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高龄津贴发放决算表" sheetId="8" r:id="rId1"/>
  </sheets>
  <externalReferences>
    <externalReference r:id="rId2"/>
  </externalReferences>
  <definedNames>
    <definedName name="_ACC4">[1]字段说明!$M$5:$M$14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阿旺镇马翠英7月13日死亡销卡致7月津贴发放失败。</t>
        </r>
      </text>
    </comment>
    <comment ref="B1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铜都赵兰香7月死亡卡被注销，致7月津贴发放失败。</t>
        </r>
      </text>
    </comment>
  </commentList>
</comments>
</file>

<file path=xl/sharedStrings.xml><?xml version="1.0" encoding="utf-8"?>
<sst xmlns="http://schemas.openxmlformats.org/spreadsheetml/2006/main" count="31" uniqueCount="22">
  <si>
    <t>东川区民政局2026年7月80周岁及以上高龄津贴发放决算表</t>
  </si>
  <si>
    <t>单位：人、元</t>
  </si>
  <si>
    <t>单位</t>
  </si>
  <si>
    <r>
      <rPr>
        <sz val="12"/>
        <color rgb="FF000000"/>
        <rFont val="Times New Roman"/>
        <charset val="134"/>
      </rPr>
      <t>80-89</t>
    </r>
    <r>
      <rPr>
        <sz val="12"/>
        <color rgb="FF000000"/>
        <rFont val="仿宋_GB2312"/>
        <charset val="134"/>
      </rPr>
      <t>周岁（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</si>
  <si>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r>
      <rPr>
        <sz val="12"/>
        <color rgb="FF000000"/>
        <rFont val="Times New Roman"/>
        <charset val="134"/>
      </rPr>
      <t>90-99</t>
    </r>
    <r>
      <rPr>
        <sz val="12"/>
        <color rgb="FF000000"/>
        <rFont val="仿宋_GB2312"/>
        <charset val="134"/>
      </rPr>
      <t>周岁（</t>
    </r>
    <r>
      <rPr>
        <sz val="12"/>
        <color rgb="FF000000"/>
        <rFont val="Times New Roman"/>
        <charset val="134"/>
      </rPr>
      <t>120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</si>
  <si>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r>
      <rPr>
        <sz val="12"/>
        <color rgb="FF000000"/>
        <rFont val="Times New Roman"/>
        <charset val="134"/>
      </rPr>
      <t>100</t>
    </r>
    <r>
      <rPr>
        <sz val="12"/>
        <color rgb="FF000000"/>
        <rFont val="宋体"/>
        <charset val="134"/>
      </rPr>
      <t>周岁及以上</t>
    </r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月）</t>
    </r>
  </si>
  <si>
    <t>合计</t>
  </si>
  <si>
    <t>备注</t>
  </si>
  <si>
    <t>发放人数</t>
  </si>
  <si>
    <t>发放金额</t>
  </si>
  <si>
    <t>其中：新增人员津贴补发金额</t>
  </si>
  <si>
    <t>阿旺镇</t>
  </si>
  <si>
    <t>新增人员津贴补发金额”是指本月新增人员中在“免申即享”执行后本年1月起满80周岁的相关月份予以补发的高龄津贴金额。</t>
  </si>
  <si>
    <t>碧谷街道</t>
  </si>
  <si>
    <t>红土地镇</t>
  </si>
  <si>
    <t>集义街道</t>
  </si>
  <si>
    <t>汤丹镇</t>
  </si>
  <si>
    <t>铜都街道</t>
  </si>
  <si>
    <t>拖布卡镇</t>
  </si>
  <si>
    <t>乌龙镇</t>
  </si>
  <si>
    <t>因民镇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</si>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</sst>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8"/>
      <color rgb="FF000000"/>
      <name val="方正小标宋简体"/>
      <charset val="134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827;&#37324;&#28286;&#26449;&#24314;&#26723;&#31435;&#21345;&#36139;&#22256;&#25143;&#21517;&#21333;-&#35768;&#27704;&#29756;&#20998;&#32452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汇总表"/>
      <sheetName val="字段说明"/>
      <sheetName val="Sheet3"/>
      <sheetName val="数据字段说明"/>
      <sheetName val="Sheet1"/>
      <sheetName val="Sheet2"/>
      <sheetName val="4组"/>
      <sheetName val="3组"/>
      <sheetName val="5组"/>
      <sheetName val="2组"/>
      <sheetName val="1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tabSelected="1" workbookViewId="0">
      <selection activeCell="D6" sqref="D6"/>
    </sheetView>
  </sheetViews>
  <sheetFormatPr defaultColWidth="9" defaultRowHeight="13.5"/>
  <cols>
    <col min="2" max="2" width="7.875" customWidth="1"/>
    <col min="5" max="5" width="6.25" customWidth="1"/>
    <col min="9" max="9" width="7.375" customWidth="1"/>
    <col min="10" max="10" width="6.25" customWidth="1"/>
    <col min="11" max="11" width="10.125" customWidth="1"/>
    <col min="12" max="12" width="5.125" customWidth="1"/>
    <col min="13" max="13" width="13.25" customWidth="1"/>
  </cols>
  <sheetData>
    <row r="1" ht="1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15"/>
      <c r="L2" s="2"/>
      <c r="M2" s="16" t="s">
        <v>1</v>
      </c>
    </row>
    <row r="3" ht="32" customHeight="1" spans="1:13">
      <c r="A3" s="3" t="s">
        <v>2</v>
      </c>
      <c r="B3" s="4" t="s">
        <v>3</v>
      </c>
      <c r="C3" s="4"/>
      <c r="D3" s="4"/>
      <c r="E3" s="5" t="s">
        <v>4</v>
      </c>
      <c r="F3" s="6"/>
      <c r="G3" s="6"/>
      <c r="H3" s="4" t="s">
        <v>5</v>
      </c>
      <c r="I3" s="4"/>
      <c r="J3" s="17" t="s">
        <v>6</v>
      </c>
      <c r="K3" s="18"/>
      <c r="L3" s="19"/>
      <c r="M3" s="20" t="s">
        <v>7</v>
      </c>
    </row>
    <row r="4" ht="67" customHeight="1" spans="1:13">
      <c r="A4" s="3"/>
      <c r="B4" s="3" t="s">
        <v>8</v>
      </c>
      <c r="C4" s="3" t="s">
        <v>9</v>
      </c>
      <c r="D4" s="3" t="s">
        <v>10</v>
      </c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21" t="s">
        <v>8</v>
      </c>
      <c r="K4" s="21" t="s">
        <v>9</v>
      </c>
      <c r="L4" s="21" t="s">
        <v>10</v>
      </c>
      <c r="M4" s="20"/>
    </row>
    <row r="5" ht="32" customHeight="1" spans="1:13">
      <c r="A5" s="7" t="s">
        <v>11</v>
      </c>
      <c r="B5" s="8">
        <f>811-1</f>
        <v>810</v>
      </c>
      <c r="C5" s="8">
        <f>48660-60</f>
        <v>48600</v>
      </c>
      <c r="D5" s="9">
        <v>0</v>
      </c>
      <c r="E5" s="10">
        <v>119</v>
      </c>
      <c r="F5" s="10">
        <v>14280</v>
      </c>
      <c r="G5" s="11">
        <v>0</v>
      </c>
      <c r="H5" s="10">
        <v>2</v>
      </c>
      <c r="I5" s="10">
        <v>1000</v>
      </c>
      <c r="J5" s="22">
        <f t="shared" ref="J5:J13" si="0">B5+E5+H5</f>
        <v>931</v>
      </c>
      <c r="K5" s="22">
        <f t="shared" ref="K5:K14" si="1">C5+F5+I5</f>
        <v>63880</v>
      </c>
      <c r="L5" s="22">
        <f t="shared" ref="L5:L14" si="2">D5+G5</f>
        <v>0</v>
      </c>
      <c r="M5" s="23" t="s">
        <v>12</v>
      </c>
    </row>
    <row r="6" ht="32" customHeight="1" spans="1:13">
      <c r="A6" s="7" t="s">
        <v>13</v>
      </c>
      <c r="B6" s="9">
        <v>1230</v>
      </c>
      <c r="C6" s="9">
        <v>73800</v>
      </c>
      <c r="D6" s="9">
        <v>0</v>
      </c>
      <c r="E6" s="10">
        <v>180</v>
      </c>
      <c r="F6" s="10">
        <v>21600</v>
      </c>
      <c r="G6" s="11">
        <v>0</v>
      </c>
      <c r="H6" s="10">
        <v>2</v>
      </c>
      <c r="I6" s="10">
        <v>1000</v>
      </c>
      <c r="J6" s="22">
        <f t="shared" si="0"/>
        <v>1412</v>
      </c>
      <c r="K6" s="22">
        <f t="shared" si="1"/>
        <v>96400</v>
      </c>
      <c r="L6" s="22">
        <f t="shared" si="2"/>
        <v>0</v>
      </c>
      <c r="M6" s="23"/>
    </row>
    <row r="7" ht="32" customHeight="1" spans="1:13">
      <c r="A7" s="7" t="s">
        <v>14</v>
      </c>
      <c r="B7" s="9">
        <v>556</v>
      </c>
      <c r="C7" s="9">
        <v>33360</v>
      </c>
      <c r="D7" s="9">
        <v>0</v>
      </c>
      <c r="E7" s="10">
        <v>77</v>
      </c>
      <c r="F7" s="10">
        <v>9240</v>
      </c>
      <c r="G7" s="11">
        <v>0</v>
      </c>
      <c r="H7" s="10">
        <v>2</v>
      </c>
      <c r="I7" s="10">
        <v>1000</v>
      </c>
      <c r="J7" s="22">
        <f t="shared" si="0"/>
        <v>635</v>
      </c>
      <c r="K7" s="22">
        <f t="shared" si="1"/>
        <v>43600</v>
      </c>
      <c r="L7" s="22">
        <f t="shared" si="2"/>
        <v>0</v>
      </c>
      <c r="M7" s="23"/>
    </row>
    <row r="8" ht="32" customHeight="1" spans="1:13">
      <c r="A8" s="7" t="s">
        <v>15</v>
      </c>
      <c r="B8" s="9">
        <v>899</v>
      </c>
      <c r="C8" s="9">
        <v>54120</v>
      </c>
      <c r="D8" s="9">
        <v>180</v>
      </c>
      <c r="E8" s="10">
        <v>144</v>
      </c>
      <c r="F8" s="10">
        <v>17280</v>
      </c>
      <c r="G8" s="11">
        <v>0</v>
      </c>
      <c r="H8" s="10">
        <v>2</v>
      </c>
      <c r="I8" s="10">
        <v>1000</v>
      </c>
      <c r="J8" s="22">
        <f t="shared" si="0"/>
        <v>1045</v>
      </c>
      <c r="K8" s="22">
        <f t="shared" si="1"/>
        <v>72400</v>
      </c>
      <c r="L8" s="22">
        <f t="shared" si="2"/>
        <v>180</v>
      </c>
      <c r="M8" s="23"/>
    </row>
    <row r="9" ht="32" customHeight="1" spans="1:13">
      <c r="A9" s="7" t="s">
        <v>16</v>
      </c>
      <c r="B9" s="9">
        <v>717</v>
      </c>
      <c r="C9" s="9">
        <v>43440</v>
      </c>
      <c r="D9" s="9">
        <v>420</v>
      </c>
      <c r="E9" s="10">
        <v>116</v>
      </c>
      <c r="F9" s="10">
        <v>13920</v>
      </c>
      <c r="G9" s="11">
        <v>0</v>
      </c>
      <c r="H9" s="10"/>
      <c r="I9" s="10"/>
      <c r="J9" s="22">
        <f t="shared" si="0"/>
        <v>833</v>
      </c>
      <c r="K9" s="22">
        <f t="shared" si="1"/>
        <v>57360</v>
      </c>
      <c r="L9" s="22">
        <f t="shared" si="2"/>
        <v>420</v>
      </c>
      <c r="M9" s="23"/>
    </row>
    <row r="10" ht="32" customHeight="1" spans="1:13">
      <c r="A10" s="7" t="s">
        <v>17</v>
      </c>
      <c r="B10" s="8">
        <f>2166-1</f>
        <v>2165</v>
      </c>
      <c r="C10" s="8">
        <f>130320-60</f>
        <v>130260</v>
      </c>
      <c r="D10" s="9">
        <v>360</v>
      </c>
      <c r="E10" s="10">
        <v>319</v>
      </c>
      <c r="F10" s="10">
        <v>38280</v>
      </c>
      <c r="G10" s="11">
        <v>0</v>
      </c>
      <c r="H10" s="10">
        <v>6</v>
      </c>
      <c r="I10" s="10">
        <v>3000</v>
      </c>
      <c r="J10" s="22">
        <f t="shared" si="0"/>
        <v>2490</v>
      </c>
      <c r="K10" s="22">
        <f t="shared" si="1"/>
        <v>171540</v>
      </c>
      <c r="L10" s="22">
        <f t="shared" si="2"/>
        <v>360</v>
      </c>
      <c r="M10" s="23"/>
    </row>
    <row r="11" ht="32" customHeight="1" spans="1:13">
      <c r="A11" s="7" t="s">
        <v>18</v>
      </c>
      <c r="B11" s="9">
        <v>679</v>
      </c>
      <c r="C11" s="9">
        <v>40740</v>
      </c>
      <c r="D11" s="9">
        <v>0</v>
      </c>
      <c r="E11" s="10">
        <v>90</v>
      </c>
      <c r="F11" s="10">
        <v>10800</v>
      </c>
      <c r="G11" s="11">
        <v>0</v>
      </c>
      <c r="H11" s="10">
        <v>4</v>
      </c>
      <c r="I11" s="10">
        <v>2000</v>
      </c>
      <c r="J11" s="22">
        <f t="shared" si="0"/>
        <v>773</v>
      </c>
      <c r="K11" s="22">
        <f t="shared" si="1"/>
        <v>53540</v>
      </c>
      <c r="L11" s="22">
        <f t="shared" si="2"/>
        <v>0</v>
      </c>
      <c r="M11" s="23"/>
    </row>
    <row r="12" ht="32" customHeight="1" spans="1:13">
      <c r="A12" s="7" t="s">
        <v>19</v>
      </c>
      <c r="B12" s="10">
        <v>723</v>
      </c>
      <c r="C12" s="10">
        <v>43380</v>
      </c>
      <c r="D12" s="10">
        <v>0</v>
      </c>
      <c r="E12" s="10">
        <v>124</v>
      </c>
      <c r="F12" s="10">
        <v>14880</v>
      </c>
      <c r="G12" s="11">
        <v>0</v>
      </c>
      <c r="H12" s="10">
        <v>2</v>
      </c>
      <c r="I12" s="10">
        <v>1000</v>
      </c>
      <c r="J12" s="22">
        <f t="shared" si="0"/>
        <v>849</v>
      </c>
      <c r="K12" s="22">
        <f t="shared" si="1"/>
        <v>59260</v>
      </c>
      <c r="L12" s="22">
        <f t="shared" si="2"/>
        <v>0</v>
      </c>
      <c r="M12" s="23"/>
    </row>
    <row r="13" ht="32" customHeight="1" spans="1:13">
      <c r="A13" s="7" t="s">
        <v>20</v>
      </c>
      <c r="B13" s="10">
        <v>249</v>
      </c>
      <c r="C13" s="10">
        <v>15240</v>
      </c>
      <c r="D13" s="10">
        <v>300</v>
      </c>
      <c r="E13" s="10">
        <v>33</v>
      </c>
      <c r="F13" s="10">
        <v>3960</v>
      </c>
      <c r="G13" s="11">
        <v>0</v>
      </c>
      <c r="H13" s="10">
        <v>1</v>
      </c>
      <c r="I13" s="10">
        <v>500</v>
      </c>
      <c r="J13" s="22">
        <f t="shared" si="0"/>
        <v>283</v>
      </c>
      <c r="K13" s="22">
        <f t="shared" si="1"/>
        <v>19700</v>
      </c>
      <c r="L13" s="22">
        <f t="shared" si="2"/>
        <v>300</v>
      </c>
      <c r="M13" s="23"/>
    </row>
    <row r="14" ht="15" spans="1:13">
      <c r="A14" s="12" t="s">
        <v>6</v>
      </c>
      <c r="B14" s="13">
        <f t="shared" ref="B14:J14" si="3">SUM(B5:B13)</f>
        <v>8028</v>
      </c>
      <c r="C14" s="13">
        <f t="shared" si="3"/>
        <v>482940</v>
      </c>
      <c r="D14" s="13">
        <f t="shared" si="3"/>
        <v>1260</v>
      </c>
      <c r="E14" s="13">
        <f t="shared" si="3"/>
        <v>1202</v>
      </c>
      <c r="F14" s="13">
        <f t="shared" si="3"/>
        <v>144240</v>
      </c>
      <c r="G14" s="13">
        <f t="shared" si="3"/>
        <v>0</v>
      </c>
      <c r="H14" s="13">
        <f t="shared" si="3"/>
        <v>21</v>
      </c>
      <c r="I14" s="13">
        <f t="shared" si="3"/>
        <v>10500</v>
      </c>
      <c r="J14" s="13">
        <f t="shared" si="3"/>
        <v>9251</v>
      </c>
      <c r="K14" s="22">
        <f t="shared" si="1"/>
        <v>637680</v>
      </c>
      <c r="L14" s="22">
        <f t="shared" si="2"/>
        <v>1260</v>
      </c>
      <c r="M14" s="23"/>
    </row>
    <row r="15" ht="24" spans="1:1">
      <c r="A15" s="14" t="s">
        <v>21</v>
      </c>
    </row>
  </sheetData>
  <mergeCells count="8">
    <mergeCell ref="A1:M1"/>
    <mergeCell ref="B3:D3"/>
    <mergeCell ref="E3:G3"/>
    <mergeCell ref="H3:I3"/>
    <mergeCell ref="J3:L3"/>
    <mergeCell ref="A3:A4"/>
    <mergeCell ref="M3:M4"/>
    <mergeCell ref="M5:M14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高龄津贴发放决算表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2021-04-20T08:13:00Z</dcterms:created>
  <dcterms:modified xsi:type="dcterms:W3CDTF">2026-07-31T02:23:39Z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E6EB2C48A7B9442A83F4C0A99DD27DF8_12</vt:lpwstr>
  </property>
</Properties>
</file>