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高龄津贴发放决算表" sheetId="8" r:id="rId1"/>
  </sheets>
  <externalReferences>
    <externalReference r:id="rId2"/>
  </externalReferences>
  <definedNames>
    <definedName name="_ACC4">[1]字段说明!$M$5:$M$14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6" authorId="0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梅子村李朝彩老人的江苏社保卡打不进去，和陆喆统一后，经联系江苏银行及老人姑爷，建议将老人社保重新办理为中国四大银行之一的中国农业银行，因时间来不及，待下个月一起补发合计180元。</t>
        </r>
      </text>
    </comment>
  </commentList>
</comments>
</file>

<file path=xl/sharedStrings.xml><?xml version="1.0" encoding="utf-8"?>
<sst xmlns="http://schemas.openxmlformats.org/spreadsheetml/2006/main" count="31" uniqueCount="22">
  <si>
    <t>东川区民政局2026年5月80周岁及以上高龄津贴发放决算表</t>
  </si>
  <si>
    <t>单位：人、元</t>
  </si>
  <si>
    <t>单位</t>
  </si>
  <si>
    <r>
      <rPr>
        <sz val="12"/>
        <color rgb="FF000000"/>
        <rFont val="Times New Roman"/>
        <charset val="134"/>
      </rPr>
      <t>80-89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60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</si>
  <si>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90-99</t>
    </r>
    <r>
      <rPr>
        <sz val="12"/>
        <color rgb="FF000000"/>
        <rFont val="仿宋_GB2312"/>
        <charset val="134"/>
      </rPr>
      <t>周岁（</t>
    </r>
    <r>
      <rPr>
        <sz val="12"/>
        <color rgb="FF000000"/>
        <rFont val="Times New Roman"/>
        <charset val="134"/>
      </rPr>
      <t>120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</si>
  <si>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r>
      <rPr>
        <sz val="12"/>
        <color rgb="FF000000"/>
        <rFont val="Times New Roman"/>
        <charset val="134"/>
      </rPr>
      <t>100</t>
    </r>
    <r>
      <rPr>
        <sz val="12"/>
        <color rgb="FF000000"/>
        <rFont val="宋体"/>
        <charset val="134"/>
      </rPr>
      <t>周岁及以上</t>
    </r>
    <r>
      <rPr>
        <sz val="12"/>
        <color rgb="FF000000"/>
        <rFont val="仿宋_GB2312"/>
        <charset val="134"/>
      </rPr>
      <t>（</t>
    </r>
    <r>
      <rPr>
        <sz val="12"/>
        <color rgb="FF000000"/>
        <rFont val="Times New Roman"/>
        <charset val="134"/>
      </rPr>
      <t>500</t>
    </r>
    <r>
      <rPr>
        <sz val="12"/>
        <color rgb="FF000000"/>
        <rFont val="仿宋_GB2312"/>
        <charset val="134"/>
      </rPr>
      <t>元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人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仿宋_GB2312"/>
        <charset val="134"/>
      </rPr>
      <t>月）</t>
    </r>
  </si>
  <si>
    <t>合计</t>
  </si>
  <si>
    <t>备注</t>
  </si>
  <si>
    <t>发放人数</t>
  </si>
  <si>
    <t>发放金额</t>
  </si>
  <si>
    <t>其中：新增人员津贴补发金额</t>
  </si>
  <si>
    <t>阿旺镇</t>
  </si>
  <si>
    <t>新增人员津贴补发金额”是指本月新增人员中在“免申即享”执行后本年1月起满80周岁的相关月份予以补发的高龄津贴金额。</t>
  </si>
  <si>
    <t>碧谷街道</t>
  </si>
  <si>
    <t>红土地镇</t>
  </si>
  <si>
    <t>集义街道</t>
  </si>
  <si>
    <t>汤丹镇</t>
  </si>
  <si>
    <t>铜都街道</t>
  </si>
  <si>
    <t>拖布卡镇</t>
  </si>
  <si>
    <t>乌龙镇</t>
  </si>
  <si>
    <t>因民镇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</si>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</sst>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4"/>
      <color rgb="FF000000"/>
      <name val="方正小标宋简体"/>
      <charset val="134"/>
    </font>
    <font>
      <sz val="10"/>
      <color rgb="FF000000"/>
      <name val="方正小标宋简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0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Times New Roman"/>
      <charset val="134"/>
    </font>
    <font>
      <sz val="18"/>
      <color rgb="FF000000"/>
      <name val="方正小标宋简体"/>
      <charset val="134"/>
    </font>
    <font>
      <sz val="10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Fill="1" applyAlignment="1">
      <alignment horizontal="right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27827;&#37324;&#28286;&#26449;&#24314;&#26723;&#31435;&#21345;&#36139;&#22256;&#25143;&#21517;&#21333;-&#35768;&#27704;&#29756;&#20998;&#32452;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汇总表"/>
      <sheetName val="字段说明"/>
      <sheetName val="Sheet3"/>
      <sheetName val="数据字段说明"/>
      <sheetName val="Sheet1"/>
      <sheetName val="Sheet2"/>
      <sheetName val="4组"/>
      <sheetName val="3组"/>
      <sheetName val="5组"/>
      <sheetName val="2组"/>
      <sheetName val="1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15"/>
  <sheetViews>
    <sheetView tabSelected="1" workbookViewId="0">
      <selection activeCell="A5" sqref="A5:M14"/>
    </sheetView>
  </sheetViews>
  <sheetFormatPr defaultColWidth="9" defaultRowHeight="13.5"/>
  <cols>
    <col min="2" max="2" width="7.875" customWidth="1"/>
    <col min="5" max="5" width="6.25" customWidth="1"/>
    <col min="9" max="9" width="7.375" customWidth="1"/>
    <col min="10" max="10" width="6.25" customWidth="1"/>
    <col min="11" max="11" width="10.125" customWidth="1"/>
    <col min="12" max="12" width="5.125" customWidth="1"/>
    <col min="13" max="13" width="13.25" customWidth="1"/>
  </cols>
  <sheetData>
    <row r="1" ht="1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" customHeight="1" spans="1:13">
      <c r="A2" s="2"/>
      <c r="B2" s="2"/>
      <c r="C2" s="2"/>
      <c r="D2" s="2"/>
      <c r="E2" s="2"/>
      <c r="F2" s="2"/>
      <c r="G2" s="2"/>
      <c r="H2" s="2"/>
      <c r="I2" s="2"/>
      <c r="J2" s="2"/>
      <c r="K2" s="14"/>
      <c r="L2" s="2"/>
      <c r="M2" s="15" t="s">
        <v>1</v>
      </c>
    </row>
    <row r="3" ht="32" customHeight="1" spans="1:13">
      <c r="A3" s="3" t="s">
        <v>2</v>
      </c>
      <c r="B3" s="4" t="s">
        <v>3</v>
      </c>
      <c r="C3" s="4"/>
      <c r="D3" s="4"/>
      <c r="E3" s="5" t="s">
        <v>4</v>
      </c>
      <c r="F3" s="6"/>
      <c r="G3" s="6"/>
      <c r="H3" s="4" t="s">
        <v>5</v>
      </c>
      <c r="I3" s="4"/>
      <c r="J3" s="16" t="s">
        <v>6</v>
      </c>
      <c r="K3" s="17"/>
      <c r="L3" s="18"/>
      <c r="M3" s="19" t="s">
        <v>7</v>
      </c>
    </row>
    <row r="4" ht="67" customHeight="1" spans="1:13">
      <c r="A4" s="3"/>
      <c r="B4" s="3" t="s">
        <v>8</v>
      </c>
      <c r="C4" s="3" t="s">
        <v>9</v>
      </c>
      <c r="D4" s="3" t="s">
        <v>10</v>
      </c>
      <c r="E4" s="3" t="s">
        <v>8</v>
      </c>
      <c r="F4" s="3" t="s">
        <v>9</v>
      </c>
      <c r="G4" s="3" t="s">
        <v>10</v>
      </c>
      <c r="H4" s="3" t="s">
        <v>8</v>
      </c>
      <c r="I4" s="3" t="s">
        <v>9</v>
      </c>
      <c r="J4" s="20" t="s">
        <v>8</v>
      </c>
      <c r="K4" s="20" t="s">
        <v>9</v>
      </c>
      <c r="L4" s="20" t="s">
        <v>10</v>
      </c>
      <c r="M4" s="19"/>
    </row>
    <row r="5" ht="32" customHeight="1" spans="1:13">
      <c r="A5" s="7" t="s">
        <v>11</v>
      </c>
      <c r="B5" s="8">
        <v>807</v>
      </c>
      <c r="C5" s="8">
        <v>48420</v>
      </c>
      <c r="D5" s="8">
        <v>0</v>
      </c>
      <c r="E5" s="8">
        <v>117</v>
      </c>
      <c r="F5" s="8">
        <v>14040</v>
      </c>
      <c r="G5" s="9">
        <v>0</v>
      </c>
      <c r="H5" s="8">
        <v>2</v>
      </c>
      <c r="I5" s="8">
        <v>1000</v>
      </c>
      <c r="J5" s="21">
        <f t="shared" ref="J5:J13" si="0">B5+E5+H5</f>
        <v>926</v>
      </c>
      <c r="K5" s="21">
        <f t="shared" ref="K5:K14" si="1">C5+F5+I5</f>
        <v>63460</v>
      </c>
      <c r="L5" s="21">
        <f t="shared" ref="L5:L14" si="2">D5+G5</f>
        <v>0</v>
      </c>
      <c r="M5" s="22" t="s">
        <v>12</v>
      </c>
    </row>
    <row r="6" ht="32" customHeight="1" spans="1:13">
      <c r="A6" s="7" t="s">
        <v>13</v>
      </c>
      <c r="B6" s="8">
        <f>1225-1</f>
        <v>1224</v>
      </c>
      <c r="C6" s="8">
        <f>73680-120</f>
        <v>73560</v>
      </c>
      <c r="D6" s="8">
        <f>180-60</f>
        <v>120</v>
      </c>
      <c r="E6" s="8">
        <v>181</v>
      </c>
      <c r="F6" s="8">
        <v>21720</v>
      </c>
      <c r="G6" s="9">
        <v>0</v>
      </c>
      <c r="H6" s="8">
        <v>2</v>
      </c>
      <c r="I6" s="8">
        <v>1000</v>
      </c>
      <c r="J6" s="21">
        <f t="shared" si="0"/>
        <v>1407</v>
      </c>
      <c r="K6" s="21">
        <f t="shared" si="1"/>
        <v>96280</v>
      </c>
      <c r="L6" s="21">
        <f t="shared" si="2"/>
        <v>120</v>
      </c>
      <c r="M6" s="22"/>
    </row>
    <row r="7" ht="32" customHeight="1" spans="1:13">
      <c r="A7" s="7" t="s">
        <v>14</v>
      </c>
      <c r="B7" s="8">
        <v>561</v>
      </c>
      <c r="C7" s="8">
        <v>33660</v>
      </c>
      <c r="D7" s="8">
        <v>0</v>
      </c>
      <c r="E7" s="8">
        <v>78</v>
      </c>
      <c r="F7" s="8">
        <v>9360</v>
      </c>
      <c r="G7" s="9">
        <v>0</v>
      </c>
      <c r="H7" s="8">
        <v>1</v>
      </c>
      <c r="I7" s="8">
        <v>500</v>
      </c>
      <c r="J7" s="21">
        <f t="shared" si="0"/>
        <v>640</v>
      </c>
      <c r="K7" s="21">
        <f t="shared" si="1"/>
        <v>43520</v>
      </c>
      <c r="L7" s="21">
        <f t="shared" si="2"/>
        <v>0</v>
      </c>
      <c r="M7" s="22"/>
    </row>
    <row r="8" ht="32" customHeight="1" spans="1:13">
      <c r="A8" s="7" t="s">
        <v>15</v>
      </c>
      <c r="B8">
        <v>897</v>
      </c>
      <c r="C8" s="10">
        <v>54060</v>
      </c>
      <c r="D8" s="8">
        <v>240</v>
      </c>
      <c r="E8">
        <v>141</v>
      </c>
      <c r="F8" s="10">
        <v>16920</v>
      </c>
      <c r="G8" s="9">
        <v>0</v>
      </c>
      <c r="H8" s="8">
        <v>2</v>
      </c>
      <c r="I8" s="8">
        <v>1000</v>
      </c>
      <c r="J8" s="21">
        <f t="shared" si="0"/>
        <v>1040</v>
      </c>
      <c r="K8" s="21">
        <f t="shared" si="1"/>
        <v>71980</v>
      </c>
      <c r="L8" s="21">
        <f t="shared" si="2"/>
        <v>240</v>
      </c>
      <c r="M8" s="22"/>
    </row>
    <row r="9" ht="32" customHeight="1" spans="1:13">
      <c r="A9" s="7" t="s">
        <v>16</v>
      </c>
      <c r="B9" s="8">
        <v>705</v>
      </c>
      <c r="C9" s="8">
        <v>42840</v>
      </c>
      <c r="D9" s="8">
        <v>540</v>
      </c>
      <c r="E9" s="8">
        <v>112</v>
      </c>
      <c r="F9" s="8">
        <v>13440</v>
      </c>
      <c r="G9" s="9">
        <v>0</v>
      </c>
      <c r="H9" s="8"/>
      <c r="I9" s="8"/>
      <c r="J9" s="21">
        <f t="shared" si="0"/>
        <v>817</v>
      </c>
      <c r="K9" s="21">
        <f t="shared" si="1"/>
        <v>56280</v>
      </c>
      <c r="L9" s="21">
        <f t="shared" si="2"/>
        <v>540</v>
      </c>
      <c r="M9" s="22"/>
    </row>
    <row r="10" ht="32" customHeight="1" spans="1:13">
      <c r="A10" s="7" t="s">
        <v>17</v>
      </c>
      <c r="B10" s="8">
        <f>2160+1</f>
        <v>2161</v>
      </c>
      <c r="C10" s="8">
        <f>129720+60</f>
        <v>129780</v>
      </c>
      <c r="D10" s="8">
        <v>120</v>
      </c>
      <c r="E10" s="8">
        <v>316</v>
      </c>
      <c r="F10" s="8">
        <v>37920</v>
      </c>
      <c r="G10" s="9">
        <v>0</v>
      </c>
      <c r="H10" s="8">
        <v>6</v>
      </c>
      <c r="I10" s="8">
        <v>3000</v>
      </c>
      <c r="J10" s="21">
        <f t="shared" si="0"/>
        <v>2483</v>
      </c>
      <c r="K10" s="21">
        <f t="shared" si="1"/>
        <v>170700</v>
      </c>
      <c r="L10" s="21">
        <f t="shared" si="2"/>
        <v>120</v>
      </c>
      <c r="M10" s="22"/>
    </row>
    <row r="11" ht="32" customHeight="1" spans="1:13">
      <c r="A11" s="7" t="s">
        <v>18</v>
      </c>
      <c r="B11" s="8">
        <v>678</v>
      </c>
      <c r="C11" s="8">
        <v>40740</v>
      </c>
      <c r="D11" s="8">
        <v>60</v>
      </c>
      <c r="E11" s="8">
        <v>90</v>
      </c>
      <c r="F11" s="8">
        <v>10800</v>
      </c>
      <c r="G11" s="9">
        <v>0</v>
      </c>
      <c r="H11" s="8">
        <v>4</v>
      </c>
      <c r="I11" s="8">
        <v>2000</v>
      </c>
      <c r="J11" s="21">
        <f t="shared" si="0"/>
        <v>772</v>
      </c>
      <c r="K11" s="21">
        <f t="shared" si="1"/>
        <v>53540</v>
      </c>
      <c r="L11" s="21">
        <f t="shared" si="2"/>
        <v>60</v>
      </c>
      <c r="M11" s="22"/>
    </row>
    <row r="12" ht="32" customHeight="1" spans="1:13">
      <c r="A12" s="7" t="s">
        <v>19</v>
      </c>
      <c r="B12" s="8">
        <v>719</v>
      </c>
      <c r="C12" s="8">
        <v>43140</v>
      </c>
      <c r="D12" s="8">
        <v>0</v>
      </c>
      <c r="E12" s="8">
        <v>125</v>
      </c>
      <c r="F12" s="8">
        <v>15000</v>
      </c>
      <c r="G12" s="9">
        <v>0</v>
      </c>
      <c r="H12" s="8">
        <v>3</v>
      </c>
      <c r="I12" s="8">
        <v>1500</v>
      </c>
      <c r="J12" s="21">
        <f t="shared" si="0"/>
        <v>847</v>
      </c>
      <c r="K12" s="21">
        <f t="shared" si="1"/>
        <v>59640</v>
      </c>
      <c r="L12" s="21">
        <f t="shared" si="2"/>
        <v>0</v>
      </c>
      <c r="M12" s="22"/>
    </row>
    <row r="13" ht="32" customHeight="1" spans="1:13">
      <c r="A13" s="7" t="s">
        <v>20</v>
      </c>
      <c r="B13" s="8">
        <v>249</v>
      </c>
      <c r="C13" s="8">
        <v>14940</v>
      </c>
      <c r="D13" s="8">
        <v>0</v>
      </c>
      <c r="E13" s="8">
        <v>35</v>
      </c>
      <c r="F13" s="8">
        <v>4200</v>
      </c>
      <c r="G13" s="9">
        <v>0</v>
      </c>
      <c r="H13" s="8"/>
      <c r="I13" s="8"/>
      <c r="J13" s="21">
        <f t="shared" si="0"/>
        <v>284</v>
      </c>
      <c r="K13" s="21">
        <f t="shared" si="1"/>
        <v>19140</v>
      </c>
      <c r="L13" s="21">
        <f t="shared" si="2"/>
        <v>0</v>
      </c>
      <c r="M13" s="22"/>
    </row>
    <row r="14" ht="15" spans="1:13">
      <c r="A14" s="11" t="s">
        <v>6</v>
      </c>
      <c r="B14" s="12">
        <f t="shared" ref="B14:J14" si="3">SUM(B5:B13)</f>
        <v>8001</v>
      </c>
      <c r="C14" s="12">
        <f t="shared" si="3"/>
        <v>481140</v>
      </c>
      <c r="D14" s="12">
        <f t="shared" si="3"/>
        <v>1080</v>
      </c>
      <c r="E14" s="12">
        <f t="shared" si="3"/>
        <v>1195</v>
      </c>
      <c r="F14" s="12">
        <f t="shared" si="3"/>
        <v>143400</v>
      </c>
      <c r="G14" s="12">
        <f t="shared" si="3"/>
        <v>0</v>
      </c>
      <c r="H14" s="12">
        <f t="shared" si="3"/>
        <v>20</v>
      </c>
      <c r="I14" s="12">
        <f t="shared" si="3"/>
        <v>10000</v>
      </c>
      <c r="J14" s="12">
        <f t="shared" si="3"/>
        <v>9216</v>
      </c>
      <c r="K14" s="21">
        <f t="shared" si="1"/>
        <v>634540</v>
      </c>
      <c r="L14" s="21">
        <f t="shared" si="2"/>
        <v>1080</v>
      </c>
      <c r="M14" s="22"/>
    </row>
    <row r="15" ht="24" spans="1:1">
      <c r="A15" s="13" t="s">
        <v>21</v>
      </c>
    </row>
  </sheetData>
  <mergeCells count="8">
    <mergeCell ref="A1:M1"/>
    <mergeCell ref="B3:D3"/>
    <mergeCell ref="E3:G3"/>
    <mergeCell ref="H3:I3"/>
    <mergeCell ref="J3:L3"/>
    <mergeCell ref="A3:A4"/>
    <mergeCell ref="M3:M4"/>
    <mergeCell ref="M5:M14"/>
  </mergeCells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昆明市东川区党政机关单位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高龄津贴发放决算表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2021-04-20T08:13:00Z</dcterms:created>
  <dcterms:modified xsi:type="dcterms:W3CDTF">2026-05-27T08:58:19Z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E6EB2C48A7B9442A83F4C0A99DD27DF8_12</vt:lpwstr>
  </property>
</Properties>
</file>