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<sst xmlns="http://schemas.openxmlformats.org/spreadsheetml/2006/main" count="31" uniqueCount="22">
  <si>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东川区民政局2026年4月80周岁及以上高龄津贴发放决算表</t>
  </si>
  <si>
    <t>单位：人、元</t>
  </si>
  <si>
    <t>单位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</si>
  <si>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</si>
  <si>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</si>
  <si>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</si>
  <si>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</si>
  <si>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</si>
  <si>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</si>
  <si>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</si>
  <si>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其中：新增人员津贴补发金额</t>
  </si>
  <si>
    <t>阿旺镇</t>
  </si>
  <si>
    <t>新增人员津贴补发金额”是指本月新增人员中在“免申即享”执行后本年1月起满80周岁的相关月份予以补发的高龄津贴金额。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</si>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</sst>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8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F10" sqref="F10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2"/>
      <c r="M2" s="14" t="s">
        <v>1</v>
      </c>
    </row>
    <row r="3" ht="32" customHeight="1" spans="1:13">
      <c r="A3" s="3" t="s">
        <v>2</v>
      </c>
      <c r="B3" s="4" t="s">
        <v>3</v>
      </c>
      <c r="C3" s="4"/>
      <c r="D3" s="4"/>
      <c r="E3" s="5" t="s">
        <v>4</v>
      </c>
      <c r="F3" s="6"/>
      <c r="G3" s="6"/>
      <c r="H3" s="4" t="s">
        <v>5</v>
      </c>
      <c r="I3" s="4"/>
      <c r="J3" s="15" t="s">
        <v>6</v>
      </c>
      <c r="K3" s="16"/>
      <c r="L3" s="17"/>
      <c r="M3" s="18" t="s">
        <v>7</v>
      </c>
    </row>
    <row r="4" ht="67" customHeight="1" spans="1:13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19" t="s">
        <v>8</v>
      </c>
      <c r="K4" s="19" t="s">
        <v>9</v>
      </c>
      <c r="L4" s="19" t="s">
        <v>10</v>
      </c>
      <c r="M4" s="18"/>
    </row>
    <row r="5" ht="32" customHeight="1" spans="1:13">
      <c r="A5" s="7" t="s">
        <v>11</v>
      </c>
      <c r="B5" s="8">
        <v>801</v>
      </c>
      <c r="C5" s="8">
        <v>48060</v>
      </c>
      <c r="D5" s="8">
        <v>0</v>
      </c>
      <c r="E5" s="8">
        <v>115</v>
      </c>
      <c r="F5" s="8">
        <v>13800</v>
      </c>
      <c r="G5" s="9">
        <v>0</v>
      </c>
      <c r="H5" s="8">
        <v>2</v>
      </c>
      <c r="I5" s="8">
        <v>1000</v>
      </c>
      <c r="J5" s="20">
        <f t="shared" ref="J5:J13" si="0">B5+E5+H5</f>
        <v>918</v>
      </c>
      <c r="K5" s="20">
        <f t="shared" ref="K5:K14" si="1">C5+F5+I5</f>
        <v>62860</v>
      </c>
      <c r="L5" s="20">
        <f t="shared" ref="L5:L14" si="2">D5+G5</f>
        <v>0</v>
      </c>
      <c r="M5" s="21" t="s">
        <v>12</v>
      </c>
    </row>
    <row r="6" ht="32" customHeight="1" spans="1:13">
      <c r="A6" s="7" t="s">
        <v>13</v>
      </c>
      <c r="B6" s="8">
        <v>1230</v>
      </c>
      <c r="C6" s="8">
        <v>74280</v>
      </c>
      <c r="D6" s="8">
        <v>480</v>
      </c>
      <c r="E6" s="8">
        <v>180</v>
      </c>
      <c r="F6" s="8">
        <v>21600</v>
      </c>
      <c r="G6" s="9">
        <v>0</v>
      </c>
      <c r="H6" s="8">
        <v>2</v>
      </c>
      <c r="I6" s="8">
        <v>1000</v>
      </c>
      <c r="J6" s="20">
        <f t="shared" si="0"/>
        <v>1412</v>
      </c>
      <c r="K6" s="20">
        <f t="shared" si="1"/>
        <v>96880</v>
      </c>
      <c r="L6" s="20">
        <f t="shared" si="2"/>
        <v>480</v>
      </c>
      <c r="M6" s="21"/>
    </row>
    <row r="7" ht="32" customHeight="1" spans="1:13">
      <c r="A7" s="7" t="s">
        <v>14</v>
      </c>
      <c r="B7" s="8">
        <v>562</v>
      </c>
      <c r="C7" s="8">
        <v>33720</v>
      </c>
      <c r="D7" s="8">
        <v>0</v>
      </c>
      <c r="E7" s="8">
        <v>78</v>
      </c>
      <c r="F7" s="8">
        <v>9360</v>
      </c>
      <c r="G7" s="9">
        <v>0</v>
      </c>
      <c r="H7" s="8">
        <v>1</v>
      </c>
      <c r="I7" s="8">
        <v>500</v>
      </c>
      <c r="J7" s="20">
        <f t="shared" si="0"/>
        <v>641</v>
      </c>
      <c r="K7" s="20">
        <f t="shared" si="1"/>
        <v>43580</v>
      </c>
      <c r="L7" s="20">
        <f t="shared" si="2"/>
        <v>0</v>
      </c>
      <c r="M7" s="21"/>
    </row>
    <row r="8" ht="32" customHeight="1" spans="1:13">
      <c r="A8" s="7" t="s">
        <v>15</v>
      </c>
      <c r="B8" s="8">
        <f>893+1</f>
        <v>894</v>
      </c>
      <c r="C8" s="8">
        <f>53760+60</f>
        <v>53820</v>
      </c>
      <c r="D8" s="8">
        <v>180</v>
      </c>
      <c r="E8" s="8">
        <f>143-1</f>
        <v>142</v>
      </c>
      <c r="F8" s="8">
        <v>17040</v>
      </c>
      <c r="G8" s="9">
        <v>0</v>
      </c>
      <c r="H8" s="8">
        <v>2</v>
      </c>
      <c r="I8" s="8">
        <v>1000</v>
      </c>
      <c r="J8" s="20">
        <f t="shared" si="0"/>
        <v>1038</v>
      </c>
      <c r="K8" s="20">
        <f t="shared" si="1"/>
        <v>71860</v>
      </c>
      <c r="L8" s="20">
        <f t="shared" si="2"/>
        <v>180</v>
      </c>
      <c r="M8" s="21"/>
    </row>
    <row r="9" ht="32" customHeight="1" spans="1:13">
      <c r="A9" s="7" t="s">
        <v>16</v>
      </c>
      <c r="B9" s="8">
        <v>704</v>
      </c>
      <c r="C9" s="8">
        <v>42240</v>
      </c>
      <c r="D9" s="8">
        <v>0</v>
      </c>
      <c r="E9" s="8">
        <v>111</v>
      </c>
      <c r="F9" s="8">
        <v>13320</v>
      </c>
      <c r="G9" s="9">
        <v>0</v>
      </c>
      <c r="H9" s="8"/>
      <c r="I9" s="8"/>
      <c r="J9" s="20">
        <f t="shared" si="0"/>
        <v>815</v>
      </c>
      <c r="K9" s="20">
        <f t="shared" si="1"/>
        <v>55560</v>
      </c>
      <c r="L9" s="20">
        <f t="shared" si="2"/>
        <v>0</v>
      </c>
      <c r="M9" s="21"/>
    </row>
    <row r="10" ht="32" customHeight="1" spans="1:13">
      <c r="A10" s="7" t="s">
        <v>17</v>
      </c>
      <c r="B10" s="8">
        <v>2158</v>
      </c>
      <c r="C10" s="8">
        <v>130020</v>
      </c>
      <c r="D10" s="8">
        <v>540</v>
      </c>
      <c r="E10" s="8">
        <v>313</v>
      </c>
      <c r="F10" s="8">
        <v>37560</v>
      </c>
      <c r="G10" s="9">
        <v>0</v>
      </c>
      <c r="H10" s="8">
        <v>6</v>
      </c>
      <c r="I10" s="8">
        <v>3000</v>
      </c>
      <c r="J10" s="20">
        <f t="shared" si="0"/>
        <v>2477</v>
      </c>
      <c r="K10" s="20">
        <f t="shared" si="1"/>
        <v>170580</v>
      </c>
      <c r="L10" s="20">
        <f t="shared" si="2"/>
        <v>540</v>
      </c>
      <c r="M10" s="21"/>
    </row>
    <row r="11" ht="32" customHeight="1" spans="1:13">
      <c r="A11" s="7" t="s">
        <v>18</v>
      </c>
      <c r="B11" s="8">
        <v>677</v>
      </c>
      <c r="C11" s="8">
        <v>40620</v>
      </c>
      <c r="D11" s="8">
        <v>0</v>
      </c>
      <c r="E11" s="8">
        <v>90</v>
      </c>
      <c r="F11" s="8">
        <v>10800</v>
      </c>
      <c r="G11" s="9">
        <v>0</v>
      </c>
      <c r="H11" s="8">
        <v>4</v>
      </c>
      <c r="I11" s="8">
        <v>2000</v>
      </c>
      <c r="J11" s="20">
        <f t="shared" si="0"/>
        <v>771</v>
      </c>
      <c r="K11" s="20">
        <f t="shared" si="1"/>
        <v>53420</v>
      </c>
      <c r="L11" s="20">
        <f t="shared" si="2"/>
        <v>0</v>
      </c>
      <c r="M11" s="21"/>
    </row>
    <row r="12" ht="32" customHeight="1" spans="1:13">
      <c r="A12" s="7" t="s">
        <v>19</v>
      </c>
      <c r="B12" s="8">
        <v>717</v>
      </c>
      <c r="C12" s="8">
        <v>43020</v>
      </c>
      <c r="D12" s="8">
        <v>0</v>
      </c>
      <c r="E12" s="8">
        <v>122</v>
      </c>
      <c r="F12" s="8">
        <v>14640</v>
      </c>
      <c r="G12" s="9">
        <v>0</v>
      </c>
      <c r="H12" s="8">
        <v>3</v>
      </c>
      <c r="I12" s="8">
        <v>1500</v>
      </c>
      <c r="J12" s="20">
        <f t="shared" si="0"/>
        <v>842</v>
      </c>
      <c r="K12" s="20">
        <f t="shared" si="1"/>
        <v>59160</v>
      </c>
      <c r="L12" s="20">
        <f t="shared" si="2"/>
        <v>0</v>
      </c>
      <c r="M12" s="21"/>
    </row>
    <row r="13" ht="32" customHeight="1" spans="1:13">
      <c r="A13" s="7" t="s">
        <v>20</v>
      </c>
      <c r="B13" s="8">
        <v>246</v>
      </c>
      <c r="C13" s="8">
        <v>14940</v>
      </c>
      <c r="D13" s="8">
        <v>180</v>
      </c>
      <c r="E13" s="8">
        <v>36</v>
      </c>
      <c r="F13" s="8">
        <v>4320</v>
      </c>
      <c r="G13" s="9">
        <v>0</v>
      </c>
      <c r="H13" s="8"/>
      <c r="I13" s="8"/>
      <c r="J13" s="20">
        <f t="shared" si="0"/>
        <v>282</v>
      </c>
      <c r="K13" s="20">
        <f t="shared" si="1"/>
        <v>19260</v>
      </c>
      <c r="L13" s="20">
        <f t="shared" si="2"/>
        <v>180</v>
      </c>
      <c r="M13" s="21"/>
    </row>
    <row r="14" ht="15" spans="1:13">
      <c r="A14" s="10" t="s">
        <v>6</v>
      </c>
      <c r="B14" s="11">
        <f t="shared" ref="B14:J14" si="3">SUM(B5:B13)</f>
        <v>7989</v>
      </c>
      <c r="C14" s="11">
        <f t="shared" si="3"/>
        <v>480720</v>
      </c>
      <c r="D14" s="11">
        <f t="shared" si="3"/>
        <v>1380</v>
      </c>
      <c r="E14" s="11">
        <f t="shared" si="3"/>
        <v>1187</v>
      </c>
      <c r="F14" s="11">
        <f t="shared" si="3"/>
        <v>142440</v>
      </c>
      <c r="G14" s="11">
        <f t="shared" si="3"/>
        <v>0</v>
      </c>
      <c r="H14" s="11">
        <f t="shared" si="3"/>
        <v>20</v>
      </c>
      <c r="I14" s="11">
        <f t="shared" si="3"/>
        <v>10000</v>
      </c>
      <c r="J14" s="11">
        <f t="shared" si="3"/>
        <v>9196</v>
      </c>
      <c r="K14" s="20">
        <f t="shared" si="1"/>
        <v>633160</v>
      </c>
      <c r="L14" s="20">
        <f t="shared" si="2"/>
        <v>1380</v>
      </c>
      <c r="M14" s="21"/>
    </row>
    <row r="15" ht="24" spans="1:1">
      <c r="A15" s="12" t="s">
        <v>21</v>
      </c>
    </row>
  </sheetData>
  <mergeCells count="8">
    <mergeCell ref="A1:M1"/>
    <mergeCell ref="B3:D3"/>
    <mergeCell ref="E3:G3"/>
    <mergeCell ref="H3:I3"/>
    <mergeCell ref="J3:L3"/>
    <mergeCell ref="A3:A4"/>
    <mergeCell ref="M3:M4"/>
    <mergeCell ref="M5:M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2026-05-07T01:26:40Z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