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firstSheet="7"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<sst xmlns="http://schemas.openxmlformats.org/spreadsheetml/2006/main" count="2253" uniqueCount="624">
  <si>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</si>
  <si>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</si>
  <si>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</si>
  <si>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</si>
  <si>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</si>
  <si>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</si>
  <si>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</si>
  <si>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</si>
  <si>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</si>
  <si>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</si>
  <si>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</si>
  <si>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</si>
  <si>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</si>
  <si>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</si>
  <si>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</si>
  <si>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</si>
  <si>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</si>
  <si>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</si>
  <si>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</si>
  <si>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</si>
  <si>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</si>
  <si>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</si>
  <si>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</si>
  <si>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</si>
  <si>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</si>
  <si>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</si>
  <si>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</si>
  <si>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</si>
  <si>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</si>
  <si>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</si>
  <si>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</si>
  <si>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</si>
  <si>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</si>
  <si>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</si>
  <si>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</si>
  <si>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</si>
  <si>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</si>
  <si>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</si>
  <si>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</si>
  <si>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</si>
  <si>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</si>
  <si>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</si>
  <si>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</si>
  <si>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</si>
  <si>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</si>
  <si>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</si>
  <si>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</si>
  <si>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</si>
  <si>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</si>
  <si>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</si>
  <si>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</si>
  <si>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</si>
  <si>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</si>
  <si>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</si>
  <si>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</si>
  <si>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</si>
  <si>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</si>
  <si>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</si>
  <si>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</si>
  <si>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</si>
  <si>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</si>
  <si>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</si>
  <si>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</si>
  <si>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</si>
  <si>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</si>
  <si>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</si>
  <si>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</si>
  <si>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</si>
  <si>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</si>
  <si>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210</t>
  </si>
  <si>
    <t>昆明市东川区残疾人联合会</t>
  </si>
  <si>
    <t>210001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</si>
  <si>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</si>
  <si>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</si>
  <si>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</si>
  <si>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</si>
  <si>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</si>
  <si>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</si>
  <si>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</si>
  <si>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</si>
  <si>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</si>
  <si>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</si>
  <si>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</si>
  <si>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</si>
  <si>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</si>
  <si>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</si>
  <si>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</si>
  <si>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</si>
  <si>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</si>
  <si>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</si>
  <si>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</si>
  <si>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</si>
  <si>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</si>
  <si>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</si>
  <si>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</si>
  <si>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</si>
  <si>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</si>
  <si>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</si>
  <si>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</si>
  <si>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</si>
  <si>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</si>
  <si>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</si>
  <si>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</si>
  <si>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</si>
  <si>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</si>
  <si>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</si>
  <si>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20811</t>
  </si>
  <si>
    <t>残疾人事业</t>
  </si>
  <si>
    <t>2081101</t>
  </si>
  <si>
    <t>行政运行</t>
  </si>
  <si>
    <t>2081104</t>
  </si>
  <si>
    <t>残疾人康复</t>
  </si>
  <si>
    <t>2081105</t>
  </si>
  <si>
    <t>残疾人就业</t>
  </si>
  <si>
    <t>2081199</t>
  </si>
  <si>
    <t>其他残疾人事业支出</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</si>
  <si>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</si>
  <si>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</si>
  <si>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</si>
  <si>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</si>
  <si>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</si>
  <si>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</si>
  <si>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</si>
  <si>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</si>
  <si>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</si>
  <si>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</si>
  <si>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</si>
  <si>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</si>
  <si>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</si>
  <si>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</si>
  <si>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</si>
  <si>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</si>
  <si>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</si>
  <si>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</si>
  <si>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</si>
  <si>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</si>
  <si>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</si>
  <si>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</si>
  <si>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</si>
  <si>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</si>
  <si>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</si>
  <si>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</si>
  <si>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</si>
  <si>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</si>
  <si>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</si>
  <si>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</si>
  <si>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</si>
  <si>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</si>
  <si>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</si>
  <si>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</si>
  <si>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</si>
  <si>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</si>
  <si>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</si>
  <si>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</si>
  <si>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</si>
  <si>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</si>
  <si>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</si>
  <si>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</si>
  <si>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</si>
  <si>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</si>
  <si>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</si>
  <si>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</si>
  <si>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</si>
  <si>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</si>
  <si>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</si>
  <si>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</si>
  <si>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</si>
  <si>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</si>
  <si>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</si>
  <si>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</si>
  <si>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</si>
  <si>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</si>
  <si>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</si>
  <si>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</si>
  <si>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</si>
  <si>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</si>
  <si>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</si>
  <si>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</si>
  <si>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</si>
  <si>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</si>
  <si>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</si>
  <si>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</si>
  <si>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</si>
  <si>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</si>
  <si>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</si>
  <si>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</si>
  <si>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</si>
  <si>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</si>
  <si>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</si>
  <si>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</si>
  <si>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</si>
  <si>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</si>
  <si>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</si>
  <si>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</si>
  <si>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</si>
  <si>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</si>
  <si>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</si>
  <si>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</si>
  <si>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</si>
  <si>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530113210000000002070</t>
  </si>
  <si>
    <t>行政人员工资支出</t>
  </si>
  <si>
    <t>30101</t>
  </si>
  <si>
    <t>基本工资</t>
  </si>
  <si>
    <t>30102</t>
  </si>
  <si>
    <t>津贴补贴</t>
  </si>
  <si>
    <t>30103</t>
  </si>
  <si>
    <t>奖金</t>
  </si>
  <si>
    <t>530113210000000002071</t>
  </si>
  <si>
    <t>事业人员工资支出</t>
  </si>
  <si>
    <t>30107</t>
  </si>
  <si>
    <t>绩效工资</t>
  </si>
  <si>
    <t>530113210000000002072</t>
  </si>
  <si>
    <t>社会保障缴费</t>
  </si>
  <si>
    <t>30108</t>
  </si>
  <si>
    <t>机关事业单位基本养老保险缴费</t>
  </si>
  <si>
    <t>30110</t>
  </si>
  <si>
    <t>职工基本医疗保险缴费</t>
  </si>
  <si>
    <t>30111</t>
  </si>
  <si>
    <t>公务员医疗补助缴费</t>
  </si>
  <si>
    <t>30112</t>
  </si>
  <si>
    <t>其他社会保障缴费</t>
  </si>
  <si>
    <t>530113210000000002075</t>
  </si>
  <si>
    <t>公车购置及运维费</t>
  </si>
  <si>
    <t>30231</t>
  </si>
  <si>
    <t>公务用车运行维护费</t>
  </si>
  <si>
    <t>530113210000000002076</t>
  </si>
  <si>
    <t>30217</t>
  </si>
  <si>
    <t>530113210000000002077</t>
  </si>
  <si>
    <t>公务交通补贴</t>
  </si>
  <si>
    <t>30239</t>
  </si>
  <si>
    <t>其他交通费用</t>
  </si>
  <si>
    <t>530113210000000002078</t>
  </si>
  <si>
    <t>工会经费</t>
  </si>
  <si>
    <t>30228</t>
  </si>
  <si>
    <t>530113210000000002080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</si>
  <si>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</si>
  <si>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</si>
  <si>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</si>
  <si>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</si>
  <si>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</si>
  <si>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</si>
  <si>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</si>
  <si>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</si>
  <si>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</si>
  <si>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</si>
  <si>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</si>
  <si>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</si>
  <si>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</si>
  <si>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</si>
  <si>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</si>
  <si>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</si>
  <si>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</si>
  <si>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530113210000000002081</t>
  </si>
  <si>
    <t>租车经费</t>
  </si>
  <si>
    <t>530113210000000002102</t>
  </si>
  <si>
    <t>离退休公用经费</t>
  </si>
  <si>
    <t>30299</t>
  </si>
  <si>
    <t>其他商品和服务支出</t>
  </si>
  <si>
    <t>530113210000000004337</t>
  </si>
  <si>
    <t>30113</t>
  </si>
  <si>
    <t>530113221100000330640</t>
  </si>
  <si>
    <t>离退休生活补助</t>
  </si>
  <si>
    <t>30305</t>
  </si>
  <si>
    <t>生活补助</t>
  </si>
  <si>
    <t>530113231100001513766</t>
  </si>
  <si>
    <t>行政人员绩效奖励</t>
  </si>
  <si>
    <t>530113231100001514285</t>
  </si>
  <si>
    <t>事业人员绩效奖励</t>
  </si>
  <si>
    <t>530113241100002220210</t>
  </si>
  <si>
    <t>编外聘用人员支出</t>
  </si>
  <si>
    <t>30199</t>
  </si>
  <si>
    <t>其他工资福利支出</t>
  </si>
  <si>
    <t>预算05-1表</t>
  </si>
  <si>
    <t>项目分类</t>
  </si>
  <si>
    <t>项目单位</t>
  </si>
  <si>
    <t>经济科目编码</t>
  </si>
  <si>
    <t>经济科目名称</t>
  </si>
  <si>
    <t>本年拨款</t>
  </si>
  <si>
    <t>其中：本次下达</t>
  </si>
  <si>
    <t>民生类</t>
  </si>
  <si>
    <t>530113231100001215660</t>
  </si>
  <si>
    <t>三四级残疾人养老保险个人缴费补助专项经费</t>
  </si>
  <si>
    <t>530113231100001215673</t>
  </si>
  <si>
    <t>残疾人免费乘坐城市公交爱心卡补助专项经费</t>
  </si>
  <si>
    <t>530113231100001215706</t>
  </si>
  <si>
    <t>残疾人城乡居民医疗保险补助专项经费</t>
  </si>
  <si>
    <t>530113231100001215787</t>
  </si>
  <si>
    <t>残疾人自主创业专项补助经费</t>
  </si>
  <si>
    <t>530113231100001215831</t>
  </si>
  <si>
    <t>残疾人驾驶技能培训补助专项经费</t>
  </si>
  <si>
    <t>事业发展类</t>
  </si>
  <si>
    <t>530113241100002852382</t>
  </si>
  <si>
    <t>2024年城乡残疾人社会养老保险市级补助经费</t>
  </si>
  <si>
    <t>530113241100003034845</t>
  </si>
  <si>
    <t>2024年中央财政残疾人事业发展补助资金</t>
  </si>
  <si>
    <t>530113251100003958233</t>
  </si>
  <si>
    <t>2025年中央财政残疾人事业发展补助资金（一般公共预算）资金</t>
  </si>
  <si>
    <t>530113251100004219561</t>
  </si>
  <si>
    <t>2025年城乡残疾人社会养老保险市级补助资金</t>
  </si>
  <si>
    <t>530113251100004219629</t>
  </si>
  <si>
    <t>2025年残疾人托养市级补助经费</t>
  </si>
  <si>
    <t>30227</t>
  </si>
  <si>
    <t>委托业务费</t>
  </si>
  <si>
    <t>530113251100004219684</t>
  </si>
  <si>
    <t>2025年昆明市残疾人培训市级补助经费</t>
  </si>
  <si>
    <t>530113251100004255339</t>
  </si>
  <si>
    <t>2025年昆明市残疾人就业服务市级补助经费</t>
  </si>
  <si>
    <t>530113251100004391829</t>
  </si>
  <si>
    <t>2025年中央财政残疾人事业发展补助（一般公共预算）资金</t>
  </si>
  <si>
    <t>530113251100004419975</t>
  </si>
  <si>
    <t>2025年昆明市残疾人康复补助资金</t>
  </si>
  <si>
    <t>530113251100004476818</t>
  </si>
  <si>
    <t>2025年省级残疾人就业保障资金</t>
  </si>
  <si>
    <t>530113251100004744732</t>
  </si>
  <si>
    <t>2025年残疾人医疗保险补助资金</t>
  </si>
  <si>
    <t>530113261100004937845</t>
  </si>
  <si>
    <t>残疾儿童康复救助资金</t>
  </si>
  <si>
    <t>2026年中央财政残疾人事业发展补助一般公共预算（第一批）资金</t>
  </si>
  <si>
    <t>预算05-2表</t>
  </si>
  <si>
    <t>项目年度绩效目标</t>
  </si>
  <si>
    <t>一级指标</t>
  </si>
  <si>
    <t>二级指标</t>
  </si>
  <si>
    <t>三级指标</t>
  </si>
  <si>
    <t>指标性质</t>
  </si>
  <si>
    <t>指标值</t>
  </si>
  <si>
    <t>度量单位</t>
  </si>
  <si>
    <t>指标属性</t>
  </si>
  <si>
    <t>指标内容</t>
  </si>
  <si>
    <t>为减轻困难群体参保缴费负担，推进社会保险法定人员全覆盖，持续做好残疾人社会保险帮扶。2026年预计对5500名三、四级残疾人城乡居民进行养老保险缴费补助，需补助资金1100000元.由残联补助200元/人，共补助5500人。资金由市区两级按8:2比例承担。市级承担880000元，区级承担220000元。</t>
  </si>
  <si>
    <t>产出指标</t>
  </si>
  <si>
    <t>数量指标</t>
  </si>
  <si>
    <t>享受补助人数</t>
  </si>
  <si>
    <t>&gt;=</t>
  </si>
  <si>
    <t>5500</t>
  </si>
  <si>
    <t>人</t>
  </si>
  <si>
    <t>定量指标</t>
  </si>
  <si>
    <t>按文件标准执行</t>
  </si>
  <si>
    <t>质量指标</t>
  </si>
  <si>
    <t>符合条件的残疾人参保覆盖率</t>
  </si>
  <si>
    <t>95</t>
  </si>
  <si>
    <t>%</t>
  </si>
  <si>
    <t>符合条件的参保残疾人</t>
  </si>
  <si>
    <t>时效指标</t>
  </si>
  <si>
    <t>项目开展时间</t>
  </si>
  <si>
    <t>&gt;</t>
  </si>
  <si>
    <t>3个月</t>
  </si>
  <si>
    <t>月</t>
  </si>
  <si>
    <t>每季度推送残疾人名单至居保局由居保局对参保系统残疾人标识身份</t>
  </si>
  <si>
    <t>项目完成时间</t>
  </si>
  <si>
    <t>&lt;=</t>
  </si>
  <si>
    <t>2026年11月30日</t>
  </si>
  <si>
    <t>年</t>
  </si>
  <si>
    <t>实际资金支付和代缴时间</t>
  </si>
  <si>
    <t>汇算时间</t>
  </si>
  <si>
    <t>=</t>
  </si>
  <si>
    <t>2026年10月31日</t>
  </si>
  <si>
    <t>年-月-日</t>
  </si>
  <si>
    <t>10月31日对全年标识的残疾人名单进行汇算。</t>
  </si>
  <si>
    <t>效益指标</t>
  </si>
  <si>
    <t>社会效益</t>
  </si>
  <si>
    <t>促进建立健全社会保障体系</t>
  </si>
  <si>
    <t>有所成效</t>
  </si>
  <si>
    <t>定性指标</t>
  </si>
  <si>
    <t>做好残疾人社会保险帮扶</t>
  </si>
  <si>
    <t>可持续影响</t>
  </si>
  <si>
    <t>持续减轻被补助人员生活负担</t>
  </si>
  <si>
    <t>有所减轻</t>
  </si>
  <si>
    <t>满意度指标</t>
  </si>
  <si>
    <t>服务对象满意度</t>
  </si>
  <si>
    <t>三四级残疾人满意度</t>
  </si>
  <si>
    <t>90%</t>
  </si>
  <si>
    <t>成本指标</t>
  </si>
  <si>
    <t>经济成本指标</t>
  </si>
  <si>
    <t>项目金额</t>
  </si>
  <si>
    <t>220000</t>
  </si>
  <si>
    <t>元</t>
  </si>
  <si>
    <t>根据文件要求市区两级进行资金配套，市级承担88000元，区级220000元。</t>
  </si>
  <si>
    <t>残疾人康复22万元，农村困难残疾人实用技术培训7.5万元</t>
  </si>
  <si>
    <t>有需求的7岁以上残疾儿童或成年残疾人得到的康复服务比列</t>
  </si>
  <si>
    <t>80%</t>
  </si>
  <si>
    <t>农村困难残疾人实用技术培训人数</t>
  </si>
  <si>
    <t>50</t>
  </si>
  <si>
    <t>2025年12月底</t>
  </si>
  <si>
    <t>残疾人康复水平</t>
  </si>
  <si>
    <t>有所提高</t>
  </si>
  <si>
    <t>残疾人及其家属对残疾人服务的满意度</t>
  </si>
  <si>
    <t>80</t>
  </si>
  <si>
    <t>对东川区符合缴纳城乡居民基本养老保险的三、四级持证残疾人按最低参保缴费档次标准200元代缴城乡居民基本养老保险费</t>
  </si>
  <si>
    <t>补助人数</t>
  </si>
  <si>
    <t>受助对象满意度</t>
  </si>
  <si>
    <t>90</t>
  </si>
  <si>
    <t>1.通过实施残疾人精准康复服务行动，为有康复需求的经济困难家庭7岁以上残疾儿童或成年持证残疾人提供康复医疗、康复训练、辅具适配、支持性服务等基本康复服务，提高生活质量和社会参与能力。
2.为残疾人机动车轮椅车车主发放燃油补贴，弥补残疾人出行成本。</t>
  </si>
  <si>
    <t>有需求的7岁以上残疾儿童和成年残疾人得到康复服务的比例</t>
  </si>
  <si>
    <t>85</t>
  </si>
  <si>
    <t>关心理解支持残疾人的社会氛围</t>
  </si>
  <si>
    <t>补助自主创业17.88万元，机动车驾驶技能补助10.755万元，农家书屋管理员9.36万元。</t>
  </si>
  <si>
    <t>残疾人就业创业资金发放户数</t>
  </si>
  <si>
    <t>21</t>
  </si>
  <si>
    <t>户</t>
  </si>
  <si>
    <t>残疾人机动车驾驶技能培训补助人数</t>
  </si>
  <si>
    <t>61</t>
  </si>
  <si>
    <t>农家书屋管理员补助人数</t>
  </si>
  <si>
    <t>26</t>
  </si>
  <si>
    <t>加大对残疾人的扶持力度，鼓励残疾朋友自食其力，有效带动更多残疾人实现就业</t>
  </si>
  <si>
    <t>效果明显</t>
  </si>
  <si>
    <t>补助对象满意度</t>
  </si>
  <si>
    <t>带动残疾人就业，强化创业技能培训与数字化转型，落实政策全覆盖、流程简化，全面提升残疾人创业的稳定性与社会影响力。2026年实际补助户数9人，金额83000元，其中上级补助65600元，区级补助17400元.</t>
  </si>
  <si>
    <t>补助残疾人自主创业户数</t>
  </si>
  <si>
    <t>申报材料审核率</t>
  </si>
  <si>
    <t>100</t>
  </si>
  <si>
    <t>残疾人自主申报材料审核符合条件的补助</t>
  </si>
  <si>
    <t>补助时间</t>
  </si>
  <si>
    <t>2026年12月31日</t>
  </si>
  <si>
    <t>2025年7月</t>
  </si>
  <si>
    <t>按照2025年符合申报条件的残疾人在规定时间内进行申报次年预算补助资金</t>
  </si>
  <si>
    <t>提高被补助残疾人经济收入</t>
  </si>
  <si>
    <t>补助残疾人满意度</t>
  </si>
  <si>
    <t>创业就业扶持补助成本</t>
  </si>
  <si>
    <t>17400</t>
  </si>
  <si>
    <t>按照文件市区两级对符合补助的人进行补助资金发放，补助资金市区两级进行配套</t>
  </si>
  <si>
    <t>2025年昆明市残疾人康复专项（对下）补助经费</t>
  </si>
  <si>
    <t>有康复需求的残疾人接受基本康复服务比例</t>
  </si>
  <si>
    <t>有康复需求的残疾人辅具适配服务比例</t>
  </si>
  <si>
    <t>残疾人生活自理和社会参与能力</t>
  </si>
  <si>
    <t>显著提高</t>
  </si>
  <si>
    <t>受助残疾人满意度</t>
  </si>
  <si>
    <t>阳光家园计划46.5万元，残疾人职业技能培训项目25万元，农村残疾人转移就业示范带头人补贴0.5万元，应届高校残疾人毕业生补助1.7万元，助残就业”十百千万工程”项目2.9万元。</t>
  </si>
  <si>
    <t>阳光家园计划托养服务补助人数</t>
  </si>
  <si>
    <t>300</t>
  </si>
  <si>
    <t>残疾人职业技能培训服务人数</t>
  </si>
  <si>
    <t>150</t>
  </si>
  <si>
    <t>应届高校残疾人毕业生求职补贴扶持个数</t>
  </si>
  <si>
    <t>17</t>
  </si>
  <si>
    <t>接受职业技能培训的残疾人培训合格率</t>
  </si>
  <si>
    <t>2025年12月</t>
  </si>
  <si>
    <t>提高残疾人社会参与度</t>
  </si>
  <si>
    <t>为不少于310名处于就业年龄段（年满16周岁至法定退休年龄）、持有效《中华人民共和国残疾人证》的智力、精神及重度肢体残疾人提供托养服务</t>
  </si>
  <si>
    <t>符合条件的残疾人人数</t>
  </si>
  <si>
    <t>310</t>
  </si>
  <si>
    <t>减轻残疾人家庭生活、经济和照护压力</t>
  </si>
  <si>
    <t>服务对象及其家属满意度</t>
  </si>
  <si>
    <t>申报年度残疾儿童康复资金20万元，预期为50名残疾儿童实施康复提供区级财政资金保障，尽力帮助受助儿童健康恢复，快乐成长，有效改善其功能障碍、提高生活质量和社会活动参与能力。</t>
  </si>
  <si>
    <t>接受补助儿童人数</t>
  </si>
  <si>
    <t>有效改善残疾儿童功能障碍</t>
  </si>
  <si>
    <t>有效改善残疾儿童功能障碍百分比</t>
  </si>
  <si>
    <t>完成时限</t>
  </si>
  <si>
    <t>工作完成时限</t>
  </si>
  <si>
    <t>减轻残疾儿童家庭经济负担</t>
  </si>
  <si>
    <t>有效减轻残疾儿童家庭经济负担</t>
  </si>
  <si>
    <t>补助对象及家人满意度</t>
  </si>
  <si>
    <t>补助金额</t>
  </si>
  <si>
    <t>200000</t>
  </si>
  <si>
    <t>为巩固拓展残疾人脱贫攻坚成果，防止“因病致贫、因病返贫”，鼓励和帮助残疾人积极参加城乡居民医疗保险，实现残疾人“病有所医、医有所保”，根据残疾人信息系统内残疾人核定，2026年总参保人数：17790 人，需要代缴资金6416040，其中上级补助5132832元，区级补助1283208元。对东川区户籍残疾人参加城乡居民基本医疗保险个人缴费部分给予全额补助。</t>
  </si>
  <si>
    <t>补助残疾人城乡居民医疗保险人数</t>
  </si>
  <si>
    <t>17790</t>
  </si>
  <si>
    <t>符合条件的参保覆盖率</t>
  </si>
  <si>
    <t>根据残疾人信息系统内残疾人核定</t>
  </si>
  <si>
    <t>项目汇算时间</t>
  </si>
  <si>
    <t>2026年6月30日</t>
  </si>
  <si>
    <t>在2026年内完成2026年度残疾人医疗保险补助缴费。</t>
  </si>
  <si>
    <t>医疗保险代缴完成时间</t>
  </si>
  <si>
    <t>2026年12月</t>
  </si>
  <si>
    <t>按照每年医保缴费时间进行代缴</t>
  </si>
  <si>
    <t>2025年8月31日</t>
  </si>
  <si>
    <t>2025年8月31日将残疾人第一批名单推送至区医保局做参保身份标识</t>
  </si>
  <si>
    <t>项目开展进度</t>
  </si>
  <si>
    <t>2025年12月31日</t>
  </si>
  <si>
    <t>推送9月-12月第二批新增名单做参保身份标识</t>
  </si>
  <si>
    <t>残疾人病有所医、医有所保</t>
  </si>
  <si>
    <t>实现残疾人病有所医、医有所保。</t>
  </si>
  <si>
    <t>提高被补助人员覆盖面，持续减轻被补助人员生活负担</t>
  </si>
  <si>
    <t>85%</t>
  </si>
  <si>
    <t>1283208</t>
  </si>
  <si>
    <t>按照实际缴费人数进行补助</t>
  </si>
  <si>
    <t>代缴标准</t>
  </si>
  <si>
    <t>400</t>
  </si>
  <si>
    <t>元/人</t>
  </si>
  <si>
    <t>2026年城乡居民医疗保险缴费标准为400元/人</t>
  </si>
  <si>
    <t>预期绩效是否合理</t>
  </si>
  <si>
    <t>受助残疾人人数</t>
  </si>
  <si>
    <t>13500</t>
  </si>
  <si>
    <t>目标：投入市级资金7.5万元，完成50人的农村实用技术培训年度工作，帮助农村困难残疾人提高生产增收能力，进一步巩固脱贫攻坚成果。</t>
  </si>
  <si>
    <t>接受农村困难残疾人实用技术培训人数</t>
  </si>
  <si>
    <t>接受农村实用技术培训的残疾人生产生活能力</t>
  </si>
  <si>
    <t>残疾人康复资金5000元。</t>
  </si>
  <si>
    <t>2026年12月底</t>
  </si>
  <si>
    <t>提高残疾人生活水平</t>
  </si>
  <si>
    <t>本年度计划对180人公交爱心卡进行补助，根据实际人数，继续减轻残疾人家庭经济负担，提升其出行方便度，增强残疾人社会获得感，提升东川区残疾人生活质量和幸福指数。</t>
  </si>
  <si>
    <t>补助公交爱心卡人数</t>
  </si>
  <si>
    <t>180</t>
  </si>
  <si>
    <t>实际补助公交爱心卡人数</t>
  </si>
  <si>
    <t>补助准确率</t>
  </si>
  <si>
    <t>受补助对象准确率</t>
  </si>
  <si>
    <t>2026年12月31日前</t>
  </si>
  <si>
    <t>在2026年内完成年度补贴发放。</t>
  </si>
  <si>
    <t>提升社会幸福指数</t>
  </si>
  <si>
    <t>提升受助残疾人社会幸福指数</t>
  </si>
  <si>
    <t>残疾人满意度</t>
  </si>
  <si>
    <t>补助支出解决总额</t>
  </si>
  <si>
    <t>1548000</t>
  </si>
  <si>
    <t>项目补助支出解决总额</t>
  </si>
  <si>
    <t>昆残发〔2015〕77号关于下发《昆明市残疾人机动车驾驶技能培训补助办法（试行）》的通知》和《昆明市残联 昆明市财政局关于昆明市残疾人机动车驾驶技能培训补助办法（试行）的补充通知（昆残发2023年14号）》文件要求2026年已经审核通过95名残疾人申报残疾人机动车驾驶技能培训补助。总申报金额192000元，其中市区两级按9:1比例配套。区级应预算配套19200元</t>
  </si>
  <si>
    <t>驾驶技能补助人数</t>
  </si>
  <si>
    <t>符合申报条件的残疾人申报材料审核</t>
  </si>
  <si>
    <t>完成补助时间</t>
  </si>
  <si>
    <t>2025年7月20日</t>
  </si>
  <si>
    <t>按照当年残疾人申报审核材料合格后次年预算发放补助资金</t>
  </si>
  <si>
    <t>机动车驾驶技能培训补助成本</t>
  </si>
  <si>
    <t>19200</t>
  </si>
  <si>
    <t>昆残发〔2015〕77号关于下发《昆明市残疾人机动车驾驶技能培训补助办法（试行）》的通知》和《昆明市残联 昆明市财政局关于昆明市残疾人机动车驾驶技能培训补助办法（试行）的补充通知（昆残发2023年14号）》文件要求市区两级按9:1比例配套资金.数量根据2026年实际申报数量为依据测算</t>
  </si>
  <si>
    <t>对昆明市符合缴纳城乡居民基本养老保险的三、四级持证残疾人按最低参保缴费档次标准200元代缴城乡居民基本养老保险保费</t>
  </si>
  <si>
    <t>通过实施残疾人精准康复服务行动，为有康复需求的经济困难家庭7岁以上残疾儿童或成年持证残疾人（含视力、听力、肢体、智力精神残疾）提供康复医疗、康复训练、辅助器具适配、支持性服务等基本康复服务，有效改善其功能障碍、提供生活质量和社会活动参与能力。</t>
  </si>
  <si>
    <t>2026年12月前</t>
  </si>
  <si>
    <t>295000</t>
  </si>
  <si>
    <t>预算06表</t>
  </si>
  <si>
    <t>政府性基金预算支出预算表</t>
  </si>
  <si>
    <t>单位名称：昆明市发展和改革委员会</t>
  </si>
  <si>
    <t>政府性基金预算支出</t>
  </si>
  <si>
    <t>备注：昆明市东川区残疾人联合会2026年度无部门政府性基金预算支出预算表支出情况，此表无数据。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</si>
  <si>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</si>
  <si>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</si>
  <si>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</si>
  <si>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</si>
  <si>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</si>
  <si>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</si>
  <si>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</si>
  <si>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</si>
  <si>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</si>
  <si>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</si>
  <si>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</si>
  <si>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</si>
  <si>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</si>
  <si>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车辆维修服务</t>
  </si>
  <si>
    <t>车辆维修和保养服务</t>
  </si>
  <si>
    <t>车辆保险</t>
  </si>
  <si>
    <t>机动车保险服务</t>
  </si>
  <si>
    <t>购买文件柜</t>
  </si>
  <si>
    <t>文件柜</t>
  </si>
  <si>
    <t>套</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</si>
  <si>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</si>
  <si>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</si>
  <si>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</si>
  <si>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</si>
  <si>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</si>
  <si>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</si>
  <si>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</si>
  <si>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</si>
  <si>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公车相关保障服务</t>
  </si>
  <si>
    <t>A1803 社会保险服务</t>
  </si>
  <si>
    <t>A 公共服务</t>
  </si>
  <si>
    <t>购买公车相关保障</t>
  </si>
  <si>
    <t>车辆维修</t>
  </si>
  <si>
    <t>B1101 维修保养服务</t>
  </si>
  <si>
    <t>B 政府履职辅助性服务</t>
  </si>
  <si>
    <t>汽油</t>
  </si>
  <si>
    <t>B1107 其他适合通过市场化方式提供的后勤服务</t>
  </si>
  <si>
    <t>车辆汽油</t>
  </si>
  <si>
    <t>预算09-1表</t>
  </si>
  <si>
    <t>单位名称（项目）</t>
  </si>
  <si>
    <t>地区</t>
  </si>
  <si>
    <t>备注：昆明市东川区残疾人联合会2026年度无对下转移支付预算表支出情况，此表无数据。</t>
  </si>
  <si>
    <t>预算09-2表</t>
  </si>
  <si>
    <t>备注：昆明市东川区残疾人联合会2026年度无对下转移支付绩效目标表支出情况，此表无数据。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</si>
  <si>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</si>
  <si>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</si>
  <si>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</si>
  <si>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</si>
  <si>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</si>
  <si>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</si>
  <si>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</si>
  <si>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</si>
  <si>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备注：昆明市东川区残疾人联合会2026年度无新增资产配置预算表支出情况，此表无数据。</t>
  </si>
  <si>
    <t>预算11表</t>
  </si>
  <si>
    <t>上级补助</t>
  </si>
  <si>
    <t>预算12表</t>
  </si>
  <si>
    <t>项目级次</t>
  </si>
  <si>
    <t>312 民生类</t>
  </si>
  <si>
    <t>本级</t>
  </si>
  <si>
    <t>313 事业发展类</t>
  </si>
  <si>
    <t>中央</t>
  </si>
  <si>
    <t/>
  </si>
  <si>
    <t>预算6表</t>
  </si>
  <si>
    <t>部门编码</t>
  </si>
  <si>
    <t>部门名称</t>
  </si>
  <si>
    <t>内容</t>
  </si>
  <si>
    <t>说明</t>
  </si>
  <si>
    <t>部门总体目标</t>
  </si>
  <si>
    <t>部门职责</t>
  </si>
  <si>
    <t>1.开展残疾人康复、宣传残疾人事业，沟通政府、社会和残疾人之间的联系，动员社会理解、尊重、关心、帮助残人。                                                                                              2.协助政府研究、制定残疾人事业的有关政策、规划和计划，对有关业务领域进行指导和管理。
3.听取残疾人意见，反映残疾人需求，维护残疾人权益，为残疾人服务。
4.弘扬人道主义、宣传残疾人事业，沟通政府、社会和残疾人之间的联系，动员社会理解、尊重、关心、帮助残疾人。</t>
  </si>
  <si>
    <t>根据三定方案归纳</t>
  </si>
  <si>
    <t>1、认真落实好养保、教育补助等保障性政策，帮助残疾人解决最急需、最急迫的现实困难。加大力度实施残疾儿童抢救性康复项目。积极申报残疾人康复中心和托养中心项目，建立和完善残疾人医疗康复体系，完善家庭医生个性化服务内容，推进重度残疾人精准康复和托养服务，规范残疾人辅助器具申报和配发管理。完善扶残助学机制，让残疾孩子得到平等、公平接受教育。
2、结合残疾人的就业需求，开展针对性强的技能培训，加大政策扶持力度，创建东川区残疾人电子商务众创空间，探索一条适合残疾人创业的新路子。宣传安置残疾人减免残疾人就业保障金、增值税即征即退等优惠政策，引导用工企业安置残疾人。宣传残疾人扶贫示范基地、残疾人就业示范基地、残疾人创业就业示范点创建扶持政策，发挥示范带动作用，引导更多的企业安置残疾人。</t>
  </si>
  <si>
    <t>根据部门职责，中长期规划，各级党委，各级政府要求归纳</t>
  </si>
  <si>
    <t>部门年度目标</t>
  </si>
  <si>
    <t>2026年度，坚持以残疾人需求为导向，全面落实残疾人社会保障、康复服务、就业创业、教育文体、权益保障、基层组织建设等各项惠残政策。通过精准服务、规范管理、提质增效、确保残疾人补贴发放精准及时、康复服务应救尽救、就业增收提升、权益维护高效有力，不断提升残疾人生活质量、幸福指数和社会参与度，全面完成上级下达的各项工作任务与考核指标，推动残疾人事业高质量发展。</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</si>
  <si>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</si>
  <si>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</si>
  <si>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</si>
  <si>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</si>
  <si>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</si>
  <si>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</si>
  <si>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</si>
  <si>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</si>
  <si>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</si>
  <si>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机构正常运转经费</t>
  </si>
  <si>
    <t>开展残疾人康复、宣传残疾人事业，宣传安置残疾人减免残疾人就业保障金，加大力度实施残疾儿童抢救性康复项目等残疾人相关工作</t>
  </si>
  <si>
    <t>开展残疾人精准康复、儿童服务，残疾人医疗、养老等社会保障工作</t>
  </si>
  <si>
    <t>开展残疾人自主创业，驾驶技能，儿童康复，残疾人医疗，养老保障以及乘坐爱心公交等工作</t>
  </si>
  <si>
    <t>三、部门整体支出绩效指标</t>
  </si>
  <si>
    <t>绩效指标</t>
  </si>
  <si>
    <t>评（扣）分标准</t>
  </si>
  <si>
    <t>绩效指标设定依据及指标值数据来源</t>
  </si>
  <si>
    <t xml:space="preserve">二级指标 </t>
  </si>
  <si>
    <t>机构运转经费</t>
  </si>
  <si>
    <t>178.297119</t>
  </si>
  <si>
    <t>万元</t>
  </si>
  <si>
    <t>预算数/执行数*100%</t>
  </si>
  <si>
    <t>按标准执行</t>
  </si>
  <si>
    <t>单位实际在编人数</t>
  </si>
  <si>
    <t>项目开展经费</t>
  </si>
  <si>
    <t>544.6248</t>
  </si>
  <si>
    <t>完成时间</t>
  </si>
  <si>
    <t>提高残疾人幸福指数</t>
  </si>
  <si>
    <t>下达金额</t>
  </si>
  <si>
    <t>722.9218.19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</si>
</sst>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9"/>
      <color rgb="FF000000"/>
      <name val="SimSun"/>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theme="1"/>
      <name val="宋体"/>
      <charset val="134"/>
      <scheme val="minor"/>
    </font>
    <font>
      <sz val="9"/>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rgb="FF000000"/>
      </top>
      <bottom style="thin">
        <color rgb="FF000000"/>
      </bottom>
      <diagonal/>
    </border>
    <border>
      <left style="thin">
        <color auto="1"/>
      </left>
      <right style="thin">
        <color auto="1"/>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2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5" applyNumberFormat="0" applyFill="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8" fillId="0" borderId="0" applyNumberFormat="0" applyFill="0" applyBorder="0" applyAlignment="0" applyProtection="0">
      <alignment vertical="center"/>
    </xf>
    <xf numFmtId="0" fontId="29" fillId="5" borderId="27" applyNumberFormat="0" applyAlignment="0" applyProtection="0">
      <alignment vertical="center"/>
    </xf>
    <xf numFmtId="0" fontId="30" fillId="6" borderId="28" applyNumberFormat="0" applyAlignment="0" applyProtection="0">
      <alignment vertical="center"/>
    </xf>
    <xf numFmtId="0" fontId="31" fillId="6" borderId="27" applyNumberFormat="0" applyAlignment="0" applyProtection="0">
      <alignment vertical="center"/>
    </xf>
    <xf numFmtId="0" fontId="32" fillId="7" borderId="29" applyNumberFormat="0" applyAlignment="0" applyProtection="0">
      <alignment vertical="center"/>
    </xf>
    <xf numFmtId="0" fontId="33" fillId="0" borderId="30" applyNumberFormat="0" applyFill="0" applyAlignment="0" applyProtection="0">
      <alignment vertical="center"/>
    </xf>
    <xf numFmtId="0" fontId="34" fillId="0" borderId="3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17" fillId="0" borderId="1">
      <alignment horizontal="right" vertical="center"/>
    </xf>
    <xf numFmtId="49" fontId="17" fillId="0" borderId="1">
      <alignment horizontal="left" vertical="center" wrapText="1"/>
    </xf>
    <xf numFmtId="176" fontId="17" fillId="0" borderId="1">
      <alignment horizontal="right" vertical="center"/>
    </xf>
    <xf numFmtId="177" fontId="17" fillId="0" borderId="1">
      <alignment horizontal="right" vertical="center"/>
    </xf>
    <xf numFmtId="178" fontId="17" fillId="0" borderId="1">
      <alignment horizontal="right" vertical="center"/>
    </xf>
    <xf numFmtId="179" fontId="17" fillId="0" borderId="1">
      <alignment horizontal="right" vertical="center"/>
    </xf>
    <xf numFmtId="10" fontId="17" fillId="0" borderId="1">
      <alignment horizontal="right" vertical="center"/>
    </xf>
    <xf numFmtId="180" fontId="17" fillId="0" borderId="1">
      <alignment horizontal="right" vertical="center"/>
    </xf>
    <xf numFmtId="0" fontId="40" fillId="0" borderId="0">
      <alignment vertical="center"/>
    </xf>
  </cellStyleXfs>
  <cellXfs count="240">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7" fillId="0" borderId="2" xfId="50" applyNumberFormat="1" applyFont="1" applyBorder="1">
      <alignment horizontal="left" vertical="center" wrapText="1"/>
    </xf>
    <xf numFmtId="49" fontId="10" fillId="0" borderId="8" xfId="50" applyFont="1" applyBorder="1">
      <alignment horizontal="left" vertical="center" wrapText="1"/>
    </xf>
    <xf numFmtId="0" fontId="2" fillId="2" borderId="4" xfId="0" applyFont="1" applyFill="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49" fontId="7" fillId="0" borderId="1" xfId="50" applyFont="1">
      <alignment horizontal="left" vertical="center" wrapText="1"/>
    </xf>
    <xf numFmtId="49" fontId="10" fillId="0" borderId="1" xfId="50" applyFont="1">
      <alignment horizontal="left" vertical="center" wrapText="1"/>
    </xf>
    <xf numFmtId="4" fontId="7" fillId="0" borderId="1" xfId="51" applyNumberFormat="1" applyFont="1" applyBorder="1">
      <alignment horizontal="right" vertical="center"/>
    </xf>
    <xf numFmtId="4" fontId="2" fillId="0" borderId="1" xfId="0" applyNumberFormat="1"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wrapText="1"/>
    </xf>
    <xf numFmtId="0" fontId="2" fillId="0" borderId="14"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13"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0" fontId="2" fillId="0" borderId="13" xfId="0" applyFont="1" applyBorder="1" applyAlignment="1">
      <alignment horizontal="center" vertical="center" wrapText="1"/>
    </xf>
    <xf numFmtId="3" fontId="2" fillId="0" borderId="13" xfId="0" applyNumberFormat="1" applyFont="1" applyBorder="1" applyAlignment="1">
      <alignment horizontal="center" vertical="center"/>
    </xf>
    <xf numFmtId="0" fontId="2" fillId="2" borderId="13"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2" fillId="0" borderId="1" xfId="0" applyFont="1" applyBorder="1" applyAlignment="1">
      <alignment horizontal="left" vertical="center" wrapText="1" indent="2"/>
    </xf>
    <xf numFmtId="49" fontId="10" fillId="0" borderId="15" xfId="50" applyFont="1" applyBorder="1" applyAlignment="1">
      <alignment horizontal="left" vertical="center" wrapText="1"/>
    </xf>
    <xf numFmtId="0" fontId="16" fillId="0" borderId="16" xfId="0" applyFont="1" applyFill="1" applyBorder="1" applyAlignment="1" applyProtection="1">
      <alignment vertical="center" wrapText="1"/>
    </xf>
    <xf numFmtId="49" fontId="10" fillId="0" borderId="17" xfId="50" applyFont="1" applyBorder="1">
      <alignment horizontal="left" vertical="center" wrapText="1"/>
    </xf>
    <xf numFmtId="49" fontId="17" fillId="0" borderId="18" xfId="57" applyNumberFormat="1" applyFont="1" applyBorder="1" applyAlignment="1">
      <alignment horizontal="left" vertical="center" wrapText="1"/>
    </xf>
    <xf numFmtId="49" fontId="17" fillId="0" borderId="19" xfId="57" applyNumberFormat="1" applyFont="1" applyBorder="1" applyAlignment="1">
      <alignment horizontal="left" vertical="center" wrapText="1"/>
    </xf>
    <xf numFmtId="49" fontId="10" fillId="0" borderId="20" xfId="50" applyFont="1" applyBorder="1" applyAlignment="1">
      <alignment horizontal="left" vertical="center" wrapText="1"/>
    </xf>
    <xf numFmtId="0" fontId="16" fillId="0" borderId="21" xfId="0" applyFont="1" applyFill="1" applyBorder="1" applyAlignment="1" applyProtection="1">
      <alignment vertical="center" wrapText="1"/>
    </xf>
    <xf numFmtId="49" fontId="17" fillId="0" borderId="17" xfId="57" applyNumberFormat="1" applyFont="1" applyBorder="1" applyAlignment="1">
      <alignment horizontal="left" vertical="center" wrapText="1"/>
    </xf>
    <xf numFmtId="49" fontId="10" fillId="0" borderId="22" xfId="50" applyFont="1" applyBorder="1" applyAlignment="1">
      <alignment horizontal="left" vertical="center" wrapText="1"/>
    </xf>
    <xf numFmtId="0" fontId="16" fillId="0" borderId="23" xfId="0" applyFont="1" applyFill="1" applyBorder="1" applyAlignment="1" applyProtection="1">
      <alignment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176" fontId="7" fillId="0" borderId="1" xfId="51" applyFont="1">
      <alignment horizontal="right" vertical="center"/>
    </xf>
    <xf numFmtId="0" fontId="11"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3"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G18" sqref="G18"/>
    </sheetView>
  </sheetViews>
  <sheetFormatPr defaultColWidth="8.575" defaultRowHeight="12.75" customHeight="1" outlineLevelCol="3"/>
  <cols>
    <col min="1" max="4" width="41" customWidth="1"/>
  </cols>
  <sheetData>
    <row r="1" ht="15" customHeight="1" spans="1:4">
      <c r="A1" s="84"/>
      <c r="B1" s="84"/>
      <c r="C1" s="84"/>
      <c r="D1" s="85" t="s">
        <v>0</v>
      </c>
    </row>
    <row r="2" ht="41.25" customHeight="1" spans="1:4">
      <c r="A2" s="79" t="str">
        <f>"2026"&amp;"年部门财务收支预算总表"</f>
        <v>2026年部门财务收支预算总表</v>
      </c>
    </row>
    <row r="3" ht="17.25" customHeight="1" spans="1:4">
      <c r="A3" s="82" t="str">
        <f>"单位名称："&amp;"昆明市东川区残疾人联合会"</f>
        <v>单位名称：昆明市东川区残疾人联合会</v>
      </c>
      <c r="B3" s="205"/>
      <c r="D3" s="180" t="s">
        <v>1</v>
      </c>
    </row>
    <row r="4" ht="23.25" customHeight="1" spans="1:4">
      <c r="A4" s="206" t="s">
        <v>2</v>
      </c>
      <c r="B4" s="207"/>
      <c r="C4" s="206" t="s">
        <v>3</v>
      </c>
      <c r="D4" s="207"/>
    </row>
    <row r="5" ht="24" customHeight="1" spans="1:4">
      <c r="A5" s="206" t="s">
        <v>4</v>
      </c>
      <c r="B5" s="206" t="s">
        <v>5</v>
      </c>
      <c r="C5" s="206" t="s">
        <v>6</v>
      </c>
      <c r="D5" s="206" t="s">
        <v>5</v>
      </c>
    </row>
    <row r="6" ht="17.25" customHeight="1" spans="1:4">
      <c r="A6" s="208" t="s">
        <v>7</v>
      </c>
      <c r="B6" s="114">
        <v>7229218.19</v>
      </c>
      <c r="C6" s="208" t="s">
        <v>8</v>
      </c>
      <c r="D6" s="114"/>
    </row>
    <row r="7" ht="17.25" customHeight="1" spans="1:4">
      <c r="A7" s="208" t="s">
        <v>9</v>
      </c>
      <c r="B7" s="114"/>
      <c r="C7" s="208" t="s">
        <v>10</v>
      </c>
      <c r="D7" s="114"/>
    </row>
    <row r="8" ht="17.25" customHeight="1" spans="1:4">
      <c r="A8" s="208" t="s">
        <v>11</v>
      </c>
      <c r="B8" s="114"/>
      <c r="C8" s="239" t="s">
        <v>12</v>
      </c>
      <c r="D8" s="114"/>
    </row>
    <row r="9" ht="17.25" customHeight="1" spans="1:4">
      <c r="A9" s="208" t="s">
        <v>13</v>
      </c>
      <c r="B9" s="114"/>
      <c r="C9" s="239" t="s">
        <v>14</v>
      </c>
      <c r="D9" s="114"/>
    </row>
    <row r="10" ht="17.25" customHeight="1" spans="1:4">
      <c r="A10" s="208" t="s">
        <v>15</v>
      </c>
      <c r="B10" s="114"/>
      <c r="C10" s="239" t="s">
        <v>16</v>
      </c>
      <c r="D10" s="114"/>
    </row>
    <row r="11" ht="17.25" customHeight="1" spans="1:4">
      <c r="A11" s="208" t="s">
        <v>17</v>
      </c>
      <c r="B11" s="114"/>
      <c r="C11" s="239" t="s">
        <v>18</v>
      </c>
      <c r="D11" s="114"/>
    </row>
    <row r="12" ht="17.25" customHeight="1" spans="1:4">
      <c r="A12" s="208" t="s">
        <v>19</v>
      </c>
      <c r="B12" s="114"/>
      <c r="C12" s="94" t="s">
        <v>20</v>
      </c>
      <c r="D12" s="114"/>
    </row>
    <row r="13" ht="17.25" customHeight="1" spans="1:4">
      <c r="A13" s="208" t="s">
        <v>21</v>
      </c>
      <c r="B13" s="114"/>
      <c r="C13" s="94" t="s">
        <v>22</v>
      </c>
      <c r="D13" s="114">
        <v>6929730.77</v>
      </c>
    </row>
    <row r="14" ht="17.25" customHeight="1" spans="1:4">
      <c r="A14" s="208" t="s">
        <v>23</v>
      </c>
      <c r="B14" s="114"/>
      <c r="C14" s="94" t="s">
        <v>24</v>
      </c>
      <c r="D14" s="114">
        <v>169455.42</v>
      </c>
    </row>
    <row r="15" ht="17.25" customHeight="1" spans="1:4">
      <c r="A15" s="208" t="s">
        <v>25</v>
      </c>
      <c r="B15" s="114"/>
      <c r="C15" s="94" t="s">
        <v>26</v>
      </c>
      <c r="D15" s="114"/>
    </row>
    <row r="16" ht="17.25" customHeight="1" spans="1:4">
      <c r="A16" s="26"/>
      <c r="B16" s="114"/>
      <c r="C16" s="94" t="s">
        <v>27</v>
      </c>
      <c r="D16" s="114"/>
    </row>
    <row r="17" ht="17.25" customHeight="1" spans="1:4">
      <c r="A17" s="209"/>
      <c r="B17" s="114"/>
      <c r="C17" s="94" t="s">
        <v>28</v>
      </c>
      <c r="D17" s="114"/>
    </row>
    <row r="18" ht="17.25" customHeight="1" spans="1:4">
      <c r="A18" s="209"/>
      <c r="B18" s="114"/>
      <c r="C18" s="94" t="s">
        <v>29</v>
      </c>
      <c r="D18" s="114"/>
    </row>
    <row r="19" ht="17.25" customHeight="1" spans="1:4">
      <c r="A19" s="209"/>
      <c r="B19" s="114"/>
      <c r="C19" s="94" t="s">
        <v>30</v>
      </c>
      <c r="D19" s="114"/>
    </row>
    <row r="20" ht="17.25" customHeight="1" spans="1:4">
      <c r="A20" s="209"/>
      <c r="B20" s="114"/>
      <c r="C20" s="94" t="s">
        <v>31</v>
      </c>
      <c r="D20" s="114"/>
    </row>
    <row r="21" ht="17.25" customHeight="1" spans="1:4">
      <c r="A21" s="209"/>
      <c r="B21" s="114"/>
      <c r="C21" s="94" t="s">
        <v>32</v>
      </c>
      <c r="D21" s="114"/>
    </row>
    <row r="22" ht="17.25" customHeight="1" spans="1:4">
      <c r="A22" s="209"/>
      <c r="B22" s="114"/>
      <c r="C22" s="94" t="s">
        <v>33</v>
      </c>
      <c r="D22" s="114"/>
    </row>
    <row r="23" ht="17.25" customHeight="1" spans="1:4">
      <c r="A23" s="209"/>
      <c r="B23" s="114"/>
      <c r="C23" s="94" t="s">
        <v>34</v>
      </c>
      <c r="D23" s="114"/>
    </row>
    <row r="24" ht="17.25" customHeight="1" spans="1:4">
      <c r="A24" s="209"/>
      <c r="B24" s="114"/>
      <c r="C24" s="94" t="s">
        <v>35</v>
      </c>
      <c r="D24" s="114">
        <v>130032</v>
      </c>
    </row>
    <row r="25" ht="17.25" customHeight="1" spans="1:4">
      <c r="A25" s="209"/>
      <c r="B25" s="114"/>
      <c r="C25" s="94" t="s">
        <v>36</v>
      </c>
      <c r="D25" s="114"/>
    </row>
    <row r="26" ht="17.25" customHeight="1" spans="1:4">
      <c r="A26" s="209"/>
      <c r="B26" s="114"/>
      <c r="C26" s="26" t="s">
        <v>37</v>
      </c>
      <c r="D26" s="114"/>
    </row>
    <row r="27" ht="17.25" customHeight="1" spans="1:4">
      <c r="A27" s="209"/>
      <c r="B27" s="114"/>
      <c r="C27" s="94" t="s">
        <v>38</v>
      </c>
      <c r="D27" s="114"/>
    </row>
    <row r="28" ht="16.5" customHeight="1" spans="1:4">
      <c r="A28" s="209"/>
      <c r="B28" s="114"/>
      <c r="C28" s="94" t="s">
        <v>39</v>
      </c>
      <c r="D28" s="114"/>
    </row>
    <row r="29" ht="16.5" customHeight="1" spans="1:4">
      <c r="A29" s="209"/>
      <c r="B29" s="114"/>
      <c r="C29" s="26" t="s">
        <v>40</v>
      </c>
      <c r="D29" s="114"/>
    </row>
    <row r="30" ht="17.25" customHeight="1" spans="1:4">
      <c r="A30" s="209"/>
      <c r="B30" s="114"/>
      <c r="C30" s="26" t="s">
        <v>41</v>
      </c>
      <c r="D30" s="114"/>
    </row>
    <row r="31" ht="17.25" customHeight="1" spans="1:4">
      <c r="A31" s="209"/>
      <c r="B31" s="114"/>
      <c r="C31" s="94" t="s">
        <v>42</v>
      </c>
      <c r="D31" s="114"/>
    </row>
    <row r="32" ht="16.5" customHeight="1" spans="1:4">
      <c r="A32" s="209" t="s">
        <v>43</v>
      </c>
      <c r="B32" s="114">
        <v>7229218.19</v>
      </c>
      <c r="C32" s="209" t="s">
        <v>44</v>
      </c>
      <c r="D32" s="114">
        <v>7229218.19</v>
      </c>
    </row>
    <row r="33" ht="16.5" customHeight="1" spans="1:4">
      <c r="A33" s="26" t="s">
        <v>45</v>
      </c>
      <c r="B33" s="114"/>
      <c r="C33" s="26" t="s">
        <v>46</v>
      </c>
      <c r="D33" s="114"/>
    </row>
    <row r="34" ht="16.5" customHeight="1" spans="1:4">
      <c r="A34" s="94" t="s">
        <v>47</v>
      </c>
      <c r="B34" s="114"/>
      <c r="C34" s="94" t="s">
        <v>47</v>
      </c>
      <c r="D34" s="114"/>
    </row>
    <row r="35" ht="16.5" customHeight="1" spans="1:4">
      <c r="A35" s="94" t="s">
        <v>48</v>
      </c>
      <c r="B35" s="114"/>
      <c r="C35" s="94" t="s">
        <v>49</v>
      </c>
      <c r="D35" s="114"/>
    </row>
    <row r="36" ht="16.5" customHeight="1" spans="1:4">
      <c r="A36" s="210" t="s">
        <v>50</v>
      </c>
      <c r="B36" s="114">
        <v>7229218.19</v>
      </c>
      <c r="C36" s="210" t="s">
        <v>51</v>
      </c>
      <c r="D36" s="114">
        <v>7229218.19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9" sqref="D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2">
        <v>1</v>
      </c>
      <c r="B1" s="153">
        <v>0</v>
      </c>
      <c r="C1" s="152">
        <v>1</v>
      </c>
      <c r="D1" s="154"/>
      <c r="E1" s="154"/>
      <c r="F1" s="144" t="s">
        <v>514</v>
      </c>
    </row>
    <row r="2" ht="42" customHeight="1" spans="1:6">
      <c r="A2" s="155" t="str">
        <f>"2026"&amp;"年部门政府性基金预算支出预算表"</f>
        <v>2026年部门政府性基金预算支出预算表</v>
      </c>
      <c r="B2" s="155" t="s">
        <v>515</v>
      </c>
      <c r="C2" s="156"/>
      <c r="D2" s="157"/>
      <c r="E2" s="157"/>
      <c r="F2" s="157"/>
    </row>
    <row r="3" ht="13.5" customHeight="1" spans="1:6">
      <c r="A3" s="44" t="str">
        <f>"单位名称："&amp;"昆明市东川区残疾人联合会"</f>
        <v>单位名称：昆明市东川区残疾人联合会</v>
      </c>
      <c r="B3" s="44" t="s">
        <v>516</v>
      </c>
      <c r="C3" s="152"/>
      <c r="D3" s="154"/>
      <c r="E3" s="154"/>
      <c r="F3" s="144" t="s">
        <v>1</v>
      </c>
    </row>
    <row r="4" ht="19.5" customHeight="1" spans="1:6">
      <c r="A4" s="158" t="s">
        <v>181</v>
      </c>
      <c r="B4" s="159" t="s">
        <v>73</v>
      </c>
      <c r="C4" s="158" t="s">
        <v>74</v>
      </c>
      <c r="D4" s="13" t="s">
        <v>517</v>
      </c>
      <c r="E4" s="14"/>
      <c r="F4" s="15"/>
    </row>
    <row r="5" ht="18.75" customHeight="1" spans="1:6">
      <c r="A5" s="160"/>
      <c r="B5" s="161"/>
      <c r="C5" s="160"/>
      <c r="D5" s="52" t="s">
        <v>55</v>
      </c>
      <c r="E5" s="13" t="s">
        <v>76</v>
      </c>
      <c r="F5" s="52" t="s">
        <v>77</v>
      </c>
    </row>
    <row r="6" ht="18.75" customHeight="1" spans="1:6">
      <c r="A6" s="102">
        <v>1</v>
      </c>
      <c r="B6" s="162" t="s">
        <v>84</v>
      </c>
      <c r="C6" s="102">
        <v>3</v>
      </c>
      <c r="D6" s="17">
        <v>4</v>
      </c>
      <c r="E6" s="17">
        <v>5</v>
      </c>
      <c r="F6" s="17">
        <v>6</v>
      </c>
    </row>
    <row r="7" ht="21" customHeight="1" spans="1:6">
      <c r="A7" s="39"/>
      <c r="B7" s="39"/>
      <c r="C7" s="39"/>
      <c r="D7" s="114"/>
      <c r="E7" s="114"/>
      <c r="F7" s="114"/>
    </row>
    <row r="8" ht="21" customHeight="1" spans="1:6">
      <c r="A8" s="39"/>
      <c r="B8" s="39"/>
      <c r="C8" s="39"/>
      <c r="D8" s="114"/>
      <c r="E8" s="114"/>
      <c r="F8" s="114"/>
    </row>
    <row r="9" ht="18.75" customHeight="1" spans="1:6">
      <c r="A9" s="163" t="s">
        <v>171</v>
      </c>
      <c r="B9" s="163" t="s">
        <v>171</v>
      </c>
      <c r="C9" s="164" t="s">
        <v>171</v>
      </c>
      <c r="D9" s="114"/>
      <c r="E9" s="114"/>
      <c r="F9" s="114"/>
    </row>
    <row r="10" customHeight="1" spans="1:6">
      <c r="A10" t="s">
        <v>518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tabSelected="1" topLeftCell="B1" workbookViewId="0">
      <selection activeCell="E26" sqref="E26"/>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5"/>
      <c r="C1" s="115"/>
      <c r="R1" s="42"/>
      <c r="S1" s="42" t="s">
        <v>519</v>
      </c>
    </row>
    <row r="2" ht="41.25" customHeight="1" spans="1:19">
      <c r="A2" s="105" t="str">
        <f>"2026"&amp;"年部门政府采购预算表"</f>
        <v>2026年部门政府采购预算表</v>
      </c>
      <c r="B2" s="101"/>
      <c r="C2" s="101"/>
      <c r="D2" s="43"/>
      <c r="E2" s="43"/>
      <c r="F2" s="43"/>
      <c r="G2" s="43"/>
      <c r="H2" s="43"/>
      <c r="I2" s="43"/>
      <c r="J2" s="43"/>
      <c r="K2" s="43"/>
      <c r="L2" s="43"/>
      <c r="M2" s="101"/>
      <c r="N2" s="43"/>
      <c r="O2" s="43"/>
      <c r="P2" s="101"/>
      <c r="Q2" s="43"/>
      <c r="R2" s="101"/>
      <c r="S2" s="101"/>
    </row>
    <row r="3" ht="18.75" customHeight="1" spans="1:19">
      <c r="A3" s="143" t="str">
        <f>"单位名称："&amp;"昆明市东川区残疾人联合会"</f>
        <v>单位名称：昆明市东川区残疾人联合会</v>
      </c>
      <c r="B3" s="120"/>
      <c r="C3" s="120"/>
      <c r="D3" s="46"/>
      <c r="E3" s="46"/>
      <c r="F3" s="46"/>
      <c r="G3" s="46"/>
      <c r="H3" s="46"/>
      <c r="I3" s="46"/>
      <c r="J3" s="46"/>
      <c r="K3" s="46"/>
      <c r="L3" s="46"/>
      <c r="R3" s="47"/>
      <c r="S3" s="144" t="s">
        <v>1</v>
      </c>
    </row>
    <row r="4" ht="15.75" customHeight="1" spans="1:19">
      <c r="A4" s="49" t="s">
        <v>180</v>
      </c>
      <c r="B4" s="122" t="s">
        <v>181</v>
      </c>
      <c r="C4" s="122" t="s">
        <v>520</v>
      </c>
      <c r="D4" s="123" t="s">
        <v>521</v>
      </c>
      <c r="E4" s="123" t="s">
        <v>522</v>
      </c>
      <c r="F4" s="123" t="s">
        <v>523</v>
      </c>
      <c r="G4" s="123" t="s">
        <v>524</v>
      </c>
      <c r="H4" s="123" t="s">
        <v>525</v>
      </c>
      <c r="I4" s="124" t="s">
        <v>188</v>
      </c>
      <c r="J4" s="124"/>
      <c r="K4" s="124"/>
      <c r="L4" s="124"/>
      <c r="M4" s="125"/>
      <c r="N4" s="124"/>
      <c r="O4" s="124"/>
      <c r="P4" s="126"/>
      <c r="Q4" s="124"/>
      <c r="R4" s="125"/>
      <c r="S4" s="110"/>
    </row>
    <row r="5" ht="17.25" customHeight="1" spans="1:19">
      <c r="A5" s="51"/>
      <c r="B5" s="127"/>
      <c r="C5" s="127"/>
      <c r="D5" s="128"/>
      <c r="E5" s="128"/>
      <c r="F5" s="128"/>
      <c r="G5" s="128"/>
      <c r="H5" s="128"/>
      <c r="I5" s="128" t="s">
        <v>55</v>
      </c>
      <c r="J5" s="128" t="s">
        <v>58</v>
      </c>
      <c r="K5" s="128" t="s">
        <v>526</v>
      </c>
      <c r="L5" s="128" t="s">
        <v>527</v>
      </c>
      <c r="M5" s="129" t="s">
        <v>528</v>
      </c>
      <c r="N5" s="130" t="s">
        <v>529</v>
      </c>
      <c r="O5" s="130"/>
      <c r="P5" s="131"/>
      <c r="Q5" s="130"/>
      <c r="R5" s="132"/>
      <c r="S5" s="133"/>
    </row>
    <row r="6" ht="54" customHeight="1" spans="1:19">
      <c r="A6" s="54"/>
      <c r="B6" s="133"/>
      <c r="C6" s="133"/>
      <c r="D6" s="134"/>
      <c r="E6" s="134"/>
      <c r="F6" s="134"/>
      <c r="G6" s="134"/>
      <c r="H6" s="134"/>
      <c r="I6" s="134"/>
      <c r="J6" s="134" t="s">
        <v>57</v>
      </c>
      <c r="K6" s="134"/>
      <c r="L6" s="134"/>
      <c r="M6" s="135"/>
      <c r="N6" s="134" t="s">
        <v>57</v>
      </c>
      <c r="O6" s="134" t="s">
        <v>64</v>
      </c>
      <c r="P6" s="133" t="s">
        <v>65</v>
      </c>
      <c r="Q6" s="134" t="s">
        <v>66</v>
      </c>
      <c r="R6" s="135" t="s">
        <v>67</v>
      </c>
      <c r="S6" s="133" t="s">
        <v>68</v>
      </c>
    </row>
    <row r="7" ht="18" customHeight="1" spans="1:19">
      <c r="A7" s="145">
        <v>1</v>
      </c>
      <c r="B7" s="145" t="s">
        <v>84</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36" t="s">
        <v>70</v>
      </c>
      <c r="B8" s="137" t="s">
        <v>70</v>
      </c>
      <c r="C8" s="137" t="s">
        <v>222</v>
      </c>
      <c r="D8" s="138" t="s">
        <v>530</v>
      </c>
      <c r="E8" s="138" t="s">
        <v>531</v>
      </c>
      <c r="F8" s="147" t="s">
        <v>375</v>
      </c>
      <c r="G8" s="148">
        <v>1</v>
      </c>
      <c r="H8" s="114"/>
      <c r="I8" s="114">
        <v>3000</v>
      </c>
      <c r="J8" s="114">
        <v>3000</v>
      </c>
      <c r="K8" s="114"/>
      <c r="L8" s="114"/>
      <c r="M8" s="114"/>
      <c r="N8" s="114"/>
      <c r="O8" s="114"/>
      <c r="P8" s="114"/>
      <c r="Q8" s="114"/>
      <c r="R8" s="114"/>
      <c r="S8" s="114"/>
    </row>
    <row r="9" ht="21" customHeight="1" spans="1:19">
      <c r="A9" s="136" t="s">
        <v>70</v>
      </c>
      <c r="B9" s="137" t="s">
        <v>70</v>
      </c>
      <c r="C9" s="137" t="s">
        <v>222</v>
      </c>
      <c r="D9" s="138" t="s">
        <v>532</v>
      </c>
      <c r="E9" s="138" t="s">
        <v>533</v>
      </c>
      <c r="F9" s="147" t="s">
        <v>375</v>
      </c>
      <c r="G9" s="148">
        <v>1</v>
      </c>
      <c r="H9" s="114"/>
      <c r="I9" s="114">
        <v>1800</v>
      </c>
      <c r="J9" s="114">
        <v>1800</v>
      </c>
      <c r="K9" s="114"/>
      <c r="L9" s="114"/>
      <c r="M9" s="114"/>
      <c r="N9" s="114"/>
      <c r="O9" s="114"/>
      <c r="P9" s="114"/>
      <c r="Q9" s="114"/>
      <c r="R9" s="114"/>
      <c r="S9" s="114"/>
    </row>
    <row r="10" ht="21" customHeight="1" spans="1:19">
      <c r="A10" s="136" t="s">
        <v>70</v>
      </c>
      <c r="B10" s="137" t="s">
        <v>70</v>
      </c>
      <c r="C10" s="137" t="s">
        <v>222</v>
      </c>
      <c r="D10" s="138" t="s">
        <v>534</v>
      </c>
      <c r="E10" s="138" t="s">
        <v>535</v>
      </c>
      <c r="F10" s="147" t="s">
        <v>375</v>
      </c>
      <c r="G10" s="148">
        <v>1</v>
      </c>
      <c r="H10" s="114"/>
      <c r="I10" s="114">
        <v>2900</v>
      </c>
      <c r="J10" s="114">
        <v>2900</v>
      </c>
      <c r="K10" s="114"/>
      <c r="L10" s="114"/>
      <c r="M10" s="114"/>
      <c r="N10" s="114"/>
      <c r="O10" s="114"/>
      <c r="P10" s="114"/>
      <c r="Q10" s="114"/>
      <c r="R10" s="114"/>
      <c r="S10" s="114"/>
    </row>
    <row r="11" ht="21" customHeight="1" spans="1:19">
      <c r="A11" s="136" t="s">
        <v>70</v>
      </c>
      <c r="B11" s="137" t="s">
        <v>70</v>
      </c>
      <c r="C11" s="137" t="s">
        <v>235</v>
      </c>
      <c r="D11" s="138" t="s">
        <v>536</v>
      </c>
      <c r="E11" s="138" t="s">
        <v>537</v>
      </c>
      <c r="F11" s="147" t="s">
        <v>538</v>
      </c>
      <c r="G11" s="148">
        <v>5</v>
      </c>
      <c r="H11" s="114">
        <v>4000</v>
      </c>
      <c r="I11" s="114">
        <v>4000</v>
      </c>
      <c r="J11" s="114">
        <v>4000</v>
      </c>
      <c r="K11" s="114"/>
      <c r="L11" s="114"/>
      <c r="M11" s="114"/>
      <c r="N11" s="114"/>
      <c r="O11" s="114"/>
      <c r="P11" s="114"/>
      <c r="Q11" s="114"/>
      <c r="R11" s="114"/>
      <c r="S11" s="114"/>
    </row>
    <row r="12" ht="21" customHeight="1" spans="1:19">
      <c r="A12" s="139" t="s">
        <v>171</v>
      </c>
      <c r="B12" s="140"/>
      <c r="C12" s="140"/>
      <c r="D12" s="141"/>
      <c r="E12" s="141"/>
      <c r="F12" s="141"/>
      <c r="G12" s="149"/>
      <c r="H12" s="114">
        <v>4000</v>
      </c>
      <c r="I12" s="114">
        <v>11700</v>
      </c>
      <c r="J12" s="114">
        <v>11700</v>
      </c>
      <c r="K12" s="114"/>
      <c r="L12" s="114"/>
      <c r="M12" s="114"/>
      <c r="N12" s="114"/>
      <c r="O12" s="114"/>
      <c r="P12" s="114"/>
      <c r="Q12" s="114"/>
      <c r="R12" s="114"/>
      <c r="S12" s="114"/>
    </row>
    <row r="13" ht="21" customHeight="1" spans="1:19">
      <c r="A13" s="143" t="s">
        <v>539</v>
      </c>
      <c r="B13" s="44"/>
      <c r="C13" s="44"/>
      <c r="D13" s="143"/>
      <c r="E13" s="143"/>
      <c r="F13" s="143"/>
      <c r="G13" s="150"/>
      <c r="H13" s="151"/>
      <c r="I13" s="151"/>
      <c r="J13" s="151"/>
      <c r="K13" s="151"/>
      <c r="L13" s="151"/>
      <c r="M13" s="151"/>
      <c r="N13" s="151"/>
      <c r="O13" s="151"/>
      <c r="P13" s="151"/>
      <c r="Q13" s="151"/>
      <c r="R13" s="151"/>
      <c r="S13" s="151"/>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E1" workbookViewId="0">
      <selection activeCell="E25" sqref="E25"/>
    </sheetView>
  </sheetViews>
  <sheetFormatPr defaultColWidth="9.14166666666667" defaultRowHeight="14.25" customHeight="1"/>
  <cols>
    <col min="1" max="1" width="27.25" customWidth="1"/>
    <col min="2" max="2" width="26.875" customWidth="1"/>
    <col min="3" max="3" width="24.25" customWidth="1"/>
    <col min="4" max="4" width="26.125" customWidth="1"/>
    <col min="5" max="5" width="39.1416666666667" customWidth="1"/>
    <col min="6" max="6" width="27.575" customWidth="1"/>
    <col min="7" max="7" width="28.575" customWidth="1"/>
    <col min="8" max="8" width="28.1416666666667" customWidth="1"/>
    <col min="9" max="9" width="26.375" customWidth="1"/>
    <col min="10" max="18" width="20.425" customWidth="1"/>
    <col min="19" max="20" width="20.2833333333333" customWidth="1"/>
  </cols>
  <sheetData>
    <row r="1" ht="16.5" customHeight="1" spans="1:20">
      <c r="A1" s="109"/>
      <c r="B1" s="115"/>
      <c r="C1" s="115"/>
      <c r="D1" s="115"/>
      <c r="E1" s="115"/>
      <c r="F1" s="115"/>
      <c r="G1" s="115"/>
      <c r="H1" s="109"/>
      <c r="I1" s="109"/>
      <c r="J1" s="109"/>
      <c r="K1" s="109"/>
      <c r="L1" s="109"/>
      <c r="M1" s="109"/>
      <c r="N1" s="116"/>
      <c r="O1" s="109"/>
      <c r="P1" s="109"/>
      <c r="Q1" s="115"/>
      <c r="R1" s="109"/>
      <c r="S1" s="117"/>
      <c r="T1" s="117" t="s">
        <v>540</v>
      </c>
    </row>
    <row r="2" ht="41.25" customHeight="1" spans="1:20">
      <c r="A2" s="105" t="str">
        <f>"2026"&amp;"年部门政府购买服务预算表"</f>
        <v>2026年部门政府购买服务预算表</v>
      </c>
      <c r="B2" s="101"/>
      <c r="C2" s="101"/>
      <c r="D2" s="101"/>
      <c r="E2" s="101"/>
      <c r="F2" s="101"/>
      <c r="G2" s="101"/>
      <c r="H2" s="118"/>
      <c r="I2" s="118"/>
      <c r="J2" s="118"/>
      <c r="K2" s="118"/>
      <c r="L2" s="118"/>
      <c r="M2" s="118"/>
      <c r="N2" s="119"/>
      <c r="O2" s="118"/>
      <c r="P2" s="118"/>
      <c r="Q2" s="101"/>
      <c r="R2" s="118"/>
      <c r="S2" s="119"/>
      <c r="T2" s="101"/>
    </row>
    <row r="3" ht="22.5" customHeight="1" spans="1:20">
      <c r="A3" s="106" t="str">
        <f>"单位名称："&amp;"昆明市东川区残疾人联合会"</f>
        <v>单位名称：昆明市东川区残疾人联合会</v>
      </c>
      <c r="B3" s="120"/>
      <c r="C3" s="120"/>
      <c r="D3" s="120"/>
      <c r="E3" s="120"/>
      <c r="F3" s="120"/>
      <c r="G3" s="120"/>
      <c r="H3" s="107"/>
      <c r="I3" s="107"/>
      <c r="J3" s="107"/>
      <c r="K3" s="107"/>
      <c r="L3" s="107"/>
      <c r="M3" s="107"/>
      <c r="N3" s="116"/>
      <c r="O3" s="109"/>
      <c r="P3" s="109"/>
      <c r="Q3" s="115"/>
      <c r="R3" s="109"/>
      <c r="S3" s="121"/>
      <c r="T3" s="117" t="s">
        <v>1</v>
      </c>
    </row>
    <row r="4" ht="24" customHeight="1" spans="1:20">
      <c r="A4" s="49" t="s">
        <v>180</v>
      </c>
      <c r="B4" s="122" t="s">
        <v>181</v>
      </c>
      <c r="C4" s="122" t="s">
        <v>520</v>
      </c>
      <c r="D4" s="122" t="s">
        <v>541</v>
      </c>
      <c r="E4" s="122" t="s">
        <v>542</v>
      </c>
      <c r="F4" s="122" t="s">
        <v>543</v>
      </c>
      <c r="G4" s="122" t="s">
        <v>544</v>
      </c>
      <c r="H4" s="123" t="s">
        <v>545</v>
      </c>
      <c r="I4" s="123" t="s">
        <v>546</v>
      </c>
      <c r="J4" s="124" t="s">
        <v>188</v>
      </c>
      <c r="K4" s="124"/>
      <c r="L4" s="124"/>
      <c r="M4" s="124"/>
      <c r="N4" s="125"/>
      <c r="O4" s="124"/>
      <c r="P4" s="124"/>
      <c r="Q4" s="126"/>
      <c r="R4" s="124"/>
      <c r="S4" s="125"/>
      <c r="T4" s="110"/>
    </row>
    <row r="5" ht="24" customHeight="1" spans="1:20">
      <c r="A5" s="51"/>
      <c r="B5" s="127"/>
      <c r="C5" s="127"/>
      <c r="D5" s="127"/>
      <c r="E5" s="127"/>
      <c r="F5" s="127"/>
      <c r="G5" s="127"/>
      <c r="H5" s="128"/>
      <c r="I5" s="128"/>
      <c r="J5" s="128" t="s">
        <v>55</v>
      </c>
      <c r="K5" s="128" t="s">
        <v>58</v>
      </c>
      <c r="L5" s="128" t="s">
        <v>526</v>
      </c>
      <c r="M5" s="128" t="s">
        <v>527</v>
      </c>
      <c r="N5" s="129" t="s">
        <v>528</v>
      </c>
      <c r="O5" s="130" t="s">
        <v>529</v>
      </c>
      <c r="P5" s="130"/>
      <c r="Q5" s="131"/>
      <c r="R5" s="130"/>
      <c r="S5" s="132"/>
      <c r="T5" s="133"/>
    </row>
    <row r="6" ht="54" customHeight="1" spans="1:20">
      <c r="A6" s="54"/>
      <c r="B6" s="133"/>
      <c r="C6" s="133"/>
      <c r="D6" s="133"/>
      <c r="E6" s="133"/>
      <c r="F6" s="133"/>
      <c r="G6" s="133"/>
      <c r="H6" s="134"/>
      <c r="I6" s="134"/>
      <c r="J6" s="134"/>
      <c r="K6" s="134" t="s">
        <v>57</v>
      </c>
      <c r="L6" s="134"/>
      <c r="M6" s="134"/>
      <c r="N6" s="135"/>
      <c r="O6" s="134" t="s">
        <v>57</v>
      </c>
      <c r="P6" s="134" t="s">
        <v>64</v>
      </c>
      <c r="Q6" s="133" t="s">
        <v>65</v>
      </c>
      <c r="R6" s="134" t="s">
        <v>66</v>
      </c>
      <c r="S6" s="135" t="s">
        <v>67</v>
      </c>
      <c r="T6" s="133" t="s">
        <v>68</v>
      </c>
    </row>
    <row r="7" ht="17.25" customHeight="1" spans="1:20">
      <c r="A7" s="55">
        <v>1</v>
      </c>
      <c r="B7" s="133">
        <v>2</v>
      </c>
      <c r="C7" s="55">
        <v>3</v>
      </c>
      <c r="D7" s="55">
        <v>4</v>
      </c>
      <c r="E7" s="133">
        <v>5</v>
      </c>
      <c r="F7" s="55">
        <v>6</v>
      </c>
      <c r="G7" s="55">
        <v>7</v>
      </c>
      <c r="H7" s="133">
        <v>8</v>
      </c>
      <c r="I7" s="55">
        <v>9</v>
      </c>
      <c r="J7" s="55">
        <v>10</v>
      </c>
      <c r="K7" s="133">
        <v>11</v>
      </c>
      <c r="L7" s="55">
        <v>12</v>
      </c>
      <c r="M7" s="55">
        <v>13</v>
      </c>
      <c r="N7" s="133">
        <v>14</v>
      </c>
      <c r="O7" s="55">
        <v>15</v>
      </c>
      <c r="P7" s="55">
        <v>16</v>
      </c>
      <c r="Q7" s="133">
        <v>17</v>
      </c>
      <c r="R7" s="55">
        <v>18</v>
      </c>
      <c r="S7" s="55">
        <v>19</v>
      </c>
      <c r="T7" s="55">
        <v>20</v>
      </c>
    </row>
    <row r="8" ht="21" customHeight="1" spans="1:20">
      <c r="A8" s="136" t="s">
        <v>70</v>
      </c>
      <c r="B8" s="137" t="s">
        <v>70</v>
      </c>
      <c r="C8" s="137" t="s">
        <v>222</v>
      </c>
      <c r="D8" s="137" t="s">
        <v>547</v>
      </c>
      <c r="E8" s="137" t="s">
        <v>548</v>
      </c>
      <c r="F8" s="137" t="s">
        <v>76</v>
      </c>
      <c r="G8" s="137" t="s">
        <v>549</v>
      </c>
      <c r="H8" s="138" t="s">
        <v>99</v>
      </c>
      <c r="I8" s="138" t="s">
        <v>550</v>
      </c>
      <c r="J8" s="114">
        <v>2900</v>
      </c>
      <c r="K8" s="114">
        <v>2900</v>
      </c>
      <c r="L8" s="114"/>
      <c r="M8" s="114"/>
      <c r="N8" s="114"/>
      <c r="O8" s="114"/>
      <c r="P8" s="114"/>
      <c r="Q8" s="114"/>
      <c r="R8" s="114"/>
      <c r="S8" s="114"/>
      <c r="T8" s="114"/>
    </row>
    <row r="9" ht="21" customHeight="1" spans="1:20">
      <c r="A9" s="136" t="s">
        <v>70</v>
      </c>
      <c r="B9" s="137" t="s">
        <v>70</v>
      </c>
      <c r="C9" s="137" t="s">
        <v>222</v>
      </c>
      <c r="D9" s="137" t="s">
        <v>551</v>
      </c>
      <c r="E9" s="137" t="s">
        <v>552</v>
      </c>
      <c r="F9" s="137" t="s">
        <v>76</v>
      </c>
      <c r="G9" s="137" t="s">
        <v>553</v>
      </c>
      <c r="H9" s="138" t="s">
        <v>99</v>
      </c>
      <c r="I9" s="138" t="s">
        <v>551</v>
      </c>
      <c r="J9" s="114">
        <v>1800</v>
      </c>
      <c r="K9" s="114">
        <v>1800</v>
      </c>
      <c r="L9" s="114"/>
      <c r="M9" s="114"/>
      <c r="N9" s="114"/>
      <c r="O9" s="114"/>
      <c r="P9" s="114"/>
      <c r="Q9" s="114"/>
      <c r="R9" s="114"/>
      <c r="S9" s="114"/>
      <c r="T9" s="114"/>
    </row>
    <row r="10" ht="21" customHeight="1" spans="1:20">
      <c r="A10" s="136" t="s">
        <v>70</v>
      </c>
      <c r="B10" s="137" t="s">
        <v>70</v>
      </c>
      <c r="C10" s="137" t="s">
        <v>222</v>
      </c>
      <c r="D10" s="137" t="s">
        <v>554</v>
      </c>
      <c r="E10" s="137" t="s">
        <v>555</v>
      </c>
      <c r="F10" s="137" t="s">
        <v>76</v>
      </c>
      <c r="G10" s="137" t="s">
        <v>553</v>
      </c>
      <c r="H10" s="138" t="s">
        <v>99</v>
      </c>
      <c r="I10" s="138" t="s">
        <v>556</v>
      </c>
      <c r="J10" s="114">
        <v>3000</v>
      </c>
      <c r="K10" s="114">
        <v>3000</v>
      </c>
      <c r="L10" s="114"/>
      <c r="M10" s="114"/>
      <c r="N10" s="114"/>
      <c r="O10" s="114"/>
      <c r="P10" s="114"/>
      <c r="Q10" s="114"/>
      <c r="R10" s="114"/>
      <c r="S10" s="114"/>
      <c r="T10" s="114"/>
    </row>
    <row r="11" ht="21" customHeight="1" spans="1:20">
      <c r="A11" s="139" t="s">
        <v>171</v>
      </c>
      <c r="B11" s="140"/>
      <c r="C11" s="140"/>
      <c r="D11" s="140"/>
      <c r="E11" s="140"/>
      <c r="F11" s="140"/>
      <c r="G11" s="140"/>
      <c r="H11" s="141"/>
      <c r="I11" s="142"/>
      <c r="J11" s="114">
        <v>7700</v>
      </c>
      <c r="K11" s="114">
        <v>7700</v>
      </c>
      <c r="L11" s="114"/>
      <c r="M11" s="114"/>
      <c r="N11" s="114"/>
      <c r="O11" s="114"/>
      <c r="P11" s="114"/>
      <c r="Q11" s="114"/>
      <c r="R11" s="114"/>
      <c r="S11" s="114"/>
      <c r="T11" s="114"/>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C19" sqref="C19"/>
    </sheetView>
  </sheetViews>
  <sheetFormatPr defaultColWidth="9.14166666666667" defaultRowHeight="14.25" customHeight="1"/>
  <cols>
    <col min="1" max="1" width="37.7083333333333" customWidth="1"/>
    <col min="2" max="13" width="20" customWidth="1"/>
  </cols>
  <sheetData>
    <row r="1" ht="17.25" customHeight="1" spans="1:13">
      <c r="D1" s="104"/>
      <c r="M1" s="42" t="s">
        <v>557</v>
      </c>
    </row>
    <row r="2" ht="41.25" customHeight="1" spans="1:13">
      <c r="A2" s="105" t="str">
        <f>"2026"&amp;"年对下转移支付预算表"</f>
        <v>2026年对下转移支付预算表</v>
      </c>
      <c r="B2" s="43"/>
      <c r="C2" s="43"/>
      <c r="D2" s="43"/>
      <c r="E2" s="43"/>
      <c r="F2" s="43"/>
      <c r="G2" s="43"/>
      <c r="H2" s="43"/>
      <c r="I2" s="43"/>
      <c r="J2" s="43"/>
      <c r="K2" s="43"/>
      <c r="L2" s="43"/>
      <c r="M2" s="101"/>
    </row>
    <row r="3" ht="18" customHeight="1" spans="1:13">
      <c r="A3" s="106" t="str">
        <f>"单位名称："&amp;"昆明市东川区残疾人联合会"</f>
        <v>单位名称：昆明市东川区残疾人联合会</v>
      </c>
      <c r="B3" s="107"/>
      <c r="C3" s="107"/>
      <c r="D3" s="108"/>
      <c r="E3" s="109"/>
      <c r="F3" s="109"/>
      <c r="G3" s="109"/>
      <c r="H3" s="109"/>
      <c r="I3" s="109"/>
      <c r="M3" s="47" t="s">
        <v>1</v>
      </c>
    </row>
    <row r="4" ht="19.5" customHeight="1" spans="1:13">
      <c r="A4" s="65" t="s">
        <v>558</v>
      </c>
      <c r="B4" s="13" t="s">
        <v>188</v>
      </c>
      <c r="C4" s="14"/>
      <c r="D4" s="14"/>
      <c r="E4" s="13" t="s">
        <v>559</v>
      </c>
      <c r="F4" s="14"/>
      <c r="G4" s="14"/>
      <c r="H4" s="14"/>
      <c r="I4" s="14"/>
      <c r="J4" s="14"/>
      <c r="K4" s="14"/>
      <c r="L4" s="14"/>
      <c r="M4" s="110"/>
    </row>
    <row r="5" ht="40.5" customHeight="1" spans="1:13">
      <c r="A5" s="55"/>
      <c r="B5" s="66" t="s">
        <v>55</v>
      </c>
      <c r="C5" s="49" t="s">
        <v>58</v>
      </c>
      <c r="D5" s="111" t="s">
        <v>526</v>
      </c>
      <c r="E5" s="87"/>
      <c r="F5" s="87"/>
      <c r="G5" s="87"/>
      <c r="H5" s="87"/>
      <c r="I5" s="87"/>
      <c r="J5" s="87"/>
      <c r="K5" s="87"/>
      <c r="L5" s="87"/>
      <c r="M5" s="112"/>
    </row>
    <row r="6" ht="19.5" customHeight="1" spans="1:13">
      <c r="A6" s="56">
        <v>1</v>
      </c>
      <c r="B6" s="56">
        <v>2</v>
      </c>
      <c r="C6" s="56">
        <v>3</v>
      </c>
      <c r="D6" s="113">
        <v>4</v>
      </c>
      <c r="E6" s="67">
        <v>5</v>
      </c>
      <c r="F6" s="56">
        <v>6</v>
      </c>
      <c r="G6" s="56">
        <v>7</v>
      </c>
      <c r="H6" s="113">
        <v>8</v>
      </c>
      <c r="I6" s="56">
        <v>9</v>
      </c>
      <c r="J6" s="56">
        <v>10</v>
      </c>
      <c r="K6" s="56">
        <v>11</v>
      </c>
      <c r="L6" s="56">
        <v>13</v>
      </c>
      <c r="M6" s="67">
        <v>24</v>
      </c>
    </row>
    <row r="7" ht="19.5" customHeight="1" spans="1:13">
      <c r="A7" s="22"/>
      <c r="B7" s="114"/>
      <c r="C7" s="114"/>
      <c r="D7" s="114"/>
      <c r="E7" s="114"/>
      <c r="F7" s="114"/>
      <c r="G7" s="114"/>
      <c r="H7" s="114"/>
      <c r="I7" s="114"/>
      <c r="J7" s="114"/>
      <c r="K7" s="114"/>
      <c r="L7" s="114"/>
      <c r="M7" s="114"/>
    </row>
    <row r="8" ht="19.5" customHeight="1" spans="1:13">
      <c r="A8" s="68"/>
      <c r="B8" s="114"/>
      <c r="C8" s="114"/>
      <c r="D8" s="114"/>
      <c r="E8" s="114"/>
      <c r="F8" s="114"/>
      <c r="G8" s="114"/>
      <c r="H8" s="114"/>
      <c r="I8" s="114"/>
      <c r="J8" s="114"/>
      <c r="K8" s="114"/>
      <c r="L8" s="114"/>
      <c r="M8" s="114"/>
    </row>
    <row r="9" customHeight="1" spans="1:13">
      <c r="A9" t="s">
        <v>560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4" sqref="E2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2" t="s">
        <v>561</v>
      </c>
    </row>
    <row r="2" ht="41.25" customHeight="1" spans="1:10">
      <c r="A2" s="100" t="str">
        <f>"2026"&amp;"年对下转移支付绩效目标表"</f>
        <v>2026年对下转移支付绩效目标表</v>
      </c>
      <c r="B2" s="43"/>
      <c r="C2" s="43"/>
      <c r="D2" s="43"/>
      <c r="E2" s="43"/>
      <c r="F2" s="101"/>
      <c r="G2" s="43"/>
      <c r="H2" s="101"/>
      <c r="I2" s="101"/>
      <c r="J2" s="43"/>
    </row>
    <row r="3" ht="17.25" customHeight="1" spans="1:10">
      <c r="A3" s="44" t="str">
        <f>"单位名称："&amp;"昆明市东川区残疾人联合会"</f>
        <v>单位名称：昆明市东川区残疾人联合会</v>
      </c>
    </row>
    <row r="4" ht="44.25" customHeight="1" spans="1:10">
      <c r="A4" s="21" t="s">
        <v>558</v>
      </c>
      <c r="B4" s="21" t="s">
        <v>319</v>
      </c>
      <c r="C4" s="21" t="s">
        <v>320</v>
      </c>
      <c r="D4" s="21" t="s">
        <v>321</v>
      </c>
      <c r="E4" s="21" t="s">
        <v>322</v>
      </c>
      <c r="F4" s="102" t="s">
        <v>323</v>
      </c>
      <c r="G4" s="21" t="s">
        <v>324</v>
      </c>
      <c r="H4" s="102" t="s">
        <v>325</v>
      </c>
      <c r="I4" s="102" t="s">
        <v>326</v>
      </c>
      <c r="J4" s="21" t="s">
        <v>327</v>
      </c>
    </row>
    <row r="5" ht="14.25" customHeight="1" spans="1:10">
      <c r="A5" s="21">
        <v>1</v>
      </c>
      <c r="B5" s="21">
        <v>2</v>
      </c>
      <c r="C5" s="21">
        <v>3</v>
      </c>
      <c r="D5" s="21">
        <v>4</v>
      </c>
      <c r="E5" s="21">
        <v>5</v>
      </c>
      <c r="F5" s="102">
        <v>6</v>
      </c>
      <c r="G5" s="21">
        <v>7</v>
      </c>
      <c r="H5" s="102">
        <v>8</v>
      </c>
      <c r="I5" s="102">
        <v>9</v>
      </c>
      <c r="J5" s="21">
        <v>10</v>
      </c>
    </row>
    <row r="6" ht="42" customHeight="1" spans="1:10">
      <c r="A6" s="22"/>
      <c r="B6" s="68"/>
      <c r="C6" s="68"/>
      <c r="D6" s="68"/>
      <c r="E6" s="40"/>
      <c r="F6" s="103"/>
      <c r="G6" s="40"/>
      <c r="H6" s="103"/>
      <c r="I6" s="103"/>
      <c r="J6" s="40"/>
    </row>
    <row r="7" ht="42" customHeight="1" spans="1:10">
      <c r="A7" s="22"/>
      <c r="B7" s="39"/>
      <c r="C7" s="39"/>
      <c r="D7" s="39"/>
      <c r="E7" s="22"/>
      <c r="F7" s="39"/>
      <c r="G7" s="22"/>
      <c r="H7" s="39"/>
      <c r="I7" s="39"/>
      <c r="J7" s="22"/>
    </row>
    <row r="8" ht="21" customHeight="1" spans="1:10">
      <c r="A8" t="s">
        <v>562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25" sqref="B2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t="s">
        <v>563</v>
      </c>
      <c r="B1" s="77"/>
      <c r="C1" s="77"/>
      <c r="D1" s="78"/>
      <c r="E1" s="78"/>
      <c r="F1" s="78"/>
      <c r="G1" s="77"/>
      <c r="H1" s="77"/>
      <c r="I1" s="78"/>
    </row>
    <row r="2" ht="41.25" customHeight="1" spans="1:9">
      <c r="A2" s="79" t="str">
        <f>"2026"&amp;"年新增资产配置预算表"</f>
        <v>2026年新增资产配置预算表</v>
      </c>
      <c r="B2" s="80"/>
      <c r="C2" s="80"/>
      <c r="D2" s="81"/>
      <c r="E2" s="81"/>
      <c r="F2" s="81"/>
      <c r="G2" s="80"/>
      <c r="H2" s="80"/>
      <c r="I2" s="81"/>
    </row>
    <row r="3" customHeight="1" spans="1:9">
      <c r="A3" s="82" t="str">
        <f>"单位名称："&amp;"昆明市东川区残疾人联合会"</f>
        <v>单位名称：昆明市东川区残疾人联合会</v>
      </c>
      <c r="B3" s="83"/>
      <c r="C3" s="83"/>
      <c r="D3" s="84"/>
      <c r="F3" s="81"/>
      <c r="G3" s="80"/>
      <c r="H3" s="80"/>
      <c r="I3" s="85" t="s">
        <v>1</v>
      </c>
    </row>
    <row r="4" ht="28.5" customHeight="1" spans="1:9">
      <c r="A4" s="86" t="s">
        <v>180</v>
      </c>
      <c r="B4" s="87" t="s">
        <v>181</v>
      </c>
      <c r="C4" s="88" t="s">
        <v>564</v>
      </c>
      <c r="D4" s="86" t="s">
        <v>565</v>
      </c>
      <c r="E4" s="86" t="s">
        <v>566</v>
      </c>
      <c r="F4" s="86" t="s">
        <v>567</v>
      </c>
      <c r="G4" s="87" t="s">
        <v>568</v>
      </c>
      <c r="H4" s="67"/>
      <c r="I4" s="86"/>
    </row>
    <row r="5" ht="21" customHeight="1" spans="1:9">
      <c r="A5" s="88"/>
      <c r="B5" s="89"/>
      <c r="C5" s="89"/>
      <c r="D5" s="90"/>
      <c r="E5" s="89"/>
      <c r="F5" s="89"/>
      <c r="G5" s="87" t="s">
        <v>524</v>
      </c>
      <c r="H5" s="87" t="s">
        <v>569</v>
      </c>
      <c r="I5" s="87" t="s">
        <v>570</v>
      </c>
    </row>
    <row r="6" ht="17.25" customHeight="1" spans="1:9">
      <c r="A6" s="91" t="s">
        <v>83</v>
      </c>
      <c r="B6" s="38" t="s">
        <v>84</v>
      </c>
      <c r="C6" s="91" t="s">
        <v>85</v>
      </c>
      <c r="D6" s="40" t="s">
        <v>86</v>
      </c>
      <c r="E6" s="91" t="s">
        <v>87</v>
      </c>
      <c r="F6" s="38" t="s">
        <v>88</v>
      </c>
      <c r="G6" s="92" t="s">
        <v>89</v>
      </c>
      <c r="H6" s="40" t="s">
        <v>90</v>
      </c>
      <c r="I6" s="40">
        <v>9</v>
      </c>
    </row>
    <row r="7" ht="19.5" customHeight="1" spans="1:9">
      <c r="A7" s="93"/>
      <c r="B7" s="94"/>
      <c r="C7" s="94"/>
      <c r="D7" s="22"/>
      <c r="E7" s="39"/>
      <c r="F7" s="92"/>
      <c r="G7" s="95"/>
      <c r="H7" s="96"/>
      <c r="I7" s="96"/>
    </row>
    <row r="8" ht="19.5" customHeight="1" spans="1:9">
      <c r="A8" s="25" t="s">
        <v>55</v>
      </c>
      <c r="B8" s="97"/>
      <c r="C8" s="97"/>
      <c r="D8" s="98"/>
      <c r="E8" s="99"/>
      <c r="F8" s="99"/>
      <c r="G8" s="95"/>
      <c r="H8" s="96"/>
      <c r="I8" s="96"/>
    </row>
    <row r="9" customHeight="1" spans="1:9">
      <c r="A9" t="s">
        <v>571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G27" sqref="G2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41"/>
      <c r="E1" s="41"/>
      <c r="F1" s="41"/>
      <c r="G1" s="41"/>
      <c r="K1" s="42" t="s">
        <v>572</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"单位名称："&amp;"昆明市东川区残疾人联合会"</f>
        <v>单位名称：昆明市东川区残疾人联合会</v>
      </c>
      <c r="B3" s="45"/>
      <c r="C3" s="45"/>
      <c r="D3" s="45"/>
      <c r="E3" s="45"/>
      <c r="F3" s="45"/>
      <c r="G3" s="45"/>
      <c r="H3" s="46"/>
      <c r="I3" s="46"/>
      <c r="J3" s="46"/>
      <c r="K3" s="47" t="s">
        <v>1</v>
      </c>
    </row>
    <row r="4" ht="21.75" customHeight="1" spans="1:11">
      <c r="A4" s="48" t="s">
        <v>273</v>
      </c>
      <c r="B4" s="48" t="s">
        <v>183</v>
      </c>
      <c r="C4" s="48" t="s">
        <v>274</v>
      </c>
      <c r="D4" s="49" t="s">
        <v>184</v>
      </c>
      <c r="E4" s="49" t="s">
        <v>185</v>
      </c>
      <c r="F4" s="49" t="s">
        <v>275</v>
      </c>
      <c r="G4" s="49" t="s">
        <v>276</v>
      </c>
      <c r="H4" s="65" t="s">
        <v>55</v>
      </c>
      <c r="I4" s="13" t="s">
        <v>573</v>
      </c>
      <c r="J4" s="14"/>
      <c r="K4" s="15"/>
    </row>
    <row r="5" ht="21.75" customHeight="1" spans="1:11">
      <c r="A5" s="50"/>
      <c r="B5" s="50"/>
      <c r="C5" s="50"/>
      <c r="D5" s="51"/>
      <c r="E5" s="51"/>
      <c r="F5" s="51"/>
      <c r="G5" s="51"/>
      <c r="H5" s="66"/>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7">
        <v>10</v>
      </c>
      <c r="K7" s="67">
        <v>11</v>
      </c>
    </row>
    <row r="8" ht="36" customHeight="1" spans="1:11">
      <c r="A8" s="68" t="s">
        <v>290</v>
      </c>
      <c r="B8" s="69" t="s">
        <v>317</v>
      </c>
      <c r="C8" s="70" t="s">
        <v>70</v>
      </c>
      <c r="D8" s="69" t="s">
        <v>110</v>
      </c>
      <c r="E8" s="69" t="s">
        <v>111</v>
      </c>
      <c r="F8" s="69" t="s">
        <v>262</v>
      </c>
      <c r="G8" s="69" t="s">
        <v>263</v>
      </c>
      <c r="H8" s="58">
        <v>220000</v>
      </c>
      <c r="I8" s="58">
        <v>220000</v>
      </c>
      <c r="J8" s="71"/>
      <c r="K8" s="72"/>
    </row>
    <row r="9" ht="36" customHeight="1" spans="1:11">
      <c r="A9" s="68" t="s">
        <v>290</v>
      </c>
      <c r="B9" s="69" t="s">
        <v>317</v>
      </c>
      <c r="C9" s="70" t="s">
        <v>70</v>
      </c>
      <c r="D9" s="69" t="s">
        <v>112</v>
      </c>
      <c r="E9" s="69" t="s">
        <v>113</v>
      </c>
      <c r="F9" s="69" t="s">
        <v>250</v>
      </c>
      <c r="G9" s="69" t="s">
        <v>251</v>
      </c>
      <c r="H9" s="58">
        <v>75000</v>
      </c>
      <c r="I9" s="58">
        <v>75000</v>
      </c>
      <c r="J9" s="58"/>
      <c r="K9" s="72"/>
    </row>
    <row r="10" ht="18.75" customHeight="1" spans="1:11">
      <c r="A10" s="73" t="s">
        <v>171</v>
      </c>
      <c r="B10" s="74"/>
      <c r="C10" s="74"/>
      <c r="D10" s="74"/>
      <c r="E10" s="74"/>
      <c r="F10" s="74"/>
      <c r="G10" s="75"/>
      <c r="H10" s="58">
        <v>295000</v>
      </c>
      <c r="I10" s="58">
        <v>295000</v>
      </c>
      <c r="J10" s="58"/>
      <c r="K10" s="7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2" workbookViewId="0">
      <selection activeCell="I14" sqref="I14"/>
    </sheetView>
  </sheetViews>
  <sheetFormatPr defaultColWidth="9.14166666666667" defaultRowHeight="14.25" customHeight="1" outlineLevelCol="6"/>
  <cols>
    <col min="1" max="1" width="23.25" customWidth="1"/>
    <col min="2" max="2" width="22.125" customWidth="1"/>
    <col min="3" max="3" width="49.75" customWidth="1"/>
    <col min="4" max="4" width="28" customWidth="1"/>
    <col min="5" max="7" width="23.85" customWidth="1"/>
  </cols>
  <sheetData>
    <row r="1" ht="13.5" customHeight="1" spans="1:7">
      <c r="D1" s="41"/>
      <c r="G1" s="42" t="s">
        <v>574</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"单位名称："&amp;"昆明市东川区残疾人联合会"</f>
        <v>单位名称：昆明市东川区残疾人联合会</v>
      </c>
      <c r="B3" s="45"/>
      <c r="C3" s="45"/>
      <c r="D3" s="45"/>
      <c r="E3" s="46"/>
      <c r="F3" s="46"/>
      <c r="G3" s="47" t="s">
        <v>1</v>
      </c>
    </row>
    <row r="4" ht="21.75" customHeight="1" spans="1:7">
      <c r="A4" s="48" t="s">
        <v>274</v>
      </c>
      <c r="B4" s="48" t="s">
        <v>273</v>
      </c>
      <c r="C4" s="48" t="s">
        <v>183</v>
      </c>
      <c r="D4" s="49" t="s">
        <v>575</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22" customHeight="1" spans="1:7">
      <c r="A8" s="39" t="s">
        <v>70</v>
      </c>
      <c r="B8" s="57"/>
      <c r="C8" s="57"/>
      <c r="D8" s="39"/>
      <c r="E8" s="58">
        <v>5446248</v>
      </c>
      <c r="F8" s="58"/>
      <c r="G8" s="58"/>
    </row>
    <row r="9" ht="22" customHeight="1" spans="1:7">
      <c r="A9" s="39"/>
      <c r="B9" s="39" t="s">
        <v>576</v>
      </c>
      <c r="C9" s="39" t="s">
        <v>281</v>
      </c>
      <c r="D9" s="39" t="s">
        <v>577</v>
      </c>
      <c r="E9" s="58">
        <v>330000</v>
      </c>
      <c r="F9" s="58"/>
      <c r="G9" s="58"/>
    </row>
    <row r="10" ht="22" customHeight="1" spans="1:7">
      <c r="A10" s="31"/>
      <c r="B10" s="39" t="s">
        <v>576</v>
      </c>
      <c r="C10" s="39" t="s">
        <v>283</v>
      </c>
      <c r="D10" s="39" t="s">
        <v>577</v>
      </c>
      <c r="E10" s="58">
        <v>154800</v>
      </c>
      <c r="F10" s="58"/>
      <c r="G10" s="58"/>
    </row>
    <row r="11" ht="22" customHeight="1" spans="1:7">
      <c r="A11" s="31"/>
      <c r="B11" s="39" t="s">
        <v>576</v>
      </c>
      <c r="C11" s="39" t="s">
        <v>285</v>
      </c>
      <c r="D11" s="39" t="s">
        <v>577</v>
      </c>
      <c r="E11" s="58">
        <v>1283208</v>
      </c>
      <c r="F11" s="58"/>
      <c r="G11" s="58"/>
    </row>
    <row r="12" ht="22" customHeight="1" spans="1:7">
      <c r="A12" s="31"/>
      <c r="B12" s="39" t="s">
        <v>576</v>
      </c>
      <c r="C12" s="39" t="s">
        <v>287</v>
      </c>
      <c r="D12" s="39" t="s">
        <v>577</v>
      </c>
      <c r="E12" s="58">
        <v>17400</v>
      </c>
      <c r="F12" s="58"/>
      <c r="G12" s="58"/>
    </row>
    <row r="13" ht="22" customHeight="1" spans="1:7">
      <c r="A13" s="31"/>
      <c r="B13" s="39" t="s">
        <v>576</v>
      </c>
      <c r="C13" s="39" t="s">
        <v>289</v>
      </c>
      <c r="D13" s="39" t="s">
        <v>577</v>
      </c>
      <c r="E13" s="58">
        <v>19200</v>
      </c>
      <c r="F13" s="58"/>
      <c r="G13" s="58"/>
    </row>
    <row r="14" ht="22" customHeight="1" spans="1:7">
      <c r="A14" s="31"/>
      <c r="B14" s="39" t="s">
        <v>578</v>
      </c>
      <c r="C14" s="39" t="s">
        <v>292</v>
      </c>
      <c r="D14" s="39" t="s">
        <v>577</v>
      </c>
      <c r="E14" s="58">
        <v>25440</v>
      </c>
      <c r="F14" s="58"/>
      <c r="G14" s="58"/>
    </row>
    <row r="15" ht="22" customHeight="1" spans="1:7">
      <c r="A15" s="31"/>
      <c r="B15" s="39" t="s">
        <v>578</v>
      </c>
      <c r="C15" s="39" t="s">
        <v>294</v>
      </c>
      <c r="D15" s="39" t="s">
        <v>577</v>
      </c>
      <c r="E15" s="58">
        <v>56032</v>
      </c>
      <c r="F15" s="58"/>
      <c r="G15" s="58"/>
    </row>
    <row r="16" ht="22" customHeight="1" spans="1:7">
      <c r="A16" s="31"/>
      <c r="B16" s="39" t="s">
        <v>578</v>
      </c>
      <c r="C16" s="39" t="s">
        <v>296</v>
      </c>
      <c r="D16" s="39" t="s">
        <v>577</v>
      </c>
      <c r="E16" s="58">
        <v>295000</v>
      </c>
      <c r="F16" s="58"/>
      <c r="G16" s="58"/>
    </row>
    <row r="17" ht="22" customHeight="1" spans="1:7">
      <c r="A17" s="31"/>
      <c r="B17" s="39" t="s">
        <v>578</v>
      </c>
      <c r="C17" s="39" t="s">
        <v>298</v>
      </c>
      <c r="D17" s="39" t="s">
        <v>577</v>
      </c>
      <c r="E17" s="58">
        <v>407440</v>
      </c>
      <c r="F17" s="58"/>
      <c r="G17" s="58"/>
    </row>
    <row r="18" ht="22" customHeight="1" spans="1:7">
      <c r="A18" s="31"/>
      <c r="B18" s="39" t="s">
        <v>578</v>
      </c>
      <c r="C18" s="39" t="s">
        <v>300</v>
      </c>
      <c r="D18" s="39" t="s">
        <v>577</v>
      </c>
      <c r="E18" s="58">
        <v>465000</v>
      </c>
      <c r="F18" s="58"/>
      <c r="G18" s="58"/>
    </row>
    <row r="19" ht="22" customHeight="1" spans="1:7">
      <c r="A19" s="31"/>
      <c r="B19" s="39" t="s">
        <v>578</v>
      </c>
      <c r="C19" s="39" t="s">
        <v>304</v>
      </c>
      <c r="D19" s="39" t="s">
        <v>577</v>
      </c>
      <c r="E19" s="58">
        <v>75000</v>
      </c>
      <c r="F19" s="58"/>
      <c r="G19" s="58"/>
    </row>
    <row r="20" ht="22" customHeight="1" spans="1:7">
      <c r="A20" s="31"/>
      <c r="B20" s="39" t="s">
        <v>578</v>
      </c>
      <c r="C20" s="39" t="s">
        <v>306</v>
      </c>
      <c r="D20" s="39" t="s">
        <v>577</v>
      </c>
      <c r="E20" s="58">
        <v>93600</v>
      </c>
      <c r="F20" s="58"/>
      <c r="G20" s="58"/>
    </row>
    <row r="21" ht="22" customHeight="1" spans="1:7">
      <c r="A21" s="31"/>
      <c r="B21" s="39" t="s">
        <v>578</v>
      </c>
      <c r="C21" s="39" t="s">
        <v>308</v>
      </c>
      <c r="D21" s="39" t="s">
        <v>577</v>
      </c>
      <c r="E21" s="58">
        <v>5000</v>
      </c>
      <c r="F21" s="58"/>
      <c r="G21" s="58"/>
    </row>
    <row r="22" ht="22" customHeight="1" spans="1:7">
      <c r="A22" s="31"/>
      <c r="B22" s="39" t="s">
        <v>578</v>
      </c>
      <c r="C22" s="39" t="s">
        <v>310</v>
      </c>
      <c r="D22" s="39" t="s">
        <v>577</v>
      </c>
      <c r="E22" s="58">
        <v>510000</v>
      </c>
      <c r="F22" s="58"/>
      <c r="G22" s="58"/>
    </row>
    <row r="23" ht="22" customHeight="1" spans="1:7">
      <c r="A23" s="31"/>
      <c r="B23" s="39" t="s">
        <v>578</v>
      </c>
      <c r="C23" s="39" t="s">
        <v>312</v>
      </c>
      <c r="D23" s="39" t="s">
        <v>577</v>
      </c>
      <c r="E23" s="58">
        <v>766000</v>
      </c>
      <c r="F23" s="58"/>
      <c r="G23" s="58"/>
    </row>
    <row r="24" ht="22" customHeight="1" spans="1:7">
      <c r="A24" s="31"/>
      <c r="B24" s="39" t="s">
        <v>578</v>
      </c>
      <c r="C24" s="39" t="s">
        <v>314</v>
      </c>
      <c r="D24" s="39" t="s">
        <v>577</v>
      </c>
      <c r="E24" s="58">
        <v>448128</v>
      </c>
      <c r="F24" s="58"/>
      <c r="G24" s="58"/>
    </row>
    <row r="25" ht="22" customHeight="1" spans="1:7">
      <c r="A25" s="31"/>
      <c r="B25" s="39" t="s">
        <v>578</v>
      </c>
      <c r="C25" s="39" t="s">
        <v>316</v>
      </c>
      <c r="D25" s="39" t="s">
        <v>577</v>
      </c>
      <c r="E25" s="58">
        <v>200000</v>
      </c>
      <c r="F25" s="58"/>
      <c r="G25" s="58"/>
    </row>
    <row r="26" ht="22" customHeight="1" spans="1:7">
      <c r="A26" s="59"/>
      <c r="B26" s="39" t="s">
        <v>578</v>
      </c>
      <c r="C26" s="60" t="s">
        <v>317</v>
      </c>
      <c r="D26" s="61" t="s">
        <v>579</v>
      </c>
      <c r="E26" s="58">
        <v>295000</v>
      </c>
      <c r="F26" s="58"/>
      <c r="G26" s="58"/>
    </row>
    <row r="27" ht="22" customHeight="1" spans="1:7">
      <c r="A27" s="62" t="s">
        <v>55</v>
      </c>
      <c r="B27" s="63" t="s">
        <v>580</v>
      </c>
      <c r="C27" s="63"/>
      <c r="D27" s="64"/>
      <c r="E27" s="58">
        <f>SUM(E9:E26)</f>
        <v>5446248</v>
      </c>
      <c r="F27" s="58"/>
      <c r="G27" s="58"/>
    </row>
  </sheetData>
  <mergeCells count="11">
    <mergeCell ref="A2:G2"/>
    <mergeCell ref="A3:D3"/>
    <mergeCell ref="E4:G4"/>
    <mergeCell ref="A27:D2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opLeftCell="A18" workbookViewId="0">
      <selection activeCell="E33" sqref="E3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581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"单位名称："&amp;"昆明市东川区残疾人联合会"</f>
        <v>单位名称：昆明市东川区残疾人联合会</v>
      </c>
      <c r="B3" s="4"/>
      <c r="C3" s="5"/>
      <c r="D3" s="6"/>
      <c r="E3" s="6"/>
      <c r="F3" s="6"/>
      <c r="G3" s="6"/>
      <c r="H3" s="6"/>
      <c r="I3" s="6"/>
      <c r="J3" s="240" t="s">
        <v>1</v>
      </c>
    </row>
    <row r="4" ht="30" customHeight="1" spans="1:10">
      <c r="A4" s="7" t="s">
        <v>582</v>
      </c>
      <c r="B4" s="8" t="s">
        <v>71</v>
      </c>
      <c r="C4" s="9"/>
      <c r="D4" s="9"/>
      <c r="E4" s="10"/>
      <c r="F4" s="11" t="s">
        <v>583</v>
      </c>
      <c r="G4" s="10"/>
      <c r="H4" s="12" t="s">
        <v>70</v>
      </c>
      <c r="I4" s="9"/>
      <c r="J4" s="10"/>
    </row>
    <row r="5" ht="32.25" customHeight="1" spans="1:10">
      <c r="A5" s="13" t="s">
        <v>584</v>
      </c>
      <c r="B5" s="14"/>
      <c r="C5" s="14"/>
      <c r="D5" s="14"/>
      <c r="E5" s="14"/>
      <c r="F5" s="14"/>
      <c r="G5" s="14"/>
      <c r="H5" s="14"/>
      <c r="I5" s="15"/>
      <c r="J5" s="16" t="s">
        <v>585</v>
      </c>
    </row>
    <row r="6" ht="99.75" customHeight="1" spans="1:10">
      <c r="A6" s="17" t="s">
        <v>586</v>
      </c>
      <c r="B6" s="18" t="s">
        <v>587</v>
      </c>
      <c r="C6" s="19" t="s">
        <v>588</v>
      </c>
      <c r="D6" s="19"/>
      <c r="E6" s="19"/>
      <c r="F6" s="19"/>
      <c r="G6" s="19"/>
      <c r="H6" s="19"/>
      <c r="I6" s="19"/>
      <c r="J6" s="20" t="s">
        <v>589</v>
      </c>
    </row>
    <row r="7" ht="99.75" customHeight="1" spans="1:10">
      <c r="A7" s="17"/>
      <c r="B7" s="18" t="str">
        <f>"总体绩效目标（"&amp;"2026"&amp;"-"&amp;("2026"+2)&amp;"年期间）"</f>
        <v>总体绩效目标（2026-2028年期间）</v>
      </c>
      <c r="C7" s="19" t="s">
        <v>590</v>
      </c>
      <c r="D7" s="19"/>
      <c r="E7" s="19"/>
      <c r="F7" s="19"/>
      <c r="G7" s="19"/>
      <c r="H7" s="19"/>
      <c r="I7" s="19"/>
      <c r="J7" s="20" t="s">
        <v>591</v>
      </c>
    </row>
    <row r="8" ht="75" customHeight="1" spans="1:10">
      <c r="A8" s="18" t="s">
        <v>592</v>
      </c>
      <c r="B8" s="21" t="str">
        <f>"预算年度（"&amp;"2026"&amp;"年）绩效目标"</f>
        <v>预算年度（2026年）绩效目标</v>
      </c>
      <c r="C8" s="22" t="s">
        <v>593</v>
      </c>
      <c r="D8" s="22"/>
      <c r="E8" s="22"/>
      <c r="F8" s="22"/>
      <c r="G8" s="22"/>
      <c r="H8" s="22"/>
      <c r="I8" s="22"/>
      <c r="J8" s="23" t="s">
        <v>594</v>
      </c>
    </row>
    <row r="9" ht="32.25" customHeight="1" spans="1:10">
      <c r="A9" s="24" t="s">
        <v>595</v>
      </c>
      <c r="B9" s="24"/>
      <c r="C9" s="24"/>
      <c r="D9" s="24"/>
      <c r="E9" s="24"/>
      <c r="F9" s="24"/>
      <c r="G9" s="24"/>
      <c r="H9" s="24"/>
      <c r="I9" s="24"/>
      <c r="J9" s="24"/>
    </row>
    <row r="10" ht="32.25" customHeight="1" spans="1:10">
      <c r="A10" s="18" t="s">
        <v>596</v>
      </c>
      <c r="B10" s="18"/>
      <c r="C10" s="17" t="s">
        <v>597</v>
      </c>
      <c r="D10" s="17"/>
      <c r="E10" s="17"/>
      <c r="F10" s="17" t="s">
        <v>598</v>
      </c>
      <c r="G10" s="17"/>
      <c r="H10" s="17" t="s">
        <v>599</v>
      </c>
      <c r="I10" s="17"/>
      <c r="J10" s="17"/>
    </row>
    <row r="11" ht="32.25" customHeight="1" spans="1:10">
      <c r="A11" s="18"/>
      <c r="B11" s="18"/>
      <c r="C11" s="17"/>
      <c r="D11" s="17"/>
      <c r="E11" s="17"/>
      <c r="F11" s="17"/>
      <c r="G11" s="17"/>
      <c r="H11" s="18" t="s">
        <v>600</v>
      </c>
      <c r="I11" s="18" t="s">
        <v>601</v>
      </c>
      <c r="J11" s="18" t="s">
        <v>602</v>
      </c>
    </row>
    <row r="12" ht="24" customHeight="1" spans="1:10">
      <c r="A12" s="25" t="s">
        <v>55</v>
      </c>
      <c r="B12" s="26"/>
      <c r="C12" s="26"/>
      <c r="D12" s="26"/>
      <c r="E12" s="26"/>
      <c r="F12" s="26"/>
      <c r="G12" s="27"/>
      <c r="H12" s="28">
        <v>7229218.19</v>
      </c>
      <c r="I12" s="28">
        <v>7229218.19</v>
      </c>
      <c r="J12" s="28"/>
    </row>
    <row r="13" ht="34.5" customHeight="1" spans="1:10">
      <c r="A13" s="19" t="s">
        <v>603</v>
      </c>
      <c r="B13" s="29"/>
      <c r="C13" s="19" t="s">
        <v>604</v>
      </c>
      <c r="D13" s="29"/>
      <c r="E13" s="29"/>
      <c r="F13" s="29"/>
      <c r="G13" s="29"/>
      <c r="H13" s="30">
        <v>1782970.19</v>
      </c>
      <c r="I13" s="30">
        <v>1782970.19</v>
      </c>
      <c r="J13" s="30"/>
    </row>
    <row r="14" ht="34.5" customHeight="1" spans="1:10">
      <c r="A14" s="19" t="s">
        <v>605</v>
      </c>
      <c r="B14" s="31"/>
      <c r="C14" s="19" t="s">
        <v>605</v>
      </c>
      <c r="D14" s="31"/>
      <c r="E14" s="31"/>
      <c r="F14" s="31"/>
      <c r="G14" s="31"/>
      <c r="H14" s="30">
        <v>3441640</v>
      </c>
      <c r="I14" s="30">
        <v>3441640</v>
      </c>
      <c r="J14" s="30"/>
    </row>
    <row r="15" ht="34.5" customHeight="1" spans="1:10">
      <c r="A15" s="19" t="s">
        <v>606</v>
      </c>
      <c r="B15" s="31"/>
      <c r="C15" s="19" t="s">
        <v>606</v>
      </c>
      <c r="D15" s="31"/>
      <c r="E15" s="31"/>
      <c r="F15" s="31"/>
      <c r="G15" s="31"/>
      <c r="H15" s="30">
        <v>2004608</v>
      </c>
      <c r="I15" s="30">
        <v>2004608</v>
      </c>
      <c r="J15" s="30"/>
    </row>
    <row r="16" ht="32.25" customHeight="1" spans="1:10">
      <c r="A16" s="24" t="s">
        <v>607</v>
      </c>
      <c r="B16" s="24"/>
      <c r="C16" s="24"/>
      <c r="D16" s="24"/>
      <c r="E16" s="24"/>
      <c r="F16" s="24"/>
      <c r="G16" s="24"/>
      <c r="H16" s="24"/>
      <c r="I16" s="24"/>
      <c r="J16" s="24"/>
    </row>
    <row r="17" ht="32.25" customHeight="1" spans="1:10">
      <c r="A17" s="32" t="s">
        <v>608</v>
      </c>
      <c r="B17" s="32"/>
      <c r="C17" s="32"/>
      <c r="D17" s="32"/>
      <c r="E17" s="32"/>
      <c r="F17" s="32"/>
      <c r="G17" s="32"/>
      <c r="H17" s="33" t="s">
        <v>609</v>
      </c>
      <c r="I17" s="34" t="s">
        <v>327</v>
      </c>
      <c r="J17" s="33" t="s">
        <v>610</v>
      </c>
    </row>
    <row r="18" ht="36" customHeight="1" spans="1:10">
      <c r="A18" s="35" t="s">
        <v>320</v>
      </c>
      <c r="B18" s="35" t="s">
        <v>611</v>
      </c>
      <c r="C18" s="36" t="s">
        <v>322</v>
      </c>
      <c r="D18" s="36" t="s">
        <v>323</v>
      </c>
      <c r="E18" s="36" t="s">
        <v>324</v>
      </c>
      <c r="F18" s="36" t="s">
        <v>325</v>
      </c>
      <c r="G18" s="36" t="s">
        <v>326</v>
      </c>
      <c r="H18" s="37"/>
      <c r="I18" s="37"/>
      <c r="J18" s="37"/>
    </row>
    <row r="19" ht="32.25" customHeight="1" spans="1:10">
      <c r="A19" s="38" t="s">
        <v>329</v>
      </c>
      <c r="B19" s="38"/>
      <c r="C19" s="39"/>
      <c r="D19" s="38"/>
      <c r="E19" s="38"/>
      <c r="F19" s="38"/>
      <c r="G19" s="38"/>
      <c r="H19" s="40"/>
      <c r="I19" s="22"/>
      <c r="J19" s="40"/>
    </row>
    <row r="20" ht="32.25" customHeight="1" spans="1:10">
      <c r="A20" s="38"/>
      <c r="B20" s="38" t="s">
        <v>330</v>
      </c>
      <c r="C20" s="39"/>
      <c r="D20" s="38"/>
      <c r="E20" s="38"/>
      <c r="F20" s="38"/>
      <c r="G20" s="38"/>
      <c r="H20" s="40"/>
      <c r="I20" s="22"/>
      <c r="J20" s="40"/>
    </row>
    <row r="21" ht="32.25" customHeight="1" spans="1:10">
      <c r="A21" s="38"/>
      <c r="B21" s="38"/>
      <c r="C21" s="39" t="s">
        <v>612</v>
      </c>
      <c r="D21" s="38" t="s">
        <v>354</v>
      </c>
      <c r="E21" s="38" t="s">
        <v>613</v>
      </c>
      <c r="F21" s="38" t="s">
        <v>614</v>
      </c>
      <c r="G21" s="38" t="s">
        <v>335</v>
      </c>
      <c r="H21" s="40" t="s">
        <v>615</v>
      </c>
      <c r="I21" s="22" t="s">
        <v>616</v>
      </c>
      <c r="J21" s="40" t="s">
        <v>617</v>
      </c>
    </row>
    <row r="22" ht="32.25" customHeight="1" spans="1:10">
      <c r="A22" s="38"/>
      <c r="B22" s="38"/>
      <c r="C22" s="39" t="s">
        <v>618</v>
      </c>
      <c r="D22" s="38" t="s">
        <v>354</v>
      </c>
      <c r="E22" s="38" t="s">
        <v>619</v>
      </c>
      <c r="F22" s="38" t="s">
        <v>614</v>
      </c>
      <c r="G22" s="38" t="s">
        <v>335</v>
      </c>
      <c r="H22" s="40" t="s">
        <v>615</v>
      </c>
      <c r="I22" s="22" t="s">
        <v>616</v>
      </c>
      <c r="J22" s="40" t="s">
        <v>616</v>
      </c>
    </row>
    <row r="23" ht="32.25" customHeight="1" spans="1:10">
      <c r="A23" s="38"/>
      <c r="B23" s="38" t="s">
        <v>342</v>
      </c>
      <c r="C23" s="39"/>
      <c r="D23" s="38"/>
      <c r="E23" s="38"/>
      <c r="F23" s="38"/>
      <c r="G23" s="38"/>
      <c r="H23" s="40"/>
      <c r="I23" s="22"/>
      <c r="J23" s="40"/>
    </row>
    <row r="24" ht="32.25" customHeight="1" spans="1:10">
      <c r="A24" s="38"/>
      <c r="B24" s="38"/>
      <c r="C24" s="39" t="s">
        <v>620</v>
      </c>
      <c r="D24" s="38" t="s">
        <v>332</v>
      </c>
      <c r="E24" s="38" t="s">
        <v>485</v>
      </c>
      <c r="F24" s="38"/>
      <c r="G24" s="38" t="s">
        <v>362</v>
      </c>
      <c r="H24" s="40" t="s">
        <v>615</v>
      </c>
      <c r="I24" s="22" t="s">
        <v>616</v>
      </c>
      <c r="J24" s="40" t="s">
        <v>616</v>
      </c>
    </row>
    <row r="25" ht="32.25" customHeight="1" spans="1:10">
      <c r="A25" s="38" t="s">
        <v>358</v>
      </c>
      <c r="B25" s="38"/>
      <c r="C25" s="39"/>
      <c r="D25" s="38"/>
      <c r="E25" s="38"/>
      <c r="F25" s="38"/>
      <c r="G25" s="38"/>
      <c r="H25" s="40"/>
      <c r="I25" s="22"/>
      <c r="J25" s="40"/>
    </row>
    <row r="26" ht="32.25" customHeight="1" spans="1:10">
      <c r="A26" s="38"/>
      <c r="B26" s="38" t="s">
        <v>359</v>
      </c>
      <c r="C26" s="39"/>
      <c r="D26" s="38"/>
      <c r="E26" s="38"/>
      <c r="F26" s="38"/>
      <c r="G26" s="38"/>
      <c r="H26" s="40"/>
      <c r="I26" s="22"/>
      <c r="J26" s="40"/>
    </row>
    <row r="27" ht="32.25" customHeight="1" spans="1:10">
      <c r="A27" s="38"/>
      <c r="B27" s="38"/>
      <c r="C27" s="39" t="s">
        <v>621</v>
      </c>
      <c r="D27" s="38" t="s">
        <v>332</v>
      </c>
      <c r="E27" s="38" t="s">
        <v>390</v>
      </c>
      <c r="F27" s="38" t="s">
        <v>340</v>
      </c>
      <c r="G27" s="38" t="s">
        <v>335</v>
      </c>
      <c r="H27" s="40" t="s">
        <v>615</v>
      </c>
      <c r="I27" s="22" t="s">
        <v>616</v>
      </c>
      <c r="J27" s="40" t="s">
        <v>616</v>
      </c>
    </row>
    <row r="28" ht="32.25" customHeight="1" spans="1:10">
      <c r="A28" s="38" t="s">
        <v>367</v>
      </c>
      <c r="B28" s="38"/>
      <c r="C28" s="39"/>
      <c r="D28" s="38"/>
      <c r="E28" s="38"/>
      <c r="F28" s="38"/>
      <c r="G28" s="38"/>
      <c r="H28" s="40"/>
      <c r="I28" s="22"/>
      <c r="J28" s="40"/>
    </row>
    <row r="29" ht="32.25" customHeight="1" spans="1:10">
      <c r="A29" s="38"/>
      <c r="B29" s="38" t="s">
        <v>368</v>
      </c>
      <c r="C29" s="39"/>
      <c r="D29" s="38"/>
      <c r="E29" s="38"/>
      <c r="F29" s="38"/>
      <c r="G29" s="38"/>
      <c r="H29" s="40"/>
      <c r="I29" s="22"/>
      <c r="J29" s="40"/>
    </row>
    <row r="30" ht="32.25" customHeight="1" spans="1:10">
      <c r="A30" s="38"/>
      <c r="B30" s="38"/>
      <c r="C30" s="39" t="s">
        <v>497</v>
      </c>
      <c r="D30" s="38" t="s">
        <v>332</v>
      </c>
      <c r="E30" s="38" t="s">
        <v>390</v>
      </c>
      <c r="F30" s="38" t="s">
        <v>340</v>
      </c>
      <c r="G30" s="38" t="s">
        <v>335</v>
      </c>
      <c r="H30" s="40" t="s">
        <v>615</v>
      </c>
      <c r="I30" s="22" t="s">
        <v>616</v>
      </c>
      <c r="J30" s="40" t="s">
        <v>616</v>
      </c>
    </row>
    <row r="31" ht="32.25" customHeight="1" spans="1:10">
      <c r="A31" s="38" t="s">
        <v>371</v>
      </c>
      <c r="B31" s="38"/>
      <c r="C31" s="39"/>
      <c r="D31" s="38"/>
      <c r="E31" s="38"/>
      <c r="F31" s="38"/>
      <c r="G31" s="38"/>
      <c r="H31" s="40"/>
      <c r="I31" s="22"/>
      <c r="J31" s="40"/>
    </row>
    <row r="32" ht="32.25" customHeight="1" spans="1:10">
      <c r="A32" s="38"/>
      <c r="B32" s="38" t="s">
        <v>372</v>
      </c>
      <c r="C32" s="39"/>
      <c r="D32" s="38"/>
      <c r="E32" s="38"/>
      <c r="F32" s="38"/>
      <c r="G32" s="38"/>
      <c r="H32" s="40"/>
      <c r="I32" s="22"/>
      <c r="J32" s="40"/>
    </row>
    <row r="33" ht="32.25" customHeight="1" spans="1:10">
      <c r="A33" s="38"/>
      <c r="B33" s="38"/>
      <c r="C33" s="39" t="s">
        <v>622</v>
      </c>
      <c r="D33" s="38" t="s">
        <v>349</v>
      </c>
      <c r="E33" s="38" t="s">
        <v>623</v>
      </c>
      <c r="F33" s="38" t="s">
        <v>614</v>
      </c>
      <c r="G33" s="38" t="s">
        <v>335</v>
      </c>
      <c r="H33" s="40" t="s">
        <v>615</v>
      </c>
      <c r="I33" s="22" t="s">
        <v>616</v>
      </c>
      <c r="J33" s="40" t="s">
        <v>616</v>
      </c>
    </row>
  </sheetData>
  <mergeCells count="33">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9" sqref="C9"/>
    </sheetView>
  </sheetViews>
  <sheetFormatPr defaultColWidth="8.575" defaultRowHeight="12.75" customHeight="1"/>
  <cols>
    <col min="1" max="1" width="15.8916666666667" customWidth="1"/>
    <col min="2" max="2" width="35" customWidth="1"/>
    <col min="3" max="19" width="22" customWidth="1"/>
  </cols>
  <sheetData>
    <row r="1" ht="17.25" customHeight="1" spans="1:19">
      <c r="A1" s="85" t="s">
        <v>52</v>
      </c>
    </row>
    <row r="2" ht="41.25" customHeight="1" spans="1:19">
      <c r="A2" s="79" t="str">
        <f>"2026"&amp;"年部门收入预算表"</f>
        <v>2026年部门收入预算表</v>
      </c>
    </row>
    <row r="3" ht="17.25" customHeight="1" spans="1:19">
      <c r="A3" s="82" t="str">
        <f>"单位名称："&amp;"昆明市东川区残疾人联合会"</f>
        <v>单位名称：昆明市东川区残疾人联合会</v>
      </c>
      <c r="S3" s="84" t="s">
        <v>1</v>
      </c>
    </row>
    <row r="4" ht="21.75" customHeight="1" spans="1:19">
      <c r="A4" s="225" t="s">
        <v>53</v>
      </c>
      <c r="B4" s="226" t="s">
        <v>54</v>
      </c>
      <c r="C4" s="226" t="s">
        <v>55</v>
      </c>
      <c r="D4" s="227" t="s">
        <v>56</v>
      </c>
      <c r="E4" s="227"/>
      <c r="F4" s="227"/>
      <c r="G4" s="227"/>
      <c r="H4" s="227"/>
      <c r="I4" s="163"/>
      <c r="J4" s="227"/>
      <c r="K4" s="227"/>
      <c r="L4" s="227"/>
      <c r="M4" s="227"/>
      <c r="N4" s="228"/>
      <c r="O4" s="227" t="s">
        <v>45</v>
      </c>
      <c r="P4" s="227"/>
      <c r="Q4" s="227"/>
      <c r="R4" s="227"/>
      <c r="S4" s="228"/>
    </row>
    <row r="5" ht="27" customHeight="1" spans="1:19">
      <c r="A5" s="229"/>
      <c r="B5" s="230"/>
      <c r="C5" s="230"/>
      <c r="D5" s="230" t="s">
        <v>57</v>
      </c>
      <c r="E5" s="230" t="s">
        <v>58</v>
      </c>
      <c r="F5" s="230" t="s">
        <v>59</v>
      </c>
      <c r="G5" s="230" t="s">
        <v>60</v>
      </c>
      <c r="H5" s="230" t="s">
        <v>61</v>
      </c>
      <c r="I5" s="231" t="s">
        <v>62</v>
      </c>
      <c r="J5" s="232"/>
      <c r="K5" s="232"/>
      <c r="L5" s="232"/>
      <c r="M5" s="232"/>
      <c r="N5" s="233"/>
      <c r="O5" s="230" t="s">
        <v>57</v>
      </c>
      <c r="P5" s="230" t="s">
        <v>58</v>
      </c>
      <c r="Q5" s="230" t="s">
        <v>59</v>
      </c>
      <c r="R5" s="230" t="s">
        <v>60</v>
      </c>
      <c r="S5" s="230" t="s">
        <v>63</v>
      </c>
    </row>
    <row r="6" ht="30" customHeight="1" spans="1:19">
      <c r="A6" s="234"/>
      <c r="B6" s="142"/>
      <c r="C6" s="149"/>
      <c r="D6" s="149"/>
      <c r="E6" s="149"/>
      <c r="F6" s="149"/>
      <c r="G6" s="149"/>
      <c r="H6" s="149"/>
      <c r="I6" s="103" t="s">
        <v>57</v>
      </c>
      <c r="J6" s="233" t="s">
        <v>64</v>
      </c>
      <c r="K6" s="233" t="s">
        <v>65</v>
      </c>
      <c r="L6" s="233" t="s">
        <v>66</v>
      </c>
      <c r="M6" s="233" t="s">
        <v>67</v>
      </c>
      <c r="N6" s="233" t="s">
        <v>68</v>
      </c>
      <c r="O6" s="235"/>
      <c r="P6" s="235"/>
      <c r="Q6" s="235"/>
      <c r="R6" s="235"/>
      <c r="S6" s="149"/>
    </row>
    <row r="7" ht="15" customHeight="1" spans="1:19">
      <c r="A7" s="236">
        <v>1</v>
      </c>
      <c r="B7" s="236">
        <v>2</v>
      </c>
      <c r="C7" s="236">
        <v>3</v>
      </c>
      <c r="D7" s="236">
        <v>4</v>
      </c>
      <c r="E7" s="236">
        <v>5</v>
      </c>
      <c r="F7" s="236">
        <v>6</v>
      </c>
      <c r="G7" s="236">
        <v>7</v>
      </c>
      <c r="H7" s="236">
        <v>8</v>
      </c>
      <c r="I7" s="103">
        <v>9</v>
      </c>
      <c r="J7" s="236">
        <v>10</v>
      </c>
      <c r="K7" s="236">
        <v>11</v>
      </c>
      <c r="L7" s="236">
        <v>12</v>
      </c>
      <c r="M7" s="236">
        <v>13</v>
      </c>
      <c r="N7" s="236">
        <v>14</v>
      </c>
      <c r="O7" s="236">
        <v>15</v>
      </c>
      <c r="P7" s="236">
        <v>16</v>
      </c>
      <c r="Q7" s="236">
        <v>17</v>
      </c>
      <c r="R7" s="236">
        <v>18</v>
      </c>
      <c r="S7" s="236">
        <v>19</v>
      </c>
    </row>
    <row r="8" ht="18" customHeight="1" spans="1:19">
      <c r="A8" s="39" t="s">
        <v>69</v>
      </c>
      <c r="B8" s="39" t="s">
        <v>70</v>
      </c>
      <c r="C8" s="204">
        <v>7229218.19</v>
      </c>
      <c r="D8" s="204">
        <v>7229218.19</v>
      </c>
      <c r="E8" s="114">
        <v>6934218.19</v>
      </c>
      <c r="F8" s="114"/>
      <c r="G8" s="114"/>
      <c r="H8" s="114"/>
      <c r="I8" s="114"/>
      <c r="J8" s="114"/>
      <c r="K8" s="114"/>
      <c r="L8" s="114">
        <v>295000</v>
      </c>
      <c r="M8" s="114"/>
      <c r="N8" s="114"/>
      <c r="O8" s="114"/>
      <c r="P8" s="114"/>
      <c r="Q8" s="114"/>
      <c r="R8" s="114"/>
      <c r="S8" s="114"/>
    </row>
    <row r="9" ht="18" customHeight="1" spans="1:19">
      <c r="A9" s="237" t="s">
        <v>71</v>
      </c>
      <c r="B9" s="237" t="s">
        <v>70</v>
      </c>
      <c r="C9" s="204">
        <v>7229218.19</v>
      </c>
      <c r="D9" s="204">
        <v>7229218.19</v>
      </c>
      <c r="E9" s="114">
        <v>6934218.19</v>
      </c>
      <c r="F9" s="114"/>
      <c r="G9" s="114"/>
      <c r="H9" s="114"/>
      <c r="I9" s="114"/>
      <c r="J9" s="114"/>
      <c r="K9" s="114"/>
      <c r="L9" s="114">
        <v>295000</v>
      </c>
      <c r="M9" s="114"/>
      <c r="N9" s="114"/>
      <c r="O9" s="114"/>
      <c r="P9" s="114"/>
      <c r="Q9" s="114"/>
      <c r="R9" s="114"/>
      <c r="S9" s="114"/>
    </row>
    <row r="10" ht="18" customHeight="1" spans="1:19">
      <c r="A10" s="88" t="s">
        <v>55</v>
      </c>
      <c r="B10" s="238"/>
      <c r="C10" s="204">
        <v>7229218.19</v>
      </c>
      <c r="D10" s="204">
        <v>7229218.19</v>
      </c>
      <c r="E10" s="114">
        <v>6934218.19</v>
      </c>
      <c r="F10" s="114"/>
      <c r="G10" s="114"/>
      <c r="H10" s="114"/>
      <c r="I10" s="114"/>
      <c r="J10" s="114"/>
      <c r="K10" s="114"/>
      <c r="L10" s="114">
        <v>295000</v>
      </c>
      <c r="M10" s="114"/>
      <c r="N10" s="114"/>
      <c r="O10" s="114"/>
      <c r="P10" s="114"/>
      <c r="Q10" s="114"/>
      <c r="R10" s="114"/>
      <c r="S10" s="11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selection activeCell="B35" sqref="B3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4" t="s">
        <v>72</v>
      </c>
    </row>
    <row r="2" ht="41.25" customHeight="1" spans="1:15">
      <c r="A2" s="79" t="str">
        <f>"2026"&amp;"年部门支出预算表"</f>
        <v>2026年部门支出预算表</v>
      </c>
    </row>
    <row r="3" ht="17.25" customHeight="1" spans="1:15">
      <c r="A3" s="82" t="str">
        <f>"单位名称："&amp;"昆明市东川区残疾人联合会"</f>
        <v>单位名称：昆明市东川区残疾人联合会</v>
      </c>
      <c r="O3" s="84" t="s">
        <v>1</v>
      </c>
    </row>
    <row r="4" ht="27" customHeight="1" spans="1:15">
      <c r="A4" s="211" t="s">
        <v>73</v>
      </c>
      <c r="B4" s="211" t="s">
        <v>74</v>
      </c>
      <c r="C4" s="211" t="s">
        <v>55</v>
      </c>
      <c r="D4" s="212" t="s">
        <v>58</v>
      </c>
      <c r="E4" s="213"/>
      <c r="F4" s="214"/>
      <c r="G4" s="215" t="s">
        <v>59</v>
      </c>
      <c r="H4" s="215" t="s">
        <v>60</v>
      </c>
      <c r="I4" s="215" t="s">
        <v>75</v>
      </c>
      <c r="J4" s="212" t="s">
        <v>62</v>
      </c>
      <c r="K4" s="213"/>
      <c r="L4" s="213"/>
      <c r="M4" s="213"/>
      <c r="N4" s="216"/>
      <c r="O4" s="217"/>
    </row>
    <row r="5" ht="42" customHeight="1" spans="1:15">
      <c r="A5" s="218"/>
      <c r="B5" s="218"/>
      <c r="C5" s="219"/>
      <c r="D5" s="220" t="s">
        <v>57</v>
      </c>
      <c r="E5" s="220" t="s">
        <v>76</v>
      </c>
      <c r="F5" s="220" t="s">
        <v>77</v>
      </c>
      <c r="G5" s="219"/>
      <c r="H5" s="219"/>
      <c r="I5" s="221"/>
      <c r="J5" s="220" t="s">
        <v>57</v>
      </c>
      <c r="K5" s="206" t="s">
        <v>78</v>
      </c>
      <c r="L5" s="206" t="s">
        <v>79</v>
      </c>
      <c r="M5" s="206" t="s">
        <v>80</v>
      </c>
      <c r="N5" s="206" t="s">
        <v>81</v>
      </c>
      <c r="O5" s="206" t="s">
        <v>82</v>
      </c>
    </row>
    <row r="6" ht="18" customHeight="1" spans="1:15">
      <c r="A6" s="91" t="s">
        <v>83</v>
      </c>
      <c r="B6" s="91" t="s">
        <v>84</v>
      </c>
      <c r="C6" s="91" t="s">
        <v>85</v>
      </c>
      <c r="D6" s="92" t="s">
        <v>86</v>
      </c>
      <c r="E6" s="92" t="s">
        <v>87</v>
      </c>
      <c r="F6" s="92" t="s">
        <v>88</v>
      </c>
      <c r="G6" s="92" t="s">
        <v>89</v>
      </c>
      <c r="H6" s="92" t="s">
        <v>90</v>
      </c>
      <c r="I6" s="92" t="s">
        <v>91</v>
      </c>
      <c r="J6" s="92" t="s">
        <v>92</v>
      </c>
      <c r="K6" s="92" t="s">
        <v>93</v>
      </c>
      <c r="L6" s="92" t="s">
        <v>94</v>
      </c>
      <c r="M6" s="92" t="s">
        <v>95</v>
      </c>
      <c r="N6" s="91" t="s">
        <v>96</v>
      </c>
      <c r="O6" s="92" t="s">
        <v>97</v>
      </c>
    </row>
    <row r="7" ht="21" customHeight="1" spans="1:15">
      <c r="A7" s="93" t="s">
        <v>98</v>
      </c>
      <c r="B7" s="93" t="s">
        <v>99</v>
      </c>
      <c r="C7" s="114">
        <v>6929730.77</v>
      </c>
      <c r="D7" s="114">
        <v>6929730.77</v>
      </c>
      <c r="E7" s="114">
        <v>1483482.77</v>
      </c>
      <c r="F7" s="114">
        <v>5446248</v>
      </c>
      <c r="G7" s="114"/>
      <c r="H7" s="114"/>
      <c r="I7" s="114"/>
      <c r="J7" s="114"/>
      <c r="K7" s="114"/>
      <c r="L7" s="114"/>
      <c r="M7" s="114"/>
      <c r="N7" s="114"/>
      <c r="O7" s="114"/>
    </row>
    <row r="8" ht="21" customHeight="1" spans="1:15">
      <c r="A8" s="222" t="s">
        <v>100</v>
      </c>
      <c r="B8" s="222" t="s">
        <v>101</v>
      </c>
      <c r="C8" s="114">
        <v>256479.39</v>
      </c>
      <c r="D8" s="114">
        <v>256479.39</v>
      </c>
      <c r="E8" s="114">
        <v>256479.39</v>
      </c>
      <c r="F8" s="114"/>
      <c r="G8" s="114"/>
      <c r="H8" s="114"/>
      <c r="I8" s="114"/>
      <c r="J8" s="114"/>
      <c r="K8" s="114"/>
      <c r="L8" s="114"/>
      <c r="M8" s="114"/>
      <c r="N8" s="114"/>
      <c r="O8" s="114"/>
    </row>
    <row r="9" ht="21" customHeight="1" spans="1:15">
      <c r="A9" s="223" t="s">
        <v>102</v>
      </c>
      <c r="B9" s="223" t="s">
        <v>103</v>
      </c>
      <c r="C9" s="114">
        <v>90000</v>
      </c>
      <c r="D9" s="114">
        <v>90000</v>
      </c>
      <c r="E9" s="114">
        <v>90000</v>
      </c>
      <c r="F9" s="114"/>
      <c r="G9" s="114"/>
      <c r="H9" s="114"/>
      <c r="I9" s="114"/>
      <c r="J9" s="114"/>
      <c r="K9" s="114"/>
      <c r="L9" s="114"/>
      <c r="M9" s="114"/>
      <c r="N9" s="114"/>
      <c r="O9" s="114"/>
    </row>
    <row r="10" ht="21" customHeight="1" spans="1:15">
      <c r="A10" s="223" t="s">
        <v>104</v>
      </c>
      <c r="B10" s="223" t="s">
        <v>105</v>
      </c>
      <c r="C10" s="114">
        <v>166479.39</v>
      </c>
      <c r="D10" s="114">
        <v>166479.39</v>
      </c>
      <c r="E10" s="114">
        <v>166479.39</v>
      </c>
      <c r="F10" s="114"/>
      <c r="G10" s="114"/>
      <c r="H10" s="114"/>
      <c r="I10" s="114"/>
      <c r="J10" s="114"/>
      <c r="K10" s="114"/>
      <c r="L10" s="114"/>
      <c r="M10" s="114"/>
      <c r="N10" s="114"/>
      <c r="O10" s="114"/>
    </row>
    <row r="11" ht="21" customHeight="1" spans="1:15">
      <c r="A11" s="222" t="s">
        <v>106</v>
      </c>
      <c r="B11" s="222" t="s">
        <v>107</v>
      </c>
      <c r="C11" s="114">
        <v>6378251.38</v>
      </c>
      <c r="D11" s="114">
        <v>6378251.38</v>
      </c>
      <c r="E11" s="114">
        <v>1227003.38</v>
      </c>
      <c r="F11" s="114">
        <v>5446248</v>
      </c>
      <c r="G11" s="114"/>
      <c r="H11" s="114"/>
      <c r="I11" s="114"/>
      <c r="J11" s="114"/>
      <c r="K11" s="114"/>
      <c r="L11" s="114"/>
      <c r="M11" s="114"/>
      <c r="N11" s="114"/>
      <c r="O11" s="114"/>
    </row>
    <row r="12" ht="21" customHeight="1" spans="1:15">
      <c r="A12" s="223" t="s">
        <v>108</v>
      </c>
      <c r="B12" s="223" t="s">
        <v>109</v>
      </c>
      <c r="C12" s="114">
        <v>1227003.38</v>
      </c>
      <c r="D12" s="114">
        <v>1227003.38</v>
      </c>
      <c r="E12" s="114">
        <v>1227003.38</v>
      </c>
      <c r="F12" s="114"/>
      <c r="G12" s="114"/>
      <c r="H12" s="114"/>
      <c r="I12" s="114"/>
      <c r="J12" s="114"/>
      <c r="K12" s="114"/>
      <c r="L12" s="114"/>
      <c r="M12" s="114"/>
      <c r="N12" s="114"/>
      <c r="O12" s="114"/>
    </row>
    <row r="13" ht="21" customHeight="1" spans="1:15">
      <c r="A13" s="223" t="s">
        <v>110</v>
      </c>
      <c r="B13" s="223" t="s">
        <v>111</v>
      </c>
      <c r="C13" s="114">
        <v>1211032</v>
      </c>
      <c r="D13" s="114">
        <v>1211032</v>
      </c>
      <c r="E13" s="114"/>
      <c r="F13" s="114">
        <v>1211032</v>
      </c>
      <c r="G13" s="114"/>
      <c r="H13" s="114"/>
      <c r="I13" s="114"/>
      <c r="J13" s="114"/>
      <c r="K13" s="114"/>
      <c r="L13" s="114"/>
      <c r="M13" s="114"/>
      <c r="N13" s="114"/>
      <c r="O13" s="114"/>
    </row>
    <row r="14" ht="21" customHeight="1" spans="1:15">
      <c r="A14" s="223" t="s">
        <v>112</v>
      </c>
      <c r="B14" s="223" t="s">
        <v>113</v>
      </c>
      <c r="C14" s="114">
        <v>1121200</v>
      </c>
      <c r="D14" s="114">
        <v>1121200</v>
      </c>
      <c r="E14" s="114"/>
      <c r="F14" s="114">
        <v>1121200</v>
      </c>
      <c r="G14" s="114"/>
      <c r="H14" s="114"/>
      <c r="I14" s="114"/>
      <c r="J14" s="114"/>
      <c r="K14" s="114"/>
      <c r="L14" s="114"/>
      <c r="M14" s="114"/>
      <c r="N14" s="114"/>
      <c r="O14" s="114"/>
    </row>
    <row r="15" ht="21" customHeight="1" spans="1:15">
      <c r="A15" s="223" t="s">
        <v>114</v>
      </c>
      <c r="B15" s="223" t="s">
        <v>115</v>
      </c>
      <c r="C15" s="114">
        <v>3114016</v>
      </c>
      <c r="D15" s="114">
        <v>3114016</v>
      </c>
      <c r="E15" s="114"/>
      <c r="F15" s="114">
        <v>3114016</v>
      </c>
      <c r="G15" s="114"/>
      <c r="H15" s="114"/>
      <c r="I15" s="114"/>
      <c r="J15" s="114"/>
      <c r="K15" s="114"/>
      <c r="L15" s="114"/>
      <c r="M15" s="114"/>
      <c r="N15" s="114"/>
      <c r="O15" s="114"/>
    </row>
    <row r="16" ht="21" customHeight="1" spans="1:15">
      <c r="A16" s="93" t="s">
        <v>69</v>
      </c>
      <c r="B16" s="93" t="s">
        <v>116</v>
      </c>
      <c r="C16" s="114">
        <v>169455.42</v>
      </c>
      <c r="D16" s="114">
        <v>169455.42</v>
      </c>
      <c r="E16" s="114">
        <v>169455.42</v>
      </c>
      <c r="F16" s="114"/>
      <c r="G16" s="114"/>
      <c r="H16" s="114"/>
      <c r="I16" s="114"/>
      <c r="J16" s="114"/>
      <c r="K16" s="114"/>
      <c r="L16" s="114"/>
      <c r="M16" s="114"/>
      <c r="N16" s="114"/>
      <c r="O16" s="114"/>
    </row>
    <row r="17" ht="21" customHeight="1" spans="1:15">
      <c r="A17" s="222" t="s">
        <v>117</v>
      </c>
      <c r="B17" s="222" t="s">
        <v>118</v>
      </c>
      <c r="C17" s="114">
        <v>169455.42</v>
      </c>
      <c r="D17" s="114">
        <v>169455.42</v>
      </c>
      <c r="E17" s="114">
        <v>169455.42</v>
      </c>
      <c r="F17" s="114"/>
      <c r="G17" s="114"/>
      <c r="H17" s="114"/>
      <c r="I17" s="114"/>
      <c r="J17" s="114"/>
      <c r="K17" s="114"/>
      <c r="L17" s="114"/>
      <c r="M17" s="114"/>
      <c r="N17" s="114"/>
      <c r="O17" s="114"/>
    </row>
    <row r="18" ht="21" customHeight="1" spans="1:15">
      <c r="A18" s="223" t="s">
        <v>119</v>
      </c>
      <c r="B18" s="223" t="s">
        <v>120</v>
      </c>
      <c r="C18" s="114">
        <v>37599.6</v>
      </c>
      <c r="D18" s="114">
        <v>37599.6</v>
      </c>
      <c r="E18" s="114">
        <v>37599.6</v>
      </c>
      <c r="F18" s="114"/>
      <c r="G18" s="114"/>
      <c r="H18" s="114"/>
      <c r="I18" s="114"/>
      <c r="J18" s="114"/>
      <c r="K18" s="114"/>
      <c r="L18" s="114"/>
      <c r="M18" s="114"/>
      <c r="N18" s="114"/>
      <c r="O18" s="114"/>
    </row>
    <row r="19" ht="21" customHeight="1" spans="1:15">
      <c r="A19" s="223" t="s">
        <v>121</v>
      </c>
      <c r="B19" s="223" t="s">
        <v>122</v>
      </c>
      <c r="C19" s="114">
        <v>41282.4</v>
      </c>
      <c r="D19" s="114">
        <v>41282.4</v>
      </c>
      <c r="E19" s="114">
        <v>41282.4</v>
      </c>
      <c r="F19" s="114"/>
      <c r="G19" s="114"/>
      <c r="H19" s="114"/>
      <c r="I19" s="114"/>
      <c r="J19" s="114"/>
      <c r="K19" s="114"/>
      <c r="L19" s="114"/>
      <c r="M19" s="114"/>
      <c r="N19" s="114"/>
      <c r="O19" s="114"/>
    </row>
    <row r="20" ht="21" customHeight="1" spans="1:15">
      <c r="A20" s="223" t="s">
        <v>123</v>
      </c>
      <c r="B20" s="223" t="s">
        <v>124</v>
      </c>
      <c r="C20" s="114">
        <v>88705.04</v>
      </c>
      <c r="D20" s="114">
        <v>88705.04</v>
      </c>
      <c r="E20" s="114">
        <v>88705.04</v>
      </c>
      <c r="F20" s="114"/>
      <c r="G20" s="114"/>
      <c r="H20" s="114"/>
      <c r="I20" s="114"/>
      <c r="J20" s="114"/>
      <c r="K20" s="114"/>
      <c r="L20" s="114"/>
      <c r="M20" s="114"/>
      <c r="N20" s="114"/>
      <c r="O20" s="114"/>
    </row>
    <row r="21" ht="21" customHeight="1" spans="1:15">
      <c r="A21" s="223" t="s">
        <v>125</v>
      </c>
      <c r="B21" s="223" t="s">
        <v>126</v>
      </c>
      <c r="C21" s="114">
        <v>1868.38</v>
      </c>
      <c r="D21" s="114">
        <v>1868.38</v>
      </c>
      <c r="E21" s="114">
        <v>1868.38</v>
      </c>
      <c r="F21" s="114"/>
      <c r="G21" s="114"/>
      <c r="H21" s="114"/>
      <c r="I21" s="114"/>
      <c r="J21" s="114"/>
      <c r="K21" s="114"/>
      <c r="L21" s="114"/>
      <c r="M21" s="114"/>
      <c r="N21" s="114"/>
      <c r="O21" s="114"/>
    </row>
    <row r="22" ht="21" customHeight="1" spans="1:15">
      <c r="A22" s="93" t="s">
        <v>127</v>
      </c>
      <c r="B22" s="93" t="s">
        <v>128</v>
      </c>
      <c r="C22" s="114">
        <v>130032</v>
      </c>
      <c r="D22" s="114">
        <v>130032</v>
      </c>
      <c r="E22" s="114">
        <v>130032</v>
      </c>
      <c r="F22" s="114"/>
      <c r="G22" s="114"/>
      <c r="H22" s="114"/>
      <c r="I22" s="114"/>
      <c r="J22" s="114"/>
      <c r="K22" s="114"/>
      <c r="L22" s="114"/>
      <c r="M22" s="114"/>
      <c r="N22" s="114"/>
      <c r="O22" s="114"/>
    </row>
    <row r="23" ht="21" customHeight="1" spans="1:15">
      <c r="A23" s="222" t="s">
        <v>129</v>
      </c>
      <c r="B23" s="222" t="s">
        <v>130</v>
      </c>
      <c r="C23" s="114">
        <v>130032</v>
      </c>
      <c r="D23" s="114">
        <v>130032</v>
      </c>
      <c r="E23" s="114">
        <v>130032</v>
      </c>
      <c r="F23" s="114"/>
      <c r="G23" s="114"/>
      <c r="H23" s="114"/>
      <c r="I23" s="114"/>
      <c r="J23" s="114"/>
      <c r="K23" s="114"/>
      <c r="L23" s="114"/>
      <c r="M23" s="114"/>
      <c r="N23" s="114"/>
      <c r="O23" s="114"/>
    </row>
    <row r="24" ht="21" customHeight="1" spans="1:15">
      <c r="A24" s="223" t="s">
        <v>131</v>
      </c>
      <c r="B24" s="223" t="s">
        <v>132</v>
      </c>
      <c r="C24" s="114">
        <v>130032</v>
      </c>
      <c r="D24" s="114">
        <v>130032</v>
      </c>
      <c r="E24" s="114">
        <v>130032</v>
      </c>
      <c r="F24" s="114"/>
      <c r="G24" s="114"/>
      <c r="H24" s="114"/>
      <c r="I24" s="114"/>
      <c r="J24" s="114"/>
      <c r="K24" s="114"/>
      <c r="L24" s="114"/>
      <c r="M24" s="114"/>
      <c r="N24" s="114"/>
      <c r="O24" s="114"/>
    </row>
    <row r="25" ht="21" customHeight="1" spans="1:15">
      <c r="A25" s="224" t="s">
        <v>55</v>
      </c>
      <c r="B25" s="75"/>
      <c r="C25" s="204">
        <v>7229218.19</v>
      </c>
      <c r="D25" s="204">
        <v>7229218.19</v>
      </c>
      <c r="E25" s="114">
        <v>1782970.19</v>
      </c>
      <c r="F25" s="114">
        <v>5446248</v>
      </c>
      <c r="G25" s="114"/>
      <c r="H25" s="114"/>
      <c r="I25" s="114"/>
      <c r="J25" s="114"/>
      <c r="K25" s="114"/>
      <c r="L25" s="114"/>
      <c r="M25" s="114"/>
      <c r="N25" s="114"/>
      <c r="O25" s="114"/>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H17" sqref="H17"/>
    </sheetView>
  </sheetViews>
  <sheetFormatPr defaultColWidth="8.575" defaultRowHeight="12.75" customHeight="1" outlineLevelCol="3"/>
  <cols>
    <col min="1" max="4" width="35.575" customWidth="1"/>
  </cols>
  <sheetData>
    <row r="1" ht="15" customHeight="1" spans="1:4">
      <c r="A1" s="80"/>
      <c r="B1" s="84"/>
      <c r="C1" s="84"/>
      <c r="D1" s="84" t="s">
        <v>133</v>
      </c>
    </row>
    <row r="2" ht="41.25" customHeight="1" spans="1:4">
      <c r="A2" s="79" t="str">
        <f>"2026"&amp;"年部门财政拨款收支预算总表"</f>
        <v>2026年部门财政拨款收支预算总表</v>
      </c>
    </row>
    <row r="3" ht="17.25" customHeight="1" spans="1:4">
      <c r="A3" s="82" t="str">
        <f>"单位名称："&amp;"昆明市东川区残疾人联合会"</f>
        <v>单位名称：昆明市东川区残疾人联合会</v>
      </c>
      <c r="B3" s="205"/>
      <c r="D3" s="84" t="s">
        <v>1</v>
      </c>
    </row>
    <row r="4" ht="17.25" customHeight="1" spans="1:4">
      <c r="A4" s="206" t="s">
        <v>2</v>
      </c>
      <c r="B4" s="207"/>
      <c r="C4" s="206" t="s">
        <v>3</v>
      </c>
      <c r="D4" s="207"/>
    </row>
    <row r="5" ht="18.75" customHeight="1" spans="1:4">
      <c r="A5" s="206" t="s">
        <v>4</v>
      </c>
      <c r="B5" s="206" t="s">
        <v>5</v>
      </c>
      <c r="C5" s="206" t="s">
        <v>6</v>
      </c>
      <c r="D5" s="206" t="s">
        <v>5</v>
      </c>
    </row>
    <row r="6" ht="16.5" customHeight="1" spans="1:4">
      <c r="A6" s="208" t="s">
        <v>134</v>
      </c>
      <c r="B6" s="114">
        <v>7229218.19</v>
      </c>
      <c r="C6" s="208" t="s">
        <v>135</v>
      </c>
      <c r="D6" s="114">
        <v>7229218.19</v>
      </c>
    </row>
    <row r="7" ht="16.5" customHeight="1" spans="1:4">
      <c r="A7" s="208" t="s">
        <v>136</v>
      </c>
      <c r="B7" s="114">
        <v>7229218.19</v>
      </c>
      <c r="C7" s="208" t="s">
        <v>137</v>
      </c>
      <c r="D7" s="114"/>
    </row>
    <row r="8" ht="16.5" customHeight="1" spans="1:4">
      <c r="A8" s="208" t="s">
        <v>138</v>
      </c>
      <c r="B8" s="114"/>
      <c r="C8" s="208" t="s">
        <v>139</v>
      </c>
      <c r="D8" s="114"/>
    </row>
    <row r="9" ht="16.5" customHeight="1" spans="1:4">
      <c r="A9" s="208" t="s">
        <v>140</v>
      </c>
      <c r="B9" s="114"/>
      <c r="C9" s="208" t="s">
        <v>141</v>
      </c>
      <c r="D9" s="114"/>
    </row>
    <row r="10" ht="16.5" customHeight="1" spans="1:4">
      <c r="A10" s="208" t="s">
        <v>142</v>
      </c>
      <c r="B10" s="114"/>
      <c r="C10" s="208" t="s">
        <v>143</v>
      </c>
      <c r="D10" s="114"/>
    </row>
    <row r="11" ht="16.5" customHeight="1" spans="1:4">
      <c r="A11" s="208" t="s">
        <v>136</v>
      </c>
      <c r="B11" s="114"/>
      <c r="C11" s="208" t="s">
        <v>144</v>
      </c>
      <c r="D11" s="114"/>
    </row>
    <row r="12" ht="16.5" customHeight="1" spans="1:4">
      <c r="A12" s="26" t="s">
        <v>138</v>
      </c>
      <c r="B12" s="114"/>
      <c r="C12" s="68" t="s">
        <v>145</v>
      </c>
      <c r="D12" s="114"/>
    </row>
    <row r="13" ht="16.5" customHeight="1" spans="1:4">
      <c r="A13" s="26" t="s">
        <v>140</v>
      </c>
      <c r="B13" s="114"/>
      <c r="C13" s="68" t="s">
        <v>146</v>
      </c>
      <c r="D13" s="114"/>
    </row>
    <row r="14" ht="16.5" customHeight="1" spans="1:4">
      <c r="A14" s="209"/>
      <c r="B14" s="114"/>
      <c r="C14" s="68" t="s">
        <v>147</v>
      </c>
      <c r="D14" s="114">
        <v>6929730.77</v>
      </c>
    </row>
    <row r="15" ht="16.5" customHeight="1" spans="1:4">
      <c r="A15" s="209"/>
      <c r="B15" s="114"/>
      <c r="C15" s="68" t="s">
        <v>148</v>
      </c>
      <c r="D15" s="114">
        <v>169455.42</v>
      </c>
    </row>
    <row r="16" ht="16.5" customHeight="1" spans="1:4">
      <c r="A16" s="209"/>
      <c r="B16" s="114"/>
      <c r="C16" s="68" t="s">
        <v>149</v>
      </c>
      <c r="D16" s="114"/>
    </row>
    <row r="17" ht="16.5" customHeight="1" spans="1:4">
      <c r="A17" s="209"/>
      <c r="B17" s="114"/>
      <c r="C17" s="68" t="s">
        <v>150</v>
      </c>
      <c r="D17" s="114"/>
    </row>
    <row r="18" ht="16.5" customHeight="1" spans="1:4">
      <c r="A18" s="209"/>
      <c r="B18" s="114"/>
      <c r="C18" s="68" t="s">
        <v>151</v>
      </c>
      <c r="D18" s="114"/>
    </row>
    <row r="19" ht="16.5" customHeight="1" spans="1:4">
      <c r="A19" s="209"/>
      <c r="B19" s="114"/>
      <c r="C19" s="68" t="s">
        <v>152</v>
      </c>
      <c r="D19" s="114"/>
    </row>
    <row r="20" ht="16.5" customHeight="1" spans="1:4">
      <c r="A20" s="209"/>
      <c r="B20" s="114"/>
      <c r="C20" s="68" t="s">
        <v>153</v>
      </c>
      <c r="D20" s="114"/>
    </row>
    <row r="21" ht="16.5" customHeight="1" spans="1:4">
      <c r="A21" s="209"/>
      <c r="B21" s="114"/>
      <c r="C21" s="68" t="s">
        <v>154</v>
      </c>
      <c r="D21" s="114"/>
    </row>
    <row r="22" ht="16.5" customHeight="1" spans="1:4">
      <c r="A22" s="209"/>
      <c r="B22" s="114"/>
      <c r="C22" s="68" t="s">
        <v>155</v>
      </c>
      <c r="D22" s="114"/>
    </row>
    <row r="23" ht="16.5" customHeight="1" spans="1:4">
      <c r="A23" s="209"/>
      <c r="B23" s="114"/>
      <c r="C23" s="68" t="s">
        <v>156</v>
      </c>
      <c r="D23" s="114"/>
    </row>
    <row r="24" ht="16.5" customHeight="1" spans="1:4">
      <c r="A24" s="209"/>
      <c r="B24" s="114"/>
      <c r="C24" s="68" t="s">
        <v>157</v>
      </c>
      <c r="D24" s="114"/>
    </row>
    <row r="25" ht="16.5" customHeight="1" spans="1:4">
      <c r="A25" s="209"/>
      <c r="B25" s="114"/>
      <c r="C25" s="68" t="s">
        <v>158</v>
      </c>
      <c r="D25" s="114">
        <v>130032</v>
      </c>
    </row>
    <row r="26" ht="16.5" customHeight="1" spans="1:4">
      <c r="A26" s="209"/>
      <c r="B26" s="114"/>
      <c r="C26" s="68" t="s">
        <v>159</v>
      </c>
      <c r="D26" s="114"/>
    </row>
    <row r="27" ht="16.5" customHeight="1" spans="1:4">
      <c r="A27" s="209"/>
      <c r="B27" s="114"/>
      <c r="C27" s="68" t="s">
        <v>160</v>
      </c>
      <c r="D27" s="114"/>
    </row>
    <row r="28" ht="16.5" customHeight="1" spans="1:4">
      <c r="A28" s="209"/>
      <c r="B28" s="114"/>
      <c r="C28" s="68" t="s">
        <v>161</v>
      </c>
      <c r="D28" s="114"/>
    </row>
    <row r="29" ht="16.5" customHeight="1" spans="1:4">
      <c r="A29" s="209"/>
      <c r="B29" s="114"/>
      <c r="C29" s="68" t="s">
        <v>162</v>
      </c>
      <c r="D29" s="114"/>
    </row>
    <row r="30" ht="16.5" customHeight="1" spans="1:4">
      <c r="A30" s="209"/>
      <c r="B30" s="114"/>
      <c r="C30" s="68" t="s">
        <v>163</v>
      </c>
      <c r="D30" s="114"/>
    </row>
    <row r="31" ht="16.5" customHeight="1" spans="1:4">
      <c r="A31" s="209"/>
      <c r="B31" s="114"/>
      <c r="C31" s="26" t="s">
        <v>164</v>
      </c>
      <c r="D31" s="114"/>
    </row>
    <row r="32" ht="16.5" customHeight="1" spans="1:4">
      <c r="A32" s="209"/>
      <c r="B32" s="114"/>
      <c r="C32" s="26" t="s">
        <v>165</v>
      </c>
      <c r="D32" s="114"/>
    </row>
    <row r="33" ht="16.5" customHeight="1" spans="1:4">
      <c r="A33" s="209"/>
      <c r="B33" s="114"/>
      <c r="C33" s="22" t="s">
        <v>166</v>
      </c>
      <c r="D33" s="114"/>
    </row>
    <row r="34" ht="15" customHeight="1" spans="1:4">
      <c r="A34" s="210" t="s">
        <v>50</v>
      </c>
      <c r="B34" s="114">
        <v>7229218.19</v>
      </c>
      <c r="C34" s="210" t="s">
        <v>51</v>
      </c>
      <c r="D34" s="114">
        <v>7229218.19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E21" sqref="A17:E21"/>
    </sheetView>
  </sheetViews>
  <sheetFormatPr defaultColWidth="9.14166666666667" defaultRowHeight="14.25" customHeight="1" outlineLevelCol="6"/>
  <cols>
    <col min="1" max="1" width="16.625" customWidth="1"/>
    <col min="2" max="2" width="28.25" customWidth="1"/>
    <col min="3" max="7" width="18.625" customWidth="1"/>
  </cols>
  <sheetData>
    <row r="1" customHeight="1" spans="1:7">
      <c r="D1" s="179"/>
      <c r="F1" s="104"/>
      <c r="G1" s="180" t="s">
        <v>167</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44" t="str">
        <f>"单位名称："&amp;"昆明市东川区残疾人联合会"</f>
        <v>单位名称：昆明市东川区残疾人联合会</v>
      </c>
      <c r="F3" s="154"/>
      <c r="G3" s="180" t="s">
        <v>1</v>
      </c>
    </row>
    <row r="4" ht="20.25" customHeight="1" spans="1:7">
      <c r="A4" s="200" t="s">
        <v>168</v>
      </c>
      <c r="B4" s="201"/>
      <c r="C4" s="158" t="s">
        <v>55</v>
      </c>
      <c r="D4" s="188" t="s">
        <v>76</v>
      </c>
      <c r="E4" s="14"/>
      <c r="F4" s="15"/>
      <c r="G4" s="182" t="s">
        <v>77</v>
      </c>
    </row>
    <row r="5" ht="20.25" customHeight="1" spans="1:7">
      <c r="A5" s="202" t="s">
        <v>73</v>
      </c>
      <c r="B5" s="202" t="s">
        <v>74</v>
      </c>
      <c r="C5" s="55"/>
      <c r="D5" s="17" t="s">
        <v>57</v>
      </c>
      <c r="E5" s="17" t="s">
        <v>169</v>
      </c>
      <c r="F5" s="17" t="s">
        <v>170</v>
      </c>
      <c r="G5" s="184"/>
    </row>
    <row r="6" ht="15" customHeight="1" spans="1:7">
      <c r="A6" s="25" t="s">
        <v>83</v>
      </c>
      <c r="B6" s="25" t="s">
        <v>84</v>
      </c>
      <c r="C6" s="25" t="s">
        <v>85</v>
      </c>
      <c r="D6" s="25" t="s">
        <v>86</v>
      </c>
      <c r="E6" s="25" t="s">
        <v>87</v>
      </c>
      <c r="F6" s="25" t="s">
        <v>88</v>
      </c>
      <c r="G6" s="25" t="s">
        <v>89</v>
      </c>
    </row>
    <row r="7" ht="18" customHeight="1" spans="1:7">
      <c r="A7" s="22" t="s">
        <v>98</v>
      </c>
      <c r="B7" s="22" t="s">
        <v>99</v>
      </c>
      <c r="C7" s="114">
        <v>6929730.77</v>
      </c>
      <c r="D7" s="114">
        <v>1483482.77</v>
      </c>
      <c r="E7" s="114">
        <v>1370412.77</v>
      </c>
      <c r="F7" s="114">
        <v>113070</v>
      </c>
      <c r="G7" s="114">
        <v>5446248</v>
      </c>
    </row>
    <row r="8" ht="18" customHeight="1" spans="1:7">
      <c r="A8" s="166" t="s">
        <v>100</v>
      </c>
      <c r="B8" s="166" t="s">
        <v>101</v>
      </c>
      <c r="C8" s="114">
        <v>256479.39</v>
      </c>
      <c r="D8" s="114">
        <v>256479.39</v>
      </c>
      <c r="E8" s="114">
        <v>252879.39</v>
      </c>
      <c r="F8" s="114">
        <v>3600</v>
      </c>
      <c r="G8" s="114"/>
    </row>
    <row r="9" ht="18" customHeight="1" spans="1:7">
      <c r="A9" s="168" t="s">
        <v>102</v>
      </c>
      <c r="B9" s="168" t="s">
        <v>103</v>
      </c>
      <c r="C9" s="114">
        <v>90000</v>
      </c>
      <c r="D9" s="114">
        <v>90000</v>
      </c>
      <c r="E9" s="114">
        <v>86400</v>
      </c>
      <c r="F9" s="114">
        <v>3600</v>
      </c>
      <c r="G9" s="114"/>
    </row>
    <row r="10" ht="18" customHeight="1" spans="1:7">
      <c r="A10" s="168" t="s">
        <v>104</v>
      </c>
      <c r="B10" s="168" t="s">
        <v>105</v>
      </c>
      <c r="C10" s="114">
        <v>166479.39</v>
      </c>
      <c r="D10" s="114">
        <v>166479.39</v>
      </c>
      <c r="E10" s="114">
        <v>166479.39</v>
      </c>
      <c r="F10" s="114"/>
      <c r="G10" s="114"/>
    </row>
    <row r="11" ht="18" customHeight="1" spans="1:7">
      <c r="A11" s="166" t="s">
        <v>106</v>
      </c>
      <c r="B11" s="166" t="s">
        <v>107</v>
      </c>
      <c r="C11" s="114">
        <v>6378251.38</v>
      </c>
      <c r="D11" s="114">
        <v>1227003.38</v>
      </c>
      <c r="E11" s="114">
        <v>1117533.38</v>
      </c>
      <c r="F11" s="114">
        <v>109470</v>
      </c>
      <c r="G11" s="114">
        <v>5446248</v>
      </c>
    </row>
    <row r="12" ht="18" customHeight="1" spans="1:7">
      <c r="A12" s="168" t="s">
        <v>108</v>
      </c>
      <c r="B12" s="168" t="s">
        <v>109</v>
      </c>
      <c r="C12" s="114">
        <v>1227003.38</v>
      </c>
      <c r="D12" s="114">
        <v>1227003.38</v>
      </c>
      <c r="E12" s="114">
        <v>1117533.38</v>
      </c>
      <c r="F12" s="114">
        <v>109470</v>
      </c>
      <c r="G12" s="114"/>
    </row>
    <row r="13" ht="18" customHeight="1" spans="1:7">
      <c r="A13" s="168" t="s">
        <v>110</v>
      </c>
      <c r="B13" s="168" t="s">
        <v>111</v>
      </c>
      <c r="C13" s="114">
        <v>1211032</v>
      </c>
      <c r="D13" s="114"/>
      <c r="E13" s="114"/>
      <c r="F13" s="114"/>
      <c r="G13" s="114">
        <v>1211032</v>
      </c>
    </row>
    <row r="14" ht="18" customHeight="1" spans="1:7">
      <c r="A14" s="168" t="s">
        <v>112</v>
      </c>
      <c r="B14" s="168" t="s">
        <v>113</v>
      </c>
      <c r="C14" s="114">
        <v>1121200</v>
      </c>
      <c r="D14" s="114"/>
      <c r="E14" s="114"/>
      <c r="F14" s="114"/>
      <c r="G14" s="114">
        <v>1121200</v>
      </c>
    </row>
    <row r="15" ht="18" customHeight="1" spans="1:7">
      <c r="A15" s="168" t="s">
        <v>114</v>
      </c>
      <c r="B15" s="168" t="s">
        <v>115</v>
      </c>
      <c r="C15" s="114">
        <v>3114016</v>
      </c>
      <c r="D15" s="114"/>
      <c r="E15" s="114"/>
      <c r="F15" s="114"/>
      <c r="G15" s="114">
        <v>3114016</v>
      </c>
    </row>
    <row r="16" ht="18" customHeight="1" spans="1:7">
      <c r="A16" s="22" t="s">
        <v>69</v>
      </c>
      <c r="B16" s="22" t="s">
        <v>116</v>
      </c>
      <c r="C16" s="114">
        <v>169455.42</v>
      </c>
      <c r="D16" s="114">
        <v>169455.42</v>
      </c>
      <c r="E16" s="114">
        <v>169455.42</v>
      </c>
      <c r="F16" s="114"/>
      <c r="G16" s="114"/>
    </row>
    <row r="17" ht="18" customHeight="1" spans="1:7">
      <c r="A17" s="166" t="s">
        <v>117</v>
      </c>
      <c r="B17" s="166" t="s">
        <v>118</v>
      </c>
      <c r="C17" s="114">
        <v>169455.42</v>
      </c>
      <c r="D17" s="114">
        <v>169455.42</v>
      </c>
      <c r="E17" s="114">
        <v>169455.42</v>
      </c>
      <c r="F17" s="114"/>
      <c r="G17" s="114"/>
    </row>
    <row r="18" ht="18" customHeight="1" spans="1:7">
      <c r="A18" s="168" t="s">
        <v>119</v>
      </c>
      <c r="B18" s="168" t="s">
        <v>120</v>
      </c>
      <c r="C18" s="114">
        <v>37599.6</v>
      </c>
      <c r="D18" s="114">
        <v>37599.6</v>
      </c>
      <c r="E18" s="114">
        <v>37599.6</v>
      </c>
      <c r="F18" s="114"/>
      <c r="G18" s="114"/>
    </row>
    <row r="19" ht="18" customHeight="1" spans="1:7">
      <c r="A19" s="168" t="s">
        <v>121</v>
      </c>
      <c r="B19" s="168" t="s">
        <v>122</v>
      </c>
      <c r="C19" s="114">
        <v>41282.4</v>
      </c>
      <c r="D19" s="114">
        <v>41282.4</v>
      </c>
      <c r="E19" s="114">
        <v>41282.4</v>
      </c>
      <c r="F19" s="114"/>
      <c r="G19" s="114"/>
    </row>
    <row r="20" ht="18" customHeight="1" spans="1:7">
      <c r="A20" s="168" t="s">
        <v>123</v>
      </c>
      <c r="B20" s="168" t="s">
        <v>124</v>
      </c>
      <c r="C20" s="114">
        <v>88705.04</v>
      </c>
      <c r="D20" s="114">
        <v>88705.04</v>
      </c>
      <c r="E20" s="114">
        <v>88705.04</v>
      </c>
      <c r="F20" s="114"/>
      <c r="G20" s="114"/>
    </row>
    <row r="21" ht="18" customHeight="1" spans="1:7">
      <c r="A21" s="168" t="s">
        <v>125</v>
      </c>
      <c r="B21" s="168" t="s">
        <v>126</v>
      </c>
      <c r="C21" s="114">
        <v>1868.38</v>
      </c>
      <c r="D21" s="114">
        <v>1868.38</v>
      </c>
      <c r="E21" s="114">
        <v>1868.38</v>
      </c>
      <c r="F21" s="114"/>
      <c r="G21" s="114"/>
    </row>
    <row r="22" ht="18" customHeight="1" spans="1:7">
      <c r="A22" s="22" t="s">
        <v>127</v>
      </c>
      <c r="B22" s="22" t="s">
        <v>128</v>
      </c>
      <c r="C22" s="114">
        <v>130032</v>
      </c>
      <c r="D22" s="114">
        <v>130032</v>
      </c>
      <c r="E22" s="114">
        <v>130032</v>
      </c>
      <c r="F22" s="114"/>
      <c r="G22" s="114"/>
    </row>
    <row r="23" ht="18" customHeight="1" spans="1:7">
      <c r="A23" s="166" t="s">
        <v>129</v>
      </c>
      <c r="B23" s="166" t="s">
        <v>130</v>
      </c>
      <c r="C23" s="114">
        <v>130032</v>
      </c>
      <c r="D23" s="114">
        <v>130032</v>
      </c>
      <c r="E23" s="114">
        <v>130032</v>
      </c>
      <c r="F23" s="114"/>
      <c r="G23" s="114"/>
    </row>
    <row r="24" ht="18" customHeight="1" spans="1:7">
      <c r="A24" s="168" t="s">
        <v>131</v>
      </c>
      <c r="B24" s="168" t="s">
        <v>132</v>
      </c>
      <c r="C24" s="114">
        <v>130032</v>
      </c>
      <c r="D24" s="114">
        <v>130032</v>
      </c>
      <c r="E24" s="114">
        <v>130032</v>
      </c>
      <c r="F24" s="114"/>
      <c r="G24" s="114"/>
    </row>
    <row r="25" ht="18" customHeight="1" spans="1:7">
      <c r="A25" s="113" t="s">
        <v>171</v>
      </c>
      <c r="B25" s="203" t="s">
        <v>171</v>
      </c>
      <c r="C25" s="204">
        <v>7229218.19</v>
      </c>
      <c r="D25" s="114">
        <v>1782970.19</v>
      </c>
      <c r="E25" s="114">
        <v>1669900.19</v>
      </c>
      <c r="F25" s="114">
        <v>113070</v>
      </c>
      <c r="G25" s="114">
        <v>5446248</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D33" sqref="D33"/>
    </sheetView>
  </sheetViews>
  <sheetFormatPr defaultColWidth="10.425" defaultRowHeight="14.25" customHeight="1" outlineLevelRow="6" outlineLevelCol="5"/>
  <cols>
    <col min="1" max="6" width="28.1416666666667" customWidth="1"/>
  </cols>
  <sheetData>
    <row r="1" customHeight="1" spans="1:6">
      <c r="A1" s="81"/>
      <c r="B1" s="81"/>
      <c r="C1" s="81"/>
      <c r="D1" s="81"/>
      <c r="E1" s="80"/>
      <c r="F1" s="196" t="s">
        <v>172</v>
      </c>
    </row>
    <row r="2" ht="41.25" customHeight="1" spans="1:6">
      <c r="A2" s="197" t="str">
        <f>"2026"&amp;"年一般公共预算“三公”经费支出预算表"</f>
        <v>2026年一般公共预算“三公”经费支出预算表</v>
      </c>
      <c r="B2" s="81"/>
      <c r="C2" s="81"/>
      <c r="D2" s="81"/>
      <c r="E2" s="80"/>
      <c r="F2" s="81"/>
    </row>
    <row r="3" customHeight="1" spans="1:6">
      <c r="A3" s="143" t="str">
        <f>"单位名称："&amp;"昆明市东川区残疾人联合会"</f>
        <v>单位名称：昆明市东川区残疾人联合会</v>
      </c>
      <c r="B3" s="198"/>
      <c r="D3" s="81"/>
      <c r="E3" s="80"/>
      <c r="F3" s="85" t="s">
        <v>1</v>
      </c>
    </row>
    <row r="4" ht="27" customHeight="1" spans="1:6">
      <c r="A4" s="86" t="s">
        <v>173</v>
      </c>
      <c r="B4" s="86" t="s">
        <v>174</v>
      </c>
      <c r="C4" s="88" t="s">
        <v>175</v>
      </c>
      <c r="D4" s="86"/>
      <c r="E4" s="87"/>
      <c r="F4" s="86" t="s">
        <v>176</v>
      </c>
    </row>
    <row r="5" ht="28.5" customHeight="1" spans="1:6">
      <c r="A5" s="199"/>
      <c r="B5" s="90"/>
      <c r="C5" s="87" t="s">
        <v>57</v>
      </c>
      <c r="D5" s="87" t="s">
        <v>177</v>
      </c>
      <c r="E5" s="87" t="s">
        <v>178</v>
      </c>
      <c r="F5" s="89"/>
    </row>
    <row r="6" ht="17.25" customHeight="1" spans="1:6">
      <c r="A6" s="92" t="s">
        <v>83</v>
      </c>
      <c r="B6" s="92" t="s">
        <v>84</v>
      </c>
      <c r="C6" s="92" t="s">
        <v>85</v>
      </c>
      <c r="D6" s="92" t="s">
        <v>86</v>
      </c>
      <c r="E6" s="92" t="s">
        <v>87</v>
      </c>
      <c r="F6" s="92" t="s">
        <v>88</v>
      </c>
    </row>
    <row r="7" ht="17.25" customHeight="1" spans="1:6">
      <c r="A7" s="114">
        <v>13800</v>
      </c>
      <c r="B7" s="114"/>
      <c r="C7" s="114">
        <v>12000</v>
      </c>
      <c r="D7" s="114"/>
      <c r="E7" s="114">
        <v>12000</v>
      </c>
      <c r="F7" s="114">
        <v>1800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0"/>
  <sheetViews>
    <sheetView showZeros="0" topLeftCell="A1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79"/>
      <c r="C1" s="185"/>
      <c r="E1" s="186"/>
      <c r="F1" s="186"/>
      <c r="G1" s="186"/>
      <c r="H1" s="186"/>
      <c r="I1" s="115"/>
      <c r="J1" s="115"/>
      <c r="K1" s="115"/>
      <c r="L1" s="115"/>
      <c r="M1" s="115"/>
      <c r="N1" s="115"/>
      <c r="O1" s="115"/>
      <c r="S1" s="115"/>
      <c r="W1" s="185"/>
      <c r="Y1" s="42" t="s">
        <v>179</v>
      </c>
    </row>
    <row r="2" ht="45.75" customHeight="1" spans="1:25">
      <c r="A2" s="101" t="str">
        <f>"2026"&amp;"年部门基本支出预算表"</f>
        <v>2026年部门基本支出预算表</v>
      </c>
      <c r="B2" s="43"/>
      <c r="C2" s="101"/>
      <c r="D2" s="101"/>
      <c r="E2" s="101"/>
      <c r="F2" s="101"/>
      <c r="G2" s="101"/>
      <c r="H2" s="101"/>
      <c r="I2" s="101"/>
      <c r="J2" s="101"/>
      <c r="K2" s="101"/>
      <c r="L2" s="101"/>
      <c r="M2" s="101"/>
      <c r="N2" s="101"/>
      <c r="O2" s="101"/>
      <c r="P2" s="43"/>
      <c r="Q2" s="43"/>
      <c r="R2" s="43"/>
      <c r="S2" s="101"/>
      <c r="T2" s="101"/>
      <c r="U2" s="101"/>
      <c r="V2" s="101"/>
      <c r="W2" s="101"/>
      <c r="X2" s="101"/>
      <c r="Y2" s="101"/>
    </row>
    <row r="3" ht="18.75" customHeight="1" spans="1:25">
      <c r="A3" s="44" t="str">
        <f>"单位名称："&amp;"昆明市东川区残疾人联合会"</f>
        <v>单位名称：昆明市东川区残疾人联合会</v>
      </c>
      <c r="B3" s="45"/>
      <c r="C3" s="187"/>
      <c r="D3" s="187"/>
      <c r="E3" s="187"/>
      <c r="F3" s="187"/>
      <c r="G3" s="187"/>
      <c r="H3" s="187"/>
      <c r="I3" s="120"/>
      <c r="J3" s="120"/>
      <c r="K3" s="120"/>
      <c r="L3" s="120"/>
      <c r="M3" s="120"/>
      <c r="N3" s="120"/>
      <c r="O3" s="120"/>
      <c r="P3" s="46"/>
      <c r="Q3" s="46"/>
      <c r="R3" s="46"/>
      <c r="S3" s="120"/>
      <c r="W3" s="185"/>
      <c r="Y3" s="42" t="s">
        <v>1</v>
      </c>
    </row>
    <row r="4" ht="18" customHeight="1" spans="1:25">
      <c r="A4" s="48" t="s">
        <v>180</v>
      </c>
      <c r="B4" s="48" t="s">
        <v>181</v>
      </c>
      <c r="C4" s="48" t="s">
        <v>182</v>
      </c>
      <c r="D4" s="48" t="s">
        <v>183</v>
      </c>
      <c r="E4" s="48" t="s">
        <v>184</v>
      </c>
      <c r="F4" s="48" t="s">
        <v>185</v>
      </c>
      <c r="G4" s="48" t="s">
        <v>186</v>
      </c>
      <c r="H4" s="48" t="s">
        <v>187</v>
      </c>
      <c r="I4" s="188" t="s">
        <v>188</v>
      </c>
      <c r="J4" s="126" t="s">
        <v>188</v>
      </c>
      <c r="K4" s="126"/>
      <c r="L4" s="126"/>
      <c r="M4" s="126"/>
      <c r="N4" s="126"/>
      <c r="O4" s="126"/>
      <c r="P4" s="14"/>
      <c r="Q4" s="14"/>
      <c r="R4" s="14"/>
      <c r="S4" s="125" t="s">
        <v>61</v>
      </c>
      <c r="T4" s="126" t="s">
        <v>62</v>
      </c>
      <c r="U4" s="126"/>
      <c r="V4" s="126"/>
      <c r="W4" s="126"/>
      <c r="X4" s="126"/>
      <c r="Y4" s="110"/>
    </row>
    <row r="5" ht="18" customHeight="1" spans="1:25">
      <c r="A5" s="50"/>
      <c r="B5" s="66"/>
      <c r="C5" s="160"/>
      <c r="D5" s="50"/>
      <c r="E5" s="50"/>
      <c r="F5" s="50"/>
      <c r="G5" s="50"/>
      <c r="H5" s="50"/>
      <c r="I5" s="158" t="s">
        <v>189</v>
      </c>
      <c r="J5" s="188" t="s">
        <v>58</v>
      </c>
      <c r="K5" s="126"/>
      <c r="L5" s="126"/>
      <c r="M5" s="126"/>
      <c r="N5" s="126"/>
      <c r="O5" s="110"/>
      <c r="P5" s="13" t="s">
        <v>190</v>
      </c>
      <c r="Q5" s="14"/>
      <c r="R5" s="15"/>
      <c r="S5" s="48" t="s">
        <v>61</v>
      </c>
      <c r="T5" s="188" t="s">
        <v>62</v>
      </c>
      <c r="U5" s="125" t="s">
        <v>64</v>
      </c>
      <c r="V5" s="126" t="s">
        <v>62</v>
      </c>
      <c r="W5" s="125" t="s">
        <v>66</v>
      </c>
      <c r="X5" s="125" t="s">
        <v>67</v>
      </c>
      <c r="Y5" s="189" t="s">
        <v>68</v>
      </c>
    </row>
    <row r="6" ht="19.5" customHeight="1" spans="1:25">
      <c r="A6" s="66"/>
      <c r="B6" s="66"/>
      <c r="C6" s="66"/>
      <c r="D6" s="66"/>
      <c r="E6" s="66"/>
      <c r="F6" s="66"/>
      <c r="G6" s="66"/>
      <c r="H6" s="66"/>
      <c r="I6" s="66"/>
      <c r="J6" s="190" t="s">
        <v>191</v>
      </c>
      <c r="K6" s="48"/>
      <c r="L6" s="48" t="s">
        <v>192</v>
      </c>
      <c r="M6" s="48" t="s">
        <v>193</v>
      </c>
      <c r="N6" s="48" t="s">
        <v>194</v>
      </c>
      <c r="O6" s="48" t="s">
        <v>195</v>
      </c>
      <c r="P6" s="48" t="s">
        <v>58</v>
      </c>
      <c r="Q6" s="48" t="s">
        <v>59</v>
      </c>
      <c r="R6" s="48" t="s">
        <v>60</v>
      </c>
      <c r="S6" s="66"/>
      <c r="T6" s="48" t="s">
        <v>57</v>
      </c>
      <c r="U6" s="48" t="s">
        <v>64</v>
      </c>
      <c r="V6" s="48" t="s">
        <v>196</v>
      </c>
      <c r="W6" s="48" t="s">
        <v>66</v>
      </c>
      <c r="X6" s="48" t="s">
        <v>67</v>
      </c>
      <c r="Y6" s="48" t="s">
        <v>68</v>
      </c>
    </row>
    <row r="7" ht="37.5" customHeight="1" spans="1:25">
      <c r="A7" s="191"/>
      <c r="B7" s="55"/>
      <c r="C7" s="191"/>
      <c r="D7" s="191"/>
      <c r="E7" s="191"/>
      <c r="F7" s="191"/>
      <c r="G7" s="191"/>
      <c r="H7" s="191"/>
      <c r="I7" s="191"/>
      <c r="J7" s="192" t="s">
        <v>57</v>
      </c>
      <c r="K7" s="193" t="s">
        <v>197</v>
      </c>
      <c r="L7" s="53" t="s">
        <v>198</v>
      </c>
      <c r="M7" s="53" t="s">
        <v>193</v>
      </c>
      <c r="N7" s="53" t="s">
        <v>194</v>
      </c>
      <c r="O7" s="53" t="s">
        <v>195</v>
      </c>
      <c r="P7" s="53" t="s">
        <v>193</v>
      </c>
      <c r="Q7" s="53" t="s">
        <v>194</v>
      </c>
      <c r="R7" s="53" t="s">
        <v>195</v>
      </c>
      <c r="S7" s="53" t="s">
        <v>61</v>
      </c>
      <c r="T7" s="53" t="s">
        <v>57</v>
      </c>
      <c r="U7" s="53" t="s">
        <v>64</v>
      </c>
      <c r="V7" s="53" t="s">
        <v>196</v>
      </c>
      <c r="W7" s="53" t="s">
        <v>66</v>
      </c>
      <c r="X7" s="53" t="s">
        <v>67</v>
      </c>
      <c r="Y7" s="53" t="s">
        <v>68</v>
      </c>
    </row>
    <row r="8" customHeight="1" spans="1:25">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c r="Y8" s="67">
        <v>25</v>
      </c>
    </row>
    <row r="9" ht="20.25" customHeight="1" spans="1:25">
      <c r="A9" s="26" t="s">
        <v>70</v>
      </c>
      <c r="B9" s="26" t="s">
        <v>70</v>
      </c>
      <c r="C9" s="26" t="s">
        <v>199</v>
      </c>
      <c r="D9" s="26" t="s">
        <v>200</v>
      </c>
      <c r="E9" s="26" t="s">
        <v>108</v>
      </c>
      <c r="F9" s="26" t="s">
        <v>109</v>
      </c>
      <c r="G9" s="26" t="s">
        <v>201</v>
      </c>
      <c r="H9" s="26" t="s">
        <v>202</v>
      </c>
      <c r="I9" s="114">
        <v>187368</v>
      </c>
      <c r="J9" s="114">
        <v>187368</v>
      </c>
      <c r="K9" s="114"/>
      <c r="L9" s="114"/>
      <c r="M9" s="114"/>
      <c r="N9" s="114">
        <v>187368</v>
      </c>
      <c r="O9" s="114"/>
      <c r="P9" s="114"/>
      <c r="Q9" s="114"/>
      <c r="R9" s="114"/>
      <c r="S9" s="114"/>
      <c r="T9" s="114"/>
      <c r="U9" s="114"/>
      <c r="V9" s="114"/>
      <c r="W9" s="114"/>
      <c r="X9" s="114"/>
      <c r="Y9" s="114"/>
    </row>
    <row r="10" ht="20.25" customHeight="1" spans="1:25">
      <c r="A10" s="26" t="s">
        <v>70</v>
      </c>
      <c r="B10" s="26" t="s">
        <v>70</v>
      </c>
      <c r="C10" s="26" t="s">
        <v>199</v>
      </c>
      <c r="D10" s="26" t="s">
        <v>200</v>
      </c>
      <c r="E10" s="26" t="s">
        <v>108</v>
      </c>
      <c r="F10" s="26" t="s">
        <v>109</v>
      </c>
      <c r="G10" s="26" t="s">
        <v>203</v>
      </c>
      <c r="H10" s="26" t="s">
        <v>204</v>
      </c>
      <c r="I10" s="114">
        <v>254052</v>
      </c>
      <c r="J10" s="114">
        <v>254052</v>
      </c>
      <c r="K10" s="31"/>
      <c r="L10" s="31"/>
      <c r="M10" s="31"/>
      <c r="N10" s="114">
        <v>254052</v>
      </c>
      <c r="O10" s="31"/>
      <c r="P10" s="114"/>
      <c r="Q10" s="114"/>
      <c r="R10" s="114"/>
      <c r="S10" s="114"/>
      <c r="T10" s="114"/>
      <c r="U10" s="114"/>
      <c r="V10" s="114"/>
      <c r="W10" s="114"/>
      <c r="X10" s="114"/>
      <c r="Y10" s="114"/>
    </row>
    <row r="11" ht="20.25" customHeight="1" spans="1:25">
      <c r="A11" s="26" t="s">
        <v>70</v>
      </c>
      <c r="B11" s="26" t="s">
        <v>70</v>
      </c>
      <c r="C11" s="26" t="s">
        <v>199</v>
      </c>
      <c r="D11" s="26" t="s">
        <v>200</v>
      </c>
      <c r="E11" s="26" t="s">
        <v>108</v>
      </c>
      <c r="F11" s="26" t="s">
        <v>109</v>
      </c>
      <c r="G11" s="26" t="s">
        <v>205</v>
      </c>
      <c r="H11" s="26" t="s">
        <v>206</v>
      </c>
      <c r="I11" s="114">
        <v>954</v>
      </c>
      <c r="J11" s="114">
        <v>954</v>
      </c>
      <c r="K11" s="31"/>
      <c r="L11" s="31"/>
      <c r="M11" s="31"/>
      <c r="N11" s="114">
        <v>954</v>
      </c>
      <c r="O11" s="31"/>
      <c r="P11" s="114"/>
      <c r="Q11" s="114"/>
      <c r="R11" s="114"/>
      <c r="S11" s="114"/>
      <c r="T11" s="114"/>
      <c r="U11" s="114"/>
      <c r="V11" s="114"/>
      <c r="W11" s="114"/>
      <c r="X11" s="114"/>
      <c r="Y11" s="114"/>
    </row>
    <row r="12" ht="20.25" customHeight="1" spans="1:25">
      <c r="A12" s="26" t="s">
        <v>70</v>
      </c>
      <c r="B12" s="26" t="s">
        <v>70</v>
      </c>
      <c r="C12" s="26" t="s">
        <v>199</v>
      </c>
      <c r="D12" s="26" t="s">
        <v>200</v>
      </c>
      <c r="E12" s="26" t="s">
        <v>108</v>
      </c>
      <c r="F12" s="26" t="s">
        <v>109</v>
      </c>
      <c r="G12" s="26" t="s">
        <v>205</v>
      </c>
      <c r="H12" s="26" t="s">
        <v>206</v>
      </c>
      <c r="I12" s="114">
        <v>15614</v>
      </c>
      <c r="J12" s="114">
        <v>15614</v>
      </c>
      <c r="K12" s="31"/>
      <c r="L12" s="31"/>
      <c r="M12" s="31"/>
      <c r="N12" s="114">
        <v>15614</v>
      </c>
      <c r="O12" s="31"/>
      <c r="P12" s="114"/>
      <c r="Q12" s="114"/>
      <c r="R12" s="114"/>
      <c r="S12" s="114"/>
      <c r="T12" s="114"/>
      <c r="U12" s="114"/>
      <c r="V12" s="114"/>
      <c r="W12" s="114"/>
      <c r="X12" s="114"/>
      <c r="Y12" s="114"/>
    </row>
    <row r="13" ht="20.25" customHeight="1" spans="1:25">
      <c r="A13" s="26" t="s">
        <v>70</v>
      </c>
      <c r="B13" s="26" t="s">
        <v>70</v>
      </c>
      <c r="C13" s="26" t="s">
        <v>207</v>
      </c>
      <c r="D13" s="26" t="s">
        <v>208</v>
      </c>
      <c r="E13" s="26" t="s">
        <v>108</v>
      </c>
      <c r="F13" s="26" t="s">
        <v>109</v>
      </c>
      <c r="G13" s="26" t="s">
        <v>201</v>
      </c>
      <c r="H13" s="26" t="s">
        <v>202</v>
      </c>
      <c r="I13" s="114">
        <v>244080</v>
      </c>
      <c r="J13" s="114">
        <v>244080</v>
      </c>
      <c r="K13" s="31"/>
      <c r="L13" s="31"/>
      <c r="M13" s="31"/>
      <c r="N13" s="114">
        <v>244080</v>
      </c>
      <c r="O13" s="31"/>
      <c r="P13" s="114"/>
      <c r="Q13" s="114"/>
      <c r="R13" s="114"/>
      <c r="S13" s="114"/>
      <c r="T13" s="114"/>
      <c r="U13" s="114"/>
      <c r="V13" s="114"/>
      <c r="W13" s="114"/>
      <c r="X13" s="114"/>
      <c r="Y13" s="114"/>
    </row>
    <row r="14" ht="20.25" customHeight="1" spans="1:25">
      <c r="A14" s="26" t="s">
        <v>70</v>
      </c>
      <c r="B14" s="26" t="s">
        <v>70</v>
      </c>
      <c r="C14" s="26" t="s">
        <v>207</v>
      </c>
      <c r="D14" s="26" t="s">
        <v>208</v>
      </c>
      <c r="E14" s="26" t="s">
        <v>108</v>
      </c>
      <c r="F14" s="26" t="s">
        <v>109</v>
      </c>
      <c r="G14" s="26" t="s">
        <v>203</v>
      </c>
      <c r="H14" s="26" t="s">
        <v>204</v>
      </c>
      <c r="I14" s="114">
        <v>15900</v>
      </c>
      <c r="J14" s="114">
        <v>15900</v>
      </c>
      <c r="K14" s="31"/>
      <c r="L14" s="31"/>
      <c r="M14" s="31"/>
      <c r="N14" s="114">
        <v>15900</v>
      </c>
      <c r="O14" s="31"/>
      <c r="P14" s="114"/>
      <c r="Q14" s="114"/>
      <c r="R14" s="114"/>
      <c r="S14" s="114"/>
      <c r="T14" s="114"/>
      <c r="U14" s="114"/>
      <c r="V14" s="114"/>
      <c r="W14" s="114"/>
      <c r="X14" s="114"/>
      <c r="Y14" s="114"/>
    </row>
    <row r="15" ht="20.25" customHeight="1" spans="1:25">
      <c r="A15" s="26" t="s">
        <v>70</v>
      </c>
      <c r="B15" s="26" t="s">
        <v>70</v>
      </c>
      <c r="C15" s="26" t="s">
        <v>207</v>
      </c>
      <c r="D15" s="26" t="s">
        <v>208</v>
      </c>
      <c r="E15" s="26" t="s">
        <v>108</v>
      </c>
      <c r="F15" s="26" t="s">
        <v>109</v>
      </c>
      <c r="G15" s="26" t="s">
        <v>205</v>
      </c>
      <c r="H15" s="26" t="s">
        <v>206</v>
      </c>
      <c r="I15" s="114">
        <v>20340</v>
      </c>
      <c r="J15" s="114">
        <v>20340</v>
      </c>
      <c r="K15" s="31"/>
      <c r="L15" s="31"/>
      <c r="M15" s="31"/>
      <c r="N15" s="114">
        <v>20340</v>
      </c>
      <c r="O15" s="31"/>
      <c r="P15" s="114"/>
      <c r="Q15" s="114"/>
      <c r="R15" s="114"/>
      <c r="S15" s="114"/>
      <c r="T15" s="114"/>
      <c r="U15" s="114"/>
      <c r="V15" s="114"/>
      <c r="W15" s="114"/>
      <c r="X15" s="114"/>
      <c r="Y15" s="114"/>
    </row>
    <row r="16" ht="20.25" customHeight="1" spans="1:25">
      <c r="A16" s="26" t="s">
        <v>70</v>
      </c>
      <c r="B16" s="26" t="s">
        <v>70</v>
      </c>
      <c r="C16" s="26" t="s">
        <v>207</v>
      </c>
      <c r="D16" s="26" t="s">
        <v>208</v>
      </c>
      <c r="E16" s="26" t="s">
        <v>108</v>
      </c>
      <c r="F16" s="26" t="s">
        <v>109</v>
      </c>
      <c r="G16" s="26" t="s">
        <v>209</v>
      </c>
      <c r="H16" s="26" t="s">
        <v>210</v>
      </c>
      <c r="I16" s="114">
        <v>49887</v>
      </c>
      <c r="J16" s="114">
        <v>49887</v>
      </c>
      <c r="K16" s="31"/>
      <c r="L16" s="31"/>
      <c r="M16" s="31"/>
      <c r="N16" s="114">
        <v>49887</v>
      </c>
      <c r="O16" s="31"/>
      <c r="P16" s="114"/>
      <c r="Q16" s="114"/>
      <c r="R16" s="114"/>
      <c r="S16" s="114"/>
      <c r="T16" s="114"/>
      <c r="U16" s="114"/>
      <c r="V16" s="114"/>
      <c r="W16" s="114"/>
      <c r="X16" s="114"/>
      <c r="Y16" s="114"/>
    </row>
    <row r="17" ht="20.25" customHeight="1" spans="1:25">
      <c r="A17" s="26" t="s">
        <v>70</v>
      </c>
      <c r="B17" s="26" t="s">
        <v>70</v>
      </c>
      <c r="C17" s="26" t="s">
        <v>207</v>
      </c>
      <c r="D17" s="26" t="s">
        <v>208</v>
      </c>
      <c r="E17" s="26" t="s">
        <v>108</v>
      </c>
      <c r="F17" s="26" t="s">
        <v>109</v>
      </c>
      <c r="G17" s="26" t="s">
        <v>209</v>
      </c>
      <c r="H17" s="26" t="s">
        <v>210</v>
      </c>
      <c r="I17" s="114">
        <v>101328</v>
      </c>
      <c r="J17" s="114">
        <v>101328</v>
      </c>
      <c r="K17" s="31"/>
      <c r="L17" s="31"/>
      <c r="M17" s="31"/>
      <c r="N17" s="114">
        <v>101328</v>
      </c>
      <c r="O17" s="31"/>
      <c r="P17" s="114"/>
      <c r="Q17" s="114"/>
      <c r="R17" s="114"/>
      <c r="S17" s="114"/>
      <c r="T17" s="114"/>
      <c r="U17" s="114"/>
      <c r="V17" s="114"/>
      <c r="W17" s="114"/>
      <c r="X17" s="114"/>
      <c r="Y17" s="114"/>
    </row>
    <row r="18" ht="20.25" customHeight="1" spans="1:25">
      <c r="A18" s="26" t="s">
        <v>70</v>
      </c>
      <c r="B18" s="26" t="s">
        <v>70</v>
      </c>
      <c r="C18" s="26" t="s">
        <v>207</v>
      </c>
      <c r="D18" s="26" t="s">
        <v>208</v>
      </c>
      <c r="E18" s="26" t="s">
        <v>108</v>
      </c>
      <c r="F18" s="26" t="s">
        <v>109</v>
      </c>
      <c r="G18" s="26" t="s">
        <v>209</v>
      </c>
      <c r="H18" s="26" t="s">
        <v>210</v>
      </c>
      <c r="I18" s="114">
        <v>91620</v>
      </c>
      <c r="J18" s="114">
        <v>91620</v>
      </c>
      <c r="K18" s="31"/>
      <c r="L18" s="31"/>
      <c r="M18" s="31"/>
      <c r="N18" s="114">
        <v>91620</v>
      </c>
      <c r="O18" s="31"/>
      <c r="P18" s="114"/>
      <c r="Q18" s="114"/>
      <c r="R18" s="114"/>
      <c r="S18" s="114"/>
      <c r="T18" s="114"/>
      <c r="U18" s="114"/>
      <c r="V18" s="114"/>
      <c r="W18" s="114"/>
      <c r="X18" s="114"/>
      <c r="Y18" s="114"/>
    </row>
    <row r="19" ht="20.25" customHeight="1" spans="1:25">
      <c r="A19" s="26" t="s">
        <v>70</v>
      </c>
      <c r="B19" s="26" t="s">
        <v>70</v>
      </c>
      <c r="C19" s="26" t="s">
        <v>211</v>
      </c>
      <c r="D19" s="26" t="s">
        <v>212</v>
      </c>
      <c r="E19" s="26" t="s">
        <v>104</v>
      </c>
      <c r="F19" s="26" t="s">
        <v>105</v>
      </c>
      <c r="G19" s="26" t="s">
        <v>213</v>
      </c>
      <c r="H19" s="26" t="s">
        <v>214</v>
      </c>
      <c r="I19" s="114">
        <v>90328.35</v>
      </c>
      <c r="J19" s="114">
        <v>90328.35</v>
      </c>
      <c r="K19" s="31"/>
      <c r="L19" s="31"/>
      <c r="M19" s="31"/>
      <c r="N19" s="114">
        <v>90328.35</v>
      </c>
      <c r="O19" s="31"/>
      <c r="P19" s="114"/>
      <c r="Q19" s="114"/>
      <c r="R19" s="114"/>
      <c r="S19" s="114"/>
      <c r="T19" s="114"/>
      <c r="U19" s="114"/>
      <c r="V19" s="114"/>
      <c r="W19" s="114"/>
      <c r="X19" s="114"/>
      <c r="Y19" s="114"/>
    </row>
    <row r="20" ht="20.25" customHeight="1" spans="1:25">
      <c r="A20" s="26" t="s">
        <v>70</v>
      </c>
      <c r="B20" s="26" t="s">
        <v>70</v>
      </c>
      <c r="C20" s="26" t="s">
        <v>211</v>
      </c>
      <c r="D20" s="26" t="s">
        <v>212</v>
      </c>
      <c r="E20" s="26" t="s">
        <v>104</v>
      </c>
      <c r="F20" s="26" t="s">
        <v>105</v>
      </c>
      <c r="G20" s="26" t="s">
        <v>213</v>
      </c>
      <c r="H20" s="26" t="s">
        <v>214</v>
      </c>
      <c r="I20" s="114">
        <v>76151.04</v>
      </c>
      <c r="J20" s="114">
        <v>76151.04</v>
      </c>
      <c r="K20" s="31"/>
      <c r="L20" s="31"/>
      <c r="M20" s="31"/>
      <c r="N20" s="114">
        <v>76151.04</v>
      </c>
      <c r="O20" s="31"/>
      <c r="P20" s="114"/>
      <c r="Q20" s="114"/>
      <c r="R20" s="114"/>
      <c r="S20" s="114"/>
      <c r="T20" s="114"/>
      <c r="U20" s="114"/>
      <c r="V20" s="114"/>
      <c r="W20" s="114"/>
      <c r="X20" s="114"/>
      <c r="Y20" s="114"/>
    </row>
    <row r="21" ht="20.25" customHeight="1" spans="1:25">
      <c r="A21" s="26" t="s">
        <v>70</v>
      </c>
      <c r="B21" s="26" t="s">
        <v>70</v>
      </c>
      <c r="C21" s="26" t="s">
        <v>211</v>
      </c>
      <c r="D21" s="26" t="s">
        <v>212</v>
      </c>
      <c r="E21" s="26" t="s">
        <v>119</v>
      </c>
      <c r="F21" s="26" t="s">
        <v>120</v>
      </c>
      <c r="G21" s="26" t="s">
        <v>215</v>
      </c>
      <c r="H21" s="26" t="s">
        <v>216</v>
      </c>
      <c r="I21" s="114">
        <v>37599.6</v>
      </c>
      <c r="J21" s="114">
        <v>37599.6</v>
      </c>
      <c r="K21" s="31"/>
      <c r="L21" s="31"/>
      <c r="M21" s="31"/>
      <c r="N21" s="114">
        <v>37599.6</v>
      </c>
      <c r="O21" s="31"/>
      <c r="P21" s="114"/>
      <c r="Q21" s="114"/>
      <c r="R21" s="114"/>
      <c r="S21" s="114"/>
      <c r="T21" s="114"/>
      <c r="U21" s="114"/>
      <c r="V21" s="114"/>
      <c r="W21" s="114"/>
      <c r="X21" s="114"/>
      <c r="Y21" s="114"/>
    </row>
    <row r="22" ht="20.25" customHeight="1" spans="1:25">
      <c r="A22" s="26" t="s">
        <v>70</v>
      </c>
      <c r="B22" s="26" t="s">
        <v>70</v>
      </c>
      <c r="C22" s="26" t="s">
        <v>211</v>
      </c>
      <c r="D22" s="26" t="s">
        <v>212</v>
      </c>
      <c r="E22" s="26" t="s">
        <v>121</v>
      </c>
      <c r="F22" s="26" t="s">
        <v>122</v>
      </c>
      <c r="G22" s="26" t="s">
        <v>215</v>
      </c>
      <c r="H22" s="26" t="s">
        <v>216</v>
      </c>
      <c r="I22" s="114">
        <v>41282.4</v>
      </c>
      <c r="J22" s="114">
        <v>41282.4</v>
      </c>
      <c r="K22" s="31"/>
      <c r="L22" s="31"/>
      <c r="M22" s="31"/>
      <c r="N22" s="114">
        <v>41282.4</v>
      </c>
      <c r="O22" s="31"/>
      <c r="P22" s="114"/>
      <c r="Q22" s="114"/>
      <c r="R22" s="114"/>
      <c r="S22" s="114"/>
      <c r="T22" s="114"/>
      <c r="U22" s="114"/>
      <c r="V22" s="114"/>
      <c r="W22" s="114"/>
      <c r="X22" s="114"/>
      <c r="Y22" s="114"/>
    </row>
    <row r="23" ht="20.25" customHeight="1" spans="1:25">
      <c r="A23" s="26" t="s">
        <v>70</v>
      </c>
      <c r="B23" s="26" t="s">
        <v>70</v>
      </c>
      <c r="C23" s="26" t="s">
        <v>211</v>
      </c>
      <c r="D23" s="26" t="s">
        <v>212</v>
      </c>
      <c r="E23" s="26" t="s">
        <v>123</v>
      </c>
      <c r="F23" s="26" t="s">
        <v>124</v>
      </c>
      <c r="G23" s="26" t="s">
        <v>217</v>
      </c>
      <c r="H23" s="26" t="s">
        <v>218</v>
      </c>
      <c r="I23" s="114">
        <v>34073.04</v>
      </c>
      <c r="J23" s="114">
        <v>34073.04</v>
      </c>
      <c r="K23" s="31"/>
      <c r="L23" s="31"/>
      <c r="M23" s="31"/>
      <c r="N23" s="114">
        <v>34073.04</v>
      </c>
      <c r="O23" s="31"/>
      <c r="P23" s="114"/>
      <c r="Q23" s="114"/>
      <c r="R23" s="114"/>
      <c r="S23" s="114"/>
      <c r="T23" s="114"/>
      <c r="U23" s="114"/>
      <c r="V23" s="114"/>
      <c r="W23" s="114"/>
      <c r="X23" s="114"/>
      <c r="Y23" s="114"/>
    </row>
    <row r="24" ht="20.25" customHeight="1" spans="1:25">
      <c r="A24" s="26" t="s">
        <v>70</v>
      </c>
      <c r="B24" s="26" t="s">
        <v>70</v>
      </c>
      <c r="C24" s="26" t="s">
        <v>211</v>
      </c>
      <c r="D24" s="26" t="s">
        <v>212</v>
      </c>
      <c r="E24" s="26" t="s">
        <v>123</v>
      </c>
      <c r="F24" s="26" t="s">
        <v>124</v>
      </c>
      <c r="G24" s="26" t="s">
        <v>217</v>
      </c>
      <c r="H24" s="26" t="s">
        <v>218</v>
      </c>
      <c r="I24" s="114">
        <v>28742.4</v>
      </c>
      <c r="J24" s="114">
        <v>28742.4</v>
      </c>
      <c r="K24" s="31"/>
      <c r="L24" s="31"/>
      <c r="M24" s="31"/>
      <c r="N24" s="114">
        <v>28742.4</v>
      </c>
      <c r="O24" s="31"/>
      <c r="P24" s="114"/>
      <c r="Q24" s="114"/>
      <c r="R24" s="114"/>
      <c r="S24" s="114"/>
      <c r="T24" s="114"/>
      <c r="U24" s="114"/>
      <c r="V24" s="114"/>
      <c r="W24" s="114"/>
      <c r="X24" s="114"/>
      <c r="Y24" s="114"/>
    </row>
    <row r="25" ht="20.25" customHeight="1" spans="1:25">
      <c r="A25" s="26" t="s">
        <v>70</v>
      </c>
      <c r="B25" s="26" t="s">
        <v>70</v>
      </c>
      <c r="C25" s="26" t="s">
        <v>211</v>
      </c>
      <c r="D25" s="26" t="s">
        <v>212</v>
      </c>
      <c r="E25" s="26" t="s">
        <v>123</v>
      </c>
      <c r="F25" s="26" t="s">
        <v>124</v>
      </c>
      <c r="G25" s="26" t="s">
        <v>217</v>
      </c>
      <c r="H25" s="26" t="s">
        <v>218</v>
      </c>
      <c r="I25" s="114">
        <v>25889.6</v>
      </c>
      <c r="J25" s="114">
        <v>25889.6</v>
      </c>
      <c r="K25" s="31"/>
      <c r="L25" s="31"/>
      <c r="M25" s="31"/>
      <c r="N25" s="114">
        <v>25889.6</v>
      </c>
      <c r="O25" s="31"/>
      <c r="P25" s="114"/>
      <c r="Q25" s="114"/>
      <c r="R25" s="114"/>
      <c r="S25" s="114"/>
      <c r="T25" s="114"/>
      <c r="U25" s="114"/>
      <c r="V25" s="114"/>
      <c r="W25" s="114"/>
      <c r="X25" s="114"/>
      <c r="Y25" s="114"/>
    </row>
    <row r="26" ht="20.25" customHeight="1" spans="1:25">
      <c r="A26" s="26" t="s">
        <v>70</v>
      </c>
      <c r="B26" s="26" t="s">
        <v>70</v>
      </c>
      <c r="C26" s="26" t="s">
        <v>211</v>
      </c>
      <c r="D26" s="26" t="s">
        <v>212</v>
      </c>
      <c r="E26" s="26" t="s">
        <v>108</v>
      </c>
      <c r="F26" s="26" t="s">
        <v>109</v>
      </c>
      <c r="G26" s="26" t="s">
        <v>219</v>
      </c>
      <c r="H26" s="26" t="s">
        <v>220</v>
      </c>
      <c r="I26" s="114">
        <v>3657.9</v>
      </c>
      <c r="J26" s="114">
        <v>3657.9</v>
      </c>
      <c r="K26" s="31"/>
      <c r="L26" s="31"/>
      <c r="M26" s="31"/>
      <c r="N26" s="114">
        <v>3657.9</v>
      </c>
      <c r="O26" s="31"/>
      <c r="P26" s="114"/>
      <c r="Q26" s="114"/>
      <c r="R26" s="114"/>
      <c r="S26" s="114"/>
      <c r="T26" s="114"/>
      <c r="U26" s="114"/>
      <c r="V26" s="114"/>
      <c r="W26" s="114"/>
      <c r="X26" s="114"/>
      <c r="Y26" s="114"/>
    </row>
    <row r="27" ht="20.25" customHeight="1" spans="1:25">
      <c r="A27" s="26" t="s">
        <v>70</v>
      </c>
      <c r="B27" s="26" t="s">
        <v>70</v>
      </c>
      <c r="C27" s="26" t="s">
        <v>211</v>
      </c>
      <c r="D27" s="26" t="s">
        <v>212</v>
      </c>
      <c r="E27" s="26" t="s">
        <v>125</v>
      </c>
      <c r="F27" s="26" t="s">
        <v>126</v>
      </c>
      <c r="G27" s="26" t="s">
        <v>219</v>
      </c>
      <c r="H27" s="26" t="s">
        <v>220</v>
      </c>
      <c r="I27" s="114">
        <v>823.28</v>
      </c>
      <c r="J27" s="114">
        <v>823.28</v>
      </c>
      <c r="K27" s="31"/>
      <c r="L27" s="31"/>
      <c r="M27" s="31"/>
      <c r="N27" s="114">
        <v>823.28</v>
      </c>
      <c r="O27" s="31"/>
      <c r="P27" s="114"/>
      <c r="Q27" s="114"/>
      <c r="R27" s="114"/>
      <c r="S27" s="114"/>
      <c r="T27" s="114"/>
      <c r="U27" s="114"/>
      <c r="V27" s="114"/>
      <c r="W27" s="114"/>
      <c r="X27" s="114"/>
      <c r="Y27" s="114"/>
    </row>
    <row r="28" ht="20.25" customHeight="1" spans="1:25">
      <c r="A28" s="26" t="s">
        <v>70</v>
      </c>
      <c r="B28" s="26" t="s">
        <v>70</v>
      </c>
      <c r="C28" s="26" t="s">
        <v>211</v>
      </c>
      <c r="D28" s="26" t="s">
        <v>212</v>
      </c>
      <c r="E28" s="26" t="s">
        <v>125</v>
      </c>
      <c r="F28" s="26" t="s">
        <v>126</v>
      </c>
      <c r="G28" s="26" t="s">
        <v>219</v>
      </c>
      <c r="H28" s="26" t="s">
        <v>220</v>
      </c>
      <c r="I28" s="114">
        <v>1045.1</v>
      </c>
      <c r="J28" s="114">
        <v>1045.1</v>
      </c>
      <c r="K28" s="31"/>
      <c r="L28" s="31"/>
      <c r="M28" s="31"/>
      <c r="N28" s="114">
        <v>1045.1</v>
      </c>
      <c r="O28" s="31"/>
      <c r="P28" s="114"/>
      <c r="Q28" s="114"/>
      <c r="R28" s="114"/>
      <c r="S28" s="114"/>
      <c r="T28" s="114"/>
      <c r="U28" s="114"/>
      <c r="V28" s="114"/>
      <c r="W28" s="114"/>
      <c r="X28" s="114"/>
      <c r="Y28" s="114"/>
    </row>
    <row r="29" ht="20.25" customHeight="1" spans="1:25">
      <c r="A29" s="26" t="s">
        <v>70</v>
      </c>
      <c r="B29" s="26" t="s">
        <v>70</v>
      </c>
      <c r="C29" s="26" t="s">
        <v>221</v>
      </c>
      <c r="D29" s="26" t="s">
        <v>222</v>
      </c>
      <c r="E29" s="26" t="s">
        <v>108</v>
      </c>
      <c r="F29" s="26" t="s">
        <v>109</v>
      </c>
      <c r="G29" s="26" t="s">
        <v>223</v>
      </c>
      <c r="H29" s="26" t="s">
        <v>224</v>
      </c>
      <c r="I29" s="114">
        <v>12000</v>
      </c>
      <c r="J29" s="114">
        <v>12000</v>
      </c>
      <c r="K29" s="31"/>
      <c r="L29" s="31"/>
      <c r="M29" s="31"/>
      <c r="N29" s="114">
        <v>12000</v>
      </c>
      <c r="O29" s="31"/>
      <c r="P29" s="114"/>
      <c r="Q29" s="114"/>
      <c r="R29" s="114"/>
      <c r="S29" s="114"/>
      <c r="T29" s="114"/>
      <c r="U29" s="114"/>
      <c r="V29" s="114"/>
      <c r="W29" s="114"/>
      <c r="X29" s="114"/>
      <c r="Y29" s="114"/>
    </row>
    <row r="30" ht="20.25" customHeight="1" spans="1:25">
      <c r="A30" s="26" t="s">
        <v>70</v>
      </c>
      <c r="B30" s="26" t="s">
        <v>70</v>
      </c>
      <c r="C30" s="26" t="s">
        <v>225</v>
      </c>
      <c r="D30" s="26" t="s">
        <v>176</v>
      </c>
      <c r="E30" s="26" t="s">
        <v>108</v>
      </c>
      <c r="F30" s="26" t="s">
        <v>109</v>
      </c>
      <c r="G30" s="26" t="s">
        <v>226</v>
      </c>
      <c r="H30" s="26" t="s">
        <v>176</v>
      </c>
      <c r="I30" s="114">
        <v>800</v>
      </c>
      <c r="J30" s="114">
        <v>800</v>
      </c>
      <c r="K30" s="31"/>
      <c r="L30" s="31"/>
      <c r="M30" s="31"/>
      <c r="N30" s="114">
        <v>800</v>
      </c>
      <c r="O30" s="31"/>
      <c r="P30" s="114"/>
      <c r="Q30" s="114"/>
      <c r="R30" s="114"/>
      <c r="S30" s="114"/>
      <c r="T30" s="114"/>
      <c r="U30" s="114"/>
      <c r="V30" s="114"/>
      <c r="W30" s="114"/>
      <c r="X30" s="114"/>
      <c r="Y30" s="114"/>
    </row>
    <row r="31" ht="20.25" customHeight="1" spans="1:25">
      <c r="A31" s="26" t="s">
        <v>70</v>
      </c>
      <c r="B31" s="26" t="s">
        <v>70</v>
      </c>
      <c r="C31" s="26" t="s">
        <v>225</v>
      </c>
      <c r="D31" s="26" t="s">
        <v>176</v>
      </c>
      <c r="E31" s="26" t="s">
        <v>108</v>
      </c>
      <c r="F31" s="26" t="s">
        <v>109</v>
      </c>
      <c r="G31" s="26" t="s">
        <v>226</v>
      </c>
      <c r="H31" s="26" t="s">
        <v>176</v>
      </c>
      <c r="I31" s="114">
        <v>1000</v>
      </c>
      <c r="J31" s="114">
        <v>1000</v>
      </c>
      <c r="K31" s="31"/>
      <c r="L31" s="31"/>
      <c r="M31" s="31"/>
      <c r="N31" s="114">
        <v>1000</v>
      </c>
      <c r="O31" s="31"/>
      <c r="P31" s="114"/>
      <c r="Q31" s="114"/>
      <c r="R31" s="114"/>
      <c r="S31" s="114"/>
      <c r="T31" s="114"/>
      <c r="U31" s="114"/>
      <c r="V31" s="114"/>
      <c r="W31" s="114"/>
      <c r="X31" s="114"/>
      <c r="Y31" s="114"/>
    </row>
    <row r="32" ht="20.25" customHeight="1" spans="1:25">
      <c r="A32" s="26" t="s">
        <v>70</v>
      </c>
      <c r="B32" s="26" t="s">
        <v>70</v>
      </c>
      <c r="C32" s="26" t="s">
        <v>227</v>
      </c>
      <c r="D32" s="26" t="s">
        <v>228</v>
      </c>
      <c r="E32" s="26" t="s">
        <v>108</v>
      </c>
      <c r="F32" s="26" t="s">
        <v>109</v>
      </c>
      <c r="G32" s="26" t="s">
        <v>229</v>
      </c>
      <c r="H32" s="26" t="s">
        <v>230</v>
      </c>
      <c r="I32" s="114">
        <v>36000</v>
      </c>
      <c r="J32" s="114">
        <v>36000</v>
      </c>
      <c r="K32" s="31"/>
      <c r="L32" s="31"/>
      <c r="M32" s="31"/>
      <c r="N32" s="114">
        <v>36000</v>
      </c>
      <c r="O32" s="31"/>
      <c r="P32" s="114"/>
      <c r="Q32" s="114"/>
      <c r="R32" s="114"/>
      <c r="S32" s="114"/>
      <c r="T32" s="114"/>
      <c r="U32" s="114"/>
      <c r="V32" s="114"/>
      <c r="W32" s="114"/>
      <c r="X32" s="114"/>
      <c r="Y32" s="114"/>
    </row>
    <row r="33" ht="20.25" customHeight="1" spans="1:25">
      <c r="A33" s="26" t="s">
        <v>70</v>
      </c>
      <c r="B33" s="26" t="s">
        <v>70</v>
      </c>
      <c r="C33" s="26" t="s">
        <v>231</v>
      </c>
      <c r="D33" s="26" t="s">
        <v>232</v>
      </c>
      <c r="E33" s="26" t="s">
        <v>108</v>
      </c>
      <c r="F33" s="26" t="s">
        <v>109</v>
      </c>
      <c r="G33" s="26" t="s">
        <v>233</v>
      </c>
      <c r="H33" s="26" t="s">
        <v>232</v>
      </c>
      <c r="I33" s="114">
        <v>13500</v>
      </c>
      <c r="J33" s="114">
        <v>13500</v>
      </c>
      <c r="K33" s="31"/>
      <c r="L33" s="31"/>
      <c r="M33" s="31"/>
      <c r="N33" s="114">
        <v>13500</v>
      </c>
      <c r="O33" s="31"/>
      <c r="P33" s="114"/>
      <c r="Q33" s="114"/>
      <c r="R33" s="114"/>
      <c r="S33" s="114"/>
      <c r="T33" s="114"/>
      <c r="U33" s="114"/>
      <c r="V33" s="114"/>
      <c r="W33" s="114"/>
      <c r="X33" s="114"/>
      <c r="Y33" s="114"/>
    </row>
    <row r="34" ht="20.25" customHeight="1" spans="1:25">
      <c r="A34" s="26" t="s">
        <v>70</v>
      </c>
      <c r="B34" s="26" t="s">
        <v>70</v>
      </c>
      <c r="C34" s="26" t="s">
        <v>231</v>
      </c>
      <c r="D34" s="26" t="s">
        <v>232</v>
      </c>
      <c r="E34" s="26" t="s">
        <v>108</v>
      </c>
      <c r="F34" s="26" t="s">
        <v>109</v>
      </c>
      <c r="G34" s="26" t="s">
        <v>233</v>
      </c>
      <c r="H34" s="26" t="s">
        <v>232</v>
      </c>
      <c r="I34" s="114">
        <v>10800</v>
      </c>
      <c r="J34" s="114">
        <v>10800</v>
      </c>
      <c r="K34" s="31"/>
      <c r="L34" s="31"/>
      <c r="M34" s="31"/>
      <c r="N34" s="114">
        <v>10800</v>
      </c>
      <c r="O34" s="31"/>
      <c r="P34" s="114"/>
      <c r="Q34" s="114"/>
      <c r="R34" s="114"/>
      <c r="S34" s="114"/>
      <c r="T34" s="114"/>
      <c r="U34" s="114"/>
      <c r="V34" s="114"/>
      <c r="W34" s="114"/>
      <c r="X34" s="114"/>
      <c r="Y34" s="114"/>
    </row>
    <row r="35" ht="20.25" customHeight="1" spans="1:25">
      <c r="A35" s="26" t="s">
        <v>70</v>
      </c>
      <c r="B35" s="26" t="s">
        <v>70</v>
      </c>
      <c r="C35" s="26" t="s">
        <v>234</v>
      </c>
      <c r="D35" s="26" t="s">
        <v>235</v>
      </c>
      <c r="E35" s="26" t="s">
        <v>108</v>
      </c>
      <c r="F35" s="26" t="s">
        <v>109</v>
      </c>
      <c r="G35" s="26" t="s">
        <v>236</v>
      </c>
      <c r="H35" s="26" t="s">
        <v>237</v>
      </c>
      <c r="I35" s="114">
        <v>4500</v>
      </c>
      <c r="J35" s="114">
        <v>4500</v>
      </c>
      <c r="K35" s="31"/>
      <c r="L35" s="31"/>
      <c r="M35" s="31"/>
      <c r="N35" s="114">
        <v>4500</v>
      </c>
      <c r="O35" s="31"/>
      <c r="P35" s="114"/>
      <c r="Q35" s="114"/>
      <c r="R35" s="114"/>
      <c r="S35" s="114"/>
      <c r="T35" s="114"/>
      <c r="U35" s="114"/>
      <c r="V35" s="114"/>
      <c r="W35" s="114"/>
      <c r="X35" s="114"/>
      <c r="Y35" s="114"/>
    </row>
    <row r="36" ht="20.25" customHeight="1" spans="1:25">
      <c r="A36" s="26" t="s">
        <v>70</v>
      </c>
      <c r="B36" s="26" t="s">
        <v>70</v>
      </c>
      <c r="C36" s="26" t="s">
        <v>234</v>
      </c>
      <c r="D36" s="26" t="s">
        <v>235</v>
      </c>
      <c r="E36" s="26" t="s">
        <v>108</v>
      </c>
      <c r="F36" s="26" t="s">
        <v>109</v>
      </c>
      <c r="G36" s="26" t="s">
        <v>236</v>
      </c>
      <c r="H36" s="26" t="s">
        <v>237</v>
      </c>
      <c r="I36" s="114">
        <v>3600</v>
      </c>
      <c r="J36" s="114">
        <v>3600</v>
      </c>
      <c r="K36" s="31"/>
      <c r="L36" s="31"/>
      <c r="M36" s="31"/>
      <c r="N36" s="114">
        <v>3600</v>
      </c>
      <c r="O36" s="31"/>
      <c r="P36" s="114"/>
      <c r="Q36" s="114"/>
      <c r="R36" s="114"/>
      <c r="S36" s="114"/>
      <c r="T36" s="114"/>
      <c r="U36" s="114"/>
      <c r="V36" s="114"/>
      <c r="W36" s="114"/>
      <c r="X36" s="114"/>
      <c r="Y36" s="114"/>
    </row>
    <row r="37" ht="20.25" customHeight="1" spans="1:25">
      <c r="A37" s="26" t="s">
        <v>70</v>
      </c>
      <c r="B37" s="26" t="s">
        <v>70</v>
      </c>
      <c r="C37" s="26" t="s">
        <v>234</v>
      </c>
      <c r="D37" s="26" t="s">
        <v>235</v>
      </c>
      <c r="E37" s="26" t="s">
        <v>108</v>
      </c>
      <c r="F37" s="26" t="s">
        <v>109</v>
      </c>
      <c r="G37" s="26" t="s">
        <v>238</v>
      </c>
      <c r="H37" s="26" t="s">
        <v>239</v>
      </c>
      <c r="I37" s="114">
        <v>800</v>
      </c>
      <c r="J37" s="114">
        <v>800</v>
      </c>
      <c r="K37" s="31"/>
      <c r="L37" s="31"/>
      <c r="M37" s="31"/>
      <c r="N37" s="114">
        <v>800</v>
      </c>
      <c r="O37" s="31"/>
      <c r="P37" s="114"/>
      <c r="Q37" s="114"/>
      <c r="R37" s="114"/>
      <c r="S37" s="114"/>
      <c r="T37" s="114"/>
      <c r="U37" s="114"/>
      <c r="V37" s="114"/>
      <c r="W37" s="114"/>
      <c r="X37" s="114"/>
      <c r="Y37" s="114"/>
    </row>
    <row r="38" ht="20.25" customHeight="1" spans="1:25">
      <c r="A38" s="26" t="s">
        <v>70</v>
      </c>
      <c r="B38" s="26" t="s">
        <v>70</v>
      </c>
      <c r="C38" s="26" t="s">
        <v>234</v>
      </c>
      <c r="D38" s="26" t="s">
        <v>235</v>
      </c>
      <c r="E38" s="26" t="s">
        <v>108</v>
      </c>
      <c r="F38" s="26" t="s">
        <v>109</v>
      </c>
      <c r="G38" s="26" t="s">
        <v>238</v>
      </c>
      <c r="H38" s="26" t="s">
        <v>239</v>
      </c>
      <c r="I38" s="114">
        <v>1000</v>
      </c>
      <c r="J38" s="114">
        <v>1000</v>
      </c>
      <c r="K38" s="31"/>
      <c r="L38" s="31"/>
      <c r="M38" s="31"/>
      <c r="N38" s="114">
        <v>1000</v>
      </c>
      <c r="O38" s="31"/>
      <c r="P38" s="114"/>
      <c r="Q38" s="114"/>
      <c r="R38" s="114"/>
      <c r="S38" s="114"/>
      <c r="T38" s="114"/>
      <c r="U38" s="114"/>
      <c r="V38" s="114"/>
      <c r="W38" s="114"/>
      <c r="X38" s="114"/>
      <c r="Y38" s="114"/>
    </row>
    <row r="39" ht="20.25" customHeight="1" spans="1:25">
      <c r="A39" s="26" t="s">
        <v>70</v>
      </c>
      <c r="B39" s="26" t="s">
        <v>70</v>
      </c>
      <c r="C39" s="26" t="s">
        <v>234</v>
      </c>
      <c r="D39" s="26" t="s">
        <v>235</v>
      </c>
      <c r="E39" s="26" t="s">
        <v>108</v>
      </c>
      <c r="F39" s="26" t="s">
        <v>109</v>
      </c>
      <c r="G39" s="26" t="s">
        <v>240</v>
      </c>
      <c r="H39" s="26" t="s">
        <v>241</v>
      </c>
      <c r="I39" s="114">
        <v>1000</v>
      </c>
      <c r="J39" s="114">
        <v>1000</v>
      </c>
      <c r="K39" s="31"/>
      <c r="L39" s="31"/>
      <c r="M39" s="31"/>
      <c r="N39" s="114">
        <v>1000</v>
      </c>
      <c r="O39" s="31"/>
      <c r="P39" s="114"/>
      <c r="Q39" s="114"/>
      <c r="R39" s="114"/>
      <c r="S39" s="114"/>
      <c r="T39" s="114"/>
      <c r="U39" s="114"/>
      <c r="V39" s="114"/>
      <c r="W39" s="114"/>
      <c r="X39" s="114"/>
      <c r="Y39" s="114"/>
    </row>
    <row r="40" ht="20.25" customHeight="1" spans="1:25">
      <c r="A40" s="26" t="s">
        <v>70</v>
      </c>
      <c r="B40" s="26" t="s">
        <v>70</v>
      </c>
      <c r="C40" s="26" t="s">
        <v>234</v>
      </c>
      <c r="D40" s="26" t="s">
        <v>235</v>
      </c>
      <c r="E40" s="26" t="s">
        <v>108</v>
      </c>
      <c r="F40" s="26" t="s">
        <v>109</v>
      </c>
      <c r="G40" s="26" t="s">
        <v>240</v>
      </c>
      <c r="H40" s="26" t="s">
        <v>241</v>
      </c>
      <c r="I40" s="114">
        <v>800</v>
      </c>
      <c r="J40" s="114">
        <v>800</v>
      </c>
      <c r="K40" s="31"/>
      <c r="L40" s="31"/>
      <c r="M40" s="31"/>
      <c r="N40" s="114">
        <v>800</v>
      </c>
      <c r="O40" s="31"/>
      <c r="P40" s="114"/>
      <c r="Q40" s="114"/>
      <c r="R40" s="114"/>
      <c r="S40" s="114"/>
      <c r="T40" s="114"/>
      <c r="U40" s="114"/>
      <c r="V40" s="114"/>
      <c r="W40" s="114"/>
      <c r="X40" s="114"/>
      <c r="Y40" s="114"/>
    </row>
    <row r="41" ht="20.25" customHeight="1" spans="1:25">
      <c r="A41" s="26" t="s">
        <v>70</v>
      </c>
      <c r="B41" s="26" t="s">
        <v>70</v>
      </c>
      <c r="C41" s="26" t="s">
        <v>234</v>
      </c>
      <c r="D41" s="26" t="s">
        <v>235</v>
      </c>
      <c r="E41" s="26" t="s">
        <v>108</v>
      </c>
      <c r="F41" s="26" t="s">
        <v>109</v>
      </c>
      <c r="G41" s="26" t="s">
        <v>242</v>
      </c>
      <c r="H41" s="26" t="s">
        <v>243</v>
      </c>
      <c r="I41" s="114">
        <v>3500</v>
      </c>
      <c r="J41" s="114">
        <v>3500</v>
      </c>
      <c r="K41" s="31"/>
      <c r="L41" s="31"/>
      <c r="M41" s="31"/>
      <c r="N41" s="114">
        <v>3500</v>
      </c>
      <c r="O41" s="31"/>
      <c r="P41" s="114"/>
      <c r="Q41" s="114"/>
      <c r="R41" s="114"/>
      <c r="S41" s="114"/>
      <c r="T41" s="114"/>
      <c r="U41" s="114"/>
      <c r="V41" s="114"/>
      <c r="W41" s="114"/>
      <c r="X41" s="114"/>
      <c r="Y41" s="114"/>
    </row>
    <row r="42" ht="20.25" customHeight="1" spans="1:25">
      <c r="A42" s="26" t="s">
        <v>70</v>
      </c>
      <c r="B42" s="26" t="s">
        <v>70</v>
      </c>
      <c r="C42" s="26" t="s">
        <v>234</v>
      </c>
      <c r="D42" s="26" t="s">
        <v>235</v>
      </c>
      <c r="E42" s="26" t="s">
        <v>108</v>
      </c>
      <c r="F42" s="26" t="s">
        <v>109</v>
      </c>
      <c r="G42" s="26" t="s">
        <v>242</v>
      </c>
      <c r="H42" s="26" t="s">
        <v>243</v>
      </c>
      <c r="I42" s="114">
        <v>2800</v>
      </c>
      <c r="J42" s="114">
        <v>2800</v>
      </c>
      <c r="K42" s="31"/>
      <c r="L42" s="31"/>
      <c r="M42" s="31"/>
      <c r="N42" s="114">
        <v>2800</v>
      </c>
      <c r="O42" s="31"/>
      <c r="P42" s="114"/>
      <c r="Q42" s="114"/>
      <c r="R42" s="114"/>
      <c r="S42" s="114"/>
      <c r="T42" s="114"/>
      <c r="U42" s="114"/>
      <c r="V42" s="114"/>
      <c r="W42" s="114"/>
      <c r="X42" s="114"/>
      <c r="Y42" s="114"/>
    </row>
    <row r="43" ht="20.25" customHeight="1" spans="1:25">
      <c r="A43" s="26" t="s">
        <v>70</v>
      </c>
      <c r="B43" s="26" t="s">
        <v>70</v>
      </c>
      <c r="C43" s="26" t="s">
        <v>234</v>
      </c>
      <c r="D43" s="26" t="s">
        <v>235</v>
      </c>
      <c r="E43" s="26" t="s">
        <v>108</v>
      </c>
      <c r="F43" s="26" t="s">
        <v>109</v>
      </c>
      <c r="G43" s="26" t="s">
        <v>244</v>
      </c>
      <c r="H43" s="26" t="s">
        <v>245</v>
      </c>
      <c r="I43" s="114">
        <v>6400</v>
      </c>
      <c r="J43" s="114">
        <v>6400</v>
      </c>
      <c r="K43" s="31"/>
      <c r="L43" s="31"/>
      <c r="M43" s="31"/>
      <c r="N43" s="114">
        <v>6400</v>
      </c>
      <c r="O43" s="31"/>
      <c r="P43" s="114"/>
      <c r="Q43" s="114"/>
      <c r="R43" s="114"/>
      <c r="S43" s="114"/>
      <c r="T43" s="114"/>
      <c r="U43" s="114"/>
      <c r="V43" s="114"/>
      <c r="W43" s="114"/>
      <c r="X43" s="114"/>
      <c r="Y43" s="114"/>
    </row>
    <row r="44" ht="20.25" customHeight="1" spans="1:25">
      <c r="A44" s="26" t="s">
        <v>70</v>
      </c>
      <c r="B44" s="26" t="s">
        <v>70</v>
      </c>
      <c r="C44" s="26" t="s">
        <v>234</v>
      </c>
      <c r="D44" s="26" t="s">
        <v>235</v>
      </c>
      <c r="E44" s="26" t="s">
        <v>108</v>
      </c>
      <c r="F44" s="26" t="s">
        <v>109</v>
      </c>
      <c r="G44" s="26" t="s">
        <v>244</v>
      </c>
      <c r="H44" s="26" t="s">
        <v>245</v>
      </c>
      <c r="I44" s="114">
        <v>5120</v>
      </c>
      <c r="J44" s="114">
        <v>5120</v>
      </c>
      <c r="K44" s="31"/>
      <c r="L44" s="31"/>
      <c r="M44" s="31"/>
      <c r="N44" s="114">
        <v>5120</v>
      </c>
      <c r="O44" s="31"/>
      <c r="P44" s="114"/>
      <c r="Q44" s="114"/>
      <c r="R44" s="114"/>
      <c r="S44" s="114"/>
      <c r="T44" s="114"/>
      <c r="U44" s="114"/>
      <c r="V44" s="114"/>
      <c r="W44" s="114"/>
      <c r="X44" s="114"/>
      <c r="Y44" s="114"/>
    </row>
    <row r="45" ht="20.25" customHeight="1" spans="1:25">
      <c r="A45" s="26" t="s">
        <v>70</v>
      </c>
      <c r="B45" s="26" t="s">
        <v>70</v>
      </c>
      <c r="C45" s="26" t="s">
        <v>234</v>
      </c>
      <c r="D45" s="26" t="s">
        <v>235</v>
      </c>
      <c r="E45" s="26" t="s">
        <v>108</v>
      </c>
      <c r="F45" s="26" t="s">
        <v>109</v>
      </c>
      <c r="G45" s="26" t="s">
        <v>246</v>
      </c>
      <c r="H45" s="26" t="s">
        <v>247</v>
      </c>
      <c r="I45" s="114">
        <v>600</v>
      </c>
      <c r="J45" s="114">
        <v>600</v>
      </c>
      <c r="K45" s="31"/>
      <c r="L45" s="31"/>
      <c r="M45" s="31"/>
      <c r="N45" s="114">
        <v>600</v>
      </c>
      <c r="O45" s="31"/>
      <c r="P45" s="114"/>
      <c r="Q45" s="114"/>
      <c r="R45" s="114"/>
      <c r="S45" s="114"/>
      <c r="T45" s="114"/>
      <c r="U45" s="114"/>
      <c r="V45" s="114"/>
      <c r="W45" s="114"/>
      <c r="X45" s="114"/>
      <c r="Y45" s="114"/>
    </row>
    <row r="46" ht="20.25" customHeight="1" spans="1:25">
      <c r="A46" s="26" t="s">
        <v>70</v>
      </c>
      <c r="B46" s="26" t="s">
        <v>70</v>
      </c>
      <c r="C46" s="26" t="s">
        <v>234</v>
      </c>
      <c r="D46" s="26" t="s">
        <v>235</v>
      </c>
      <c r="E46" s="26" t="s">
        <v>108</v>
      </c>
      <c r="F46" s="26" t="s">
        <v>109</v>
      </c>
      <c r="G46" s="26" t="s">
        <v>246</v>
      </c>
      <c r="H46" s="26" t="s">
        <v>247</v>
      </c>
      <c r="I46" s="114">
        <v>750</v>
      </c>
      <c r="J46" s="114">
        <v>750</v>
      </c>
      <c r="K46" s="31"/>
      <c r="L46" s="31"/>
      <c r="M46" s="31"/>
      <c r="N46" s="114">
        <v>750</v>
      </c>
      <c r="O46" s="31"/>
      <c r="P46" s="114"/>
      <c r="Q46" s="114"/>
      <c r="R46" s="114"/>
      <c r="S46" s="114"/>
      <c r="T46" s="114"/>
      <c r="U46" s="114"/>
      <c r="V46" s="114"/>
      <c r="W46" s="114"/>
      <c r="X46" s="114"/>
      <c r="Y46" s="114"/>
    </row>
    <row r="47" ht="20.25" customHeight="1" spans="1:25">
      <c r="A47" s="26" t="s">
        <v>70</v>
      </c>
      <c r="B47" s="26" t="s">
        <v>70</v>
      </c>
      <c r="C47" s="26" t="s">
        <v>234</v>
      </c>
      <c r="D47" s="26" t="s">
        <v>235</v>
      </c>
      <c r="E47" s="26" t="s">
        <v>108</v>
      </c>
      <c r="F47" s="26" t="s">
        <v>109</v>
      </c>
      <c r="G47" s="26" t="s">
        <v>248</v>
      </c>
      <c r="H47" s="26" t="s">
        <v>249</v>
      </c>
      <c r="I47" s="114">
        <v>250</v>
      </c>
      <c r="J47" s="114">
        <v>250</v>
      </c>
      <c r="K47" s="31"/>
      <c r="L47" s="31"/>
      <c r="M47" s="31"/>
      <c r="N47" s="114">
        <v>250</v>
      </c>
      <c r="O47" s="31"/>
      <c r="P47" s="114"/>
      <c r="Q47" s="114"/>
      <c r="R47" s="114"/>
      <c r="S47" s="114"/>
      <c r="T47" s="114"/>
      <c r="U47" s="114"/>
      <c r="V47" s="114"/>
      <c r="W47" s="114"/>
      <c r="X47" s="114"/>
      <c r="Y47" s="114"/>
    </row>
    <row r="48" ht="20.25" customHeight="1" spans="1:25">
      <c r="A48" s="26" t="s">
        <v>70</v>
      </c>
      <c r="B48" s="26" t="s">
        <v>70</v>
      </c>
      <c r="C48" s="26" t="s">
        <v>234</v>
      </c>
      <c r="D48" s="26" t="s">
        <v>235</v>
      </c>
      <c r="E48" s="26" t="s">
        <v>108</v>
      </c>
      <c r="F48" s="26" t="s">
        <v>109</v>
      </c>
      <c r="G48" s="26" t="s">
        <v>248</v>
      </c>
      <c r="H48" s="26" t="s">
        <v>249</v>
      </c>
      <c r="I48" s="114">
        <v>200</v>
      </c>
      <c r="J48" s="114">
        <v>200</v>
      </c>
      <c r="K48" s="31"/>
      <c r="L48" s="31"/>
      <c r="M48" s="31"/>
      <c r="N48" s="114">
        <v>200</v>
      </c>
      <c r="O48" s="31"/>
      <c r="P48" s="114"/>
      <c r="Q48" s="114"/>
      <c r="R48" s="114"/>
      <c r="S48" s="114"/>
      <c r="T48" s="114"/>
      <c r="U48" s="114"/>
      <c r="V48" s="114"/>
      <c r="W48" s="114"/>
      <c r="X48" s="114"/>
      <c r="Y48" s="114"/>
    </row>
    <row r="49" ht="20.25" customHeight="1" spans="1:25">
      <c r="A49" s="26" t="s">
        <v>70</v>
      </c>
      <c r="B49" s="26" t="s">
        <v>70</v>
      </c>
      <c r="C49" s="26" t="s">
        <v>234</v>
      </c>
      <c r="D49" s="26" t="s">
        <v>235</v>
      </c>
      <c r="E49" s="26" t="s">
        <v>108</v>
      </c>
      <c r="F49" s="26" t="s">
        <v>109</v>
      </c>
      <c r="G49" s="26" t="s">
        <v>250</v>
      </c>
      <c r="H49" s="26" t="s">
        <v>251</v>
      </c>
      <c r="I49" s="114">
        <v>250</v>
      </c>
      <c r="J49" s="114">
        <v>250</v>
      </c>
      <c r="K49" s="31"/>
      <c r="L49" s="31"/>
      <c r="M49" s="31"/>
      <c r="N49" s="114">
        <v>250</v>
      </c>
      <c r="O49" s="31"/>
      <c r="P49" s="114"/>
      <c r="Q49" s="114"/>
      <c r="R49" s="114"/>
      <c r="S49" s="114"/>
      <c r="T49" s="114"/>
      <c r="U49" s="114"/>
      <c r="V49" s="114"/>
      <c r="W49" s="114"/>
      <c r="X49" s="114"/>
      <c r="Y49" s="114"/>
    </row>
    <row r="50" ht="20.25" customHeight="1" spans="1:25">
      <c r="A50" s="26" t="s">
        <v>70</v>
      </c>
      <c r="B50" s="26" t="s">
        <v>70</v>
      </c>
      <c r="C50" s="26" t="s">
        <v>234</v>
      </c>
      <c r="D50" s="26" t="s">
        <v>235</v>
      </c>
      <c r="E50" s="26" t="s">
        <v>108</v>
      </c>
      <c r="F50" s="26" t="s">
        <v>109</v>
      </c>
      <c r="G50" s="26" t="s">
        <v>250</v>
      </c>
      <c r="H50" s="26" t="s">
        <v>251</v>
      </c>
      <c r="I50" s="114">
        <v>200</v>
      </c>
      <c r="J50" s="114">
        <v>200</v>
      </c>
      <c r="K50" s="31"/>
      <c r="L50" s="31"/>
      <c r="M50" s="31"/>
      <c r="N50" s="114">
        <v>200</v>
      </c>
      <c r="O50" s="31"/>
      <c r="P50" s="114"/>
      <c r="Q50" s="114"/>
      <c r="R50" s="114"/>
      <c r="S50" s="114"/>
      <c r="T50" s="114"/>
      <c r="U50" s="114"/>
      <c r="V50" s="114"/>
      <c r="W50" s="114"/>
      <c r="X50" s="114"/>
      <c r="Y50" s="114"/>
    </row>
    <row r="51" ht="20.25" customHeight="1" spans="1:25">
      <c r="A51" s="26" t="s">
        <v>70</v>
      </c>
      <c r="B51" s="26" t="s">
        <v>70</v>
      </c>
      <c r="C51" s="26" t="s">
        <v>252</v>
      </c>
      <c r="D51" s="26" t="s">
        <v>253</v>
      </c>
      <c r="E51" s="26" t="s">
        <v>108</v>
      </c>
      <c r="F51" s="26" t="s">
        <v>109</v>
      </c>
      <c r="G51" s="26" t="s">
        <v>229</v>
      </c>
      <c r="H51" s="26" t="s">
        <v>230</v>
      </c>
      <c r="I51" s="114">
        <v>3600</v>
      </c>
      <c r="J51" s="114">
        <v>3600</v>
      </c>
      <c r="K51" s="31"/>
      <c r="L51" s="31"/>
      <c r="M51" s="31"/>
      <c r="N51" s="114">
        <v>3600</v>
      </c>
      <c r="O51" s="31"/>
      <c r="P51" s="114"/>
      <c r="Q51" s="114"/>
      <c r="R51" s="114"/>
      <c r="S51" s="114"/>
      <c r="T51" s="114"/>
      <c r="U51" s="114"/>
      <c r="V51" s="114"/>
      <c r="W51" s="114"/>
      <c r="X51" s="114"/>
      <c r="Y51" s="114"/>
    </row>
    <row r="52" ht="20.25" customHeight="1" spans="1:25">
      <c r="A52" s="26" t="s">
        <v>70</v>
      </c>
      <c r="B52" s="26" t="s">
        <v>70</v>
      </c>
      <c r="C52" s="26" t="s">
        <v>254</v>
      </c>
      <c r="D52" s="26" t="s">
        <v>255</v>
      </c>
      <c r="E52" s="26" t="s">
        <v>102</v>
      </c>
      <c r="F52" s="26" t="s">
        <v>103</v>
      </c>
      <c r="G52" s="26" t="s">
        <v>256</v>
      </c>
      <c r="H52" s="26" t="s">
        <v>257</v>
      </c>
      <c r="I52" s="114">
        <v>3600</v>
      </c>
      <c r="J52" s="114">
        <v>3600</v>
      </c>
      <c r="K52" s="31"/>
      <c r="L52" s="31"/>
      <c r="M52" s="31"/>
      <c r="N52" s="114">
        <v>3600</v>
      </c>
      <c r="O52" s="31"/>
      <c r="P52" s="114"/>
      <c r="Q52" s="114"/>
      <c r="R52" s="114"/>
      <c r="S52" s="114"/>
      <c r="T52" s="114"/>
      <c r="U52" s="114"/>
      <c r="V52" s="114"/>
      <c r="W52" s="114"/>
      <c r="X52" s="114"/>
      <c r="Y52" s="114"/>
    </row>
    <row r="53" ht="20.25" customHeight="1" spans="1:25">
      <c r="A53" s="26" t="s">
        <v>70</v>
      </c>
      <c r="B53" s="26" t="s">
        <v>70</v>
      </c>
      <c r="C53" s="26" t="s">
        <v>258</v>
      </c>
      <c r="D53" s="26" t="s">
        <v>132</v>
      </c>
      <c r="E53" s="26" t="s">
        <v>131</v>
      </c>
      <c r="F53" s="26" t="s">
        <v>132</v>
      </c>
      <c r="G53" s="26" t="s">
        <v>259</v>
      </c>
      <c r="H53" s="26" t="s">
        <v>132</v>
      </c>
      <c r="I53" s="114">
        <v>61668</v>
      </c>
      <c r="J53" s="114">
        <v>61668</v>
      </c>
      <c r="K53" s="31"/>
      <c r="L53" s="31"/>
      <c r="M53" s="31"/>
      <c r="N53" s="114">
        <v>61668</v>
      </c>
      <c r="O53" s="31"/>
      <c r="P53" s="114"/>
      <c r="Q53" s="114"/>
      <c r="R53" s="114"/>
      <c r="S53" s="114"/>
      <c r="T53" s="114"/>
      <c r="U53" s="114"/>
      <c r="V53" s="114"/>
      <c r="W53" s="114"/>
      <c r="X53" s="114"/>
      <c r="Y53" s="114"/>
    </row>
    <row r="54" ht="20.25" customHeight="1" spans="1:25">
      <c r="A54" s="26" t="s">
        <v>70</v>
      </c>
      <c r="B54" s="26" t="s">
        <v>70</v>
      </c>
      <c r="C54" s="26" t="s">
        <v>258</v>
      </c>
      <c r="D54" s="26" t="s">
        <v>132</v>
      </c>
      <c r="E54" s="26" t="s">
        <v>131</v>
      </c>
      <c r="F54" s="26" t="s">
        <v>132</v>
      </c>
      <c r="G54" s="26" t="s">
        <v>259</v>
      </c>
      <c r="H54" s="26" t="s">
        <v>132</v>
      </c>
      <c r="I54" s="114">
        <v>68364</v>
      </c>
      <c r="J54" s="114">
        <v>68364</v>
      </c>
      <c r="K54" s="31"/>
      <c r="L54" s="31"/>
      <c r="M54" s="31"/>
      <c r="N54" s="114">
        <v>68364</v>
      </c>
      <c r="O54" s="31"/>
      <c r="P54" s="114"/>
      <c r="Q54" s="114"/>
      <c r="R54" s="114"/>
      <c r="S54" s="114"/>
      <c r="T54" s="114"/>
      <c r="U54" s="114"/>
      <c r="V54" s="114"/>
      <c r="W54" s="114"/>
      <c r="X54" s="114"/>
      <c r="Y54" s="114"/>
    </row>
    <row r="55" ht="20.25" customHeight="1" spans="1:25">
      <c r="A55" s="26" t="s">
        <v>70</v>
      </c>
      <c r="B55" s="26" t="s">
        <v>70</v>
      </c>
      <c r="C55" s="26" t="s">
        <v>260</v>
      </c>
      <c r="D55" s="26" t="s">
        <v>261</v>
      </c>
      <c r="E55" s="26" t="s">
        <v>102</v>
      </c>
      <c r="F55" s="26" t="s">
        <v>103</v>
      </c>
      <c r="G55" s="26" t="s">
        <v>262</v>
      </c>
      <c r="H55" s="26" t="s">
        <v>263</v>
      </c>
      <c r="I55" s="114">
        <v>86400</v>
      </c>
      <c r="J55" s="114">
        <v>86400</v>
      </c>
      <c r="K55" s="31"/>
      <c r="L55" s="31"/>
      <c r="M55" s="31"/>
      <c r="N55" s="114">
        <v>86400</v>
      </c>
      <c r="O55" s="31"/>
      <c r="P55" s="114"/>
      <c r="Q55" s="114"/>
      <c r="R55" s="114"/>
      <c r="S55" s="114"/>
      <c r="T55" s="114"/>
      <c r="U55" s="114"/>
      <c r="V55" s="114"/>
      <c r="W55" s="114"/>
      <c r="X55" s="114"/>
      <c r="Y55" s="114"/>
    </row>
    <row r="56" ht="20.25" customHeight="1" spans="1:25">
      <c r="A56" s="26" t="s">
        <v>70</v>
      </c>
      <c r="B56" s="26" t="s">
        <v>70</v>
      </c>
      <c r="C56" s="26" t="s">
        <v>264</v>
      </c>
      <c r="D56" s="26" t="s">
        <v>265</v>
      </c>
      <c r="E56" s="26" t="s">
        <v>108</v>
      </c>
      <c r="F56" s="26" t="s">
        <v>109</v>
      </c>
      <c r="G56" s="26" t="s">
        <v>205</v>
      </c>
      <c r="H56" s="26" t="s">
        <v>206</v>
      </c>
      <c r="I56" s="114">
        <v>64320</v>
      </c>
      <c r="J56" s="114">
        <v>64320</v>
      </c>
      <c r="K56" s="31"/>
      <c r="L56" s="31"/>
      <c r="M56" s="31"/>
      <c r="N56" s="114">
        <v>64320</v>
      </c>
      <c r="O56" s="31"/>
      <c r="P56" s="114"/>
      <c r="Q56" s="114"/>
      <c r="R56" s="114"/>
      <c r="S56" s="114"/>
      <c r="T56" s="114"/>
      <c r="U56" s="114"/>
      <c r="V56" s="114"/>
      <c r="W56" s="114"/>
      <c r="X56" s="114"/>
      <c r="Y56" s="114"/>
    </row>
    <row r="57" ht="20.25" customHeight="1" spans="1:25">
      <c r="A57" s="26" t="s">
        <v>70</v>
      </c>
      <c r="B57" s="26" t="s">
        <v>70</v>
      </c>
      <c r="C57" s="26" t="s">
        <v>266</v>
      </c>
      <c r="D57" s="26" t="s">
        <v>267</v>
      </c>
      <c r="E57" s="26" t="s">
        <v>108</v>
      </c>
      <c r="F57" s="26" t="s">
        <v>109</v>
      </c>
      <c r="G57" s="26" t="s">
        <v>209</v>
      </c>
      <c r="H57" s="26" t="s">
        <v>210</v>
      </c>
      <c r="I57" s="114">
        <v>42000</v>
      </c>
      <c r="J57" s="114">
        <v>42000</v>
      </c>
      <c r="K57" s="31"/>
      <c r="L57" s="31"/>
      <c r="M57" s="31"/>
      <c r="N57" s="114">
        <v>42000</v>
      </c>
      <c r="O57" s="31"/>
      <c r="P57" s="114"/>
      <c r="Q57" s="114"/>
      <c r="R57" s="114"/>
      <c r="S57" s="114"/>
      <c r="T57" s="114"/>
      <c r="U57" s="114"/>
      <c r="V57" s="114"/>
      <c r="W57" s="114"/>
      <c r="X57" s="114"/>
      <c r="Y57" s="114"/>
    </row>
    <row r="58" ht="20.25" customHeight="1" spans="1:25">
      <c r="A58" s="26" t="s">
        <v>70</v>
      </c>
      <c r="B58" s="26" t="s">
        <v>70</v>
      </c>
      <c r="C58" s="26" t="s">
        <v>268</v>
      </c>
      <c r="D58" s="26" t="s">
        <v>269</v>
      </c>
      <c r="E58" s="26" t="s">
        <v>108</v>
      </c>
      <c r="F58" s="26" t="s">
        <v>109</v>
      </c>
      <c r="G58" s="26" t="s">
        <v>270</v>
      </c>
      <c r="H58" s="26" t="s">
        <v>271</v>
      </c>
      <c r="I58" s="114">
        <v>9823.68</v>
      </c>
      <c r="J58" s="114">
        <v>9823.68</v>
      </c>
      <c r="K58" s="31"/>
      <c r="L58" s="31"/>
      <c r="M58" s="31"/>
      <c r="N58" s="114">
        <v>9823.68</v>
      </c>
      <c r="O58" s="31"/>
      <c r="P58" s="114"/>
      <c r="Q58" s="114"/>
      <c r="R58" s="114"/>
      <c r="S58" s="114"/>
      <c r="T58" s="114"/>
      <c r="U58" s="114"/>
      <c r="V58" s="114"/>
      <c r="W58" s="114"/>
      <c r="X58" s="114"/>
      <c r="Y58" s="114"/>
    </row>
    <row r="59" ht="20.25" customHeight="1" spans="1:25">
      <c r="A59" s="26" t="s">
        <v>70</v>
      </c>
      <c r="B59" s="26" t="s">
        <v>70</v>
      </c>
      <c r="C59" s="26" t="s">
        <v>268</v>
      </c>
      <c r="D59" s="26" t="s">
        <v>269</v>
      </c>
      <c r="E59" s="26" t="s">
        <v>108</v>
      </c>
      <c r="F59" s="26" t="s">
        <v>109</v>
      </c>
      <c r="G59" s="26" t="s">
        <v>270</v>
      </c>
      <c r="H59" s="26" t="s">
        <v>271</v>
      </c>
      <c r="I59" s="114">
        <v>16588.8</v>
      </c>
      <c r="J59" s="114">
        <v>16588.8</v>
      </c>
      <c r="K59" s="31"/>
      <c r="L59" s="31"/>
      <c r="M59" s="31"/>
      <c r="N59" s="114">
        <v>16588.8</v>
      </c>
      <c r="O59" s="31"/>
      <c r="P59" s="114"/>
      <c r="Q59" s="114"/>
      <c r="R59" s="114"/>
      <c r="S59" s="114"/>
      <c r="T59" s="114"/>
      <c r="U59" s="114"/>
      <c r="V59" s="114"/>
      <c r="W59" s="114"/>
      <c r="X59" s="114"/>
      <c r="Y59" s="114"/>
    </row>
    <row r="60" ht="17.25" customHeight="1" spans="1:25">
      <c r="A60" s="73" t="s">
        <v>171</v>
      </c>
      <c r="B60" s="74"/>
      <c r="C60" s="194"/>
      <c r="D60" s="194"/>
      <c r="E60" s="194"/>
      <c r="F60" s="194"/>
      <c r="G60" s="194"/>
      <c r="H60" s="195"/>
      <c r="I60" s="114">
        <v>1782970.19</v>
      </c>
      <c r="J60" s="114">
        <v>1782970.19</v>
      </c>
      <c r="K60" s="114"/>
      <c r="L60" s="114"/>
      <c r="M60" s="114"/>
      <c r="N60" s="114">
        <v>1782970.19</v>
      </c>
      <c r="O60" s="114"/>
      <c r="P60" s="114"/>
      <c r="Q60" s="114"/>
      <c r="R60" s="114"/>
      <c r="S60" s="114"/>
      <c r="T60" s="114"/>
      <c r="U60" s="114"/>
      <c r="V60" s="114"/>
      <c r="W60" s="114"/>
      <c r="X60" s="114"/>
      <c r="Y60" s="114"/>
    </row>
  </sheetData>
  <mergeCells count="31">
    <mergeCell ref="A2:Y2"/>
    <mergeCell ref="A3:H3"/>
    <mergeCell ref="I4:Y4"/>
    <mergeCell ref="J5:O5"/>
    <mergeCell ref="P5:R5"/>
    <mergeCell ref="T5:Y5"/>
    <mergeCell ref="J6:K6"/>
    <mergeCell ref="A60:H60"/>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workbookViewId="0">
      <selection activeCell="E34" sqref="E34"/>
    </sheetView>
  </sheetViews>
  <sheetFormatPr defaultColWidth="9.14166666666667" defaultRowHeight="14.25" customHeight="1"/>
  <cols>
    <col min="1" max="1" width="10.2833333333333" customWidth="1"/>
    <col min="2" max="2" width="13.425" customWidth="1"/>
    <col min="3" max="3" width="45.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79"/>
      <c r="E1" s="41"/>
      <c r="F1" s="41"/>
      <c r="G1" s="41"/>
      <c r="H1" s="41"/>
      <c r="U1" s="179"/>
      <c r="W1" s="180" t="s">
        <v>272</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"单位名称："&amp;"昆明市东川区残疾人联合会"</f>
        <v>单位名称：昆明市东川区残疾人联合会</v>
      </c>
      <c r="B3" s="45"/>
      <c r="C3" s="45"/>
      <c r="D3" s="45"/>
      <c r="E3" s="45"/>
      <c r="F3" s="45"/>
      <c r="G3" s="45"/>
      <c r="H3" s="45"/>
      <c r="I3" s="46"/>
      <c r="J3" s="46"/>
      <c r="K3" s="46"/>
      <c r="L3" s="46"/>
      <c r="M3" s="46"/>
      <c r="N3" s="46"/>
      <c r="O3" s="46"/>
      <c r="P3" s="46"/>
      <c r="Q3" s="46"/>
      <c r="U3" s="179"/>
      <c r="W3" s="144" t="s">
        <v>1</v>
      </c>
    </row>
    <row r="4" ht="21.75" customHeight="1" spans="1:23">
      <c r="A4" s="48" t="s">
        <v>273</v>
      </c>
      <c r="B4" s="49" t="s">
        <v>182</v>
      </c>
      <c r="C4" s="48" t="s">
        <v>183</v>
      </c>
      <c r="D4" s="48" t="s">
        <v>274</v>
      </c>
      <c r="E4" s="49" t="s">
        <v>184</v>
      </c>
      <c r="F4" s="49" t="s">
        <v>185</v>
      </c>
      <c r="G4" s="49" t="s">
        <v>275</v>
      </c>
      <c r="H4" s="49" t="s">
        <v>276</v>
      </c>
      <c r="I4" s="65" t="s">
        <v>55</v>
      </c>
      <c r="J4" s="13" t="s">
        <v>277</v>
      </c>
      <c r="K4" s="14"/>
      <c r="L4" s="14"/>
      <c r="M4" s="15"/>
      <c r="N4" s="13" t="s">
        <v>190</v>
      </c>
      <c r="O4" s="14"/>
      <c r="P4" s="15"/>
      <c r="Q4" s="49" t="s">
        <v>61</v>
      </c>
      <c r="R4" s="13" t="s">
        <v>62</v>
      </c>
      <c r="S4" s="14"/>
      <c r="T4" s="14"/>
      <c r="U4" s="14"/>
      <c r="V4" s="14"/>
      <c r="W4" s="15"/>
    </row>
    <row r="5" ht="21.75" customHeight="1" spans="1:23">
      <c r="A5" s="50"/>
      <c r="B5" s="66"/>
      <c r="C5" s="50"/>
      <c r="D5" s="50"/>
      <c r="E5" s="51"/>
      <c r="F5" s="51"/>
      <c r="G5" s="51"/>
      <c r="H5" s="51"/>
      <c r="I5" s="66"/>
      <c r="J5" s="181" t="s">
        <v>58</v>
      </c>
      <c r="K5" s="182"/>
      <c r="L5" s="49" t="s">
        <v>59</v>
      </c>
      <c r="M5" s="49" t="s">
        <v>60</v>
      </c>
      <c r="N5" s="49" t="s">
        <v>58</v>
      </c>
      <c r="O5" s="49" t="s">
        <v>59</v>
      </c>
      <c r="P5" s="49" t="s">
        <v>60</v>
      </c>
      <c r="Q5" s="51"/>
      <c r="R5" s="49" t="s">
        <v>57</v>
      </c>
      <c r="S5" s="49" t="s">
        <v>64</v>
      </c>
      <c r="T5" s="49" t="s">
        <v>196</v>
      </c>
      <c r="U5" s="49" t="s">
        <v>66</v>
      </c>
      <c r="V5" s="49" t="s">
        <v>67</v>
      </c>
      <c r="W5" s="49" t="s">
        <v>68</v>
      </c>
    </row>
    <row r="6" ht="21" customHeight="1" spans="1:23">
      <c r="A6" s="66"/>
      <c r="B6" s="66"/>
      <c r="C6" s="66"/>
      <c r="D6" s="66"/>
      <c r="E6" s="66"/>
      <c r="F6" s="66"/>
      <c r="G6" s="66"/>
      <c r="H6" s="66"/>
      <c r="I6" s="66"/>
      <c r="J6" s="183" t="s">
        <v>57</v>
      </c>
      <c r="K6" s="184"/>
      <c r="L6" s="66"/>
      <c r="M6" s="66"/>
      <c r="N6" s="66"/>
      <c r="O6" s="66"/>
      <c r="P6" s="66"/>
      <c r="Q6" s="66"/>
      <c r="R6" s="66"/>
      <c r="S6" s="66"/>
      <c r="T6" s="66"/>
      <c r="U6" s="66"/>
      <c r="V6" s="66"/>
      <c r="W6" s="66"/>
    </row>
    <row r="7" ht="39.75" customHeight="1" spans="1:23">
      <c r="A7" s="53"/>
      <c r="B7" s="55"/>
      <c r="C7" s="53"/>
      <c r="D7" s="53"/>
      <c r="E7" s="54"/>
      <c r="F7" s="54"/>
      <c r="G7" s="54"/>
      <c r="H7" s="54"/>
      <c r="I7" s="55"/>
      <c r="J7" s="21" t="s">
        <v>57</v>
      </c>
      <c r="K7" s="21" t="s">
        <v>278</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7">
        <v>12</v>
      </c>
      <c r="M8" s="67">
        <v>13</v>
      </c>
      <c r="N8" s="67">
        <v>14</v>
      </c>
      <c r="O8" s="67">
        <v>15</v>
      </c>
      <c r="P8" s="67">
        <v>16</v>
      </c>
      <c r="Q8" s="67">
        <v>17</v>
      </c>
      <c r="R8" s="67">
        <v>18</v>
      </c>
      <c r="S8" s="67">
        <v>19</v>
      </c>
      <c r="T8" s="67">
        <v>20</v>
      </c>
      <c r="U8" s="56">
        <v>21</v>
      </c>
      <c r="V8" s="67">
        <v>22</v>
      </c>
      <c r="W8" s="56">
        <v>23</v>
      </c>
    </row>
    <row r="9" ht="21.75" customHeight="1" spans="1:23">
      <c r="A9" s="68" t="s">
        <v>279</v>
      </c>
      <c r="B9" s="68" t="s">
        <v>280</v>
      </c>
      <c r="C9" s="68" t="s">
        <v>281</v>
      </c>
      <c r="D9" s="68" t="s">
        <v>70</v>
      </c>
      <c r="E9" s="68" t="s">
        <v>114</v>
      </c>
      <c r="F9" s="68" t="s">
        <v>115</v>
      </c>
      <c r="G9" s="68" t="s">
        <v>262</v>
      </c>
      <c r="H9" s="68" t="s">
        <v>263</v>
      </c>
      <c r="I9" s="114">
        <v>330000</v>
      </c>
      <c r="J9" s="114">
        <v>330000</v>
      </c>
      <c r="K9" s="114">
        <v>330000</v>
      </c>
      <c r="L9" s="114"/>
      <c r="M9" s="114"/>
      <c r="N9" s="114"/>
      <c r="O9" s="114"/>
      <c r="P9" s="114"/>
      <c r="Q9" s="114"/>
      <c r="R9" s="114"/>
      <c r="S9" s="114"/>
      <c r="T9" s="114"/>
      <c r="U9" s="114"/>
      <c r="V9" s="114"/>
      <c r="W9" s="114"/>
    </row>
    <row r="10" ht="21.75" customHeight="1" spans="1:23">
      <c r="A10" s="68" t="s">
        <v>279</v>
      </c>
      <c r="B10" s="68" t="s">
        <v>282</v>
      </c>
      <c r="C10" s="68" t="s">
        <v>283</v>
      </c>
      <c r="D10" s="68" t="s">
        <v>70</v>
      </c>
      <c r="E10" s="68" t="s">
        <v>114</v>
      </c>
      <c r="F10" s="68" t="s">
        <v>115</v>
      </c>
      <c r="G10" s="68" t="s">
        <v>262</v>
      </c>
      <c r="H10" s="68" t="s">
        <v>263</v>
      </c>
      <c r="I10" s="114">
        <v>154800</v>
      </c>
      <c r="J10" s="114">
        <v>154800</v>
      </c>
      <c r="K10" s="114">
        <v>154800</v>
      </c>
      <c r="L10" s="114"/>
      <c r="M10" s="114"/>
      <c r="N10" s="114"/>
      <c r="O10" s="114"/>
      <c r="P10" s="114"/>
      <c r="Q10" s="114"/>
      <c r="R10" s="114"/>
      <c r="S10" s="114"/>
      <c r="T10" s="114"/>
      <c r="U10" s="114"/>
      <c r="V10" s="114"/>
      <c r="W10" s="114"/>
    </row>
    <row r="11" ht="21.75" customHeight="1" spans="1:23">
      <c r="A11" s="68" t="s">
        <v>279</v>
      </c>
      <c r="B11" s="68" t="s">
        <v>284</v>
      </c>
      <c r="C11" s="68" t="s">
        <v>285</v>
      </c>
      <c r="D11" s="68" t="s">
        <v>70</v>
      </c>
      <c r="E11" s="68" t="s">
        <v>114</v>
      </c>
      <c r="F11" s="68" t="s">
        <v>115</v>
      </c>
      <c r="G11" s="68" t="s">
        <v>262</v>
      </c>
      <c r="H11" s="68" t="s">
        <v>263</v>
      </c>
      <c r="I11" s="114">
        <v>1283208</v>
      </c>
      <c r="J11" s="114">
        <v>1283208</v>
      </c>
      <c r="K11" s="114">
        <v>1283208</v>
      </c>
      <c r="L11" s="114"/>
      <c r="M11" s="114"/>
      <c r="N11" s="114"/>
      <c r="O11" s="114"/>
      <c r="P11" s="114"/>
      <c r="Q11" s="114"/>
      <c r="R11" s="114"/>
      <c r="S11" s="114"/>
      <c r="T11" s="114"/>
      <c r="U11" s="114"/>
      <c r="V11" s="114"/>
      <c r="W11" s="114"/>
    </row>
    <row r="12" ht="21.75" customHeight="1" spans="1:23">
      <c r="A12" s="68" t="s">
        <v>279</v>
      </c>
      <c r="B12" s="68" t="s">
        <v>286</v>
      </c>
      <c r="C12" s="68" t="s">
        <v>287</v>
      </c>
      <c r="D12" s="68" t="s">
        <v>70</v>
      </c>
      <c r="E12" s="68" t="s">
        <v>112</v>
      </c>
      <c r="F12" s="68" t="s">
        <v>113</v>
      </c>
      <c r="G12" s="68" t="s">
        <v>262</v>
      </c>
      <c r="H12" s="68" t="s">
        <v>263</v>
      </c>
      <c r="I12" s="114">
        <v>17400</v>
      </c>
      <c r="J12" s="114">
        <v>17400</v>
      </c>
      <c r="K12" s="114">
        <v>17400</v>
      </c>
      <c r="L12" s="114"/>
      <c r="M12" s="114"/>
      <c r="N12" s="114"/>
      <c r="O12" s="114"/>
      <c r="P12" s="114"/>
      <c r="Q12" s="114"/>
      <c r="R12" s="114"/>
      <c r="S12" s="114"/>
      <c r="T12" s="114"/>
      <c r="U12" s="114"/>
      <c r="V12" s="114"/>
      <c r="W12" s="114"/>
    </row>
    <row r="13" ht="21.75" customHeight="1" spans="1:23">
      <c r="A13" s="68" t="s">
        <v>279</v>
      </c>
      <c r="B13" s="68" t="s">
        <v>288</v>
      </c>
      <c r="C13" s="68" t="s">
        <v>289</v>
      </c>
      <c r="D13" s="68" t="s">
        <v>70</v>
      </c>
      <c r="E13" s="68" t="s">
        <v>112</v>
      </c>
      <c r="F13" s="68" t="s">
        <v>113</v>
      </c>
      <c r="G13" s="68" t="s">
        <v>262</v>
      </c>
      <c r="H13" s="68" t="s">
        <v>263</v>
      </c>
      <c r="I13" s="114">
        <v>19200</v>
      </c>
      <c r="J13" s="114">
        <v>19200</v>
      </c>
      <c r="K13" s="114">
        <v>19200</v>
      </c>
      <c r="L13" s="114"/>
      <c r="M13" s="114"/>
      <c r="N13" s="114"/>
      <c r="O13" s="114"/>
      <c r="P13" s="114"/>
      <c r="Q13" s="114"/>
      <c r="R13" s="114"/>
      <c r="S13" s="114"/>
      <c r="T13" s="114"/>
      <c r="U13" s="114"/>
      <c r="V13" s="114"/>
      <c r="W13" s="114"/>
    </row>
    <row r="14" ht="21.75" customHeight="1" spans="1:23">
      <c r="A14" s="68" t="s">
        <v>290</v>
      </c>
      <c r="B14" s="68" t="s">
        <v>291</v>
      </c>
      <c r="C14" s="68" t="s">
        <v>292</v>
      </c>
      <c r="D14" s="68" t="s">
        <v>70</v>
      </c>
      <c r="E14" s="68" t="s">
        <v>114</v>
      </c>
      <c r="F14" s="68" t="s">
        <v>115</v>
      </c>
      <c r="G14" s="68" t="s">
        <v>262</v>
      </c>
      <c r="H14" s="68" t="s">
        <v>263</v>
      </c>
      <c r="I14" s="114">
        <v>25440</v>
      </c>
      <c r="J14" s="114">
        <v>25440</v>
      </c>
      <c r="K14" s="114">
        <v>25440</v>
      </c>
      <c r="L14" s="114"/>
      <c r="M14" s="114"/>
      <c r="N14" s="114"/>
      <c r="O14" s="114"/>
      <c r="P14" s="114"/>
      <c r="Q14" s="114"/>
      <c r="R14" s="114"/>
      <c r="S14" s="114"/>
      <c r="T14" s="114"/>
      <c r="U14" s="114"/>
      <c r="V14" s="114"/>
      <c r="W14" s="114"/>
    </row>
    <row r="15" ht="21.75" customHeight="1" spans="1:23">
      <c r="A15" s="68" t="s">
        <v>290</v>
      </c>
      <c r="B15" s="68" t="s">
        <v>293</v>
      </c>
      <c r="C15" s="68" t="s">
        <v>294</v>
      </c>
      <c r="D15" s="68" t="s">
        <v>70</v>
      </c>
      <c r="E15" s="68" t="s">
        <v>110</v>
      </c>
      <c r="F15" s="68" t="s">
        <v>111</v>
      </c>
      <c r="G15" s="68" t="s">
        <v>262</v>
      </c>
      <c r="H15" s="68" t="s">
        <v>263</v>
      </c>
      <c r="I15" s="114">
        <v>56032</v>
      </c>
      <c r="J15" s="114">
        <v>56032</v>
      </c>
      <c r="K15" s="114">
        <v>56032</v>
      </c>
      <c r="L15" s="114"/>
      <c r="M15" s="114"/>
      <c r="N15" s="114"/>
      <c r="O15" s="114"/>
      <c r="P15" s="114"/>
      <c r="Q15" s="114"/>
      <c r="R15" s="114"/>
      <c r="S15" s="114"/>
      <c r="T15" s="114"/>
      <c r="U15" s="114"/>
      <c r="V15" s="114"/>
      <c r="W15" s="114"/>
    </row>
    <row r="16" ht="21.75" customHeight="1" spans="1:23">
      <c r="A16" s="68" t="s">
        <v>290</v>
      </c>
      <c r="B16" s="68" t="s">
        <v>295</v>
      </c>
      <c r="C16" s="68" t="s">
        <v>296</v>
      </c>
      <c r="D16" s="68" t="s">
        <v>70</v>
      </c>
      <c r="E16" s="68" t="s">
        <v>112</v>
      </c>
      <c r="F16" s="68" t="s">
        <v>113</v>
      </c>
      <c r="G16" s="68" t="s">
        <v>250</v>
      </c>
      <c r="H16" s="68" t="s">
        <v>251</v>
      </c>
      <c r="I16" s="114">
        <v>75000</v>
      </c>
      <c r="J16" s="114">
        <v>75000</v>
      </c>
      <c r="K16" s="114">
        <v>75000</v>
      </c>
      <c r="L16" s="114"/>
      <c r="M16" s="114"/>
      <c r="N16" s="114"/>
      <c r="O16" s="114"/>
      <c r="P16" s="114"/>
      <c r="Q16" s="114"/>
      <c r="R16" s="114"/>
      <c r="S16" s="114"/>
      <c r="T16" s="114"/>
      <c r="U16" s="114"/>
      <c r="V16" s="114"/>
      <c r="W16" s="114"/>
    </row>
    <row r="17" ht="21.75" customHeight="1" spans="1:23">
      <c r="A17" s="68" t="s">
        <v>290</v>
      </c>
      <c r="B17" s="68" t="s">
        <v>295</v>
      </c>
      <c r="C17" s="68" t="s">
        <v>296</v>
      </c>
      <c r="D17" s="68" t="s">
        <v>70</v>
      </c>
      <c r="E17" s="68" t="s">
        <v>110</v>
      </c>
      <c r="F17" s="68" t="s">
        <v>111</v>
      </c>
      <c r="G17" s="68" t="s">
        <v>262</v>
      </c>
      <c r="H17" s="68" t="s">
        <v>263</v>
      </c>
      <c r="I17" s="114">
        <v>220000</v>
      </c>
      <c r="J17" s="114">
        <v>220000</v>
      </c>
      <c r="K17" s="114">
        <v>220000</v>
      </c>
      <c r="L17" s="114"/>
      <c r="M17" s="114"/>
      <c r="N17" s="114"/>
      <c r="O17" s="114"/>
      <c r="P17" s="114"/>
      <c r="Q17" s="114"/>
      <c r="R17" s="114"/>
      <c r="S17" s="114"/>
      <c r="T17" s="114"/>
      <c r="U17" s="114"/>
      <c r="V17" s="114"/>
      <c r="W17" s="114"/>
    </row>
    <row r="18" ht="21.75" customHeight="1" spans="1:23">
      <c r="A18" s="68" t="s">
        <v>290</v>
      </c>
      <c r="B18" s="68" t="s">
        <v>297</v>
      </c>
      <c r="C18" s="68" t="s">
        <v>298</v>
      </c>
      <c r="D18" s="68" t="s">
        <v>70</v>
      </c>
      <c r="E18" s="68" t="s">
        <v>114</v>
      </c>
      <c r="F18" s="68" t="s">
        <v>115</v>
      </c>
      <c r="G18" s="68" t="s">
        <v>262</v>
      </c>
      <c r="H18" s="68" t="s">
        <v>263</v>
      </c>
      <c r="I18" s="114">
        <v>407440</v>
      </c>
      <c r="J18" s="114">
        <v>407440</v>
      </c>
      <c r="K18" s="114">
        <v>407440</v>
      </c>
      <c r="L18" s="114"/>
      <c r="M18" s="114"/>
      <c r="N18" s="114"/>
      <c r="O18" s="114"/>
      <c r="P18" s="114"/>
      <c r="Q18" s="114"/>
      <c r="R18" s="114"/>
      <c r="S18" s="114"/>
      <c r="T18" s="114"/>
      <c r="U18" s="114"/>
      <c r="V18" s="114"/>
      <c r="W18" s="114"/>
    </row>
    <row r="19" ht="21.75" customHeight="1" spans="1:23">
      <c r="A19" s="68" t="s">
        <v>290</v>
      </c>
      <c r="B19" s="68" t="s">
        <v>299</v>
      </c>
      <c r="C19" s="68" t="s">
        <v>300</v>
      </c>
      <c r="D19" s="68" t="s">
        <v>70</v>
      </c>
      <c r="E19" s="68" t="s">
        <v>114</v>
      </c>
      <c r="F19" s="68" t="s">
        <v>115</v>
      </c>
      <c r="G19" s="68" t="s">
        <v>301</v>
      </c>
      <c r="H19" s="68" t="s">
        <v>302</v>
      </c>
      <c r="I19" s="114">
        <v>465000</v>
      </c>
      <c r="J19" s="114">
        <v>465000</v>
      </c>
      <c r="K19" s="114">
        <v>465000</v>
      </c>
      <c r="L19" s="114"/>
      <c r="M19" s="114"/>
      <c r="N19" s="114"/>
      <c r="O19" s="114"/>
      <c r="P19" s="114"/>
      <c r="Q19" s="114"/>
      <c r="R19" s="114"/>
      <c r="S19" s="114"/>
      <c r="T19" s="114"/>
      <c r="U19" s="114"/>
      <c r="V19" s="114"/>
      <c r="W19" s="114"/>
    </row>
    <row r="20" ht="21.75" customHeight="1" spans="1:23">
      <c r="A20" s="68" t="s">
        <v>290</v>
      </c>
      <c r="B20" s="68" t="s">
        <v>303</v>
      </c>
      <c r="C20" s="68" t="s">
        <v>304</v>
      </c>
      <c r="D20" s="68" t="s">
        <v>70</v>
      </c>
      <c r="E20" s="68" t="s">
        <v>112</v>
      </c>
      <c r="F20" s="68" t="s">
        <v>113</v>
      </c>
      <c r="G20" s="68" t="s">
        <v>250</v>
      </c>
      <c r="H20" s="68" t="s">
        <v>251</v>
      </c>
      <c r="I20" s="114">
        <v>75000</v>
      </c>
      <c r="J20" s="114">
        <v>75000</v>
      </c>
      <c r="K20" s="114">
        <v>75000</v>
      </c>
      <c r="L20" s="114"/>
      <c r="M20" s="114"/>
      <c r="N20" s="114"/>
      <c r="O20" s="114"/>
      <c r="P20" s="114"/>
      <c r="Q20" s="114"/>
      <c r="R20" s="114"/>
      <c r="S20" s="114"/>
      <c r="T20" s="114"/>
      <c r="U20" s="114"/>
      <c r="V20" s="114"/>
      <c r="W20" s="114"/>
    </row>
    <row r="21" ht="21.75" customHeight="1" spans="1:23">
      <c r="A21" s="68" t="s">
        <v>290</v>
      </c>
      <c r="B21" s="68" t="s">
        <v>305</v>
      </c>
      <c r="C21" s="68" t="s">
        <v>306</v>
      </c>
      <c r="D21" s="68" t="s">
        <v>70</v>
      </c>
      <c r="E21" s="68" t="s">
        <v>112</v>
      </c>
      <c r="F21" s="68" t="s">
        <v>113</v>
      </c>
      <c r="G21" s="68" t="s">
        <v>262</v>
      </c>
      <c r="H21" s="68" t="s">
        <v>263</v>
      </c>
      <c r="I21" s="114">
        <v>93600</v>
      </c>
      <c r="J21" s="114">
        <v>93600</v>
      </c>
      <c r="K21" s="114">
        <v>93600</v>
      </c>
      <c r="L21" s="114"/>
      <c r="M21" s="114"/>
      <c r="N21" s="114"/>
      <c r="O21" s="114"/>
      <c r="P21" s="114"/>
      <c r="Q21" s="114"/>
      <c r="R21" s="114"/>
      <c r="S21" s="114"/>
      <c r="T21" s="114"/>
      <c r="U21" s="114"/>
      <c r="V21" s="114"/>
      <c r="W21" s="114"/>
    </row>
    <row r="22" ht="21.75" customHeight="1" spans="1:23">
      <c r="A22" s="68" t="s">
        <v>290</v>
      </c>
      <c r="B22" s="68" t="s">
        <v>307</v>
      </c>
      <c r="C22" s="68" t="s">
        <v>308</v>
      </c>
      <c r="D22" s="68" t="s">
        <v>70</v>
      </c>
      <c r="E22" s="68" t="s">
        <v>110</v>
      </c>
      <c r="F22" s="68" t="s">
        <v>111</v>
      </c>
      <c r="G22" s="68" t="s">
        <v>262</v>
      </c>
      <c r="H22" s="68" t="s">
        <v>263</v>
      </c>
      <c r="I22" s="114">
        <v>5000</v>
      </c>
      <c r="J22" s="114">
        <v>5000</v>
      </c>
      <c r="K22" s="114">
        <v>5000</v>
      </c>
      <c r="L22" s="114"/>
      <c r="M22" s="114"/>
      <c r="N22" s="114"/>
      <c r="O22" s="114"/>
      <c r="P22" s="114"/>
      <c r="Q22" s="114"/>
      <c r="R22" s="114"/>
      <c r="S22" s="114"/>
      <c r="T22" s="114"/>
      <c r="U22" s="114"/>
      <c r="V22" s="114"/>
      <c r="W22" s="114"/>
    </row>
    <row r="23" ht="21.75" customHeight="1" spans="1:23">
      <c r="A23" s="68" t="s">
        <v>290</v>
      </c>
      <c r="B23" s="68" t="s">
        <v>309</v>
      </c>
      <c r="C23" s="68" t="s">
        <v>310</v>
      </c>
      <c r="D23" s="68" t="s">
        <v>70</v>
      </c>
      <c r="E23" s="68" t="s">
        <v>110</v>
      </c>
      <c r="F23" s="68" t="s">
        <v>111</v>
      </c>
      <c r="G23" s="68" t="s">
        <v>262</v>
      </c>
      <c r="H23" s="68" t="s">
        <v>263</v>
      </c>
      <c r="I23" s="114">
        <v>510000</v>
      </c>
      <c r="J23" s="114">
        <v>510000</v>
      </c>
      <c r="K23" s="114">
        <v>510000</v>
      </c>
      <c r="L23" s="114"/>
      <c r="M23" s="114"/>
      <c r="N23" s="114"/>
      <c r="O23" s="114"/>
      <c r="P23" s="114"/>
      <c r="Q23" s="114"/>
      <c r="R23" s="114"/>
      <c r="S23" s="114"/>
      <c r="T23" s="114"/>
      <c r="U23" s="114"/>
      <c r="V23" s="114"/>
      <c r="W23" s="114"/>
    </row>
    <row r="24" ht="21.75" customHeight="1" spans="1:23">
      <c r="A24" s="68" t="s">
        <v>290</v>
      </c>
      <c r="B24" s="68" t="s">
        <v>311</v>
      </c>
      <c r="C24" s="68" t="s">
        <v>312</v>
      </c>
      <c r="D24" s="68" t="s">
        <v>70</v>
      </c>
      <c r="E24" s="68" t="s">
        <v>112</v>
      </c>
      <c r="F24" s="68" t="s">
        <v>113</v>
      </c>
      <c r="G24" s="68" t="s">
        <v>250</v>
      </c>
      <c r="H24" s="68" t="s">
        <v>251</v>
      </c>
      <c r="I24" s="114">
        <v>250000</v>
      </c>
      <c r="J24" s="114">
        <v>250000</v>
      </c>
      <c r="K24" s="114">
        <v>250000</v>
      </c>
      <c r="L24" s="114"/>
      <c r="M24" s="114"/>
      <c r="N24" s="114"/>
      <c r="O24" s="114"/>
      <c r="P24" s="114"/>
      <c r="Q24" s="114"/>
      <c r="R24" s="114"/>
      <c r="S24" s="114"/>
      <c r="T24" s="114"/>
      <c r="U24" s="114"/>
      <c r="V24" s="114"/>
      <c r="W24" s="114"/>
    </row>
    <row r="25" ht="21.75" customHeight="1" spans="1:23">
      <c r="A25" s="68" t="s">
        <v>290</v>
      </c>
      <c r="B25" s="68" t="s">
        <v>311</v>
      </c>
      <c r="C25" s="68" t="s">
        <v>312</v>
      </c>
      <c r="D25" s="68" t="s">
        <v>70</v>
      </c>
      <c r="E25" s="68" t="s">
        <v>112</v>
      </c>
      <c r="F25" s="68" t="s">
        <v>113</v>
      </c>
      <c r="G25" s="68" t="s">
        <v>301</v>
      </c>
      <c r="H25" s="68" t="s">
        <v>302</v>
      </c>
      <c r="I25" s="114">
        <v>465000</v>
      </c>
      <c r="J25" s="114">
        <v>465000</v>
      </c>
      <c r="K25" s="114">
        <v>465000</v>
      </c>
      <c r="L25" s="114"/>
      <c r="M25" s="114"/>
      <c r="N25" s="114"/>
      <c r="O25" s="114"/>
      <c r="P25" s="114"/>
      <c r="Q25" s="114"/>
      <c r="R25" s="114"/>
      <c r="S25" s="114"/>
      <c r="T25" s="114"/>
      <c r="U25" s="114"/>
      <c r="V25" s="114"/>
      <c r="W25" s="114"/>
    </row>
    <row r="26" ht="21.75" customHeight="1" spans="1:23">
      <c r="A26" s="68" t="s">
        <v>290</v>
      </c>
      <c r="B26" s="68" t="s">
        <v>311</v>
      </c>
      <c r="C26" s="68" t="s">
        <v>312</v>
      </c>
      <c r="D26" s="68" t="s">
        <v>70</v>
      </c>
      <c r="E26" s="68" t="s">
        <v>112</v>
      </c>
      <c r="F26" s="68" t="s">
        <v>113</v>
      </c>
      <c r="G26" s="68" t="s">
        <v>262</v>
      </c>
      <c r="H26" s="68" t="s">
        <v>263</v>
      </c>
      <c r="I26" s="114">
        <v>51000</v>
      </c>
      <c r="J26" s="114">
        <v>51000</v>
      </c>
      <c r="K26" s="114">
        <v>51000</v>
      </c>
      <c r="L26" s="114"/>
      <c r="M26" s="114"/>
      <c r="N26" s="114"/>
      <c r="O26" s="114"/>
      <c r="P26" s="114"/>
      <c r="Q26" s="114"/>
      <c r="R26" s="114"/>
      <c r="S26" s="114"/>
      <c r="T26" s="114"/>
      <c r="U26" s="114"/>
      <c r="V26" s="114"/>
      <c r="W26" s="114"/>
    </row>
    <row r="27" ht="21.75" customHeight="1" spans="1:23">
      <c r="A27" s="68" t="s">
        <v>290</v>
      </c>
      <c r="B27" s="68" t="s">
        <v>313</v>
      </c>
      <c r="C27" s="68" t="s">
        <v>314</v>
      </c>
      <c r="D27" s="68" t="s">
        <v>70</v>
      </c>
      <c r="E27" s="68" t="s">
        <v>114</v>
      </c>
      <c r="F27" s="68" t="s">
        <v>115</v>
      </c>
      <c r="G27" s="68" t="s">
        <v>262</v>
      </c>
      <c r="H27" s="68" t="s">
        <v>263</v>
      </c>
      <c r="I27" s="114">
        <v>448128</v>
      </c>
      <c r="J27" s="114">
        <v>448128</v>
      </c>
      <c r="K27" s="114">
        <v>448128</v>
      </c>
      <c r="L27" s="114"/>
      <c r="M27" s="114"/>
      <c r="N27" s="114"/>
      <c r="O27" s="114"/>
      <c r="P27" s="114"/>
      <c r="Q27" s="114"/>
      <c r="R27" s="114"/>
      <c r="S27" s="114"/>
      <c r="T27" s="114"/>
      <c r="U27" s="114"/>
      <c r="V27" s="114"/>
      <c r="W27" s="114"/>
    </row>
    <row r="28" ht="21.75" customHeight="1" spans="1:23">
      <c r="A28" s="68" t="s">
        <v>290</v>
      </c>
      <c r="B28" s="68" t="s">
        <v>315</v>
      </c>
      <c r="C28" s="68" t="s">
        <v>316</v>
      </c>
      <c r="D28" s="68" t="s">
        <v>70</v>
      </c>
      <c r="E28" s="68" t="s">
        <v>110</v>
      </c>
      <c r="F28" s="68" t="s">
        <v>111</v>
      </c>
      <c r="G28" s="68" t="s">
        <v>262</v>
      </c>
      <c r="H28" s="68" t="s">
        <v>263</v>
      </c>
      <c r="I28" s="114">
        <v>200000</v>
      </c>
      <c r="J28" s="114">
        <v>200000</v>
      </c>
      <c r="K28" s="114">
        <v>200000</v>
      </c>
      <c r="L28" s="114"/>
      <c r="M28" s="114"/>
      <c r="N28" s="114"/>
      <c r="O28" s="114"/>
      <c r="P28" s="114"/>
      <c r="Q28" s="114"/>
      <c r="R28" s="114"/>
      <c r="S28" s="114"/>
      <c r="T28" s="114"/>
      <c r="U28" s="114"/>
      <c r="V28" s="114"/>
      <c r="W28" s="114"/>
    </row>
    <row r="29" ht="21.75" customHeight="1" spans="1:23">
      <c r="A29" s="68" t="s">
        <v>290</v>
      </c>
      <c r="B29" s="68" t="s">
        <v>309</v>
      </c>
      <c r="C29" s="69" t="s">
        <v>317</v>
      </c>
      <c r="D29" s="68" t="s">
        <v>70</v>
      </c>
      <c r="E29" s="69" t="s">
        <v>262</v>
      </c>
      <c r="F29" s="68" t="s">
        <v>111</v>
      </c>
      <c r="G29" s="68" t="s">
        <v>262</v>
      </c>
      <c r="H29" s="68" t="s">
        <v>263</v>
      </c>
      <c r="I29" s="114">
        <v>220000</v>
      </c>
      <c r="J29" s="114"/>
      <c r="K29" s="114"/>
      <c r="L29" s="114"/>
      <c r="M29" s="114"/>
      <c r="N29" s="114"/>
      <c r="O29" s="114"/>
      <c r="P29" s="114"/>
      <c r="Q29" s="114"/>
      <c r="R29" s="114"/>
      <c r="S29" s="114"/>
      <c r="T29" s="114"/>
      <c r="U29" s="114">
        <v>220000</v>
      </c>
      <c r="V29" s="114"/>
      <c r="W29" s="114"/>
    </row>
    <row r="30" ht="21.75" customHeight="1" spans="1:23">
      <c r="A30" s="68" t="s">
        <v>290</v>
      </c>
      <c r="B30" s="68" t="s">
        <v>311</v>
      </c>
      <c r="C30" s="69" t="s">
        <v>317</v>
      </c>
      <c r="D30" s="68" t="s">
        <v>70</v>
      </c>
      <c r="E30" s="69" t="s">
        <v>250</v>
      </c>
      <c r="F30" s="68" t="s">
        <v>113</v>
      </c>
      <c r="G30" s="68" t="s">
        <v>250</v>
      </c>
      <c r="H30" s="68" t="s">
        <v>251</v>
      </c>
      <c r="I30" s="114">
        <v>75000</v>
      </c>
      <c r="J30" s="114"/>
      <c r="K30" s="114"/>
      <c r="L30" s="114"/>
      <c r="M30" s="114"/>
      <c r="N30" s="114"/>
      <c r="O30" s="114"/>
      <c r="P30" s="114"/>
      <c r="Q30" s="114"/>
      <c r="R30" s="114"/>
      <c r="S30" s="114"/>
      <c r="T30" s="114"/>
      <c r="U30" s="114">
        <v>75000</v>
      </c>
      <c r="V30" s="114"/>
      <c r="W30" s="114"/>
    </row>
    <row r="31" ht="18.75" customHeight="1" spans="1:23">
      <c r="A31" s="73" t="s">
        <v>171</v>
      </c>
      <c r="B31" s="74"/>
      <c r="C31" s="74"/>
      <c r="D31" s="74"/>
      <c r="E31" s="74"/>
      <c r="F31" s="74"/>
      <c r="G31" s="74"/>
      <c r="H31" s="75"/>
      <c r="I31" s="114">
        <f>SUM(I9:I30)</f>
        <v>5446248</v>
      </c>
      <c r="J31" s="114">
        <v>5151248</v>
      </c>
      <c r="K31" s="114">
        <v>5151248</v>
      </c>
      <c r="L31" s="114"/>
      <c r="M31" s="114"/>
      <c r="N31" s="114"/>
      <c r="O31" s="114"/>
      <c r="P31" s="114"/>
      <c r="Q31" s="114"/>
      <c r="R31" s="114"/>
      <c r="S31" s="114"/>
      <c r="T31" s="114"/>
      <c r="U31" s="114">
        <f>SUM(U29:U30)</f>
        <v>295000</v>
      </c>
      <c r="V31" s="114"/>
      <c r="W31" s="114"/>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3"/>
  <sheetViews>
    <sheetView showZeros="0" topLeftCell="A3" workbookViewId="0">
      <selection activeCell="A8" sqref="A8:A1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42" t="s">
        <v>318</v>
      </c>
    </row>
    <row r="2" ht="39.75" customHeight="1" spans="1:10">
      <c r="A2" s="100" t="str">
        <f>"2026"&amp;"年部门项目支出绩效目标表"</f>
        <v>2026年部门项目支出绩效目标表</v>
      </c>
      <c r="B2" s="43"/>
      <c r="C2" s="43"/>
      <c r="D2" s="43"/>
      <c r="E2" s="43"/>
      <c r="F2" s="101"/>
      <c r="G2" s="43"/>
      <c r="H2" s="101"/>
      <c r="I2" s="101"/>
      <c r="J2" s="43"/>
    </row>
    <row r="3" ht="17.25" customHeight="1" spans="1:10">
      <c r="A3" s="44" t="str">
        <f>"单位名称："&amp;"昆明市东川区残疾人联合会"</f>
        <v>单位名称：昆明市东川区残疾人联合会</v>
      </c>
    </row>
    <row r="4" ht="44.25" customHeight="1" spans="1:10">
      <c r="A4" s="21" t="s">
        <v>183</v>
      </c>
      <c r="B4" s="21" t="s">
        <v>319</v>
      </c>
      <c r="C4" s="21" t="s">
        <v>320</v>
      </c>
      <c r="D4" s="21" t="s">
        <v>321</v>
      </c>
      <c r="E4" s="21" t="s">
        <v>322</v>
      </c>
      <c r="F4" s="102" t="s">
        <v>323</v>
      </c>
      <c r="G4" s="21" t="s">
        <v>324</v>
      </c>
      <c r="H4" s="102" t="s">
        <v>325</v>
      </c>
      <c r="I4" s="102" t="s">
        <v>326</v>
      </c>
      <c r="J4" s="21" t="s">
        <v>327</v>
      </c>
    </row>
    <row r="5" ht="18.75" customHeight="1" spans="1:10">
      <c r="A5" s="165">
        <v>1</v>
      </c>
      <c r="B5" s="165">
        <v>2</v>
      </c>
      <c r="C5" s="165">
        <v>3</v>
      </c>
      <c r="D5" s="165">
        <v>4</v>
      </c>
      <c r="E5" s="165">
        <v>5</v>
      </c>
      <c r="F5" s="67">
        <v>6</v>
      </c>
      <c r="G5" s="165">
        <v>7</v>
      </c>
      <c r="H5" s="67">
        <v>8</v>
      </c>
      <c r="I5" s="67">
        <v>9</v>
      </c>
      <c r="J5" s="165">
        <v>10</v>
      </c>
    </row>
    <row r="6" ht="42" customHeight="1" spans="1:10">
      <c r="A6" s="22" t="s">
        <v>70</v>
      </c>
      <c r="B6" s="68"/>
      <c r="C6" s="68"/>
      <c r="D6" s="68"/>
      <c r="E6" s="40"/>
      <c r="F6" s="103"/>
      <c r="G6" s="40"/>
      <c r="H6" s="103"/>
      <c r="I6" s="103"/>
      <c r="J6" s="40"/>
    </row>
    <row r="7" ht="42" customHeight="1" spans="1:10">
      <c r="A7" s="166" t="s">
        <v>70</v>
      </c>
      <c r="B7" s="39"/>
      <c r="C7" s="39"/>
      <c r="D7" s="39"/>
      <c r="E7" s="22"/>
      <c r="F7" s="39"/>
      <c r="G7" s="22"/>
      <c r="H7" s="39"/>
      <c r="I7" s="39"/>
      <c r="J7" s="22"/>
    </row>
    <row r="8" ht="42" customHeight="1" spans="1:10">
      <c r="A8" s="167" t="s">
        <v>281</v>
      </c>
      <c r="B8" s="39" t="s">
        <v>328</v>
      </c>
      <c r="C8" s="39" t="s">
        <v>329</v>
      </c>
      <c r="D8" s="39" t="s">
        <v>330</v>
      </c>
      <c r="E8" s="22" t="s">
        <v>331</v>
      </c>
      <c r="F8" s="39" t="s">
        <v>332</v>
      </c>
      <c r="G8" s="22" t="s">
        <v>333</v>
      </c>
      <c r="H8" s="39" t="s">
        <v>334</v>
      </c>
      <c r="I8" s="39" t="s">
        <v>335</v>
      </c>
      <c r="J8" s="22" t="s">
        <v>336</v>
      </c>
    </row>
    <row r="9" ht="42" customHeight="1" spans="1:10">
      <c r="A9" s="167" t="s">
        <v>281</v>
      </c>
      <c r="B9" s="39" t="s">
        <v>328</v>
      </c>
      <c r="C9" s="39" t="s">
        <v>329</v>
      </c>
      <c r="D9" s="39" t="s">
        <v>337</v>
      </c>
      <c r="E9" s="22" t="s">
        <v>338</v>
      </c>
      <c r="F9" s="39" t="s">
        <v>332</v>
      </c>
      <c r="G9" s="22" t="s">
        <v>339</v>
      </c>
      <c r="H9" s="39" t="s">
        <v>340</v>
      </c>
      <c r="I9" s="39" t="s">
        <v>335</v>
      </c>
      <c r="J9" s="22" t="s">
        <v>341</v>
      </c>
    </row>
    <row r="10" ht="42" customHeight="1" spans="1:10">
      <c r="A10" s="167" t="s">
        <v>281</v>
      </c>
      <c r="B10" s="39" t="s">
        <v>328</v>
      </c>
      <c r="C10" s="39" t="s">
        <v>329</v>
      </c>
      <c r="D10" s="39" t="s">
        <v>342</v>
      </c>
      <c r="E10" s="22" t="s">
        <v>343</v>
      </c>
      <c r="F10" s="39" t="s">
        <v>344</v>
      </c>
      <c r="G10" s="22" t="s">
        <v>345</v>
      </c>
      <c r="H10" s="39" t="s">
        <v>346</v>
      </c>
      <c r="I10" s="39" t="s">
        <v>335</v>
      </c>
      <c r="J10" s="22" t="s">
        <v>347</v>
      </c>
    </row>
    <row r="11" ht="42" customHeight="1" spans="1:10">
      <c r="A11" s="167" t="s">
        <v>281</v>
      </c>
      <c r="B11" s="39" t="s">
        <v>328</v>
      </c>
      <c r="C11" s="39" t="s">
        <v>329</v>
      </c>
      <c r="D11" s="39" t="s">
        <v>342</v>
      </c>
      <c r="E11" s="22" t="s">
        <v>348</v>
      </c>
      <c r="F11" s="39" t="s">
        <v>349</v>
      </c>
      <c r="G11" s="22" t="s">
        <v>350</v>
      </c>
      <c r="H11" s="39" t="s">
        <v>351</v>
      </c>
      <c r="I11" s="39" t="s">
        <v>335</v>
      </c>
      <c r="J11" s="22" t="s">
        <v>352</v>
      </c>
    </row>
    <row r="12" ht="42" customHeight="1" spans="1:10">
      <c r="A12" s="167" t="s">
        <v>281</v>
      </c>
      <c r="B12" s="39" t="s">
        <v>328</v>
      </c>
      <c r="C12" s="39" t="s">
        <v>329</v>
      </c>
      <c r="D12" s="39" t="s">
        <v>342</v>
      </c>
      <c r="E12" s="22" t="s">
        <v>353</v>
      </c>
      <c r="F12" s="39" t="s">
        <v>354</v>
      </c>
      <c r="G12" s="22" t="s">
        <v>355</v>
      </c>
      <c r="H12" s="39" t="s">
        <v>356</v>
      </c>
      <c r="I12" s="39" t="s">
        <v>335</v>
      </c>
      <c r="J12" s="22" t="s">
        <v>357</v>
      </c>
    </row>
    <row r="13" ht="42" customHeight="1" spans="1:10">
      <c r="A13" s="167" t="s">
        <v>281</v>
      </c>
      <c r="B13" s="39" t="s">
        <v>328</v>
      </c>
      <c r="C13" s="39" t="s">
        <v>358</v>
      </c>
      <c r="D13" s="39" t="s">
        <v>359</v>
      </c>
      <c r="E13" s="22" t="s">
        <v>360</v>
      </c>
      <c r="F13" s="39" t="s">
        <v>332</v>
      </c>
      <c r="G13" s="22" t="s">
        <v>361</v>
      </c>
      <c r="H13" s="39" t="s">
        <v>340</v>
      </c>
      <c r="I13" s="39" t="s">
        <v>362</v>
      </c>
      <c r="J13" s="22" t="s">
        <v>363</v>
      </c>
    </row>
    <row r="14" ht="42" customHeight="1" spans="1:10">
      <c r="A14" s="167" t="s">
        <v>281</v>
      </c>
      <c r="B14" s="39" t="s">
        <v>328</v>
      </c>
      <c r="C14" s="39" t="s">
        <v>358</v>
      </c>
      <c r="D14" s="39" t="s">
        <v>364</v>
      </c>
      <c r="E14" s="22" t="s">
        <v>365</v>
      </c>
      <c r="F14" s="39" t="s">
        <v>332</v>
      </c>
      <c r="G14" s="22" t="s">
        <v>366</v>
      </c>
      <c r="H14" s="39" t="s">
        <v>340</v>
      </c>
      <c r="I14" s="39" t="s">
        <v>362</v>
      </c>
      <c r="J14" s="22" t="s">
        <v>336</v>
      </c>
    </row>
    <row r="15" ht="42" customHeight="1" spans="1:10">
      <c r="A15" s="167" t="s">
        <v>281</v>
      </c>
      <c r="B15" s="39" t="s">
        <v>328</v>
      </c>
      <c r="C15" s="39" t="s">
        <v>367</v>
      </c>
      <c r="D15" s="39" t="s">
        <v>368</v>
      </c>
      <c r="E15" s="22" t="s">
        <v>369</v>
      </c>
      <c r="F15" s="39" t="s">
        <v>354</v>
      </c>
      <c r="G15" s="22" t="s">
        <v>370</v>
      </c>
      <c r="H15" s="39" t="s">
        <v>340</v>
      </c>
      <c r="I15" s="39" t="s">
        <v>362</v>
      </c>
      <c r="J15" s="22" t="s">
        <v>369</v>
      </c>
    </row>
    <row r="16" ht="42" customHeight="1" spans="1:10">
      <c r="A16" s="167" t="s">
        <v>281</v>
      </c>
      <c r="B16" s="39" t="s">
        <v>328</v>
      </c>
      <c r="C16" s="39" t="s">
        <v>371</v>
      </c>
      <c r="D16" s="39" t="s">
        <v>372</v>
      </c>
      <c r="E16" s="22" t="s">
        <v>373</v>
      </c>
      <c r="F16" s="39" t="s">
        <v>354</v>
      </c>
      <c r="G16" s="22" t="s">
        <v>374</v>
      </c>
      <c r="H16" s="39" t="s">
        <v>375</v>
      </c>
      <c r="I16" s="39" t="s">
        <v>335</v>
      </c>
      <c r="J16" s="22" t="s">
        <v>376</v>
      </c>
    </row>
    <row r="17" ht="42" customHeight="1" spans="1:10">
      <c r="A17" s="168" t="s">
        <v>296</v>
      </c>
      <c r="B17" s="39" t="s">
        <v>377</v>
      </c>
      <c r="C17" s="39" t="s">
        <v>329</v>
      </c>
      <c r="D17" s="39" t="s">
        <v>330</v>
      </c>
      <c r="E17" s="22" t="s">
        <v>378</v>
      </c>
      <c r="F17" s="39" t="s">
        <v>332</v>
      </c>
      <c r="G17" s="22" t="s">
        <v>379</v>
      </c>
      <c r="H17" s="39" t="s">
        <v>340</v>
      </c>
      <c r="I17" s="39" t="s">
        <v>335</v>
      </c>
      <c r="J17" s="22" t="s">
        <v>336</v>
      </c>
    </row>
    <row r="18" ht="42" customHeight="1" spans="1:10">
      <c r="A18" s="168" t="s">
        <v>296</v>
      </c>
      <c r="B18" s="39" t="s">
        <v>377</v>
      </c>
      <c r="C18" s="39" t="s">
        <v>329</v>
      </c>
      <c r="D18" s="39" t="s">
        <v>337</v>
      </c>
      <c r="E18" s="22" t="s">
        <v>380</v>
      </c>
      <c r="F18" s="39" t="s">
        <v>332</v>
      </c>
      <c r="G18" s="22" t="s">
        <v>381</v>
      </c>
      <c r="H18" s="39" t="s">
        <v>334</v>
      </c>
      <c r="I18" s="39" t="s">
        <v>335</v>
      </c>
      <c r="J18" s="22" t="s">
        <v>336</v>
      </c>
    </row>
    <row r="19" ht="42" customHeight="1" spans="1:10">
      <c r="A19" s="168" t="s">
        <v>296</v>
      </c>
      <c r="B19" s="39" t="s">
        <v>377</v>
      </c>
      <c r="C19" s="39" t="s">
        <v>329</v>
      </c>
      <c r="D19" s="39" t="s">
        <v>342</v>
      </c>
      <c r="E19" s="22" t="s">
        <v>348</v>
      </c>
      <c r="F19" s="39" t="s">
        <v>332</v>
      </c>
      <c r="G19" s="22" t="s">
        <v>382</v>
      </c>
      <c r="H19" s="39" t="s">
        <v>356</v>
      </c>
      <c r="I19" s="39" t="s">
        <v>362</v>
      </c>
      <c r="J19" s="22" t="s">
        <v>336</v>
      </c>
    </row>
    <row r="20" ht="42" customHeight="1" spans="1:10">
      <c r="A20" s="168" t="s">
        <v>296</v>
      </c>
      <c r="B20" s="39" t="s">
        <v>377</v>
      </c>
      <c r="C20" s="39" t="s">
        <v>358</v>
      </c>
      <c r="D20" s="39" t="s">
        <v>359</v>
      </c>
      <c r="E20" s="22" t="s">
        <v>383</v>
      </c>
      <c r="F20" s="39" t="s">
        <v>332</v>
      </c>
      <c r="G20" s="22" t="s">
        <v>384</v>
      </c>
      <c r="H20" s="39" t="s">
        <v>340</v>
      </c>
      <c r="I20" s="39" t="s">
        <v>362</v>
      </c>
      <c r="J20" s="22" t="s">
        <v>336</v>
      </c>
    </row>
    <row r="21" ht="42" customHeight="1" spans="1:10">
      <c r="A21" s="168" t="s">
        <v>296</v>
      </c>
      <c r="B21" s="39" t="s">
        <v>377</v>
      </c>
      <c r="C21" s="39" t="s">
        <v>367</v>
      </c>
      <c r="D21" s="39" t="s">
        <v>368</v>
      </c>
      <c r="E21" s="22" t="s">
        <v>385</v>
      </c>
      <c r="F21" s="39" t="s">
        <v>332</v>
      </c>
      <c r="G21" s="22" t="s">
        <v>386</v>
      </c>
      <c r="H21" s="39" t="s">
        <v>340</v>
      </c>
      <c r="I21" s="39" t="s">
        <v>362</v>
      </c>
      <c r="J21" s="22" t="s">
        <v>336</v>
      </c>
    </row>
    <row r="22" ht="42" customHeight="1" spans="1:10">
      <c r="A22" s="168" t="s">
        <v>298</v>
      </c>
      <c r="B22" s="39" t="s">
        <v>387</v>
      </c>
      <c r="C22" s="39" t="s">
        <v>329</v>
      </c>
      <c r="D22" s="39" t="s">
        <v>330</v>
      </c>
      <c r="E22" s="22" t="s">
        <v>388</v>
      </c>
      <c r="F22" s="39" t="s">
        <v>332</v>
      </c>
      <c r="G22" s="22" t="s">
        <v>333</v>
      </c>
      <c r="H22" s="39" t="s">
        <v>334</v>
      </c>
      <c r="I22" s="39" t="s">
        <v>335</v>
      </c>
      <c r="J22" s="22" t="s">
        <v>336</v>
      </c>
    </row>
    <row r="23" ht="42" customHeight="1" spans="1:10">
      <c r="A23" s="168" t="s">
        <v>298</v>
      </c>
      <c r="B23" s="39" t="s">
        <v>387</v>
      </c>
      <c r="C23" s="39" t="s">
        <v>358</v>
      </c>
      <c r="D23" s="39" t="s">
        <v>359</v>
      </c>
      <c r="E23" s="22" t="s">
        <v>360</v>
      </c>
      <c r="F23" s="39" t="s">
        <v>332</v>
      </c>
      <c r="G23" s="22" t="s">
        <v>361</v>
      </c>
      <c r="H23" s="39" t="s">
        <v>340</v>
      </c>
      <c r="I23" s="39" t="s">
        <v>362</v>
      </c>
      <c r="J23" s="22" t="s">
        <v>336</v>
      </c>
    </row>
    <row r="24" ht="42" customHeight="1" spans="1:10">
      <c r="A24" s="168" t="s">
        <v>298</v>
      </c>
      <c r="B24" s="39" t="s">
        <v>387</v>
      </c>
      <c r="C24" s="39" t="s">
        <v>367</v>
      </c>
      <c r="D24" s="39" t="s">
        <v>368</v>
      </c>
      <c r="E24" s="22" t="s">
        <v>389</v>
      </c>
      <c r="F24" s="39" t="s">
        <v>332</v>
      </c>
      <c r="G24" s="22" t="s">
        <v>390</v>
      </c>
      <c r="H24" s="39" t="s">
        <v>340</v>
      </c>
      <c r="I24" s="39" t="s">
        <v>362</v>
      </c>
      <c r="J24" s="22" t="s">
        <v>336</v>
      </c>
    </row>
    <row r="25" ht="42" customHeight="1" spans="1:10">
      <c r="A25" s="168" t="s">
        <v>294</v>
      </c>
      <c r="B25" s="39" t="s">
        <v>391</v>
      </c>
      <c r="C25" s="39" t="s">
        <v>329</v>
      </c>
      <c r="D25" s="39" t="s">
        <v>330</v>
      </c>
      <c r="E25" s="22" t="s">
        <v>392</v>
      </c>
      <c r="F25" s="39" t="s">
        <v>332</v>
      </c>
      <c r="G25" s="22" t="s">
        <v>393</v>
      </c>
      <c r="H25" s="39" t="s">
        <v>340</v>
      </c>
      <c r="I25" s="39" t="s">
        <v>335</v>
      </c>
      <c r="J25" s="22" t="s">
        <v>336</v>
      </c>
    </row>
    <row r="26" ht="42" customHeight="1" spans="1:10">
      <c r="A26" s="168" t="s">
        <v>294</v>
      </c>
      <c r="B26" s="39" t="s">
        <v>391</v>
      </c>
      <c r="C26" s="39" t="s">
        <v>358</v>
      </c>
      <c r="D26" s="39" t="s">
        <v>359</v>
      </c>
      <c r="E26" s="22" t="s">
        <v>394</v>
      </c>
      <c r="F26" s="39" t="s">
        <v>332</v>
      </c>
      <c r="G26" s="22" t="s">
        <v>384</v>
      </c>
      <c r="H26" s="39"/>
      <c r="I26" s="39" t="s">
        <v>362</v>
      </c>
      <c r="J26" s="22" t="s">
        <v>336</v>
      </c>
    </row>
    <row r="27" ht="42" customHeight="1" spans="1:10">
      <c r="A27" s="168" t="s">
        <v>294</v>
      </c>
      <c r="B27" s="39" t="s">
        <v>391</v>
      </c>
      <c r="C27" s="39" t="s">
        <v>367</v>
      </c>
      <c r="D27" s="39" t="s">
        <v>368</v>
      </c>
      <c r="E27" s="22" t="s">
        <v>385</v>
      </c>
      <c r="F27" s="39" t="s">
        <v>332</v>
      </c>
      <c r="G27" s="22" t="s">
        <v>386</v>
      </c>
      <c r="H27" s="39" t="s">
        <v>340</v>
      </c>
      <c r="I27" s="39" t="s">
        <v>362</v>
      </c>
      <c r="J27" s="22" t="s">
        <v>336</v>
      </c>
    </row>
    <row r="28" ht="42" customHeight="1" spans="1:10">
      <c r="A28" s="168" t="s">
        <v>306</v>
      </c>
      <c r="B28" s="39" t="s">
        <v>395</v>
      </c>
      <c r="C28" s="39" t="s">
        <v>329</v>
      </c>
      <c r="D28" s="39" t="s">
        <v>330</v>
      </c>
      <c r="E28" s="22" t="s">
        <v>396</v>
      </c>
      <c r="F28" s="39" t="s">
        <v>332</v>
      </c>
      <c r="G28" s="22" t="s">
        <v>397</v>
      </c>
      <c r="H28" s="39" t="s">
        <v>398</v>
      </c>
      <c r="I28" s="39" t="s">
        <v>335</v>
      </c>
      <c r="J28" s="22" t="s">
        <v>336</v>
      </c>
    </row>
    <row r="29" ht="42" customHeight="1" spans="1:10">
      <c r="A29" s="168" t="s">
        <v>306</v>
      </c>
      <c r="B29" s="39" t="s">
        <v>395</v>
      </c>
      <c r="C29" s="39" t="s">
        <v>329</v>
      </c>
      <c r="D29" s="39" t="s">
        <v>330</v>
      </c>
      <c r="E29" s="22" t="s">
        <v>399</v>
      </c>
      <c r="F29" s="39" t="s">
        <v>332</v>
      </c>
      <c r="G29" s="22" t="s">
        <v>400</v>
      </c>
      <c r="H29" s="39" t="s">
        <v>334</v>
      </c>
      <c r="I29" s="39" t="s">
        <v>335</v>
      </c>
      <c r="J29" s="22" t="s">
        <v>336</v>
      </c>
    </row>
    <row r="30" ht="42" customHeight="1" spans="1:10">
      <c r="A30" s="168" t="s">
        <v>306</v>
      </c>
      <c r="B30" s="39" t="s">
        <v>395</v>
      </c>
      <c r="C30" s="39" t="s">
        <v>329</v>
      </c>
      <c r="D30" s="39" t="s">
        <v>330</v>
      </c>
      <c r="E30" s="22" t="s">
        <v>401</v>
      </c>
      <c r="F30" s="39" t="s">
        <v>332</v>
      </c>
      <c r="G30" s="22" t="s">
        <v>402</v>
      </c>
      <c r="H30" s="39" t="s">
        <v>334</v>
      </c>
      <c r="I30" s="39" t="s">
        <v>335</v>
      </c>
      <c r="J30" s="22" t="s">
        <v>336</v>
      </c>
    </row>
    <row r="31" ht="42" customHeight="1" spans="1:10">
      <c r="A31" s="168" t="s">
        <v>306</v>
      </c>
      <c r="B31" s="39" t="s">
        <v>395</v>
      </c>
      <c r="C31" s="39" t="s">
        <v>358</v>
      </c>
      <c r="D31" s="39" t="s">
        <v>359</v>
      </c>
      <c r="E31" s="22" t="s">
        <v>403</v>
      </c>
      <c r="F31" s="39" t="s">
        <v>332</v>
      </c>
      <c r="G31" s="22" t="s">
        <v>404</v>
      </c>
      <c r="H31" s="39" t="s">
        <v>340</v>
      </c>
      <c r="I31" s="39" t="s">
        <v>362</v>
      </c>
      <c r="J31" s="22" t="s">
        <v>336</v>
      </c>
    </row>
    <row r="32" ht="42" customHeight="1" spans="1:10">
      <c r="A32" s="168" t="s">
        <v>306</v>
      </c>
      <c r="B32" s="39" t="s">
        <v>395</v>
      </c>
      <c r="C32" s="39" t="s">
        <v>367</v>
      </c>
      <c r="D32" s="39" t="s">
        <v>368</v>
      </c>
      <c r="E32" s="22" t="s">
        <v>405</v>
      </c>
      <c r="F32" s="39" t="s">
        <v>332</v>
      </c>
      <c r="G32" s="22" t="s">
        <v>390</v>
      </c>
      <c r="H32" s="39" t="s">
        <v>340</v>
      </c>
      <c r="I32" s="39" t="s">
        <v>362</v>
      </c>
      <c r="J32" s="22" t="s">
        <v>336</v>
      </c>
    </row>
    <row r="33" ht="42" customHeight="1" spans="1:10">
      <c r="A33" s="168" t="s">
        <v>287</v>
      </c>
      <c r="B33" s="39" t="s">
        <v>406</v>
      </c>
      <c r="C33" s="39" t="s">
        <v>329</v>
      </c>
      <c r="D33" s="39" t="s">
        <v>330</v>
      </c>
      <c r="E33" s="22" t="s">
        <v>407</v>
      </c>
      <c r="F33" s="39" t="s">
        <v>354</v>
      </c>
      <c r="G33" s="22" t="s">
        <v>91</v>
      </c>
      <c r="H33" s="39" t="s">
        <v>398</v>
      </c>
      <c r="I33" s="39" t="s">
        <v>335</v>
      </c>
      <c r="J33" s="22" t="s">
        <v>336</v>
      </c>
    </row>
    <row r="34" ht="42" customHeight="1" spans="1:10">
      <c r="A34" s="168" t="s">
        <v>287</v>
      </c>
      <c r="B34" s="39" t="s">
        <v>406</v>
      </c>
      <c r="C34" s="39" t="s">
        <v>329</v>
      </c>
      <c r="D34" s="39" t="s">
        <v>337</v>
      </c>
      <c r="E34" s="22" t="s">
        <v>408</v>
      </c>
      <c r="F34" s="39" t="s">
        <v>332</v>
      </c>
      <c r="G34" s="22" t="s">
        <v>409</v>
      </c>
      <c r="H34" s="39" t="s">
        <v>340</v>
      </c>
      <c r="I34" s="39" t="s">
        <v>335</v>
      </c>
      <c r="J34" s="22" t="s">
        <v>410</v>
      </c>
    </row>
    <row r="35" ht="42" customHeight="1" spans="1:10">
      <c r="A35" s="168" t="s">
        <v>287</v>
      </c>
      <c r="B35" s="39" t="s">
        <v>406</v>
      </c>
      <c r="C35" s="39" t="s">
        <v>329</v>
      </c>
      <c r="D35" s="39" t="s">
        <v>342</v>
      </c>
      <c r="E35" s="22" t="s">
        <v>411</v>
      </c>
      <c r="F35" s="39" t="s">
        <v>349</v>
      </c>
      <c r="G35" s="22" t="s">
        <v>412</v>
      </c>
      <c r="H35" s="39" t="s">
        <v>351</v>
      </c>
      <c r="I35" s="39" t="s">
        <v>335</v>
      </c>
      <c r="J35" s="22" t="s">
        <v>336</v>
      </c>
    </row>
    <row r="36" ht="42" customHeight="1" spans="1:10">
      <c r="A36" s="168" t="s">
        <v>287</v>
      </c>
      <c r="B36" s="39" t="s">
        <v>406</v>
      </c>
      <c r="C36" s="39" t="s">
        <v>329</v>
      </c>
      <c r="D36" s="39" t="s">
        <v>342</v>
      </c>
      <c r="E36" s="22" t="s">
        <v>343</v>
      </c>
      <c r="F36" s="39" t="s">
        <v>349</v>
      </c>
      <c r="G36" s="22" t="s">
        <v>413</v>
      </c>
      <c r="H36" s="39" t="s">
        <v>356</v>
      </c>
      <c r="I36" s="39" t="s">
        <v>335</v>
      </c>
      <c r="J36" s="22" t="s">
        <v>414</v>
      </c>
    </row>
    <row r="37" ht="42" customHeight="1" spans="1:10">
      <c r="A37" s="168" t="s">
        <v>287</v>
      </c>
      <c r="B37" s="39" t="s">
        <v>406</v>
      </c>
      <c r="C37" s="39" t="s">
        <v>358</v>
      </c>
      <c r="D37" s="39" t="s">
        <v>359</v>
      </c>
      <c r="E37" s="22" t="s">
        <v>415</v>
      </c>
      <c r="F37" s="39" t="s">
        <v>332</v>
      </c>
      <c r="G37" s="22" t="s">
        <v>384</v>
      </c>
      <c r="H37" s="39" t="s">
        <v>375</v>
      </c>
      <c r="I37" s="39" t="s">
        <v>362</v>
      </c>
      <c r="J37" s="22" t="s">
        <v>336</v>
      </c>
    </row>
    <row r="38" ht="42" customHeight="1" spans="1:10">
      <c r="A38" s="168" t="s">
        <v>287</v>
      </c>
      <c r="B38" s="39" t="s">
        <v>406</v>
      </c>
      <c r="C38" s="39" t="s">
        <v>358</v>
      </c>
      <c r="D38" s="39" t="s">
        <v>364</v>
      </c>
      <c r="E38" s="22" t="s">
        <v>365</v>
      </c>
      <c r="F38" s="39" t="s">
        <v>349</v>
      </c>
      <c r="G38" s="22" t="s">
        <v>366</v>
      </c>
      <c r="H38" s="39" t="s">
        <v>340</v>
      </c>
      <c r="I38" s="39" t="s">
        <v>362</v>
      </c>
      <c r="J38" s="22" t="s">
        <v>336</v>
      </c>
    </row>
    <row r="39" ht="42" customHeight="1" spans="1:10">
      <c r="A39" s="168" t="s">
        <v>287</v>
      </c>
      <c r="B39" s="39" t="s">
        <v>406</v>
      </c>
      <c r="C39" s="39" t="s">
        <v>367</v>
      </c>
      <c r="D39" s="39" t="s">
        <v>368</v>
      </c>
      <c r="E39" s="22" t="s">
        <v>416</v>
      </c>
      <c r="F39" s="39" t="s">
        <v>332</v>
      </c>
      <c r="G39" s="22" t="s">
        <v>370</v>
      </c>
      <c r="H39" s="39" t="s">
        <v>340</v>
      </c>
      <c r="I39" s="39" t="s">
        <v>362</v>
      </c>
      <c r="J39" s="22" t="s">
        <v>416</v>
      </c>
    </row>
    <row r="40" ht="42" customHeight="1" spans="1:10">
      <c r="A40" s="168" t="s">
        <v>287</v>
      </c>
      <c r="B40" s="39" t="s">
        <v>406</v>
      </c>
      <c r="C40" s="39" t="s">
        <v>371</v>
      </c>
      <c r="D40" s="39" t="s">
        <v>372</v>
      </c>
      <c r="E40" s="22" t="s">
        <v>417</v>
      </c>
      <c r="F40" s="39" t="s">
        <v>354</v>
      </c>
      <c r="G40" s="22" t="s">
        <v>418</v>
      </c>
      <c r="H40" s="39" t="s">
        <v>375</v>
      </c>
      <c r="I40" s="39" t="s">
        <v>335</v>
      </c>
      <c r="J40" s="22" t="s">
        <v>419</v>
      </c>
    </row>
    <row r="41" ht="42" customHeight="1" spans="1:10">
      <c r="A41" s="168" t="s">
        <v>310</v>
      </c>
      <c r="B41" s="39" t="s">
        <v>420</v>
      </c>
      <c r="C41" s="39" t="s">
        <v>329</v>
      </c>
      <c r="D41" s="39" t="s">
        <v>330</v>
      </c>
      <c r="E41" s="22" t="s">
        <v>421</v>
      </c>
      <c r="F41" s="39" t="s">
        <v>332</v>
      </c>
      <c r="G41" s="22" t="s">
        <v>390</v>
      </c>
      <c r="H41" s="39" t="s">
        <v>340</v>
      </c>
      <c r="I41" s="39" t="s">
        <v>335</v>
      </c>
      <c r="J41" s="22" t="s">
        <v>336</v>
      </c>
    </row>
    <row r="42" ht="42" customHeight="1" spans="1:10">
      <c r="A42" s="168" t="s">
        <v>310</v>
      </c>
      <c r="B42" s="39" t="s">
        <v>420</v>
      </c>
      <c r="C42" s="39" t="s">
        <v>329</v>
      </c>
      <c r="D42" s="39" t="s">
        <v>330</v>
      </c>
      <c r="E42" s="22" t="s">
        <v>422</v>
      </c>
      <c r="F42" s="39" t="s">
        <v>332</v>
      </c>
      <c r="G42" s="22" t="s">
        <v>390</v>
      </c>
      <c r="H42" s="39" t="s">
        <v>340</v>
      </c>
      <c r="I42" s="39" t="s">
        <v>335</v>
      </c>
      <c r="J42" s="22" t="s">
        <v>336</v>
      </c>
    </row>
    <row r="43" ht="42" customHeight="1" spans="1:10">
      <c r="A43" s="168" t="s">
        <v>310</v>
      </c>
      <c r="B43" s="39" t="s">
        <v>420</v>
      </c>
      <c r="C43" s="39" t="s">
        <v>358</v>
      </c>
      <c r="D43" s="39" t="s">
        <v>359</v>
      </c>
      <c r="E43" s="22" t="s">
        <v>423</v>
      </c>
      <c r="F43" s="39" t="s">
        <v>332</v>
      </c>
      <c r="G43" s="22" t="s">
        <v>424</v>
      </c>
      <c r="H43" s="39" t="s">
        <v>340</v>
      </c>
      <c r="I43" s="39" t="s">
        <v>362</v>
      </c>
      <c r="J43" s="22" t="s">
        <v>336</v>
      </c>
    </row>
    <row r="44" ht="42" customHeight="1" spans="1:10">
      <c r="A44" s="168" t="s">
        <v>310</v>
      </c>
      <c r="B44" s="39" t="s">
        <v>420</v>
      </c>
      <c r="C44" s="39" t="s">
        <v>367</v>
      </c>
      <c r="D44" s="39" t="s">
        <v>368</v>
      </c>
      <c r="E44" s="22" t="s">
        <v>425</v>
      </c>
      <c r="F44" s="39" t="s">
        <v>332</v>
      </c>
      <c r="G44" s="22" t="s">
        <v>390</v>
      </c>
      <c r="H44" s="39" t="s">
        <v>340</v>
      </c>
      <c r="I44" s="39" t="s">
        <v>362</v>
      </c>
      <c r="J44" s="22" t="s">
        <v>336</v>
      </c>
    </row>
    <row r="45" ht="42" customHeight="1" spans="1:10">
      <c r="A45" s="168" t="s">
        <v>312</v>
      </c>
      <c r="B45" s="39" t="s">
        <v>426</v>
      </c>
      <c r="C45" s="39" t="s">
        <v>329</v>
      </c>
      <c r="D45" s="39" t="s">
        <v>330</v>
      </c>
      <c r="E45" s="22" t="s">
        <v>427</v>
      </c>
      <c r="F45" s="39" t="s">
        <v>332</v>
      </c>
      <c r="G45" s="22" t="s">
        <v>428</v>
      </c>
      <c r="H45" s="39" t="s">
        <v>334</v>
      </c>
      <c r="I45" s="39" t="s">
        <v>335</v>
      </c>
      <c r="J45" s="22" t="s">
        <v>336</v>
      </c>
    </row>
    <row r="46" ht="42" customHeight="1" spans="1:10">
      <c r="A46" s="168" t="s">
        <v>312</v>
      </c>
      <c r="B46" s="39" t="s">
        <v>426</v>
      </c>
      <c r="C46" s="39" t="s">
        <v>329</v>
      </c>
      <c r="D46" s="39" t="s">
        <v>330</v>
      </c>
      <c r="E46" s="22" t="s">
        <v>429</v>
      </c>
      <c r="F46" s="39" t="s">
        <v>332</v>
      </c>
      <c r="G46" s="22" t="s">
        <v>430</v>
      </c>
      <c r="H46" s="39" t="s">
        <v>334</v>
      </c>
      <c r="I46" s="39" t="s">
        <v>335</v>
      </c>
      <c r="J46" s="22" t="s">
        <v>336</v>
      </c>
    </row>
    <row r="47" ht="42" customHeight="1" spans="1:10">
      <c r="A47" s="168" t="s">
        <v>312</v>
      </c>
      <c r="B47" s="39" t="s">
        <v>426</v>
      </c>
      <c r="C47" s="39" t="s">
        <v>329</v>
      </c>
      <c r="D47" s="39" t="s">
        <v>330</v>
      </c>
      <c r="E47" s="22" t="s">
        <v>431</v>
      </c>
      <c r="F47" s="39" t="s">
        <v>332</v>
      </c>
      <c r="G47" s="22" t="s">
        <v>432</v>
      </c>
      <c r="H47" s="39" t="s">
        <v>334</v>
      </c>
      <c r="I47" s="39" t="s">
        <v>335</v>
      </c>
      <c r="J47" s="22" t="s">
        <v>336</v>
      </c>
    </row>
    <row r="48" ht="42" customHeight="1" spans="1:10">
      <c r="A48" s="168" t="s">
        <v>312</v>
      </c>
      <c r="B48" s="39" t="s">
        <v>426</v>
      </c>
      <c r="C48" s="39" t="s">
        <v>329</v>
      </c>
      <c r="D48" s="39" t="s">
        <v>337</v>
      </c>
      <c r="E48" s="22" t="s">
        <v>433</v>
      </c>
      <c r="F48" s="39" t="s">
        <v>332</v>
      </c>
      <c r="G48" s="22" t="s">
        <v>390</v>
      </c>
      <c r="H48" s="39" t="s">
        <v>340</v>
      </c>
      <c r="I48" s="39" t="s">
        <v>362</v>
      </c>
      <c r="J48" s="22" t="s">
        <v>336</v>
      </c>
    </row>
    <row r="49" ht="42" customHeight="1" spans="1:10">
      <c r="A49" s="168" t="s">
        <v>312</v>
      </c>
      <c r="B49" s="39" t="s">
        <v>426</v>
      </c>
      <c r="C49" s="39" t="s">
        <v>329</v>
      </c>
      <c r="D49" s="39" t="s">
        <v>342</v>
      </c>
      <c r="E49" s="22" t="s">
        <v>348</v>
      </c>
      <c r="F49" s="39" t="s">
        <v>332</v>
      </c>
      <c r="G49" s="22" t="s">
        <v>434</v>
      </c>
      <c r="H49" s="39" t="s">
        <v>351</v>
      </c>
      <c r="I49" s="39" t="s">
        <v>362</v>
      </c>
      <c r="J49" s="22" t="s">
        <v>336</v>
      </c>
    </row>
    <row r="50" ht="42" customHeight="1" spans="1:10">
      <c r="A50" s="168" t="s">
        <v>312</v>
      </c>
      <c r="B50" s="39" t="s">
        <v>426</v>
      </c>
      <c r="C50" s="39" t="s">
        <v>358</v>
      </c>
      <c r="D50" s="39" t="s">
        <v>359</v>
      </c>
      <c r="E50" s="22" t="s">
        <v>435</v>
      </c>
      <c r="F50" s="39" t="s">
        <v>332</v>
      </c>
      <c r="G50" s="22" t="s">
        <v>384</v>
      </c>
      <c r="H50" s="39" t="s">
        <v>340</v>
      </c>
      <c r="I50" s="39" t="s">
        <v>362</v>
      </c>
      <c r="J50" s="22" t="s">
        <v>336</v>
      </c>
    </row>
    <row r="51" ht="42" customHeight="1" spans="1:10">
      <c r="A51" s="168" t="s">
        <v>312</v>
      </c>
      <c r="B51" s="39" t="s">
        <v>426</v>
      </c>
      <c r="C51" s="39" t="s">
        <v>367</v>
      </c>
      <c r="D51" s="39" t="s">
        <v>368</v>
      </c>
      <c r="E51" s="22" t="s">
        <v>385</v>
      </c>
      <c r="F51" s="39" t="s">
        <v>332</v>
      </c>
      <c r="G51" s="22" t="s">
        <v>390</v>
      </c>
      <c r="H51" s="39" t="s">
        <v>340</v>
      </c>
      <c r="I51" s="39" t="s">
        <v>362</v>
      </c>
      <c r="J51" s="22" t="s">
        <v>336</v>
      </c>
    </row>
    <row r="52" ht="42" customHeight="1" spans="1:10">
      <c r="A52" s="168" t="s">
        <v>300</v>
      </c>
      <c r="B52" s="39" t="s">
        <v>436</v>
      </c>
      <c r="C52" s="39" t="s">
        <v>329</v>
      </c>
      <c r="D52" s="39" t="s">
        <v>330</v>
      </c>
      <c r="E52" s="22" t="s">
        <v>437</v>
      </c>
      <c r="F52" s="39" t="s">
        <v>332</v>
      </c>
      <c r="G52" s="22" t="s">
        <v>438</v>
      </c>
      <c r="H52" s="39" t="s">
        <v>334</v>
      </c>
      <c r="I52" s="39" t="s">
        <v>335</v>
      </c>
      <c r="J52" s="22" t="s">
        <v>336</v>
      </c>
    </row>
    <row r="53" ht="42" customHeight="1" spans="1:10">
      <c r="A53" s="168" t="s">
        <v>300</v>
      </c>
      <c r="B53" s="39" t="s">
        <v>436</v>
      </c>
      <c r="C53" s="39" t="s">
        <v>358</v>
      </c>
      <c r="D53" s="39" t="s">
        <v>359</v>
      </c>
      <c r="E53" s="22" t="s">
        <v>439</v>
      </c>
      <c r="F53" s="39" t="s">
        <v>332</v>
      </c>
      <c r="G53" s="22" t="s">
        <v>404</v>
      </c>
      <c r="H53" s="39" t="s">
        <v>340</v>
      </c>
      <c r="I53" s="39" t="s">
        <v>362</v>
      </c>
      <c r="J53" s="22" t="s">
        <v>336</v>
      </c>
    </row>
    <row r="54" ht="42" customHeight="1" spans="1:10">
      <c r="A54" s="168" t="s">
        <v>300</v>
      </c>
      <c r="B54" s="39" t="s">
        <v>436</v>
      </c>
      <c r="C54" s="39" t="s">
        <v>367</v>
      </c>
      <c r="D54" s="39" t="s">
        <v>368</v>
      </c>
      <c r="E54" s="22" t="s">
        <v>440</v>
      </c>
      <c r="F54" s="39" t="s">
        <v>332</v>
      </c>
      <c r="G54" s="22" t="s">
        <v>393</v>
      </c>
      <c r="H54" s="39" t="s">
        <v>340</v>
      </c>
      <c r="I54" s="39" t="s">
        <v>362</v>
      </c>
      <c r="J54" s="22" t="s">
        <v>336</v>
      </c>
    </row>
    <row r="55" ht="42" customHeight="1" spans="1:10">
      <c r="A55" s="168" t="s">
        <v>316</v>
      </c>
      <c r="B55" s="39" t="s">
        <v>441</v>
      </c>
      <c r="C55" s="39" t="s">
        <v>329</v>
      </c>
      <c r="D55" s="39" t="s">
        <v>330</v>
      </c>
      <c r="E55" s="22" t="s">
        <v>388</v>
      </c>
      <c r="F55" s="39" t="s">
        <v>354</v>
      </c>
      <c r="G55" s="22" t="s">
        <v>381</v>
      </c>
      <c r="H55" s="39" t="s">
        <v>334</v>
      </c>
      <c r="I55" s="39" t="s">
        <v>335</v>
      </c>
      <c r="J55" s="22" t="s">
        <v>442</v>
      </c>
    </row>
    <row r="56" ht="42" customHeight="1" spans="1:10">
      <c r="A56" s="168" t="s">
        <v>316</v>
      </c>
      <c r="B56" s="39" t="s">
        <v>441</v>
      </c>
      <c r="C56" s="39" t="s">
        <v>329</v>
      </c>
      <c r="D56" s="39" t="s">
        <v>337</v>
      </c>
      <c r="E56" s="22" t="s">
        <v>443</v>
      </c>
      <c r="F56" s="39" t="s">
        <v>332</v>
      </c>
      <c r="G56" s="22" t="s">
        <v>393</v>
      </c>
      <c r="H56" s="39" t="s">
        <v>340</v>
      </c>
      <c r="I56" s="39" t="s">
        <v>335</v>
      </c>
      <c r="J56" s="22" t="s">
        <v>444</v>
      </c>
    </row>
    <row r="57" ht="42" customHeight="1" spans="1:10">
      <c r="A57" s="168" t="s">
        <v>316</v>
      </c>
      <c r="B57" s="39" t="s">
        <v>441</v>
      </c>
      <c r="C57" s="39" t="s">
        <v>329</v>
      </c>
      <c r="D57" s="39" t="s">
        <v>342</v>
      </c>
      <c r="E57" s="22" t="s">
        <v>445</v>
      </c>
      <c r="F57" s="39" t="s">
        <v>349</v>
      </c>
      <c r="G57" s="22" t="s">
        <v>94</v>
      </c>
      <c r="H57" s="39" t="s">
        <v>346</v>
      </c>
      <c r="I57" s="39" t="s">
        <v>335</v>
      </c>
      <c r="J57" s="22" t="s">
        <v>446</v>
      </c>
    </row>
    <row r="58" ht="42" customHeight="1" spans="1:10">
      <c r="A58" s="168" t="s">
        <v>316</v>
      </c>
      <c r="B58" s="39" t="s">
        <v>441</v>
      </c>
      <c r="C58" s="39" t="s">
        <v>358</v>
      </c>
      <c r="D58" s="39" t="s">
        <v>359</v>
      </c>
      <c r="E58" s="22" t="s">
        <v>447</v>
      </c>
      <c r="F58" s="39" t="s">
        <v>332</v>
      </c>
      <c r="G58" s="22" t="s">
        <v>386</v>
      </c>
      <c r="H58" s="39" t="s">
        <v>340</v>
      </c>
      <c r="I58" s="39" t="s">
        <v>335</v>
      </c>
      <c r="J58" s="22" t="s">
        <v>448</v>
      </c>
    </row>
    <row r="59" ht="42" customHeight="1" spans="1:10">
      <c r="A59" s="168" t="s">
        <v>316</v>
      </c>
      <c r="B59" s="39" t="s">
        <v>441</v>
      </c>
      <c r="C59" s="39" t="s">
        <v>367</v>
      </c>
      <c r="D59" s="39" t="s">
        <v>368</v>
      </c>
      <c r="E59" s="22" t="s">
        <v>449</v>
      </c>
      <c r="F59" s="39" t="s">
        <v>332</v>
      </c>
      <c r="G59" s="22" t="s">
        <v>393</v>
      </c>
      <c r="H59" s="39" t="s">
        <v>340</v>
      </c>
      <c r="I59" s="39" t="s">
        <v>362</v>
      </c>
      <c r="J59" s="22" t="s">
        <v>336</v>
      </c>
    </row>
    <row r="60" ht="42" customHeight="1" spans="1:10">
      <c r="A60" s="168" t="s">
        <v>316</v>
      </c>
      <c r="B60" s="39" t="s">
        <v>441</v>
      </c>
      <c r="C60" s="39" t="s">
        <v>371</v>
      </c>
      <c r="D60" s="39" t="s">
        <v>372</v>
      </c>
      <c r="E60" s="22" t="s">
        <v>450</v>
      </c>
      <c r="F60" s="39" t="s">
        <v>354</v>
      </c>
      <c r="G60" s="22" t="s">
        <v>451</v>
      </c>
      <c r="H60" s="39" t="s">
        <v>375</v>
      </c>
      <c r="I60" s="39" t="s">
        <v>362</v>
      </c>
      <c r="J60" s="22" t="s">
        <v>336</v>
      </c>
    </row>
    <row r="61" ht="42" customHeight="1" spans="1:10">
      <c r="A61" s="167" t="s">
        <v>285</v>
      </c>
      <c r="B61" s="39" t="s">
        <v>452</v>
      </c>
      <c r="C61" s="39" t="s">
        <v>329</v>
      </c>
      <c r="D61" s="39" t="s">
        <v>330</v>
      </c>
      <c r="E61" s="22" t="s">
        <v>453</v>
      </c>
      <c r="F61" s="39" t="s">
        <v>332</v>
      </c>
      <c r="G61" s="22" t="s">
        <v>454</v>
      </c>
      <c r="H61" s="39" t="s">
        <v>334</v>
      </c>
      <c r="I61" s="39" t="s">
        <v>335</v>
      </c>
      <c r="J61" s="22" t="s">
        <v>453</v>
      </c>
    </row>
    <row r="62" ht="42" customHeight="1" spans="1:10">
      <c r="A62" s="167" t="s">
        <v>285</v>
      </c>
      <c r="B62" s="39" t="s">
        <v>452</v>
      </c>
      <c r="C62" s="39" t="s">
        <v>329</v>
      </c>
      <c r="D62" s="39" t="s">
        <v>337</v>
      </c>
      <c r="E62" s="22" t="s">
        <v>455</v>
      </c>
      <c r="F62" s="39" t="s">
        <v>332</v>
      </c>
      <c r="G62" s="22" t="s">
        <v>409</v>
      </c>
      <c r="H62" s="39" t="s">
        <v>340</v>
      </c>
      <c r="I62" s="39" t="s">
        <v>362</v>
      </c>
      <c r="J62" s="22" t="s">
        <v>456</v>
      </c>
    </row>
    <row r="63" ht="42" customHeight="1" spans="1:10">
      <c r="A63" s="167" t="s">
        <v>285</v>
      </c>
      <c r="B63" s="39" t="s">
        <v>452</v>
      </c>
      <c r="C63" s="39" t="s">
        <v>329</v>
      </c>
      <c r="D63" s="39" t="s">
        <v>342</v>
      </c>
      <c r="E63" s="22" t="s">
        <v>457</v>
      </c>
      <c r="F63" s="39" t="s">
        <v>349</v>
      </c>
      <c r="G63" s="22" t="s">
        <v>458</v>
      </c>
      <c r="H63" s="39" t="s">
        <v>356</v>
      </c>
      <c r="I63" s="39" t="s">
        <v>335</v>
      </c>
      <c r="J63" s="22" t="s">
        <v>459</v>
      </c>
    </row>
    <row r="64" ht="42" customHeight="1" spans="1:10">
      <c r="A64" s="167" t="s">
        <v>285</v>
      </c>
      <c r="B64" s="39" t="s">
        <v>452</v>
      </c>
      <c r="C64" s="39" t="s">
        <v>329</v>
      </c>
      <c r="D64" s="39" t="s">
        <v>342</v>
      </c>
      <c r="E64" s="22" t="s">
        <v>460</v>
      </c>
      <c r="F64" s="39" t="s">
        <v>332</v>
      </c>
      <c r="G64" s="22" t="s">
        <v>461</v>
      </c>
      <c r="H64" s="39" t="s">
        <v>356</v>
      </c>
      <c r="I64" s="39" t="s">
        <v>362</v>
      </c>
      <c r="J64" s="22" t="s">
        <v>462</v>
      </c>
    </row>
    <row r="65" ht="42" customHeight="1" spans="1:10">
      <c r="A65" s="167" t="s">
        <v>285</v>
      </c>
      <c r="B65" s="39" t="s">
        <v>452</v>
      </c>
      <c r="C65" s="39" t="s">
        <v>329</v>
      </c>
      <c r="D65" s="39" t="s">
        <v>342</v>
      </c>
      <c r="E65" s="22" t="s">
        <v>343</v>
      </c>
      <c r="F65" s="39" t="s">
        <v>354</v>
      </c>
      <c r="G65" s="22" t="s">
        <v>463</v>
      </c>
      <c r="H65" s="39" t="s">
        <v>356</v>
      </c>
      <c r="I65" s="39" t="s">
        <v>335</v>
      </c>
      <c r="J65" s="22" t="s">
        <v>464</v>
      </c>
    </row>
    <row r="66" ht="42" customHeight="1" spans="1:10">
      <c r="A66" s="167" t="s">
        <v>285</v>
      </c>
      <c r="B66" s="39" t="s">
        <v>452</v>
      </c>
      <c r="C66" s="39" t="s">
        <v>329</v>
      </c>
      <c r="D66" s="39" t="s">
        <v>342</v>
      </c>
      <c r="E66" s="22" t="s">
        <v>465</v>
      </c>
      <c r="F66" s="39" t="s">
        <v>354</v>
      </c>
      <c r="G66" s="22" t="s">
        <v>466</v>
      </c>
      <c r="H66" s="39" t="s">
        <v>356</v>
      </c>
      <c r="I66" s="39" t="s">
        <v>335</v>
      </c>
      <c r="J66" s="22" t="s">
        <v>467</v>
      </c>
    </row>
    <row r="67" ht="42" customHeight="1" spans="1:10">
      <c r="A67" s="167" t="s">
        <v>285</v>
      </c>
      <c r="B67" s="39" t="s">
        <v>452</v>
      </c>
      <c r="C67" s="39" t="s">
        <v>358</v>
      </c>
      <c r="D67" s="39" t="s">
        <v>359</v>
      </c>
      <c r="E67" s="22" t="s">
        <v>468</v>
      </c>
      <c r="F67" s="39" t="s">
        <v>332</v>
      </c>
      <c r="G67" s="22" t="s">
        <v>404</v>
      </c>
      <c r="H67" s="39" t="s">
        <v>340</v>
      </c>
      <c r="I67" s="39" t="s">
        <v>362</v>
      </c>
      <c r="J67" s="22" t="s">
        <v>469</v>
      </c>
    </row>
    <row r="68" ht="42" customHeight="1" spans="1:10">
      <c r="A68" s="167" t="s">
        <v>285</v>
      </c>
      <c r="B68" s="39" t="s">
        <v>452</v>
      </c>
      <c r="C68" s="39" t="s">
        <v>358</v>
      </c>
      <c r="D68" s="39" t="s">
        <v>364</v>
      </c>
      <c r="E68" s="22" t="s">
        <v>365</v>
      </c>
      <c r="F68" s="39" t="s">
        <v>349</v>
      </c>
      <c r="G68" s="22" t="s">
        <v>390</v>
      </c>
      <c r="H68" s="39" t="s">
        <v>340</v>
      </c>
      <c r="I68" s="39" t="s">
        <v>362</v>
      </c>
      <c r="J68" s="22" t="s">
        <v>470</v>
      </c>
    </row>
    <row r="69" ht="42" customHeight="1" spans="1:10">
      <c r="A69" s="167" t="s">
        <v>285</v>
      </c>
      <c r="B69" s="39" t="s">
        <v>452</v>
      </c>
      <c r="C69" s="39" t="s">
        <v>367</v>
      </c>
      <c r="D69" s="39" t="s">
        <v>368</v>
      </c>
      <c r="E69" s="22" t="s">
        <v>416</v>
      </c>
      <c r="F69" s="39" t="s">
        <v>332</v>
      </c>
      <c r="G69" s="22" t="s">
        <v>471</v>
      </c>
      <c r="H69" s="39" t="s">
        <v>340</v>
      </c>
      <c r="I69" s="39" t="s">
        <v>362</v>
      </c>
      <c r="J69" s="22" t="s">
        <v>416</v>
      </c>
    </row>
    <row r="70" ht="42" customHeight="1" spans="1:10">
      <c r="A70" s="167" t="s">
        <v>285</v>
      </c>
      <c r="B70" s="39" t="s">
        <v>452</v>
      </c>
      <c r="C70" s="39" t="s">
        <v>371</v>
      </c>
      <c r="D70" s="39" t="s">
        <v>372</v>
      </c>
      <c r="E70" s="22" t="s">
        <v>450</v>
      </c>
      <c r="F70" s="39" t="s">
        <v>332</v>
      </c>
      <c r="G70" s="22" t="s">
        <v>472</v>
      </c>
      <c r="H70" s="39" t="s">
        <v>375</v>
      </c>
      <c r="I70" s="39" t="s">
        <v>362</v>
      </c>
      <c r="J70" s="22" t="s">
        <v>473</v>
      </c>
    </row>
    <row r="71" ht="42" customHeight="1" spans="1:10">
      <c r="A71" s="167" t="s">
        <v>285</v>
      </c>
      <c r="B71" s="39" t="s">
        <v>452</v>
      </c>
      <c r="C71" s="39" t="s">
        <v>371</v>
      </c>
      <c r="D71" s="39" t="s">
        <v>372</v>
      </c>
      <c r="E71" s="22" t="s">
        <v>474</v>
      </c>
      <c r="F71" s="39" t="s">
        <v>354</v>
      </c>
      <c r="G71" s="22" t="s">
        <v>475</v>
      </c>
      <c r="H71" s="39" t="s">
        <v>476</v>
      </c>
      <c r="I71" s="39" t="s">
        <v>335</v>
      </c>
      <c r="J71" s="22" t="s">
        <v>477</v>
      </c>
    </row>
    <row r="72" ht="42" customHeight="1" spans="1:10">
      <c r="A72" s="168" t="s">
        <v>314</v>
      </c>
      <c r="B72" s="39" t="s">
        <v>478</v>
      </c>
      <c r="C72" s="39" t="s">
        <v>329</v>
      </c>
      <c r="D72" s="39" t="s">
        <v>330</v>
      </c>
      <c r="E72" s="22" t="s">
        <v>479</v>
      </c>
      <c r="F72" s="39" t="s">
        <v>332</v>
      </c>
      <c r="G72" s="22" t="s">
        <v>480</v>
      </c>
      <c r="H72" s="39" t="s">
        <v>334</v>
      </c>
      <c r="I72" s="39" t="s">
        <v>335</v>
      </c>
      <c r="J72" s="22" t="s">
        <v>336</v>
      </c>
    </row>
    <row r="73" ht="42" customHeight="1" spans="1:10">
      <c r="A73" s="168" t="s">
        <v>314</v>
      </c>
      <c r="B73" s="39" t="s">
        <v>478</v>
      </c>
      <c r="C73" s="39" t="s">
        <v>358</v>
      </c>
      <c r="D73" s="39" t="s">
        <v>359</v>
      </c>
      <c r="E73" s="22" t="s">
        <v>468</v>
      </c>
      <c r="F73" s="39" t="s">
        <v>332</v>
      </c>
      <c r="G73" s="22" t="s">
        <v>404</v>
      </c>
      <c r="H73" s="39" t="s">
        <v>340</v>
      </c>
      <c r="I73" s="39" t="s">
        <v>362</v>
      </c>
      <c r="J73" s="22" t="s">
        <v>336</v>
      </c>
    </row>
    <row r="74" ht="42" customHeight="1" spans="1:10">
      <c r="A74" s="168" t="s">
        <v>314</v>
      </c>
      <c r="B74" s="39" t="s">
        <v>478</v>
      </c>
      <c r="C74" s="39" t="s">
        <v>367</v>
      </c>
      <c r="D74" s="39" t="s">
        <v>368</v>
      </c>
      <c r="E74" s="22" t="s">
        <v>425</v>
      </c>
      <c r="F74" s="39" t="s">
        <v>332</v>
      </c>
      <c r="G74" s="22" t="s">
        <v>390</v>
      </c>
      <c r="H74" s="39" t="s">
        <v>340</v>
      </c>
      <c r="I74" s="39" t="s">
        <v>362</v>
      </c>
      <c r="J74" s="22" t="s">
        <v>336</v>
      </c>
    </row>
    <row r="75" ht="42" customHeight="1" spans="1:10">
      <c r="A75" s="168" t="s">
        <v>304</v>
      </c>
      <c r="B75" s="39" t="s">
        <v>481</v>
      </c>
      <c r="C75" s="39" t="s">
        <v>329</v>
      </c>
      <c r="D75" s="39" t="s">
        <v>330</v>
      </c>
      <c r="E75" s="22" t="s">
        <v>482</v>
      </c>
      <c r="F75" s="39" t="s">
        <v>332</v>
      </c>
      <c r="G75" s="22" t="s">
        <v>381</v>
      </c>
      <c r="H75" s="39" t="s">
        <v>334</v>
      </c>
      <c r="I75" s="39" t="s">
        <v>335</v>
      </c>
      <c r="J75" s="22" t="s">
        <v>336</v>
      </c>
    </row>
    <row r="76" ht="42" customHeight="1" spans="1:10">
      <c r="A76" s="168" t="s">
        <v>304</v>
      </c>
      <c r="B76" s="39" t="s">
        <v>481</v>
      </c>
      <c r="C76" s="39" t="s">
        <v>358</v>
      </c>
      <c r="D76" s="39" t="s">
        <v>359</v>
      </c>
      <c r="E76" s="22" t="s">
        <v>483</v>
      </c>
      <c r="F76" s="39" t="s">
        <v>332</v>
      </c>
      <c r="G76" s="22" t="s">
        <v>384</v>
      </c>
      <c r="H76" s="39" t="s">
        <v>340</v>
      </c>
      <c r="I76" s="39" t="s">
        <v>362</v>
      </c>
      <c r="J76" s="22" t="s">
        <v>336</v>
      </c>
    </row>
    <row r="77" ht="42" customHeight="1" spans="1:10">
      <c r="A77" s="168" t="s">
        <v>304</v>
      </c>
      <c r="B77" s="39" t="s">
        <v>481</v>
      </c>
      <c r="C77" s="39" t="s">
        <v>367</v>
      </c>
      <c r="D77" s="39" t="s">
        <v>368</v>
      </c>
      <c r="E77" s="22" t="s">
        <v>440</v>
      </c>
      <c r="F77" s="39" t="s">
        <v>332</v>
      </c>
      <c r="G77" s="22" t="s">
        <v>390</v>
      </c>
      <c r="H77" s="39" t="s">
        <v>340</v>
      </c>
      <c r="I77" s="39" t="s">
        <v>362</v>
      </c>
      <c r="J77" s="22" t="s">
        <v>336</v>
      </c>
    </row>
    <row r="78" ht="42" customHeight="1" spans="1:10">
      <c r="A78" s="168" t="s">
        <v>308</v>
      </c>
      <c r="B78" s="39" t="s">
        <v>484</v>
      </c>
      <c r="C78" s="39" t="s">
        <v>329</v>
      </c>
      <c r="D78" s="39" t="s">
        <v>342</v>
      </c>
      <c r="E78" s="22" t="s">
        <v>348</v>
      </c>
      <c r="F78" s="39" t="s">
        <v>332</v>
      </c>
      <c r="G78" s="22" t="s">
        <v>485</v>
      </c>
      <c r="H78" s="39" t="s">
        <v>356</v>
      </c>
      <c r="I78" s="39" t="s">
        <v>335</v>
      </c>
      <c r="J78" s="22" t="s">
        <v>336</v>
      </c>
    </row>
    <row r="79" ht="42" customHeight="1" spans="1:10">
      <c r="A79" s="168" t="s">
        <v>308</v>
      </c>
      <c r="B79" s="39" t="s">
        <v>484</v>
      </c>
      <c r="C79" s="39" t="s">
        <v>358</v>
      </c>
      <c r="D79" s="39" t="s">
        <v>359</v>
      </c>
      <c r="E79" s="22" t="s">
        <v>486</v>
      </c>
      <c r="F79" s="39" t="s">
        <v>332</v>
      </c>
      <c r="G79" s="22" t="s">
        <v>384</v>
      </c>
      <c r="H79" s="39" t="s">
        <v>340</v>
      </c>
      <c r="I79" s="39" t="s">
        <v>362</v>
      </c>
      <c r="J79" s="22" t="s">
        <v>336</v>
      </c>
    </row>
    <row r="80" ht="42" customHeight="1" spans="1:10">
      <c r="A80" s="168" t="s">
        <v>308</v>
      </c>
      <c r="B80" s="39" t="s">
        <v>484</v>
      </c>
      <c r="C80" s="39" t="s">
        <v>367</v>
      </c>
      <c r="D80" s="39" t="s">
        <v>368</v>
      </c>
      <c r="E80" s="22" t="s">
        <v>368</v>
      </c>
      <c r="F80" s="39" t="s">
        <v>332</v>
      </c>
      <c r="G80" s="22" t="s">
        <v>390</v>
      </c>
      <c r="H80" s="39" t="s">
        <v>340</v>
      </c>
      <c r="I80" s="39" t="s">
        <v>362</v>
      </c>
      <c r="J80" s="22" t="s">
        <v>336</v>
      </c>
    </row>
    <row r="81" ht="42" customHeight="1" spans="1:10">
      <c r="A81" s="168" t="s">
        <v>283</v>
      </c>
      <c r="B81" s="39" t="s">
        <v>487</v>
      </c>
      <c r="C81" s="39" t="s">
        <v>329</v>
      </c>
      <c r="D81" s="39" t="s">
        <v>330</v>
      </c>
      <c r="E81" s="22" t="s">
        <v>488</v>
      </c>
      <c r="F81" s="39" t="s">
        <v>332</v>
      </c>
      <c r="G81" s="22" t="s">
        <v>489</v>
      </c>
      <c r="H81" s="39" t="s">
        <v>334</v>
      </c>
      <c r="I81" s="39" t="s">
        <v>335</v>
      </c>
      <c r="J81" s="22" t="s">
        <v>490</v>
      </c>
    </row>
    <row r="82" ht="42" customHeight="1" spans="1:10">
      <c r="A82" s="168" t="s">
        <v>283</v>
      </c>
      <c r="B82" s="39" t="s">
        <v>487</v>
      </c>
      <c r="C82" s="39" t="s">
        <v>329</v>
      </c>
      <c r="D82" s="39" t="s">
        <v>337</v>
      </c>
      <c r="E82" s="22" t="s">
        <v>491</v>
      </c>
      <c r="F82" s="39" t="s">
        <v>332</v>
      </c>
      <c r="G82" s="22" t="s">
        <v>339</v>
      </c>
      <c r="H82" s="39" t="s">
        <v>340</v>
      </c>
      <c r="I82" s="39" t="s">
        <v>335</v>
      </c>
      <c r="J82" s="22" t="s">
        <v>492</v>
      </c>
    </row>
    <row r="83" ht="42" customHeight="1" spans="1:10">
      <c r="A83" s="168" t="s">
        <v>283</v>
      </c>
      <c r="B83" s="39" t="s">
        <v>487</v>
      </c>
      <c r="C83" s="39" t="s">
        <v>329</v>
      </c>
      <c r="D83" s="39" t="s">
        <v>342</v>
      </c>
      <c r="E83" s="22" t="s">
        <v>411</v>
      </c>
      <c r="F83" s="39" t="s">
        <v>349</v>
      </c>
      <c r="G83" s="22" t="s">
        <v>493</v>
      </c>
      <c r="H83" s="39" t="s">
        <v>351</v>
      </c>
      <c r="I83" s="39" t="s">
        <v>335</v>
      </c>
      <c r="J83" s="22" t="s">
        <v>494</v>
      </c>
    </row>
    <row r="84" ht="42" customHeight="1" spans="1:10">
      <c r="A84" s="168" t="s">
        <v>283</v>
      </c>
      <c r="B84" s="39" t="s">
        <v>487</v>
      </c>
      <c r="C84" s="39" t="s">
        <v>358</v>
      </c>
      <c r="D84" s="39" t="s">
        <v>359</v>
      </c>
      <c r="E84" s="22" t="s">
        <v>495</v>
      </c>
      <c r="F84" s="39" t="s">
        <v>332</v>
      </c>
      <c r="G84" s="22" t="s">
        <v>390</v>
      </c>
      <c r="H84" s="39" t="s">
        <v>340</v>
      </c>
      <c r="I84" s="39" t="s">
        <v>335</v>
      </c>
      <c r="J84" s="22" t="s">
        <v>496</v>
      </c>
    </row>
    <row r="85" ht="42" customHeight="1" spans="1:10">
      <c r="A85" s="168" t="s">
        <v>283</v>
      </c>
      <c r="B85" s="39" t="s">
        <v>487</v>
      </c>
      <c r="C85" s="39" t="s">
        <v>367</v>
      </c>
      <c r="D85" s="39" t="s">
        <v>368</v>
      </c>
      <c r="E85" s="22" t="s">
        <v>497</v>
      </c>
      <c r="F85" s="39" t="s">
        <v>354</v>
      </c>
      <c r="G85" s="22" t="s">
        <v>390</v>
      </c>
      <c r="H85" s="39" t="s">
        <v>340</v>
      </c>
      <c r="I85" s="39" t="s">
        <v>362</v>
      </c>
      <c r="J85" s="22" t="s">
        <v>425</v>
      </c>
    </row>
    <row r="86" ht="42" customHeight="1" spans="1:10">
      <c r="A86" s="168" t="s">
        <v>283</v>
      </c>
      <c r="B86" s="39" t="s">
        <v>487</v>
      </c>
      <c r="C86" s="39" t="s">
        <v>371</v>
      </c>
      <c r="D86" s="39" t="s">
        <v>372</v>
      </c>
      <c r="E86" s="22" t="s">
        <v>498</v>
      </c>
      <c r="F86" s="39" t="s">
        <v>354</v>
      </c>
      <c r="G86" s="22" t="s">
        <v>499</v>
      </c>
      <c r="H86" s="39" t="s">
        <v>375</v>
      </c>
      <c r="I86" s="39" t="s">
        <v>335</v>
      </c>
      <c r="J86" s="22" t="s">
        <v>500</v>
      </c>
    </row>
    <row r="87" ht="42" customHeight="1" spans="1:10">
      <c r="A87" s="168" t="s">
        <v>289</v>
      </c>
      <c r="B87" s="39" t="s">
        <v>501</v>
      </c>
      <c r="C87" s="39" t="s">
        <v>329</v>
      </c>
      <c r="D87" s="39" t="s">
        <v>330</v>
      </c>
      <c r="E87" s="22" t="s">
        <v>502</v>
      </c>
      <c r="F87" s="39" t="s">
        <v>354</v>
      </c>
      <c r="G87" s="22" t="s">
        <v>339</v>
      </c>
      <c r="H87" s="39" t="s">
        <v>334</v>
      </c>
      <c r="I87" s="39" t="s">
        <v>335</v>
      </c>
      <c r="J87" s="22" t="s">
        <v>336</v>
      </c>
    </row>
    <row r="88" ht="42" customHeight="1" spans="1:10">
      <c r="A88" s="168" t="s">
        <v>289</v>
      </c>
      <c r="B88" s="39" t="s">
        <v>501</v>
      </c>
      <c r="C88" s="39" t="s">
        <v>329</v>
      </c>
      <c r="D88" s="39" t="s">
        <v>337</v>
      </c>
      <c r="E88" s="22" t="s">
        <v>408</v>
      </c>
      <c r="F88" s="39" t="s">
        <v>332</v>
      </c>
      <c r="G88" s="22" t="s">
        <v>409</v>
      </c>
      <c r="H88" s="39" t="s">
        <v>340</v>
      </c>
      <c r="I88" s="39" t="s">
        <v>335</v>
      </c>
      <c r="J88" s="22" t="s">
        <v>503</v>
      </c>
    </row>
    <row r="89" ht="42" customHeight="1" spans="1:10">
      <c r="A89" s="168" t="s">
        <v>289</v>
      </c>
      <c r="B89" s="39" t="s">
        <v>501</v>
      </c>
      <c r="C89" s="39" t="s">
        <v>329</v>
      </c>
      <c r="D89" s="39" t="s">
        <v>342</v>
      </c>
      <c r="E89" s="22" t="s">
        <v>504</v>
      </c>
      <c r="F89" s="39" t="s">
        <v>349</v>
      </c>
      <c r="G89" s="22" t="s">
        <v>412</v>
      </c>
      <c r="H89" s="39" t="s">
        <v>351</v>
      </c>
      <c r="I89" s="39" t="s">
        <v>335</v>
      </c>
      <c r="J89" s="22" t="s">
        <v>336</v>
      </c>
    </row>
    <row r="90" ht="42" customHeight="1" spans="1:10">
      <c r="A90" s="168" t="s">
        <v>289</v>
      </c>
      <c r="B90" s="39" t="s">
        <v>501</v>
      </c>
      <c r="C90" s="39" t="s">
        <v>329</v>
      </c>
      <c r="D90" s="39" t="s">
        <v>342</v>
      </c>
      <c r="E90" s="22" t="s">
        <v>343</v>
      </c>
      <c r="F90" s="39" t="s">
        <v>332</v>
      </c>
      <c r="G90" s="22" t="s">
        <v>505</v>
      </c>
      <c r="H90" s="39" t="s">
        <v>356</v>
      </c>
      <c r="I90" s="39" t="s">
        <v>335</v>
      </c>
      <c r="J90" s="22" t="s">
        <v>506</v>
      </c>
    </row>
    <row r="91" ht="42" customHeight="1" spans="1:10">
      <c r="A91" s="168" t="s">
        <v>289</v>
      </c>
      <c r="B91" s="39" t="s">
        <v>501</v>
      </c>
      <c r="C91" s="39" t="s">
        <v>358</v>
      </c>
      <c r="D91" s="39" t="s">
        <v>359</v>
      </c>
      <c r="E91" s="22" t="s">
        <v>360</v>
      </c>
      <c r="F91" s="39" t="s">
        <v>332</v>
      </c>
      <c r="G91" s="22" t="s">
        <v>361</v>
      </c>
      <c r="H91" s="39" t="s">
        <v>375</v>
      </c>
      <c r="I91" s="39" t="s">
        <v>362</v>
      </c>
      <c r="J91" s="22" t="s">
        <v>336</v>
      </c>
    </row>
    <row r="92" ht="42" customHeight="1" spans="1:10">
      <c r="A92" s="168" t="s">
        <v>289</v>
      </c>
      <c r="B92" s="39" t="s">
        <v>501</v>
      </c>
      <c r="C92" s="39" t="s">
        <v>358</v>
      </c>
      <c r="D92" s="39" t="s">
        <v>364</v>
      </c>
      <c r="E92" s="22" t="s">
        <v>365</v>
      </c>
      <c r="F92" s="39" t="s">
        <v>332</v>
      </c>
      <c r="G92" s="22" t="s">
        <v>366</v>
      </c>
      <c r="H92" s="39" t="s">
        <v>340</v>
      </c>
      <c r="I92" s="39" t="s">
        <v>362</v>
      </c>
      <c r="J92" s="22" t="s">
        <v>336</v>
      </c>
    </row>
    <row r="93" ht="42" customHeight="1" spans="1:10">
      <c r="A93" s="168" t="s">
        <v>289</v>
      </c>
      <c r="B93" s="39" t="s">
        <v>501</v>
      </c>
      <c r="C93" s="39" t="s">
        <v>367</v>
      </c>
      <c r="D93" s="39" t="s">
        <v>368</v>
      </c>
      <c r="E93" s="22" t="s">
        <v>416</v>
      </c>
      <c r="F93" s="39" t="s">
        <v>332</v>
      </c>
      <c r="G93" s="22" t="s">
        <v>370</v>
      </c>
      <c r="H93" s="39" t="s">
        <v>340</v>
      </c>
      <c r="I93" s="39" t="s">
        <v>362</v>
      </c>
      <c r="J93" s="22" t="s">
        <v>336</v>
      </c>
    </row>
    <row r="94" ht="42" customHeight="1" spans="1:10">
      <c r="A94" s="168" t="s">
        <v>289</v>
      </c>
      <c r="B94" s="39" t="s">
        <v>501</v>
      </c>
      <c r="C94" s="39" t="s">
        <v>371</v>
      </c>
      <c r="D94" s="39" t="s">
        <v>372</v>
      </c>
      <c r="E94" s="22" t="s">
        <v>507</v>
      </c>
      <c r="F94" s="39" t="s">
        <v>354</v>
      </c>
      <c r="G94" s="22" t="s">
        <v>508</v>
      </c>
      <c r="H94" s="39" t="s">
        <v>375</v>
      </c>
      <c r="I94" s="39" t="s">
        <v>335</v>
      </c>
      <c r="J94" s="22" t="s">
        <v>509</v>
      </c>
    </row>
    <row r="95" ht="42" customHeight="1" spans="1:10">
      <c r="A95" s="168" t="s">
        <v>292</v>
      </c>
      <c r="B95" s="39" t="s">
        <v>510</v>
      </c>
      <c r="C95" s="39" t="s">
        <v>329</v>
      </c>
      <c r="D95" s="39" t="s">
        <v>337</v>
      </c>
      <c r="E95" s="22" t="s">
        <v>338</v>
      </c>
      <c r="F95" s="39" t="s">
        <v>332</v>
      </c>
      <c r="G95" s="22" t="s">
        <v>339</v>
      </c>
      <c r="H95" s="39" t="s">
        <v>340</v>
      </c>
      <c r="I95" s="39" t="s">
        <v>335</v>
      </c>
      <c r="J95" s="22" t="s">
        <v>338</v>
      </c>
    </row>
    <row r="96" ht="42" customHeight="1" spans="1:10">
      <c r="A96" s="168" t="s">
        <v>292</v>
      </c>
      <c r="B96" s="39" t="s">
        <v>510</v>
      </c>
      <c r="C96" s="39" t="s">
        <v>358</v>
      </c>
      <c r="D96" s="39" t="s">
        <v>359</v>
      </c>
      <c r="E96" s="22" t="s">
        <v>360</v>
      </c>
      <c r="F96" s="39" t="s">
        <v>354</v>
      </c>
      <c r="G96" s="22" t="s">
        <v>361</v>
      </c>
      <c r="H96" s="39" t="s">
        <v>340</v>
      </c>
      <c r="I96" s="39" t="s">
        <v>362</v>
      </c>
      <c r="J96" s="22" t="s">
        <v>360</v>
      </c>
    </row>
    <row r="97" ht="42" customHeight="1" spans="1:10">
      <c r="A97" s="168" t="s">
        <v>292</v>
      </c>
      <c r="B97" s="39" t="s">
        <v>510</v>
      </c>
      <c r="C97" s="39" t="s">
        <v>367</v>
      </c>
      <c r="D97" s="39" t="s">
        <v>368</v>
      </c>
      <c r="E97" s="22" t="s">
        <v>389</v>
      </c>
      <c r="F97" s="39" t="s">
        <v>354</v>
      </c>
      <c r="G97" s="22" t="s">
        <v>390</v>
      </c>
      <c r="H97" s="39" t="s">
        <v>340</v>
      </c>
      <c r="I97" s="39" t="s">
        <v>362</v>
      </c>
      <c r="J97" s="22" t="s">
        <v>389</v>
      </c>
    </row>
    <row r="98" ht="55" customHeight="1" spans="1:10">
      <c r="A98" s="169" t="s">
        <v>317</v>
      </c>
      <c r="B98" s="170" t="s">
        <v>511</v>
      </c>
      <c r="C98" s="171" t="s">
        <v>329</v>
      </c>
      <c r="D98" s="172" t="s">
        <v>330</v>
      </c>
      <c r="E98" s="173" t="s">
        <v>380</v>
      </c>
      <c r="F98" s="173" t="s">
        <v>354</v>
      </c>
      <c r="G98" s="173" t="s">
        <v>381</v>
      </c>
      <c r="H98" s="173" t="s">
        <v>334</v>
      </c>
      <c r="I98" s="173" t="s">
        <v>335</v>
      </c>
      <c r="J98" s="173" t="s">
        <v>336</v>
      </c>
    </row>
    <row r="99" ht="55" customHeight="1" spans="1:10">
      <c r="A99" s="174"/>
      <c r="B99" s="175"/>
      <c r="C99" s="171" t="s">
        <v>329</v>
      </c>
      <c r="D99" s="172" t="s">
        <v>342</v>
      </c>
      <c r="E99" s="173" t="s">
        <v>348</v>
      </c>
      <c r="F99" s="173" t="s">
        <v>332</v>
      </c>
      <c r="G99" s="173" t="s">
        <v>512</v>
      </c>
      <c r="H99" s="173" t="s">
        <v>356</v>
      </c>
      <c r="I99" s="173" t="s">
        <v>362</v>
      </c>
      <c r="J99" s="173" t="s">
        <v>336</v>
      </c>
    </row>
    <row r="100" ht="55" customHeight="1" spans="1:10">
      <c r="A100" s="174"/>
      <c r="B100" s="175"/>
      <c r="C100" s="176" t="s">
        <v>358</v>
      </c>
      <c r="D100" s="172" t="s">
        <v>359</v>
      </c>
      <c r="E100" s="173" t="s">
        <v>383</v>
      </c>
      <c r="F100" s="173" t="s">
        <v>332</v>
      </c>
      <c r="G100" s="173" t="s">
        <v>384</v>
      </c>
      <c r="H100" s="173" t="s">
        <v>340</v>
      </c>
      <c r="I100" s="173" t="s">
        <v>362</v>
      </c>
      <c r="J100" s="173" t="s">
        <v>336</v>
      </c>
    </row>
    <row r="101" ht="55" customHeight="1" spans="1:10">
      <c r="A101" s="174"/>
      <c r="B101" s="175"/>
      <c r="C101" s="176" t="s">
        <v>367</v>
      </c>
      <c r="D101" s="172" t="s">
        <v>368</v>
      </c>
      <c r="E101" s="173" t="s">
        <v>385</v>
      </c>
      <c r="F101" s="173" t="s">
        <v>332</v>
      </c>
      <c r="G101" s="173" t="s">
        <v>386</v>
      </c>
      <c r="H101" s="173" t="s">
        <v>340</v>
      </c>
      <c r="I101" s="173" t="s">
        <v>362</v>
      </c>
      <c r="J101" s="173" t="s">
        <v>336</v>
      </c>
    </row>
    <row r="102" ht="55" customHeight="1" spans="1:10">
      <c r="A102" s="177"/>
      <c r="B102" s="178"/>
      <c r="C102" s="176" t="s">
        <v>371</v>
      </c>
      <c r="D102" s="172" t="s">
        <v>372</v>
      </c>
      <c r="E102" s="173" t="s">
        <v>373</v>
      </c>
      <c r="F102" s="173" t="s">
        <v>354</v>
      </c>
      <c r="G102" s="173" t="s">
        <v>513</v>
      </c>
      <c r="H102" s="173" t="s">
        <v>375</v>
      </c>
      <c r="I102" s="173" t="s">
        <v>335</v>
      </c>
      <c r="J102" s="173" t="s">
        <v>336</v>
      </c>
    </row>
    <row r="103" ht="36" customHeight="1"/>
  </sheetData>
  <mergeCells count="38">
    <mergeCell ref="A2:J2"/>
    <mergeCell ref="A3:H3"/>
    <mergeCell ref="A8:A16"/>
    <mergeCell ref="A17:A21"/>
    <mergeCell ref="A22:A24"/>
    <mergeCell ref="A25:A27"/>
    <mergeCell ref="A28:A32"/>
    <mergeCell ref="A33:A40"/>
    <mergeCell ref="A41:A44"/>
    <mergeCell ref="A45:A51"/>
    <mergeCell ref="A52:A54"/>
    <mergeCell ref="A55:A60"/>
    <mergeCell ref="A61:A71"/>
    <mergeCell ref="A72:A74"/>
    <mergeCell ref="A75:A77"/>
    <mergeCell ref="A78:A80"/>
    <mergeCell ref="A81:A86"/>
    <mergeCell ref="A87:A94"/>
    <mergeCell ref="A95:A97"/>
    <mergeCell ref="A98:A102"/>
    <mergeCell ref="B8:B16"/>
    <mergeCell ref="B17:B21"/>
    <mergeCell ref="B22:B24"/>
    <mergeCell ref="B25:B27"/>
    <mergeCell ref="B28:B32"/>
    <mergeCell ref="B33:B40"/>
    <mergeCell ref="B41:B44"/>
    <mergeCell ref="B45:B51"/>
    <mergeCell ref="B52:B54"/>
    <mergeCell ref="B55:B60"/>
    <mergeCell ref="B61:B71"/>
    <mergeCell ref="B72:B74"/>
    <mergeCell ref="B75:B77"/>
    <mergeCell ref="B78:B80"/>
    <mergeCell ref="B81:B86"/>
    <mergeCell ref="B87:B94"/>
    <mergeCell ref="B95:B97"/>
    <mergeCell ref="B98: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Destiny_Walker</cp:lastModifiedBy>
  <dcterms:created xsi:type="dcterms:W3CDTF">2026-03-10T08:39:00Z</dcterms:created>
  <dcterms:modified xsi:type="dcterms:W3CDTF">2026-04-28T07:57:42Z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792649E640D44108A78815F7C09AB0E9_12</vt:lpwstr>
  </property>
  <property fmtid="{D5CDD505-2E9C-101B-9397-08002B2CF9AE}" pid="3" name="KSOProductBuildVer">
    <vt:lpwstr>2052-12.1.0.25225</vt:lpwstr>
  </property>
  <property fmtid="{D5CDD505-2E9C-101B-9397-08002B2CF9AE}" pid="4" name="CalculationRule">
    <vt:i4>0</vt:i4>
  </property>
</Properties>
</file>