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20" windowHeight="12375" firstSheet="14" activeTab="1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上级补助项目支出预算表11!$A:$A,上级补助项目支出预算表11!$1:$1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44525"/>
</workbook>
</file>

<file path=xl/sharedStrings.xml><?xml version="1.0" encoding="utf-8"?>
<sst xmlns="http://schemas.openxmlformats.org/spreadsheetml/2006/main" count="839" uniqueCount="396">
  <si>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</si>
  <si>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</si>
  <si>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</si>
  <si>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</si>
  <si>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</si>
  <si>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</si>
  <si>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</si>
  <si>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</si>
  <si>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</si>
  <si>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</si>
  <si>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</si>
  <si>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</si>
  <si>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</si>
  <si>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</si>
  <si>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</si>
  <si>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</si>
  <si>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</si>
  <si>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</si>
  <si>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</si>
  <si>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</si>
  <si>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</si>
  <si>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</si>
  <si>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</si>
  <si>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</si>
  <si>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</si>
  <si>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</si>
  <si>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</si>
  <si>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</si>
  <si>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</si>
  <si>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</si>
  <si>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</si>
  <si>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</si>
  <si>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</si>
  <si>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</si>
  <si>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</si>
  <si>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</si>
  <si>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</si>
  <si>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</si>
  <si>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</si>
  <si>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</si>
  <si>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</si>
  <si>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</si>
  <si>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</si>
  <si>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</si>
  <si>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</si>
  <si>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</si>
  <si>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</si>
  <si>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</si>
  <si>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</si>
  <si>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</si>
  <si>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</si>
  <si>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</si>
  <si>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</si>
  <si>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</si>
  <si>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</si>
  <si>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</si>
  <si>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</si>
  <si>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</si>
  <si>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</si>
  <si>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</si>
  <si>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</si>
  <si>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</si>
  <si>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</si>
  <si>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</si>
  <si>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</si>
  <si>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</si>
  <si>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</si>
  <si>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</si>
  <si>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</si>
  <si>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105033</t>
  </si>
  <si>
    <t>昆明市东川区特殊教育学校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</si>
  <si>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</si>
  <si>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</si>
  <si>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</si>
  <si>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</si>
  <si>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</si>
  <si>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</si>
  <si>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</si>
  <si>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</si>
  <si>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</si>
  <si>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</si>
  <si>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</si>
  <si>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</si>
  <si>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</si>
  <si>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</si>
  <si>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</si>
  <si>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</si>
  <si>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</si>
  <si>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</si>
  <si>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</si>
  <si>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</si>
  <si>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</si>
  <si>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</si>
  <si>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</si>
  <si>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</si>
  <si>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</si>
  <si>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</si>
  <si>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</si>
  <si>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</si>
  <si>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</si>
  <si>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</si>
  <si>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2050299</t>
  </si>
  <si>
    <t>其他普通教育支出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</si>
  <si>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</si>
  <si>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</si>
  <si>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</si>
  <si>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</si>
  <si>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</si>
  <si>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</si>
  <si>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</si>
  <si>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</si>
  <si>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</si>
  <si>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</si>
  <si>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</si>
  <si>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</si>
  <si>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</si>
  <si>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</si>
  <si>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</si>
  <si>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</si>
  <si>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</si>
  <si>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</si>
  <si>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</si>
  <si>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</si>
  <si>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217</t>
  </si>
  <si>
    <t>金融支出</t>
  </si>
  <si>
    <t>21799</t>
  </si>
  <si>
    <t>其他金融支出</t>
  </si>
  <si>
    <t>2179999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</si>
  <si>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</si>
  <si>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</si>
  <si>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</si>
  <si>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</si>
  <si>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</si>
  <si>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</si>
  <si>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</si>
  <si>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</si>
  <si>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</si>
  <si>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</si>
  <si>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</si>
  <si>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</si>
  <si>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</si>
  <si>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</si>
  <si>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</si>
  <si>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</si>
  <si>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</si>
  <si>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</si>
  <si>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</si>
  <si>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</si>
  <si>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</si>
  <si>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</si>
  <si>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</si>
  <si>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</si>
  <si>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</si>
  <si>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</si>
  <si>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</si>
  <si>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</si>
  <si>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</si>
  <si>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</si>
  <si>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</si>
  <si>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</si>
  <si>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</si>
  <si>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</si>
  <si>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</si>
  <si>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</si>
  <si>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</si>
  <si>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</si>
  <si>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</si>
  <si>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</si>
  <si>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</si>
  <si>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</si>
  <si>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</si>
  <si>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</si>
  <si>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</si>
  <si>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</si>
  <si>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</si>
  <si>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</si>
  <si>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</si>
  <si>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</si>
  <si>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</si>
  <si>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</si>
  <si>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昆明市特殊教育学校2026年无“三公”支出，此表无数据。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</si>
  <si>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</si>
  <si>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</si>
  <si>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</si>
  <si>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</si>
  <si>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</si>
  <si>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</si>
  <si>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</si>
  <si>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</si>
  <si>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</si>
  <si>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</si>
  <si>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</si>
  <si>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</si>
  <si>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</si>
  <si>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</si>
  <si>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</si>
  <si>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</si>
  <si>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</si>
  <si>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</si>
  <si>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</si>
  <si>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</si>
  <si>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昆明市东川区教育体育局</t>
  </si>
  <si>
    <t>530113231100001201360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</si>
  <si>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</si>
  <si>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</si>
  <si>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</si>
  <si>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</si>
  <si>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</si>
  <si>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</si>
  <si>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</si>
  <si>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</si>
  <si>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</si>
  <si>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530113231100001201362</t>
  </si>
  <si>
    <t>30113</t>
  </si>
  <si>
    <t>530113231100001201363</t>
  </si>
  <si>
    <t>编外聘用人员支出</t>
  </si>
  <si>
    <t>30199</t>
  </si>
  <si>
    <t>其他工资福利支出</t>
  </si>
  <si>
    <t>530113231100001201373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</si>
  <si>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</si>
  <si>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</si>
  <si>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</si>
  <si>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</si>
  <si>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</si>
  <si>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</si>
  <si>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</si>
  <si>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</si>
  <si>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</si>
  <si>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530113231100001201374</t>
  </si>
  <si>
    <t>工会经费</t>
  </si>
  <si>
    <t>30228</t>
  </si>
  <si>
    <t>530113231100001374053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</si>
  <si>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</si>
  <si>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</si>
  <si>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</si>
  <si>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</si>
  <si>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</si>
  <si>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</si>
  <si>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</si>
  <si>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</si>
  <si>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</si>
  <si>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530113261100005091829</t>
  </si>
  <si>
    <t>教育自有资金</t>
  </si>
  <si>
    <t>30201</t>
  </si>
  <si>
    <t>办公费</t>
  </si>
  <si>
    <t>530113261100005091830</t>
  </si>
  <si>
    <t>单位资金收支专户利息资金</t>
  </si>
  <si>
    <t>39999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</si>
  <si>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</si>
  <si>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</si>
  <si>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</si>
  <si>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</si>
  <si>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</si>
  <si>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</si>
  <si>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</si>
  <si>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</si>
  <si>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</si>
  <si>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</si>
  <si>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教育自有资金，包含捐赠款、其他教育收入等。</t>
  </si>
  <si>
    <t>产出指标</t>
  </si>
  <si>
    <t>质量指标</t>
  </si>
  <si>
    <t>提升资金使用率情况</t>
  </si>
  <si>
    <t>=</t>
  </si>
  <si>
    <t>得到提升</t>
  </si>
  <si>
    <t>%</t>
  </si>
  <si>
    <t>定性指标</t>
  </si>
  <si>
    <t>项目资金使用情况</t>
  </si>
  <si>
    <t>效益指标</t>
  </si>
  <si>
    <t>社会效益</t>
  </si>
  <si>
    <t>提升社会对教育的认同感</t>
  </si>
  <si>
    <t>群众对教育的认可</t>
  </si>
  <si>
    <t>满意度指标</t>
  </si>
  <si>
    <t>服务对象满意度</t>
  </si>
  <si>
    <t>学校师生满意度</t>
  </si>
  <si>
    <t>&gt;=</t>
  </si>
  <si>
    <t>95</t>
  </si>
  <si>
    <t>定量指标</t>
  </si>
  <si>
    <t>学校师生满意情况</t>
  </si>
  <si>
    <t>单位资金收支专户利息资金，上缴国库</t>
  </si>
  <si>
    <t>时效指标</t>
  </si>
  <si>
    <t>项目完成时间</t>
  </si>
  <si>
    <t>当年完成</t>
  </si>
  <si>
    <t>提升资金使用效率</t>
  </si>
  <si>
    <t>群众满意度</t>
  </si>
  <si>
    <t>90</t>
  </si>
  <si>
    <t>预算06表</t>
  </si>
  <si>
    <t>政府性基金预算支出预算表</t>
  </si>
  <si>
    <t>单位名称：昆明市发展和改革委员会</t>
  </si>
  <si>
    <t>政府性基金预算支出</t>
  </si>
  <si>
    <t>昆明市特殊教育学校2026年无“政府性基金预算”支出，此表无数据。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</si>
  <si>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</si>
  <si>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</si>
  <si>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</si>
  <si>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</si>
  <si>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</si>
  <si>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</si>
  <si>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</si>
  <si>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</si>
  <si>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</si>
  <si>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</si>
  <si>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</si>
  <si>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</si>
  <si>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昆明市特殊教育学校2026年无“政府采购预算”支出，此表无数据。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</si>
  <si>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</si>
  <si>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</si>
  <si>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</si>
  <si>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</si>
  <si>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</si>
  <si>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</si>
  <si>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</si>
  <si>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昆明市特殊教育学校2026年无“政府购买服务”支出，此表无数据。</t>
  </si>
  <si>
    <t>预算09-1表</t>
  </si>
  <si>
    <t>单位名称（项目）</t>
  </si>
  <si>
    <t>地区</t>
  </si>
  <si>
    <t>昆明市特殊教育学校2026年无“对下转移支付”支出，此表无数据。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</si>
  <si>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</si>
  <si>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</si>
  <si>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</si>
  <si>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</si>
  <si>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</si>
  <si>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</si>
  <si>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</si>
  <si>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</si>
  <si>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</si>
  <si>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昆明市特殊教育学校2026年无“新增资产配置预算”支出，此表无数据。</t>
  </si>
  <si>
    <t>预算11表</t>
  </si>
  <si>
    <t>上级补助</t>
  </si>
  <si>
    <t>昆明市特殊教育学校2026年无“上级补助项目”支出，此表无数据。</t>
  </si>
  <si>
    <t>预算12表</t>
  </si>
  <si>
    <t>项目级次</t>
  </si>
  <si>
    <t/>
  </si>
  <si>
    <t>昆明市特殊教育学校2026年无“项目中期规划”支出，此表无数据。</t>
  </si>
  <si>
    <t>预算6表</t>
  </si>
  <si>
    <t>部门编码</t>
  </si>
  <si>
    <t>部门名称</t>
  </si>
  <si>
    <t>内容</t>
  </si>
  <si>
    <t>说明</t>
  </si>
  <si>
    <t>部门总体目标</t>
  </si>
  <si>
    <t>部门职责</t>
  </si>
  <si>
    <t>在东川区教育局的领导下，在上级部门的指导下，认真贯彻党和国家的教育方针政策，深化教育改革，实施特殊教育，促进基础教育发展，积极推进教育创新，教育事业均衡、持续、快速、健康发展。为各类特殊儿童提供适宜的教育服务，根据学生特点制定个别化教育计划；按照国家特殊教育课程标准，开齐开足各类课程，同时开发校本课程，如生活适应、唱游律动、康复训练课等特色课程；</t>
  </si>
  <si>
    <t>根据三定方案归纳</t>
  </si>
  <si>
    <t>一、安全管理 1.机构健全、责任明确。 安全无小事，我校把校园安全工作列入学校工作议事日程，成立以校长为组长，分管安全工作的副校长为副组长，建立健全有效的管理制度，严格执行学校安全管理工作制度，做到有方案、应急预案、有计划、有总结；层层落实安全责任制，签订安全工作责任书。                                                                                                        二、党政工作  1加强党组织建设、完善规章制度、实现办学目标。 学校注重领导班子建设，加强业务培训，分工明确、责权清楚，每周召开工作例会，校长带头建立工作日志，提高办事效率。                                                                                 三、控辍保学  1.辍学学生劝返工作。 根据区委、区政府东川区教育体育局的工作安排部署，我校高度重视辍学学生劝返工作，成立了以校长为组长的劝返工作领导小组。我校严格按照东川区教育局的要求做到“一户一案，一人一档”，每月送教上门一次，认真填写送教上门登记表，送教上门活动记录表，并做好相关图片资料的整理归档，切实把送教上门工作落到实处。                                           四、德育工作  制定符合特殊学生特点的德育计划，开展主题德育活动，90%以上的学生在品德修养、行为习惯方面有明显改善。</t>
  </si>
  <si>
    <t>根据部门职责，中长期规划，省委，省政府要求归纳</t>
  </si>
  <si>
    <t>部门年度目标</t>
  </si>
  <si>
    <t>一、教学质量提升1.任务：开展教学方法研讨与培训，每位教师至少参加2次教学研讨活动，每月进行一次教学评估，分析学生情况。2.目标：学生在期末都有不同程度的进步和改变。
二、师资队伍建设 1.专业培训提升：选派教师参加特殊教育研讨和专业培训，每位参训教师返校后进行二次培训。2.校内校验互助：开展校内师徒结对活动，经验丰富教师与新手教师结对，每月开展两次教学交流活动，共同提升教学水平。
三、深化家校社协同合作 1.驾校沟通深化：每学期举办家长会，开展家长培训讲座，如特殊教育理念普及、家庭康复技巧等，建立线上线下即时沟通机制。2.社区合作拓展：与周边社区开展合作开展社会实践。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</si>
  <si>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</si>
  <si>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</si>
  <si>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</si>
  <si>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</si>
  <si>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纳入预算金额（元）</t>
  </si>
  <si>
    <t>总额</t>
  </si>
  <si>
    <t>财政拨款</t>
  </si>
  <si>
    <t>其他资金</t>
  </si>
  <si>
    <t>在职人员工资及公用经费支出、三类人员工资及社保费支出。</t>
  </si>
  <si>
    <t>退休人员生活补助及公用经费支出、在职基本养老保险缴费及计实职业年金缴费支出、遗属生活补助和伤残抚恤支出。</t>
  </si>
  <si>
    <t>事业单位医疗、公务员医疗补助、工伤保险支出。</t>
  </si>
  <si>
    <t>在职人员住房公积金支出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</si>
  <si>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</si>
  <si>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</si>
  <si>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</si>
  <si>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</si>
  <si>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</si>
  <si>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数量指标</t>
  </si>
  <si>
    <t xml:space="preserve">执行年在职教师人数     </t>
  </si>
  <si>
    <t>人</t>
  </si>
  <si>
    <t>执行年学生人数</t>
  </si>
  <si>
    <t>小学 初中义务阶段享受营养改善计划</t>
  </si>
  <si>
    <t>小学初 学生资助</t>
  </si>
  <si>
    <t>提高在职教师工资福利水平</t>
  </si>
  <si>
    <t>逐年改善</t>
  </si>
  <si>
    <t>加强教师队伍建设，提升教师队伍专业素质水平</t>
  </si>
  <si>
    <t>明显提升</t>
  </si>
  <si>
    <t>预算执行年度</t>
  </si>
  <si>
    <t>2026年</t>
  </si>
  <si>
    <t>年</t>
  </si>
  <si>
    <t>人员工资发放时效</t>
  </si>
  <si>
    <t>按月发放</t>
  </si>
  <si>
    <t>月</t>
  </si>
  <si>
    <t>经济效益指标</t>
  </si>
  <si>
    <t>促进当地教育教学质量及教师生活水平质量</t>
  </si>
  <si>
    <t>社会效益指标</t>
  </si>
  <si>
    <t>受益教师情况</t>
  </si>
  <si>
    <t>受益群体情况</t>
  </si>
  <si>
    <t>特殊教育学校全体教师</t>
  </si>
  <si>
    <t>生态效益指标</t>
  </si>
  <si>
    <t>促进昆明市东川区特殊教育学校精神文明程度建设</t>
  </si>
  <si>
    <t>作用明显</t>
  </si>
  <si>
    <t>可持续影响指标</t>
  </si>
  <si>
    <t>促进学校持续健康发展时效</t>
  </si>
  <si>
    <t>≥3年</t>
  </si>
  <si>
    <t>学校教育教学水平</t>
  </si>
  <si>
    <t>持续提升</t>
  </si>
  <si>
    <t>学校社会影响力</t>
  </si>
  <si>
    <t>服务对象满意度指标</t>
  </si>
  <si>
    <t>教职工满意度</t>
  </si>
  <si>
    <t>社会满意度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</si>
</sst>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1" formatCode="_ * #,##0_ ;_ * \-#,##0_ ;_ * &quot;-&quot;_ ;_ @_ "/>
    <numFmt numFmtId="176" formatCode="#,##0.00;\-#,##0.00;;@"/>
    <numFmt numFmtId="44" formatCode="_ &quot;￥&quot;* #,##0.00_ ;_ &quot;￥&quot;* \-#,##0.00_ ;_ &quot;￥&quot;* &quot;-&quot;??_ ;_ @_ "/>
    <numFmt numFmtId="177" formatCode="yyyy\-mm\-dd\ hh:mm:ss"/>
    <numFmt numFmtId="42" formatCode="_ &quot;￥&quot;* #,##0_ ;_ &quot;￥&quot;* \-#,##0_ ;_ &quot;￥&quot;* &quot;-&quot;_ ;_ @_ "/>
    <numFmt numFmtId="178" formatCode="#,##0;\-#,##0;;@"/>
    <numFmt numFmtId="179" formatCode="hh:mm:ss"/>
    <numFmt numFmtId="180" formatCode="yyyy\-mm\-dd"/>
  </numFmts>
  <fonts count="41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61">
    <xf numFmtId="0" fontId="0" fillId="0" borderId="0"/>
    <xf numFmtId="42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8" fillId="9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23" fillId="0" borderId="1">
      <alignment horizontal="right" vertical="center"/>
    </xf>
    <xf numFmtId="0" fontId="20" fillId="10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80" fontId="23" fillId="0" borderId="1">
      <alignment horizontal="right" vertical="center"/>
    </xf>
    <xf numFmtId="0" fontId="34" fillId="0" borderId="0" applyNumberFormat="0" applyFill="0" applyBorder="0" applyAlignment="0" applyProtection="0">
      <alignment vertical="center"/>
    </xf>
    <xf numFmtId="0" fontId="0" fillId="27" borderId="28" applyNumberFormat="0" applyFon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6" fillId="6" borderId="27" applyNumberFormat="0" applyAlignment="0" applyProtection="0">
      <alignment vertical="center"/>
    </xf>
    <xf numFmtId="0" fontId="22" fillId="6" borderId="22" applyNumberFormat="0" applyAlignment="0" applyProtection="0">
      <alignment vertical="center"/>
    </xf>
    <xf numFmtId="0" fontId="35" fillId="22" borderId="26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40" fillId="0" borderId="29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10" fontId="23" fillId="0" borderId="1">
      <alignment horizontal="right" vertical="center"/>
    </xf>
    <xf numFmtId="0" fontId="20" fillId="3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9" fillId="0" borderId="0"/>
    <xf numFmtId="0" fontId="21" fillId="2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176" fontId="23" fillId="0" borderId="1">
      <alignment horizontal="right" vertical="center"/>
    </xf>
    <xf numFmtId="49" fontId="23" fillId="0" borderId="1">
      <alignment horizontal="left" vertical="center" wrapText="1"/>
    </xf>
    <xf numFmtId="176" fontId="23" fillId="0" borderId="1">
      <alignment horizontal="right" vertical="center"/>
    </xf>
    <xf numFmtId="179" fontId="23" fillId="0" borderId="1">
      <alignment horizontal="right" vertical="center"/>
    </xf>
    <xf numFmtId="178" fontId="23" fillId="0" borderId="1">
      <alignment horizontal="right" vertical="center"/>
    </xf>
    <xf numFmtId="0" fontId="23" fillId="0" borderId="0">
      <alignment vertical="top"/>
      <protection locked="0"/>
    </xf>
    <xf numFmtId="0" fontId="38" fillId="0" borderId="0"/>
    <xf numFmtId="0" fontId="19" fillId="0" borderId="0"/>
  </cellStyleXfs>
  <cellXfs count="250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/>
    </xf>
    <xf numFmtId="176" fontId="5" fillId="0" borderId="6" xfId="55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0" fillId="0" borderId="6" xfId="0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 applyProtection="1">
      <alignment horizontal="center" vertical="center"/>
      <protection locked="0"/>
    </xf>
    <xf numFmtId="49" fontId="7" fillId="0" borderId="6" xfId="0" applyNumberFormat="1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center" vertical="center"/>
    </xf>
    <xf numFmtId="0" fontId="0" fillId="0" borderId="6" xfId="0" applyFont="1" applyBorder="1"/>
    <xf numFmtId="0" fontId="0" fillId="0" borderId="6" xfId="0" applyFont="1" applyBorder="1" applyAlignment="1">
      <alignment horizontal="left"/>
    </xf>
    <xf numFmtId="0" fontId="0" fillId="0" borderId="6" xfId="0" applyFont="1" applyBorder="1" applyAlignment="1">
      <alignment wrapText="1"/>
    </xf>
    <xf numFmtId="9" fontId="0" fillId="0" borderId="6" xfId="0" applyNumberFormat="1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2" fillId="2" borderId="0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76" fontId="5" fillId="0" borderId="16" xfId="55" applyFont="1" applyFill="1" applyBorder="1" applyAlignment="1">
      <alignment horizontal="center" vertical="center"/>
    </xf>
    <xf numFmtId="176" fontId="5" fillId="0" borderId="4" xfId="55" applyFont="1" applyFill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2" borderId="19" xfId="0" applyFont="1" applyFill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9" fillId="0" borderId="1" xfId="55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5" fillId="0" borderId="2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0" xfId="0" applyFont="1" applyBorder="1" applyProtection="1">
      <protection locked="0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Border="1" applyProtection="1"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>
      <alignment horizontal="center" vertical="center" wrapText="1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78" fontId="9" fillId="0" borderId="1" xfId="57" applyNumberFormat="1" applyFont="1" applyBorder="1" applyAlignment="1">
      <alignment horizontal="center" vertical="center"/>
    </xf>
    <xf numFmtId="178" fontId="9" fillId="0" borderId="1" xfId="0" applyNumberFormat="1" applyFont="1" applyBorder="1" applyAlignment="1">
      <alignment horizontal="center" vertical="center"/>
    </xf>
    <xf numFmtId="3" fontId="2" fillId="0" borderId="16" xfId="0" applyNumberFormat="1" applyFont="1" applyBorder="1" applyAlignment="1">
      <alignment horizontal="right" vertical="center"/>
    </xf>
    <xf numFmtId="0" fontId="2" fillId="2" borderId="16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9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49" fontId="5" fillId="0" borderId="18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5" fillId="0" borderId="2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9" fontId="9" fillId="0" borderId="1" xfId="54" applyNumberFormat="1" applyFont="1" applyBorder="1">
      <alignment horizontal="left" vertical="center" wrapText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5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2" borderId="19" xfId="0" applyFont="1" applyFill="1" applyBorder="1" applyAlignment="1" applyProtection="1">
      <alignment horizontal="center" vertical="center" wrapText="1"/>
      <protection locked="0"/>
    </xf>
    <xf numFmtId="0" fontId="16" fillId="0" borderId="19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19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常规 3 4" xfId="49"/>
    <cellStyle name="强调文字颜色 6" xfId="50" builtinId="49"/>
    <cellStyle name="40% - 强调文字颜色 6" xfId="51" builtinId="51"/>
    <cellStyle name="60% - 强调文字颜色 6" xfId="52" builtinId="52"/>
    <cellStyle name="NumberStyle" xfId="53"/>
    <cellStyle name="TextStyle" xfId="54"/>
    <cellStyle name="MoneyStyle" xfId="55"/>
    <cellStyle name="TimeStyle" xfId="56"/>
    <cellStyle name="IntegralNumberStyle" xfId="57"/>
    <cellStyle name="Normal" xfId="58"/>
    <cellStyle name="常规 11" xfId="59"/>
    <cellStyle name="常规 3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B6" sqref="B6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103"/>
      <c r="B1" s="103"/>
      <c r="C1" s="103"/>
      <c r="D1" s="120" t="s">
        <v>0</v>
      </c>
    </row>
    <row r="2" ht="41.25" customHeight="1" spans="1:1">
      <c r="A2" s="98" t="str">
        <f>"2026"&amp;"年部门财务收支预算总表"</f>
        <v>2026年部门财务收支预算总表</v>
      </c>
    </row>
    <row r="3" ht="17.25" customHeight="1" spans="1:4">
      <c r="A3" s="101" t="str">
        <f>"单位名称："&amp;"昆明市东川区特殊教育学校"</f>
        <v>单位名称：昆明市东川区特殊教育学校</v>
      </c>
      <c r="B3" s="215"/>
      <c r="D3" s="192" t="s">
        <v>1</v>
      </c>
    </row>
    <row r="4" ht="23.25" customHeight="1" spans="1:4">
      <c r="A4" s="216" t="s">
        <v>2</v>
      </c>
      <c r="B4" s="217"/>
      <c r="C4" s="216" t="s">
        <v>3</v>
      </c>
      <c r="D4" s="217"/>
    </row>
    <row r="5" ht="24" customHeight="1" spans="1:4">
      <c r="A5" s="216" t="s">
        <v>4</v>
      </c>
      <c r="B5" s="216" t="s">
        <v>5</v>
      </c>
      <c r="C5" s="216" t="s">
        <v>6</v>
      </c>
      <c r="D5" s="216" t="s">
        <v>5</v>
      </c>
    </row>
    <row r="6" ht="17.25" customHeight="1" spans="1:4">
      <c r="A6" s="218" t="s">
        <v>7</v>
      </c>
      <c r="B6" s="134">
        <v>2374026.08</v>
      </c>
      <c r="C6" s="218" t="s">
        <v>8</v>
      </c>
      <c r="D6" s="134"/>
    </row>
    <row r="7" ht="17.25" customHeight="1" spans="1:4">
      <c r="A7" s="218" t="s">
        <v>9</v>
      </c>
      <c r="B7" s="134"/>
      <c r="C7" s="218" t="s">
        <v>10</v>
      </c>
      <c r="D7" s="134"/>
    </row>
    <row r="8" ht="17.25" customHeight="1" spans="1:4">
      <c r="A8" s="218" t="s">
        <v>11</v>
      </c>
      <c r="B8" s="134"/>
      <c r="C8" s="249" t="s">
        <v>12</v>
      </c>
      <c r="D8" s="134"/>
    </row>
    <row r="9" ht="17.25" customHeight="1" spans="1:4">
      <c r="A9" s="218" t="s">
        <v>13</v>
      </c>
      <c r="B9" s="134"/>
      <c r="C9" s="249" t="s">
        <v>14</v>
      </c>
      <c r="D9" s="134"/>
    </row>
    <row r="10" ht="17.25" customHeight="1" spans="1:4">
      <c r="A10" s="218" t="s">
        <v>15</v>
      </c>
      <c r="B10" s="134">
        <v>800500</v>
      </c>
      <c r="C10" s="249" t="s">
        <v>16</v>
      </c>
      <c r="D10" s="134">
        <v>2540390.08</v>
      </c>
    </row>
    <row r="11" ht="17.25" customHeight="1" spans="1:4">
      <c r="A11" s="218" t="s">
        <v>17</v>
      </c>
      <c r="B11" s="134"/>
      <c r="C11" s="249" t="s">
        <v>18</v>
      </c>
      <c r="D11" s="134"/>
    </row>
    <row r="12" ht="17.25" customHeight="1" spans="1:4">
      <c r="A12" s="218" t="s">
        <v>19</v>
      </c>
      <c r="B12" s="134"/>
      <c r="C12" s="90" t="s">
        <v>20</v>
      </c>
      <c r="D12" s="134"/>
    </row>
    <row r="13" ht="17.25" customHeight="1" spans="1:4">
      <c r="A13" s="218" t="s">
        <v>21</v>
      </c>
      <c r="B13" s="134"/>
      <c r="C13" s="90" t="s">
        <v>22</v>
      </c>
      <c r="D13" s="134">
        <v>249396</v>
      </c>
    </row>
    <row r="14" ht="17.25" customHeight="1" spans="1:4">
      <c r="A14" s="218" t="s">
        <v>23</v>
      </c>
      <c r="B14" s="134"/>
      <c r="C14" s="90" t="s">
        <v>24</v>
      </c>
      <c r="D14" s="134">
        <v>200184</v>
      </c>
    </row>
    <row r="15" ht="17.25" customHeight="1" spans="1:4">
      <c r="A15" s="218" t="s">
        <v>25</v>
      </c>
      <c r="B15" s="134">
        <v>800500</v>
      </c>
      <c r="C15" s="90" t="s">
        <v>26</v>
      </c>
      <c r="D15" s="134"/>
    </row>
    <row r="16" ht="17.25" customHeight="1" spans="1:4">
      <c r="A16" s="38"/>
      <c r="B16" s="134"/>
      <c r="C16" s="90" t="s">
        <v>27</v>
      </c>
      <c r="D16" s="134"/>
    </row>
    <row r="17" ht="17.25" customHeight="1" spans="1:4">
      <c r="A17" s="219"/>
      <c r="B17" s="134"/>
      <c r="C17" s="90" t="s">
        <v>28</v>
      </c>
      <c r="D17" s="134"/>
    </row>
    <row r="18" ht="17.25" customHeight="1" spans="1:4">
      <c r="A18" s="219"/>
      <c r="B18" s="134"/>
      <c r="C18" s="90" t="s">
        <v>29</v>
      </c>
      <c r="D18" s="134"/>
    </row>
    <row r="19" ht="17.25" customHeight="1" spans="1:4">
      <c r="A19" s="219"/>
      <c r="B19" s="134"/>
      <c r="C19" s="90" t="s">
        <v>30</v>
      </c>
      <c r="D19" s="134"/>
    </row>
    <row r="20" ht="17.25" customHeight="1" spans="1:4">
      <c r="A20" s="219"/>
      <c r="B20" s="134"/>
      <c r="C20" s="90" t="s">
        <v>31</v>
      </c>
      <c r="D20" s="134"/>
    </row>
    <row r="21" ht="17.25" customHeight="1" spans="1:4">
      <c r="A21" s="219"/>
      <c r="B21" s="134"/>
      <c r="C21" s="90" t="s">
        <v>32</v>
      </c>
      <c r="D21" s="134">
        <v>500</v>
      </c>
    </row>
    <row r="22" ht="17.25" customHeight="1" spans="1:4">
      <c r="A22" s="219"/>
      <c r="B22" s="134"/>
      <c r="C22" s="90" t="s">
        <v>33</v>
      </c>
      <c r="D22" s="134"/>
    </row>
    <row r="23" ht="17.25" customHeight="1" spans="1:4">
      <c r="A23" s="219"/>
      <c r="B23" s="134"/>
      <c r="C23" s="90" t="s">
        <v>34</v>
      </c>
      <c r="D23" s="134"/>
    </row>
    <row r="24" ht="17.25" customHeight="1" spans="1:4">
      <c r="A24" s="219"/>
      <c r="B24" s="134"/>
      <c r="C24" s="90" t="s">
        <v>35</v>
      </c>
      <c r="D24" s="134">
        <v>184056</v>
      </c>
    </row>
    <row r="25" ht="17.25" customHeight="1" spans="1:4">
      <c r="A25" s="219"/>
      <c r="B25" s="134"/>
      <c r="C25" s="90" t="s">
        <v>36</v>
      </c>
      <c r="D25" s="134"/>
    </row>
    <row r="26" ht="17.25" customHeight="1" spans="1:4">
      <c r="A26" s="219"/>
      <c r="B26" s="134"/>
      <c r="C26" s="38" t="s">
        <v>37</v>
      </c>
      <c r="D26" s="134"/>
    </row>
    <row r="27" ht="17.25" customHeight="1" spans="1:4">
      <c r="A27" s="219"/>
      <c r="B27" s="134"/>
      <c r="C27" s="90" t="s">
        <v>38</v>
      </c>
      <c r="D27" s="134"/>
    </row>
    <row r="28" ht="16.5" customHeight="1" spans="1:4">
      <c r="A28" s="219"/>
      <c r="B28" s="134"/>
      <c r="C28" s="90" t="s">
        <v>39</v>
      </c>
      <c r="D28" s="134"/>
    </row>
    <row r="29" ht="16.5" customHeight="1" spans="1:4">
      <c r="A29" s="219"/>
      <c r="B29" s="134"/>
      <c r="C29" s="38" t="s">
        <v>40</v>
      </c>
      <c r="D29" s="134"/>
    </row>
    <row r="30" ht="17.25" customHeight="1" spans="1:4">
      <c r="A30" s="219"/>
      <c r="B30" s="134"/>
      <c r="C30" s="38" t="s">
        <v>41</v>
      </c>
      <c r="D30" s="134"/>
    </row>
    <row r="31" ht="17.25" customHeight="1" spans="1:4">
      <c r="A31" s="219"/>
      <c r="B31" s="134"/>
      <c r="C31" s="90" t="s">
        <v>42</v>
      </c>
      <c r="D31" s="134"/>
    </row>
    <row r="32" ht="16.5" customHeight="1" spans="1:4">
      <c r="A32" s="219" t="s">
        <v>43</v>
      </c>
      <c r="B32" s="134">
        <v>3174526.08</v>
      </c>
      <c r="C32" s="219" t="s">
        <v>44</v>
      </c>
      <c r="D32" s="134">
        <v>3174526.08</v>
      </c>
    </row>
    <row r="33" ht="16.5" customHeight="1" spans="1:4">
      <c r="A33" s="38" t="s">
        <v>45</v>
      </c>
      <c r="B33" s="134"/>
      <c r="C33" s="38" t="s">
        <v>46</v>
      </c>
      <c r="D33" s="134"/>
    </row>
    <row r="34" ht="16.5" customHeight="1" spans="1:4">
      <c r="A34" s="90" t="s">
        <v>47</v>
      </c>
      <c r="B34" s="134"/>
      <c r="C34" s="90" t="s">
        <v>47</v>
      </c>
      <c r="D34" s="134"/>
    </row>
    <row r="35" ht="16.5" customHeight="1" spans="1:4">
      <c r="A35" s="90" t="s">
        <v>48</v>
      </c>
      <c r="B35" s="134"/>
      <c r="C35" s="90" t="s">
        <v>49</v>
      </c>
      <c r="D35" s="134"/>
    </row>
    <row r="36" ht="16.5" customHeight="1" spans="1:4">
      <c r="A36" s="220" t="s">
        <v>50</v>
      </c>
      <c r="B36" s="134">
        <v>3174526.08</v>
      </c>
      <c r="C36" s="220" t="s">
        <v>51</v>
      </c>
      <c r="D36" s="134">
        <v>3174526.08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72">
        <v>1</v>
      </c>
      <c r="B1" s="173">
        <v>0</v>
      </c>
      <c r="C1" s="172">
        <v>1</v>
      </c>
      <c r="D1" s="174"/>
      <c r="E1" s="174"/>
      <c r="F1" s="171" t="s">
        <v>285</v>
      </c>
    </row>
    <row r="2" ht="42" customHeight="1" spans="1:6">
      <c r="A2" s="175" t="str">
        <f>"2026"&amp;"年部门政府性基金预算支出预算表"</f>
        <v>2026年部门政府性基金预算支出预算表</v>
      </c>
      <c r="B2" s="175" t="s">
        <v>286</v>
      </c>
      <c r="C2" s="176"/>
      <c r="D2" s="177"/>
      <c r="E2" s="177"/>
      <c r="F2" s="177"/>
    </row>
    <row r="3" ht="13.5" customHeight="1" spans="1:6">
      <c r="A3" s="68" t="str">
        <f>"单位名称："&amp;"昆明市东川区特殊教育学校"</f>
        <v>单位名称：昆明市东川区特殊教育学校</v>
      </c>
      <c r="B3" s="68" t="s">
        <v>287</v>
      </c>
      <c r="C3" s="172"/>
      <c r="D3" s="174"/>
      <c r="E3" s="174"/>
      <c r="F3" s="171" t="s">
        <v>1</v>
      </c>
    </row>
    <row r="4" ht="19.5" customHeight="1" spans="1:6">
      <c r="A4" s="178" t="s">
        <v>183</v>
      </c>
      <c r="B4" s="179" t="s">
        <v>72</v>
      </c>
      <c r="C4" s="178" t="s">
        <v>73</v>
      </c>
      <c r="D4" s="12" t="s">
        <v>288</v>
      </c>
      <c r="E4" s="13"/>
      <c r="F4" s="25"/>
    </row>
    <row r="5" ht="18.75" customHeight="1" spans="1:6">
      <c r="A5" s="180"/>
      <c r="B5" s="181"/>
      <c r="C5" s="180"/>
      <c r="D5" s="76" t="s">
        <v>55</v>
      </c>
      <c r="E5" s="12" t="s">
        <v>75</v>
      </c>
      <c r="F5" s="76" t="s">
        <v>76</v>
      </c>
    </row>
    <row r="6" ht="18.75" customHeight="1" spans="1:6">
      <c r="A6" s="123">
        <v>1</v>
      </c>
      <c r="B6" s="182" t="s">
        <v>83</v>
      </c>
      <c r="C6" s="123">
        <v>3</v>
      </c>
      <c r="D6" s="14">
        <v>4</v>
      </c>
      <c r="E6" s="14">
        <v>5</v>
      </c>
      <c r="F6" s="14">
        <v>6</v>
      </c>
    </row>
    <row r="7" ht="21" customHeight="1" spans="1:6">
      <c r="A7" s="81"/>
      <c r="B7" s="81"/>
      <c r="C7" s="81"/>
      <c r="D7" s="134"/>
      <c r="E7" s="134"/>
      <c r="F7" s="134"/>
    </row>
    <row r="8" ht="21" customHeight="1" spans="1:6">
      <c r="A8" s="81"/>
      <c r="B8" s="81"/>
      <c r="C8" s="81"/>
      <c r="D8" s="134"/>
      <c r="E8" s="134"/>
      <c r="F8" s="134"/>
    </row>
    <row r="9" ht="18.75" customHeight="1" spans="1:6">
      <c r="A9" s="183" t="s">
        <v>172</v>
      </c>
      <c r="B9" s="183" t="s">
        <v>172</v>
      </c>
      <c r="C9" s="184" t="s">
        <v>172</v>
      </c>
      <c r="D9" s="134"/>
      <c r="E9" s="134"/>
      <c r="F9" s="134"/>
    </row>
    <row r="10" customHeight="1" spans="1:1">
      <c r="A10" t="s">
        <v>289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2"/>
  <sheetViews>
    <sheetView showZeros="0" workbookViewId="0">
      <selection activeCell="C25" sqref="C25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137"/>
      <c r="C1" s="137"/>
      <c r="R1" s="66"/>
      <c r="S1" s="66" t="s">
        <v>290</v>
      </c>
    </row>
    <row r="2" ht="41.25" customHeight="1" spans="1:19">
      <c r="A2" s="127" t="str">
        <f>"2026"&amp;"年部门政府采购预算表"</f>
        <v>2026年部门政府采购预算表</v>
      </c>
      <c r="B2" s="122"/>
      <c r="C2" s="122"/>
      <c r="D2" s="67"/>
      <c r="E2" s="67"/>
      <c r="F2" s="67"/>
      <c r="G2" s="67"/>
      <c r="H2" s="67"/>
      <c r="I2" s="67"/>
      <c r="J2" s="67"/>
      <c r="K2" s="67"/>
      <c r="L2" s="67"/>
      <c r="M2" s="122"/>
      <c r="N2" s="67"/>
      <c r="O2" s="67"/>
      <c r="P2" s="122"/>
      <c r="Q2" s="67"/>
      <c r="R2" s="122"/>
      <c r="S2" s="122"/>
    </row>
    <row r="3" ht="18.75" customHeight="1" spans="1:19">
      <c r="A3" s="164" t="str">
        <f>"单位名称："&amp;"昆明市东川区特殊教育学校"</f>
        <v>单位名称：昆明市东川区特殊教育学校</v>
      </c>
      <c r="B3" s="139"/>
      <c r="C3" s="139"/>
      <c r="D3" s="70"/>
      <c r="E3" s="70"/>
      <c r="F3" s="70"/>
      <c r="G3" s="70"/>
      <c r="H3" s="70"/>
      <c r="I3" s="70"/>
      <c r="J3" s="70"/>
      <c r="K3" s="70"/>
      <c r="L3" s="70"/>
      <c r="R3" s="71"/>
      <c r="S3" s="171" t="s">
        <v>1</v>
      </c>
    </row>
    <row r="4" ht="15.75" customHeight="1" spans="1:19">
      <c r="A4" s="73" t="s">
        <v>182</v>
      </c>
      <c r="B4" s="140" t="s">
        <v>183</v>
      </c>
      <c r="C4" s="140" t="s">
        <v>291</v>
      </c>
      <c r="D4" s="141" t="s">
        <v>292</v>
      </c>
      <c r="E4" s="141" t="s">
        <v>293</v>
      </c>
      <c r="F4" s="141" t="s">
        <v>294</v>
      </c>
      <c r="G4" s="141" t="s">
        <v>295</v>
      </c>
      <c r="H4" s="141" t="s">
        <v>296</v>
      </c>
      <c r="I4" s="153" t="s">
        <v>190</v>
      </c>
      <c r="J4" s="153"/>
      <c r="K4" s="153"/>
      <c r="L4" s="153"/>
      <c r="M4" s="154"/>
      <c r="N4" s="153"/>
      <c r="O4" s="153"/>
      <c r="P4" s="161"/>
      <c r="Q4" s="153"/>
      <c r="R4" s="154"/>
      <c r="S4" s="135"/>
    </row>
    <row r="5" ht="17.25" customHeight="1" spans="1:19">
      <c r="A5" s="75"/>
      <c r="B5" s="142"/>
      <c r="C5" s="142"/>
      <c r="D5" s="143"/>
      <c r="E5" s="143"/>
      <c r="F5" s="143"/>
      <c r="G5" s="143"/>
      <c r="H5" s="143"/>
      <c r="I5" s="143" t="s">
        <v>55</v>
      </c>
      <c r="J5" s="143" t="s">
        <v>58</v>
      </c>
      <c r="K5" s="143" t="s">
        <v>297</v>
      </c>
      <c r="L5" s="143" t="s">
        <v>298</v>
      </c>
      <c r="M5" s="155" t="s">
        <v>299</v>
      </c>
      <c r="N5" s="156" t="s">
        <v>300</v>
      </c>
      <c r="O5" s="156"/>
      <c r="P5" s="162"/>
      <c r="Q5" s="156"/>
      <c r="R5" s="163"/>
      <c r="S5" s="144"/>
    </row>
    <row r="6" ht="54" customHeight="1" spans="1:19">
      <c r="A6" s="78"/>
      <c r="B6" s="144"/>
      <c r="C6" s="144"/>
      <c r="D6" s="145"/>
      <c r="E6" s="145"/>
      <c r="F6" s="145"/>
      <c r="G6" s="145"/>
      <c r="H6" s="145"/>
      <c r="I6" s="145"/>
      <c r="J6" s="145" t="s">
        <v>57</v>
      </c>
      <c r="K6" s="145"/>
      <c r="L6" s="145"/>
      <c r="M6" s="157"/>
      <c r="N6" s="145" t="s">
        <v>57</v>
      </c>
      <c r="O6" s="145" t="s">
        <v>64</v>
      </c>
      <c r="P6" s="144" t="s">
        <v>65</v>
      </c>
      <c r="Q6" s="145" t="s">
        <v>66</v>
      </c>
      <c r="R6" s="157" t="s">
        <v>67</v>
      </c>
      <c r="S6" s="144" t="s">
        <v>68</v>
      </c>
    </row>
    <row r="7" ht="18" customHeight="1" spans="1:19">
      <c r="A7" s="165">
        <v>1</v>
      </c>
      <c r="B7" s="165" t="s">
        <v>83</v>
      </c>
      <c r="C7" s="166">
        <v>3</v>
      </c>
      <c r="D7" s="166">
        <v>4</v>
      </c>
      <c r="E7" s="165">
        <v>5</v>
      </c>
      <c r="F7" s="165">
        <v>6</v>
      </c>
      <c r="G7" s="165">
        <v>7</v>
      </c>
      <c r="H7" s="165">
        <v>8</v>
      </c>
      <c r="I7" s="165">
        <v>9</v>
      </c>
      <c r="J7" s="165">
        <v>10</v>
      </c>
      <c r="K7" s="165">
        <v>11</v>
      </c>
      <c r="L7" s="165">
        <v>12</v>
      </c>
      <c r="M7" s="165">
        <v>13</v>
      </c>
      <c r="N7" s="165">
        <v>14</v>
      </c>
      <c r="O7" s="165">
        <v>15</v>
      </c>
      <c r="P7" s="165">
        <v>16</v>
      </c>
      <c r="Q7" s="165">
        <v>17</v>
      </c>
      <c r="R7" s="165">
        <v>18</v>
      </c>
      <c r="S7" s="165">
        <v>19</v>
      </c>
    </row>
    <row r="8" ht="21" customHeight="1" spans="1:19">
      <c r="A8" s="146"/>
      <c r="B8" s="147"/>
      <c r="C8" s="147"/>
      <c r="D8" s="148"/>
      <c r="E8" s="148"/>
      <c r="F8" s="148"/>
      <c r="G8" s="167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</row>
    <row r="9" ht="21" customHeight="1" spans="1:19">
      <c r="A9" s="149" t="s">
        <v>172</v>
      </c>
      <c r="B9" s="150"/>
      <c r="C9" s="150"/>
      <c r="D9" s="33"/>
      <c r="E9" s="33"/>
      <c r="F9" s="33"/>
      <c r="G9" s="168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</row>
    <row r="10" ht="21" customHeight="1" spans="1:19">
      <c r="A10" s="164" t="s">
        <v>301</v>
      </c>
      <c r="B10" s="68"/>
      <c r="C10" s="68"/>
      <c r="D10" s="164"/>
      <c r="E10" s="164"/>
      <c r="F10" s="164"/>
      <c r="G10" s="169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</row>
    <row r="12" customHeight="1" spans="1:1">
      <c r="A12" t="s">
        <v>302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B14" sqref="B14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31"/>
      <c r="B1" s="137"/>
      <c r="C1" s="137"/>
      <c r="D1" s="137"/>
      <c r="E1" s="137"/>
      <c r="F1" s="137"/>
      <c r="G1" s="137"/>
      <c r="H1" s="131"/>
      <c r="I1" s="131"/>
      <c r="J1" s="131"/>
      <c r="K1" s="131"/>
      <c r="L1" s="131"/>
      <c r="M1" s="131"/>
      <c r="N1" s="151"/>
      <c r="O1" s="131"/>
      <c r="P1" s="131"/>
      <c r="Q1" s="137"/>
      <c r="R1" s="131"/>
      <c r="S1" s="159"/>
      <c r="T1" s="159" t="s">
        <v>303</v>
      </c>
    </row>
    <row r="2" ht="41.25" customHeight="1" spans="1:20">
      <c r="A2" s="127" t="str">
        <f>"2026"&amp;"年部门政府购买服务预算表"</f>
        <v>2026年部门政府购买服务预算表</v>
      </c>
      <c r="B2" s="122"/>
      <c r="C2" s="122"/>
      <c r="D2" s="122"/>
      <c r="E2" s="122"/>
      <c r="F2" s="122"/>
      <c r="G2" s="122"/>
      <c r="H2" s="138"/>
      <c r="I2" s="138"/>
      <c r="J2" s="138"/>
      <c r="K2" s="138"/>
      <c r="L2" s="138"/>
      <c r="M2" s="138"/>
      <c r="N2" s="152"/>
      <c r="O2" s="138"/>
      <c r="P2" s="138"/>
      <c r="Q2" s="122"/>
      <c r="R2" s="138"/>
      <c r="S2" s="152"/>
      <c r="T2" s="122"/>
    </row>
    <row r="3" ht="22.5" customHeight="1" spans="1:20">
      <c r="A3" s="128" t="str">
        <f>"单位名称："&amp;"昆明市东川区特殊教育学校"</f>
        <v>单位名称：昆明市东川区特殊教育学校</v>
      </c>
      <c r="B3" s="139"/>
      <c r="C3" s="139"/>
      <c r="D3" s="139"/>
      <c r="E3" s="139"/>
      <c r="F3" s="139"/>
      <c r="G3" s="139"/>
      <c r="H3" s="129"/>
      <c r="I3" s="129"/>
      <c r="J3" s="129"/>
      <c r="K3" s="129"/>
      <c r="L3" s="129"/>
      <c r="M3" s="129"/>
      <c r="N3" s="151"/>
      <c r="O3" s="131"/>
      <c r="P3" s="131"/>
      <c r="Q3" s="137"/>
      <c r="R3" s="131"/>
      <c r="S3" s="160"/>
      <c r="T3" s="159" t="s">
        <v>1</v>
      </c>
    </row>
    <row r="4" ht="24" customHeight="1" spans="1:20">
      <c r="A4" s="73" t="s">
        <v>182</v>
      </c>
      <c r="B4" s="140" t="s">
        <v>183</v>
      </c>
      <c r="C4" s="140" t="s">
        <v>291</v>
      </c>
      <c r="D4" s="140" t="s">
        <v>304</v>
      </c>
      <c r="E4" s="140" t="s">
        <v>305</v>
      </c>
      <c r="F4" s="140" t="s">
        <v>306</v>
      </c>
      <c r="G4" s="140" t="s">
        <v>307</v>
      </c>
      <c r="H4" s="141" t="s">
        <v>308</v>
      </c>
      <c r="I4" s="141" t="s">
        <v>309</v>
      </c>
      <c r="J4" s="153" t="s">
        <v>190</v>
      </c>
      <c r="K4" s="153"/>
      <c r="L4" s="153"/>
      <c r="M4" s="153"/>
      <c r="N4" s="154"/>
      <c r="O4" s="153"/>
      <c r="P4" s="153"/>
      <c r="Q4" s="161"/>
      <c r="R4" s="153"/>
      <c r="S4" s="154"/>
      <c r="T4" s="135"/>
    </row>
    <row r="5" ht="24" customHeight="1" spans="1:20">
      <c r="A5" s="75"/>
      <c r="B5" s="142"/>
      <c r="C5" s="142"/>
      <c r="D5" s="142"/>
      <c r="E5" s="142"/>
      <c r="F5" s="142"/>
      <c r="G5" s="142"/>
      <c r="H5" s="143"/>
      <c r="I5" s="143"/>
      <c r="J5" s="143" t="s">
        <v>55</v>
      </c>
      <c r="K5" s="143" t="s">
        <v>58</v>
      </c>
      <c r="L5" s="143" t="s">
        <v>297</v>
      </c>
      <c r="M5" s="143" t="s">
        <v>298</v>
      </c>
      <c r="N5" s="155" t="s">
        <v>299</v>
      </c>
      <c r="O5" s="156" t="s">
        <v>300</v>
      </c>
      <c r="P5" s="156"/>
      <c r="Q5" s="162"/>
      <c r="R5" s="156"/>
      <c r="S5" s="163"/>
      <c r="T5" s="144"/>
    </row>
    <row r="6" ht="54" customHeight="1" spans="1:20">
      <c r="A6" s="78"/>
      <c r="B6" s="144"/>
      <c r="C6" s="144"/>
      <c r="D6" s="144"/>
      <c r="E6" s="144"/>
      <c r="F6" s="144"/>
      <c r="G6" s="144"/>
      <c r="H6" s="145"/>
      <c r="I6" s="145"/>
      <c r="J6" s="145"/>
      <c r="K6" s="145" t="s">
        <v>57</v>
      </c>
      <c r="L6" s="145"/>
      <c r="M6" s="145"/>
      <c r="N6" s="157"/>
      <c r="O6" s="145" t="s">
        <v>57</v>
      </c>
      <c r="P6" s="145" t="s">
        <v>64</v>
      </c>
      <c r="Q6" s="144" t="s">
        <v>65</v>
      </c>
      <c r="R6" s="145" t="s">
        <v>66</v>
      </c>
      <c r="S6" s="157" t="s">
        <v>67</v>
      </c>
      <c r="T6" s="144" t="s">
        <v>68</v>
      </c>
    </row>
    <row r="7" ht="17.25" customHeight="1" spans="1:20">
      <c r="A7" s="79">
        <v>1</v>
      </c>
      <c r="B7" s="144">
        <v>2</v>
      </c>
      <c r="C7" s="79">
        <v>3</v>
      </c>
      <c r="D7" s="79">
        <v>4</v>
      </c>
      <c r="E7" s="144">
        <v>5</v>
      </c>
      <c r="F7" s="79">
        <v>6</v>
      </c>
      <c r="G7" s="79">
        <v>7</v>
      </c>
      <c r="H7" s="144">
        <v>8</v>
      </c>
      <c r="I7" s="79">
        <v>9</v>
      </c>
      <c r="J7" s="79">
        <v>10</v>
      </c>
      <c r="K7" s="144">
        <v>11</v>
      </c>
      <c r="L7" s="79">
        <v>12</v>
      </c>
      <c r="M7" s="79">
        <v>13</v>
      </c>
      <c r="N7" s="144">
        <v>14</v>
      </c>
      <c r="O7" s="79">
        <v>15</v>
      </c>
      <c r="P7" s="79">
        <v>16</v>
      </c>
      <c r="Q7" s="144">
        <v>17</v>
      </c>
      <c r="R7" s="79">
        <v>18</v>
      </c>
      <c r="S7" s="79">
        <v>19</v>
      </c>
      <c r="T7" s="79">
        <v>20</v>
      </c>
    </row>
    <row r="8" ht="21" customHeight="1" spans="1:20">
      <c r="A8" s="146"/>
      <c r="B8" s="147"/>
      <c r="C8" s="147"/>
      <c r="D8" s="147"/>
      <c r="E8" s="147"/>
      <c r="F8" s="147"/>
      <c r="G8" s="147"/>
      <c r="H8" s="148"/>
      <c r="I8" s="148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</row>
    <row r="9" ht="21" customHeight="1" spans="1:20">
      <c r="A9" s="149" t="s">
        <v>172</v>
      </c>
      <c r="B9" s="150"/>
      <c r="C9" s="150"/>
      <c r="D9" s="150"/>
      <c r="E9" s="150"/>
      <c r="F9" s="150"/>
      <c r="G9" s="150"/>
      <c r="H9" s="33"/>
      <c r="I9" s="158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</row>
    <row r="10" customHeight="1" spans="1:1">
      <c r="A10" t="s">
        <v>310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9"/>
  <sheetViews>
    <sheetView showZeros="0" workbookViewId="0">
      <selection activeCell="A9" sqref="A9"/>
    </sheetView>
  </sheetViews>
  <sheetFormatPr defaultColWidth="9.14166666666667" defaultRowHeight="14.25" customHeight="1"/>
  <cols>
    <col min="1" max="1" width="37.7083333333333" customWidth="1"/>
    <col min="2" max="13" width="20" customWidth="1"/>
  </cols>
  <sheetData>
    <row r="1" ht="17.25" customHeight="1" spans="4:13">
      <c r="D1" s="126"/>
      <c r="M1" s="66" t="s">
        <v>311</v>
      </c>
    </row>
    <row r="2" ht="41.25" customHeight="1" spans="1:13">
      <c r="A2" s="127" t="str">
        <f>"2026"&amp;"年对下转移支付预算表"</f>
        <v>2026年对下转移支付预算表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122"/>
    </row>
    <row r="3" ht="18" customHeight="1" spans="1:13">
      <c r="A3" s="128" t="str">
        <f>"单位名称："&amp;"昆明市东川区特殊教育学校"</f>
        <v>单位名称：昆明市东川区特殊教育学校</v>
      </c>
      <c r="B3" s="129"/>
      <c r="C3" s="129"/>
      <c r="D3" s="130"/>
      <c r="E3" s="131"/>
      <c r="F3" s="131"/>
      <c r="G3" s="131"/>
      <c r="H3" s="131"/>
      <c r="I3" s="131"/>
      <c r="M3" s="71" t="s">
        <v>1</v>
      </c>
    </row>
    <row r="4" ht="19.5" customHeight="1" spans="1:13">
      <c r="A4" s="87" t="s">
        <v>312</v>
      </c>
      <c r="B4" s="12" t="s">
        <v>190</v>
      </c>
      <c r="C4" s="13"/>
      <c r="D4" s="13"/>
      <c r="E4" s="12" t="s">
        <v>313</v>
      </c>
      <c r="F4" s="13"/>
      <c r="G4" s="13"/>
      <c r="H4" s="13"/>
      <c r="I4" s="13"/>
      <c r="J4" s="13"/>
      <c r="K4" s="13"/>
      <c r="L4" s="13"/>
      <c r="M4" s="135"/>
    </row>
    <row r="5" ht="40.5" customHeight="1" spans="1:13">
      <c r="A5" s="79"/>
      <c r="B5" s="88" t="s">
        <v>55</v>
      </c>
      <c r="C5" s="73" t="s">
        <v>58</v>
      </c>
      <c r="D5" s="132" t="s">
        <v>297</v>
      </c>
      <c r="E5" s="105"/>
      <c r="F5" s="105"/>
      <c r="G5" s="105"/>
      <c r="H5" s="105"/>
      <c r="I5" s="105"/>
      <c r="J5" s="105"/>
      <c r="K5" s="105"/>
      <c r="L5" s="105"/>
      <c r="M5" s="136"/>
    </row>
    <row r="6" ht="19.5" customHeight="1" spans="1:13">
      <c r="A6" s="80">
        <v>1</v>
      </c>
      <c r="B6" s="80">
        <v>2</v>
      </c>
      <c r="C6" s="80">
        <v>3</v>
      </c>
      <c r="D6" s="133">
        <v>4</v>
      </c>
      <c r="E6" s="93">
        <v>5</v>
      </c>
      <c r="F6" s="80">
        <v>6</v>
      </c>
      <c r="G6" s="80">
        <v>7</v>
      </c>
      <c r="H6" s="133">
        <v>8</v>
      </c>
      <c r="I6" s="80">
        <v>9</v>
      </c>
      <c r="J6" s="80">
        <v>10</v>
      </c>
      <c r="K6" s="80">
        <v>11</v>
      </c>
      <c r="L6" s="80">
        <v>13</v>
      </c>
      <c r="M6" s="93">
        <v>24</v>
      </c>
    </row>
    <row r="7" ht="19.5" customHeight="1" spans="1:13">
      <c r="A7" s="18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</row>
    <row r="8" ht="19.5" customHeight="1" spans="1:13">
      <c r="A8" s="124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</row>
    <row r="9" customHeight="1" spans="1:1">
      <c r="A9" t="s">
        <v>314</v>
      </c>
    </row>
  </sheetData>
  <mergeCells count="5">
    <mergeCell ref="A2:M2"/>
    <mergeCell ref="A3:I3"/>
    <mergeCell ref="B4:D4"/>
    <mergeCell ref="E4:M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66" t="s">
        <v>315</v>
      </c>
    </row>
    <row r="2" ht="41.25" customHeight="1" spans="1:10">
      <c r="A2" s="121" t="str">
        <f>"2026"&amp;"年对下转移支付绩效目标表"</f>
        <v>2026年对下转移支付绩效目标表</v>
      </c>
      <c r="B2" s="67"/>
      <c r="C2" s="67"/>
      <c r="D2" s="67"/>
      <c r="E2" s="67"/>
      <c r="F2" s="122"/>
      <c r="G2" s="67"/>
      <c r="H2" s="122"/>
      <c r="I2" s="122"/>
      <c r="J2" s="67"/>
    </row>
    <row r="3" ht="17.25" customHeight="1" spans="1:1">
      <c r="A3" s="68" t="str">
        <f>"单位名称："&amp;"昆明市东川区特殊教育学校"</f>
        <v>单位名称：昆明市东川区特殊教育学校</v>
      </c>
    </row>
    <row r="4" ht="44.25" customHeight="1" spans="1:10">
      <c r="A4" s="17" t="s">
        <v>312</v>
      </c>
      <c r="B4" s="17" t="s">
        <v>249</v>
      </c>
      <c r="C4" s="17" t="s">
        <v>250</v>
      </c>
      <c r="D4" s="17" t="s">
        <v>251</v>
      </c>
      <c r="E4" s="17" t="s">
        <v>252</v>
      </c>
      <c r="F4" s="123" t="s">
        <v>253</v>
      </c>
      <c r="G4" s="17" t="s">
        <v>254</v>
      </c>
      <c r="H4" s="123" t="s">
        <v>255</v>
      </c>
      <c r="I4" s="123" t="s">
        <v>256</v>
      </c>
      <c r="J4" s="17" t="s">
        <v>257</v>
      </c>
    </row>
    <row r="5" ht="14.25" customHeight="1" spans="1:10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123">
        <v>6</v>
      </c>
      <c r="G5" s="17">
        <v>7</v>
      </c>
      <c r="H5" s="123">
        <v>8</v>
      </c>
      <c r="I5" s="123">
        <v>9</v>
      </c>
      <c r="J5" s="17">
        <v>10</v>
      </c>
    </row>
    <row r="6" ht="42" customHeight="1" spans="1:10">
      <c r="A6" s="18"/>
      <c r="B6" s="124"/>
      <c r="C6" s="124"/>
      <c r="D6" s="124"/>
      <c r="E6" s="111"/>
      <c r="F6" s="125"/>
      <c r="G6" s="111"/>
      <c r="H6" s="125"/>
      <c r="I6" s="125"/>
      <c r="J6" s="111"/>
    </row>
    <row r="7" ht="42" customHeight="1" spans="1:10">
      <c r="A7" s="18"/>
      <c r="B7" s="81"/>
      <c r="C7" s="81"/>
      <c r="D7" s="81"/>
      <c r="E7" s="18"/>
      <c r="F7" s="81"/>
      <c r="G7" s="18"/>
      <c r="H7" s="81"/>
      <c r="I7" s="81"/>
      <c r="J7" s="18"/>
    </row>
    <row r="8" customHeight="1" spans="1:1">
      <c r="A8" t="s">
        <v>314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topLeftCell="D1" workbookViewId="0">
      <selection activeCell="E14" sqref="E14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95" t="s">
        <v>316</v>
      </c>
      <c r="B1" s="96"/>
      <c r="C1" s="96"/>
      <c r="D1" s="97"/>
      <c r="E1" s="97"/>
      <c r="F1" s="97"/>
      <c r="G1" s="96"/>
      <c r="H1" s="96"/>
      <c r="I1" s="97"/>
    </row>
    <row r="2" ht="41.25" customHeight="1" spans="1:9">
      <c r="A2" s="98" t="str">
        <f>"2026"&amp;"年新增资产配置预算表"</f>
        <v>2026年新增资产配置预算表</v>
      </c>
      <c r="B2" s="99"/>
      <c r="C2" s="99"/>
      <c r="D2" s="100"/>
      <c r="E2" s="100"/>
      <c r="F2" s="100"/>
      <c r="G2" s="99"/>
      <c r="H2" s="99"/>
      <c r="I2" s="100"/>
    </row>
    <row r="3" customHeight="1" spans="1:9">
      <c r="A3" s="101" t="str">
        <f>"单位名称："&amp;"昆明市东川区特殊教育学校"</f>
        <v>单位名称：昆明市东川区特殊教育学校</v>
      </c>
      <c r="B3" s="102"/>
      <c r="C3" s="102"/>
      <c r="D3" s="103"/>
      <c r="F3" s="100"/>
      <c r="G3" s="99"/>
      <c r="H3" s="99"/>
      <c r="I3" s="120" t="s">
        <v>1</v>
      </c>
    </row>
    <row r="4" ht="28.5" customHeight="1" spans="1:9">
      <c r="A4" s="104" t="s">
        <v>182</v>
      </c>
      <c r="B4" s="105" t="s">
        <v>183</v>
      </c>
      <c r="C4" s="106" t="s">
        <v>317</v>
      </c>
      <c r="D4" s="104" t="s">
        <v>318</v>
      </c>
      <c r="E4" s="104" t="s">
        <v>319</v>
      </c>
      <c r="F4" s="104" t="s">
        <v>320</v>
      </c>
      <c r="G4" s="105" t="s">
        <v>321</v>
      </c>
      <c r="H4" s="93"/>
      <c r="I4" s="104"/>
    </row>
    <row r="5" ht="21" customHeight="1" spans="1:9">
      <c r="A5" s="106"/>
      <c r="B5" s="107"/>
      <c r="C5" s="107"/>
      <c r="D5" s="108"/>
      <c r="E5" s="107"/>
      <c r="F5" s="107"/>
      <c r="G5" s="105" t="s">
        <v>295</v>
      </c>
      <c r="H5" s="105" t="s">
        <v>322</v>
      </c>
      <c r="I5" s="105" t="s">
        <v>323</v>
      </c>
    </row>
    <row r="6" ht="17.25" customHeight="1" spans="1:9">
      <c r="A6" s="109" t="s">
        <v>82</v>
      </c>
      <c r="B6" s="110" t="s">
        <v>83</v>
      </c>
      <c r="C6" s="109" t="s">
        <v>84</v>
      </c>
      <c r="D6" s="111" t="s">
        <v>85</v>
      </c>
      <c r="E6" s="109" t="s">
        <v>86</v>
      </c>
      <c r="F6" s="110" t="s">
        <v>87</v>
      </c>
      <c r="G6" s="112" t="s">
        <v>88</v>
      </c>
      <c r="H6" s="111" t="s">
        <v>89</v>
      </c>
      <c r="I6" s="111">
        <v>9</v>
      </c>
    </row>
    <row r="7" ht="19.5" customHeight="1" spans="1:9">
      <c r="A7" s="113"/>
      <c r="B7" s="90"/>
      <c r="C7" s="90"/>
      <c r="D7" s="18"/>
      <c r="E7" s="81"/>
      <c r="F7" s="112"/>
      <c r="G7" s="114"/>
      <c r="H7" s="115"/>
      <c r="I7" s="115"/>
    </row>
    <row r="8" ht="19.5" customHeight="1" spans="1:9">
      <c r="A8" s="116" t="s">
        <v>55</v>
      </c>
      <c r="B8" s="117"/>
      <c r="C8" s="117"/>
      <c r="D8" s="118"/>
      <c r="E8" s="119"/>
      <c r="F8" s="119"/>
      <c r="G8" s="114"/>
      <c r="H8" s="115"/>
      <c r="I8" s="115"/>
    </row>
    <row r="9" customHeight="1" spans="4:4">
      <c r="D9" t="s">
        <v>324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selection activeCell="A12" sqref="A12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65"/>
      <c r="E1" s="65"/>
      <c r="F1" s="65"/>
      <c r="G1" s="65"/>
      <c r="K1" s="66" t="s">
        <v>325</v>
      </c>
    </row>
    <row r="2" ht="41.25" customHeight="1" spans="1:11">
      <c r="A2" s="67" t="str">
        <f>"2026"&amp;"年上级补助项目支出预算表"</f>
        <v>2026年上级补助项目支出预算表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ht="13.5" customHeight="1" spans="1:11">
      <c r="A3" s="68" t="str">
        <f>"单位名称："&amp;"昆明市东川区特殊教育学校"</f>
        <v>单位名称：昆明市东川区特殊教育学校</v>
      </c>
      <c r="B3" s="69"/>
      <c r="C3" s="69"/>
      <c r="D3" s="69"/>
      <c r="E3" s="69"/>
      <c r="F3" s="69"/>
      <c r="G3" s="69"/>
      <c r="H3" s="70"/>
      <c r="I3" s="70"/>
      <c r="J3" s="70"/>
      <c r="K3" s="71" t="s">
        <v>1</v>
      </c>
    </row>
    <row r="4" ht="21.75" customHeight="1" spans="1:11">
      <c r="A4" s="72" t="s">
        <v>234</v>
      </c>
      <c r="B4" s="72" t="s">
        <v>185</v>
      </c>
      <c r="C4" s="72" t="s">
        <v>235</v>
      </c>
      <c r="D4" s="73" t="s">
        <v>186</v>
      </c>
      <c r="E4" s="73" t="s">
        <v>187</v>
      </c>
      <c r="F4" s="73" t="s">
        <v>236</v>
      </c>
      <c r="G4" s="73" t="s">
        <v>237</v>
      </c>
      <c r="H4" s="87" t="s">
        <v>55</v>
      </c>
      <c r="I4" s="12" t="s">
        <v>326</v>
      </c>
      <c r="J4" s="13"/>
      <c r="K4" s="25"/>
    </row>
    <row r="5" ht="21.75" customHeight="1" spans="1:11">
      <c r="A5" s="74"/>
      <c r="B5" s="74"/>
      <c r="C5" s="74"/>
      <c r="D5" s="75"/>
      <c r="E5" s="75"/>
      <c r="F5" s="75"/>
      <c r="G5" s="75"/>
      <c r="H5" s="88"/>
      <c r="I5" s="73" t="s">
        <v>58</v>
      </c>
      <c r="J5" s="73" t="s">
        <v>59</v>
      </c>
      <c r="K5" s="73" t="s">
        <v>60</v>
      </c>
    </row>
    <row r="6" ht="40.5" customHeight="1" spans="1:11">
      <c r="A6" s="77"/>
      <c r="B6" s="77"/>
      <c r="C6" s="77"/>
      <c r="D6" s="78"/>
      <c r="E6" s="78"/>
      <c r="F6" s="78"/>
      <c r="G6" s="78"/>
      <c r="H6" s="79"/>
      <c r="I6" s="78" t="s">
        <v>57</v>
      </c>
      <c r="J6" s="78"/>
      <c r="K6" s="78"/>
    </row>
    <row r="7" ht="15" customHeight="1" spans="1:11">
      <c r="A7" s="80">
        <v>1</v>
      </c>
      <c r="B7" s="80">
        <v>2</v>
      </c>
      <c r="C7" s="80">
        <v>3</v>
      </c>
      <c r="D7" s="80">
        <v>4</v>
      </c>
      <c r="E7" s="80">
        <v>5</v>
      </c>
      <c r="F7" s="80">
        <v>6</v>
      </c>
      <c r="G7" s="80">
        <v>7</v>
      </c>
      <c r="H7" s="80">
        <v>8</v>
      </c>
      <c r="I7" s="80">
        <v>9</v>
      </c>
      <c r="J7" s="93">
        <v>10</v>
      </c>
      <c r="K7" s="93">
        <v>11</v>
      </c>
    </row>
    <row r="8" ht="18.75" customHeight="1" spans="1:11">
      <c r="A8" s="18"/>
      <c r="B8" s="81"/>
      <c r="C8" s="18"/>
      <c r="D8" s="18"/>
      <c r="E8" s="18"/>
      <c r="F8" s="18"/>
      <c r="G8" s="18"/>
      <c r="H8" s="89"/>
      <c r="I8" s="94"/>
      <c r="J8" s="94"/>
      <c r="K8" s="89"/>
    </row>
    <row r="9" ht="18.75" customHeight="1" spans="1:11">
      <c r="A9" s="90"/>
      <c r="B9" s="81"/>
      <c r="C9" s="81"/>
      <c r="D9" s="81"/>
      <c r="E9" s="81"/>
      <c r="F9" s="81"/>
      <c r="G9" s="81"/>
      <c r="H9" s="83"/>
      <c r="I9" s="83"/>
      <c r="J9" s="83"/>
      <c r="K9" s="89"/>
    </row>
    <row r="10" ht="18.75" customHeight="1" spans="1:11">
      <c r="A10" s="91" t="s">
        <v>172</v>
      </c>
      <c r="B10" s="43"/>
      <c r="C10" s="43"/>
      <c r="D10" s="43"/>
      <c r="E10" s="43"/>
      <c r="F10" s="43"/>
      <c r="G10" s="92"/>
      <c r="H10" s="83"/>
      <c r="I10" s="83"/>
      <c r="J10" s="83"/>
      <c r="K10" s="89"/>
    </row>
    <row r="12" customHeight="1" spans="1:1">
      <c r="A12" t="s">
        <v>327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A11" sqref="A1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65"/>
      <c r="G1" s="66" t="s">
        <v>328</v>
      </c>
    </row>
    <row r="2" ht="41.25" customHeight="1" spans="1:7">
      <c r="A2" s="67" t="str">
        <f>"2026"&amp;"年部门项目中期规划预算表"</f>
        <v>2026年部门项目中期规划预算表</v>
      </c>
      <c r="B2" s="67"/>
      <c r="C2" s="67"/>
      <c r="D2" s="67"/>
      <c r="E2" s="67"/>
      <c r="F2" s="67"/>
      <c r="G2" s="67"/>
    </row>
    <row r="3" ht="13.5" customHeight="1" spans="1:7">
      <c r="A3" s="68" t="str">
        <f>"单位名称："&amp;"昆明市东川区特殊教育学校"</f>
        <v>单位名称：昆明市东川区特殊教育学校</v>
      </c>
      <c r="B3" s="69"/>
      <c r="C3" s="69"/>
      <c r="D3" s="69"/>
      <c r="E3" s="70"/>
      <c r="F3" s="70"/>
      <c r="G3" s="71" t="s">
        <v>1</v>
      </c>
    </row>
    <row r="4" ht="21.75" customHeight="1" spans="1:7">
      <c r="A4" s="72" t="s">
        <v>235</v>
      </c>
      <c r="B4" s="72" t="s">
        <v>234</v>
      </c>
      <c r="C4" s="72" t="s">
        <v>185</v>
      </c>
      <c r="D4" s="73" t="s">
        <v>329</v>
      </c>
      <c r="E4" s="12" t="s">
        <v>58</v>
      </c>
      <c r="F4" s="13"/>
      <c r="G4" s="25"/>
    </row>
    <row r="5" ht="21.75" customHeight="1" spans="1:7">
      <c r="A5" s="74"/>
      <c r="B5" s="74"/>
      <c r="C5" s="74"/>
      <c r="D5" s="75"/>
      <c r="E5" s="76" t="str">
        <f>"2026"&amp;"年"</f>
        <v>2026年</v>
      </c>
      <c r="F5" s="73" t="str">
        <f>("2026"+1)&amp;"年"</f>
        <v>2027年</v>
      </c>
      <c r="G5" s="73" t="str">
        <f>("2026"+2)&amp;"年"</f>
        <v>2028年</v>
      </c>
    </row>
    <row r="6" ht="40.5" customHeight="1" spans="1:7">
      <c r="A6" s="77"/>
      <c r="B6" s="77"/>
      <c r="C6" s="77"/>
      <c r="D6" s="78"/>
      <c r="E6" s="79"/>
      <c r="F6" s="78" t="s">
        <v>57</v>
      </c>
      <c r="G6" s="78"/>
    </row>
    <row r="7" ht="15" customHeight="1" spans="1:7">
      <c r="A7" s="80">
        <v>1</v>
      </c>
      <c r="B7" s="80">
        <v>2</v>
      </c>
      <c r="C7" s="80">
        <v>3</v>
      </c>
      <c r="D7" s="80">
        <v>4</v>
      </c>
      <c r="E7" s="80">
        <v>5</v>
      </c>
      <c r="F7" s="80">
        <v>6</v>
      </c>
      <c r="G7" s="80">
        <v>7</v>
      </c>
    </row>
    <row r="8" ht="17.25" customHeight="1" spans="1:7">
      <c r="A8" s="81"/>
      <c r="B8" s="82"/>
      <c r="C8" s="82"/>
      <c r="D8" s="81"/>
      <c r="E8" s="83"/>
      <c r="F8" s="83"/>
      <c r="G8" s="83"/>
    </row>
    <row r="9" ht="18.75" customHeight="1" spans="1:7">
      <c r="A9" s="81"/>
      <c r="B9" s="81"/>
      <c r="C9" s="81"/>
      <c r="D9" s="81"/>
      <c r="E9" s="83"/>
      <c r="F9" s="83"/>
      <c r="G9" s="83"/>
    </row>
    <row r="10" ht="18.75" customHeight="1" spans="1:7">
      <c r="A10" s="84" t="s">
        <v>55</v>
      </c>
      <c r="B10" s="85" t="s">
        <v>330</v>
      </c>
      <c r="C10" s="85"/>
      <c r="D10" s="86"/>
      <c r="E10" s="83"/>
      <c r="F10" s="83"/>
      <c r="G10" s="83"/>
    </row>
    <row r="11" customHeight="1" spans="1:1">
      <c r="A11" t="s">
        <v>331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7"/>
  <sheetViews>
    <sheetView showZeros="0" tabSelected="1" workbookViewId="0">
      <selection activeCell="A2" sqref="A2:J2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21.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57" t="s">
        <v>332</v>
      </c>
    </row>
    <row r="2" ht="41.25" customHeight="1" spans="1:10">
      <c r="A2" s="1" t="str">
        <f>"2026"&amp;"年部门整体支出绩效目标表"</f>
        <v>2026年部门整体支出绩效目标表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"单位名称："&amp;"昆明市东川区特殊教育学校"</f>
        <v>单位名称：昆明市东川区特殊教育学校</v>
      </c>
      <c r="B3" s="3"/>
      <c r="C3" s="4"/>
      <c r="D3" s="5"/>
      <c r="E3" s="5"/>
      <c r="F3" s="5"/>
      <c r="G3" s="5"/>
      <c r="H3" s="5"/>
      <c r="I3" s="5"/>
      <c r="J3" s="250" t="s">
        <v>1</v>
      </c>
    </row>
    <row r="4" ht="30" customHeight="1" spans="1:10">
      <c r="A4" s="6" t="s">
        <v>333</v>
      </c>
      <c r="B4" s="7">
        <v>105033</v>
      </c>
      <c r="C4" s="8"/>
      <c r="D4" s="8"/>
      <c r="E4" s="9"/>
      <c r="F4" s="10" t="s">
        <v>334</v>
      </c>
      <c r="G4" s="9"/>
      <c r="H4" s="11" t="s">
        <v>70</v>
      </c>
      <c r="I4" s="8"/>
      <c r="J4" s="9"/>
    </row>
    <row r="5" ht="32.25" customHeight="1" spans="1:10">
      <c r="A5" s="12" t="s">
        <v>335</v>
      </c>
      <c r="B5" s="13"/>
      <c r="C5" s="13"/>
      <c r="D5" s="13"/>
      <c r="E5" s="13"/>
      <c r="F5" s="13"/>
      <c r="G5" s="13"/>
      <c r="H5" s="13"/>
      <c r="I5" s="25"/>
      <c r="J5" s="58" t="s">
        <v>336</v>
      </c>
    </row>
    <row r="6" ht="99.75" customHeight="1" spans="1:10">
      <c r="A6" s="14" t="s">
        <v>337</v>
      </c>
      <c r="B6" s="15" t="s">
        <v>338</v>
      </c>
      <c r="C6" s="16" t="s">
        <v>339</v>
      </c>
      <c r="D6" s="16"/>
      <c r="E6" s="16"/>
      <c r="F6" s="16"/>
      <c r="G6" s="16"/>
      <c r="H6" s="16"/>
      <c r="I6" s="16"/>
      <c r="J6" s="59" t="s">
        <v>340</v>
      </c>
    </row>
    <row r="7" ht="99.75" customHeight="1" spans="1:10">
      <c r="A7" s="14"/>
      <c r="B7" s="15" t="str">
        <f>"总体绩效目标（"&amp;"2026"&amp;"-"&amp;("2026"+2)&amp;"年期间）"</f>
        <v>总体绩效目标（2026-2028年期间）</v>
      </c>
      <c r="C7" s="16" t="s">
        <v>341</v>
      </c>
      <c r="D7" s="16"/>
      <c r="E7" s="16"/>
      <c r="F7" s="16"/>
      <c r="G7" s="16"/>
      <c r="H7" s="16"/>
      <c r="I7" s="16"/>
      <c r="J7" s="59" t="s">
        <v>342</v>
      </c>
    </row>
    <row r="8" ht="75" customHeight="1" spans="1:10">
      <c r="A8" s="15" t="s">
        <v>343</v>
      </c>
      <c r="B8" s="17" t="str">
        <f>"预算年度（"&amp;"2026"&amp;"年）绩效目标"</f>
        <v>预算年度（2026年）绩效目标</v>
      </c>
      <c r="C8" s="18" t="s">
        <v>344</v>
      </c>
      <c r="D8" s="18"/>
      <c r="E8" s="18"/>
      <c r="F8" s="18"/>
      <c r="G8" s="18"/>
      <c r="H8" s="18"/>
      <c r="I8" s="18"/>
      <c r="J8" s="60" t="s">
        <v>345</v>
      </c>
    </row>
    <row r="9" ht="32.25" customHeight="1" spans="1:10">
      <c r="A9" s="19" t="s">
        <v>346</v>
      </c>
      <c r="B9" s="19"/>
      <c r="C9" s="19"/>
      <c r="D9" s="19"/>
      <c r="E9" s="19"/>
      <c r="F9" s="19"/>
      <c r="G9" s="19"/>
      <c r="H9" s="20"/>
      <c r="I9" s="20"/>
      <c r="J9" s="20"/>
    </row>
    <row r="10" ht="32.25" customHeight="1" spans="1:10">
      <c r="A10" s="21" t="s">
        <v>347</v>
      </c>
      <c r="B10" s="21"/>
      <c r="C10" s="22" t="s">
        <v>348</v>
      </c>
      <c r="D10" s="23"/>
      <c r="E10" s="23"/>
      <c r="F10" s="23"/>
      <c r="G10" s="24"/>
      <c r="H10" s="25" t="s">
        <v>349</v>
      </c>
      <c r="I10" s="14"/>
      <c r="J10" s="14"/>
    </row>
    <row r="11" ht="32.25" customHeight="1" spans="1:10">
      <c r="A11" s="21"/>
      <c r="B11" s="21"/>
      <c r="C11" s="26"/>
      <c r="D11" s="27"/>
      <c r="E11" s="27"/>
      <c r="F11" s="27"/>
      <c r="G11" s="28"/>
      <c r="H11" s="29" t="s">
        <v>350</v>
      </c>
      <c r="I11" s="61" t="s">
        <v>351</v>
      </c>
      <c r="J11" s="61" t="s">
        <v>352</v>
      </c>
    </row>
    <row r="12" ht="32.25" customHeight="1" spans="1:10">
      <c r="A12" s="21" t="s">
        <v>55</v>
      </c>
      <c r="B12" s="21"/>
      <c r="C12" s="21"/>
      <c r="D12" s="21"/>
      <c r="E12" s="21"/>
      <c r="F12" s="21"/>
      <c r="G12" s="21"/>
      <c r="H12" s="30">
        <v>2374026.08</v>
      </c>
      <c r="I12" s="21">
        <v>2374026.08</v>
      </c>
      <c r="J12" s="21"/>
    </row>
    <row r="13" ht="24" customHeight="1" spans="1:10">
      <c r="A13" s="31" t="s">
        <v>98</v>
      </c>
      <c r="B13" s="32"/>
      <c r="C13" s="31" t="s">
        <v>353</v>
      </c>
      <c r="D13" s="33"/>
      <c r="E13" s="33"/>
      <c r="F13" s="33"/>
      <c r="G13" s="34"/>
      <c r="H13" s="35">
        <v>1740390.08</v>
      </c>
      <c r="I13" s="35">
        <v>1740390.08</v>
      </c>
      <c r="J13" s="62"/>
    </row>
    <row r="14" ht="24" customHeight="1" spans="1:10">
      <c r="A14" s="36" t="s">
        <v>108</v>
      </c>
      <c r="B14" s="37"/>
      <c r="C14" s="38" t="s">
        <v>354</v>
      </c>
      <c r="D14" s="38"/>
      <c r="E14" s="38"/>
      <c r="F14" s="36"/>
      <c r="G14" s="39"/>
      <c r="H14" s="35">
        <v>249396</v>
      </c>
      <c r="I14" s="35">
        <v>249396</v>
      </c>
      <c r="J14" s="63"/>
    </row>
    <row r="15" ht="24" customHeight="1" spans="1:10">
      <c r="A15" s="36" t="s">
        <v>114</v>
      </c>
      <c r="B15" s="37"/>
      <c r="C15" s="40" t="s">
        <v>355</v>
      </c>
      <c r="D15" s="41"/>
      <c r="E15" s="41"/>
      <c r="F15" s="41"/>
      <c r="G15" s="42"/>
      <c r="H15" s="35">
        <v>200184</v>
      </c>
      <c r="I15" s="35">
        <v>200184</v>
      </c>
      <c r="J15" s="63"/>
    </row>
    <row r="16" ht="24" customHeight="1" spans="1:10">
      <c r="A16" s="36" t="s">
        <v>133</v>
      </c>
      <c r="B16" s="37"/>
      <c r="C16" s="36" t="s">
        <v>356</v>
      </c>
      <c r="D16" s="43"/>
      <c r="E16" s="43"/>
      <c r="F16" s="43"/>
      <c r="G16" s="39"/>
      <c r="H16" s="44">
        <v>184056</v>
      </c>
      <c r="I16" s="35">
        <v>184056</v>
      </c>
      <c r="J16" s="63"/>
    </row>
    <row r="17" ht="32.25" customHeight="1" spans="1:10">
      <c r="A17" s="45" t="s">
        <v>357</v>
      </c>
      <c r="B17" s="45"/>
      <c r="C17" s="45"/>
      <c r="D17" s="45"/>
      <c r="E17" s="45"/>
      <c r="F17" s="45"/>
      <c r="G17" s="45"/>
      <c r="H17" s="46"/>
      <c r="I17" s="46"/>
      <c r="J17" s="45"/>
    </row>
    <row r="18" ht="32.25" customHeight="1" spans="1:10">
      <c r="A18" s="47" t="s">
        <v>358</v>
      </c>
      <c r="B18" s="47"/>
      <c r="C18" s="47"/>
      <c r="D18" s="47"/>
      <c r="E18" s="47"/>
      <c r="F18" s="47"/>
      <c r="G18" s="47"/>
      <c r="H18" s="48" t="s">
        <v>359</v>
      </c>
      <c r="I18" s="64" t="s">
        <v>257</v>
      </c>
      <c r="J18" s="48" t="s">
        <v>360</v>
      </c>
    </row>
    <row r="19" ht="36" customHeight="1" spans="1:10">
      <c r="A19" s="49" t="s">
        <v>250</v>
      </c>
      <c r="B19" s="49" t="s">
        <v>361</v>
      </c>
      <c r="C19" s="50" t="s">
        <v>252</v>
      </c>
      <c r="D19" s="50" t="s">
        <v>253</v>
      </c>
      <c r="E19" s="50" t="s">
        <v>254</v>
      </c>
      <c r="F19" s="50" t="s">
        <v>255</v>
      </c>
      <c r="G19" s="50" t="s">
        <v>256</v>
      </c>
      <c r="H19" s="51"/>
      <c r="I19" s="51"/>
      <c r="J19" s="51"/>
    </row>
    <row r="20" customHeight="1" spans="1:10">
      <c r="A20" s="52" t="s">
        <v>259</v>
      </c>
      <c r="B20" s="52" t="s">
        <v>362</v>
      </c>
      <c r="C20" s="52" t="s">
        <v>363</v>
      </c>
      <c r="D20" s="52" t="s">
        <v>262</v>
      </c>
      <c r="E20" s="53">
        <v>12</v>
      </c>
      <c r="F20" s="53" t="s">
        <v>364</v>
      </c>
      <c r="G20" s="52"/>
      <c r="H20" s="52"/>
      <c r="I20" s="52"/>
      <c r="J20" s="52"/>
    </row>
    <row r="21" customHeight="1" spans="1:10">
      <c r="A21" s="52"/>
      <c r="B21" s="52" t="s">
        <v>362</v>
      </c>
      <c r="C21" s="52" t="s">
        <v>365</v>
      </c>
      <c r="D21" s="52" t="s">
        <v>262</v>
      </c>
      <c r="E21" s="53">
        <v>48</v>
      </c>
      <c r="F21" s="53" t="s">
        <v>364</v>
      </c>
      <c r="G21" s="52"/>
      <c r="H21" s="52"/>
      <c r="I21" s="52"/>
      <c r="J21" s="52"/>
    </row>
    <row r="22" customHeight="1" spans="1:10">
      <c r="A22" s="52"/>
      <c r="B22" s="52" t="s">
        <v>260</v>
      </c>
      <c r="C22" s="54" t="s">
        <v>366</v>
      </c>
      <c r="D22" s="52" t="s">
        <v>262</v>
      </c>
      <c r="E22" s="53">
        <v>38</v>
      </c>
      <c r="F22" s="53" t="s">
        <v>364</v>
      </c>
      <c r="G22" s="52"/>
      <c r="H22" s="52"/>
      <c r="I22" s="52"/>
      <c r="J22" s="52"/>
    </row>
    <row r="23" customHeight="1" spans="1:10">
      <c r="A23" s="52"/>
      <c r="B23" s="52" t="s">
        <v>260</v>
      </c>
      <c r="C23" s="54" t="s">
        <v>367</v>
      </c>
      <c r="D23" s="52" t="s">
        <v>262</v>
      </c>
      <c r="E23" s="53">
        <v>47</v>
      </c>
      <c r="F23" s="53" t="s">
        <v>364</v>
      </c>
      <c r="G23" s="52"/>
      <c r="H23" s="52"/>
      <c r="I23" s="52"/>
      <c r="J23" s="52"/>
    </row>
    <row r="24" customHeight="1" spans="1:10">
      <c r="A24" s="52"/>
      <c r="B24" s="52" t="s">
        <v>260</v>
      </c>
      <c r="C24" s="54" t="s">
        <v>368</v>
      </c>
      <c r="D24" s="52" t="s">
        <v>262</v>
      </c>
      <c r="E24" s="53" t="s">
        <v>369</v>
      </c>
      <c r="F24" s="53"/>
      <c r="G24" s="52"/>
      <c r="H24" s="52"/>
      <c r="I24" s="52"/>
      <c r="J24" s="52"/>
    </row>
    <row r="25" customHeight="1" spans="1:10">
      <c r="A25" s="52"/>
      <c r="B25" s="52" t="s">
        <v>260</v>
      </c>
      <c r="C25" s="54" t="s">
        <v>370</v>
      </c>
      <c r="D25" s="52" t="s">
        <v>262</v>
      </c>
      <c r="E25" s="53" t="s">
        <v>371</v>
      </c>
      <c r="F25" s="53"/>
      <c r="G25" s="52"/>
      <c r="H25" s="52"/>
      <c r="I25" s="52"/>
      <c r="J25" s="52"/>
    </row>
    <row r="26" customHeight="1" spans="1:10">
      <c r="A26" s="52"/>
      <c r="B26" s="52" t="s">
        <v>279</v>
      </c>
      <c r="C26" s="52" t="s">
        <v>372</v>
      </c>
      <c r="D26" s="52" t="s">
        <v>262</v>
      </c>
      <c r="E26" s="53" t="s">
        <v>373</v>
      </c>
      <c r="F26" s="53" t="s">
        <v>374</v>
      </c>
      <c r="G26" s="52"/>
      <c r="H26" s="52"/>
      <c r="I26" s="52"/>
      <c r="J26" s="52"/>
    </row>
    <row r="27" customHeight="1" spans="1:10">
      <c r="A27" s="52"/>
      <c r="B27" s="52"/>
      <c r="C27" s="52" t="s">
        <v>375</v>
      </c>
      <c r="D27" s="52" t="s">
        <v>262</v>
      </c>
      <c r="E27" s="53" t="s">
        <v>376</v>
      </c>
      <c r="F27" s="53" t="s">
        <v>377</v>
      </c>
      <c r="G27" s="52"/>
      <c r="H27" s="52"/>
      <c r="I27" s="52"/>
      <c r="J27" s="52"/>
    </row>
    <row r="28" customHeight="1" spans="1:10">
      <c r="A28" s="52" t="s">
        <v>267</v>
      </c>
      <c r="B28" s="52" t="s">
        <v>378</v>
      </c>
      <c r="C28" s="54" t="s">
        <v>379</v>
      </c>
      <c r="D28" s="52" t="s">
        <v>262</v>
      </c>
      <c r="E28" s="53" t="s">
        <v>371</v>
      </c>
      <c r="F28" s="53"/>
      <c r="G28" s="52"/>
      <c r="H28" s="52"/>
      <c r="I28" s="52"/>
      <c r="J28" s="52"/>
    </row>
    <row r="29" customHeight="1" spans="1:10">
      <c r="A29" s="52"/>
      <c r="B29" s="52" t="s">
        <v>380</v>
      </c>
      <c r="C29" s="52" t="s">
        <v>381</v>
      </c>
      <c r="D29" s="52" t="s">
        <v>262</v>
      </c>
      <c r="E29" s="53">
        <v>12</v>
      </c>
      <c r="F29" s="53" t="s">
        <v>364</v>
      </c>
      <c r="G29" s="52"/>
      <c r="H29" s="52"/>
      <c r="I29" s="52"/>
      <c r="J29" s="52"/>
    </row>
    <row r="30" customHeight="1" spans="1:10">
      <c r="A30" s="52"/>
      <c r="B30" s="52"/>
      <c r="C30" s="52" t="s">
        <v>382</v>
      </c>
      <c r="D30" s="52" t="s">
        <v>262</v>
      </c>
      <c r="E30" s="53" t="s">
        <v>383</v>
      </c>
      <c r="F30" s="53"/>
      <c r="G30" s="52"/>
      <c r="H30" s="52"/>
      <c r="I30" s="52"/>
      <c r="J30" s="52"/>
    </row>
    <row r="31" customHeight="1" spans="1:10">
      <c r="A31" s="52"/>
      <c r="B31" s="52" t="s">
        <v>384</v>
      </c>
      <c r="C31" s="54" t="s">
        <v>385</v>
      </c>
      <c r="D31" s="52" t="s">
        <v>262</v>
      </c>
      <c r="E31" s="53" t="s">
        <v>386</v>
      </c>
      <c r="F31" s="53"/>
      <c r="G31" s="52"/>
      <c r="H31" s="52"/>
      <c r="I31" s="52"/>
      <c r="J31" s="52"/>
    </row>
    <row r="32" customHeight="1" spans="1:10">
      <c r="A32" s="52"/>
      <c r="B32" s="52" t="s">
        <v>387</v>
      </c>
      <c r="C32" s="54" t="s">
        <v>388</v>
      </c>
      <c r="D32" s="52" t="s">
        <v>274</v>
      </c>
      <c r="E32" s="53" t="s">
        <v>389</v>
      </c>
      <c r="F32" s="53" t="s">
        <v>374</v>
      </c>
      <c r="G32" s="52"/>
      <c r="H32" s="52"/>
      <c r="I32" s="52"/>
      <c r="J32" s="52"/>
    </row>
    <row r="33" customHeight="1" spans="1:10">
      <c r="A33" s="52"/>
      <c r="B33" s="52"/>
      <c r="C33" s="52" t="s">
        <v>390</v>
      </c>
      <c r="D33" s="52" t="s">
        <v>262</v>
      </c>
      <c r="E33" s="53" t="s">
        <v>391</v>
      </c>
      <c r="F33" s="53"/>
      <c r="G33" s="52"/>
      <c r="H33" s="52"/>
      <c r="I33" s="52"/>
      <c r="J33" s="52"/>
    </row>
    <row r="34" customHeight="1" spans="1:10">
      <c r="A34" s="52"/>
      <c r="B34" s="52"/>
      <c r="C34" s="52" t="s">
        <v>392</v>
      </c>
      <c r="D34" s="52" t="s">
        <v>262</v>
      </c>
      <c r="E34" s="53" t="s">
        <v>391</v>
      </c>
      <c r="F34" s="53"/>
      <c r="G34" s="52"/>
      <c r="H34" s="52"/>
      <c r="I34" s="52"/>
      <c r="J34" s="52"/>
    </row>
    <row r="35" customHeight="1" spans="1:10">
      <c r="A35" s="52" t="s">
        <v>271</v>
      </c>
      <c r="B35" s="52" t="s">
        <v>393</v>
      </c>
      <c r="C35" s="52" t="s">
        <v>394</v>
      </c>
      <c r="D35" s="52" t="s">
        <v>262</v>
      </c>
      <c r="E35" s="55">
        <v>1</v>
      </c>
      <c r="F35" s="53"/>
      <c r="G35" s="52"/>
      <c r="H35" s="52"/>
      <c r="I35" s="52"/>
      <c r="J35" s="52"/>
    </row>
    <row r="36" customHeight="1" spans="1:10">
      <c r="A36" s="52"/>
      <c r="B36" s="52"/>
      <c r="C36" s="52" t="s">
        <v>395</v>
      </c>
      <c r="D36" s="52" t="s">
        <v>274</v>
      </c>
      <c r="E36" s="55">
        <v>0.99</v>
      </c>
      <c r="F36" s="53"/>
      <c r="G36" s="52"/>
      <c r="H36" s="52"/>
      <c r="I36" s="52"/>
      <c r="J36" s="52"/>
    </row>
    <row r="37" customHeight="1" spans="5:6">
      <c r="E37" s="56"/>
      <c r="F37" s="56"/>
    </row>
  </sheetData>
  <mergeCells count="27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B14"/>
    <mergeCell ref="A15:B15"/>
    <mergeCell ref="C15:G15"/>
    <mergeCell ref="A16:B16"/>
    <mergeCell ref="C16:G16"/>
    <mergeCell ref="A17:J17"/>
    <mergeCell ref="A18:G18"/>
    <mergeCell ref="A6:A7"/>
    <mergeCell ref="H18:H19"/>
    <mergeCell ref="I18:I19"/>
    <mergeCell ref="J18:J19"/>
    <mergeCell ref="A10:B11"/>
    <mergeCell ref="C10:G11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120" t="s">
        <v>52</v>
      </c>
    </row>
    <row r="2" ht="41.25" customHeight="1" spans="1:1">
      <c r="A2" s="98" t="str">
        <f>"2026"&amp;"年部门收入预算表"</f>
        <v>2026年部门收入预算表</v>
      </c>
    </row>
    <row r="3" ht="17.25" customHeight="1" spans="1:19">
      <c r="A3" s="101" t="str">
        <f>"单位名称："&amp;"昆明市东川区特殊教育学校"</f>
        <v>单位名称：昆明市东川区特殊教育学校</v>
      </c>
      <c r="S3" s="103" t="s">
        <v>1</v>
      </c>
    </row>
    <row r="4" ht="21.75" customHeight="1" spans="1:19">
      <c r="A4" s="236" t="s">
        <v>53</v>
      </c>
      <c r="B4" s="237" t="s">
        <v>54</v>
      </c>
      <c r="C4" s="237" t="s">
        <v>55</v>
      </c>
      <c r="D4" s="238" t="s">
        <v>56</v>
      </c>
      <c r="E4" s="238"/>
      <c r="F4" s="238"/>
      <c r="G4" s="238"/>
      <c r="H4" s="238"/>
      <c r="I4" s="183"/>
      <c r="J4" s="238"/>
      <c r="K4" s="238"/>
      <c r="L4" s="238"/>
      <c r="M4" s="238"/>
      <c r="N4" s="244"/>
      <c r="O4" s="238" t="s">
        <v>45</v>
      </c>
      <c r="P4" s="238"/>
      <c r="Q4" s="238"/>
      <c r="R4" s="238"/>
      <c r="S4" s="244"/>
    </row>
    <row r="5" ht="27" customHeight="1" spans="1:19">
      <c r="A5" s="239"/>
      <c r="B5" s="240"/>
      <c r="C5" s="240"/>
      <c r="D5" s="240" t="s">
        <v>57</v>
      </c>
      <c r="E5" s="240" t="s">
        <v>58</v>
      </c>
      <c r="F5" s="240" t="s">
        <v>59</v>
      </c>
      <c r="G5" s="240" t="s">
        <v>60</v>
      </c>
      <c r="H5" s="240" t="s">
        <v>61</v>
      </c>
      <c r="I5" s="245" t="s">
        <v>62</v>
      </c>
      <c r="J5" s="246"/>
      <c r="K5" s="246"/>
      <c r="L5" s="246"/>
      <c r="M5" s="246"/>
      <c r="N5" s="247"/>
      <c r="O5" s="240" t="s">
        <v>57</v>
      </c>
      <c r="P5" s="240" t="s">
        <v>58</v>
      </c>
      <c r="Q5" s="240" t="s">
        <v>59</v>
      </c>
      <c r="R5" s="240" t="s">
        <v>60</v>
      </c>
      <c r="S5" s="240" t="s">
        <v>63</v>
      </c>
    </row>
    <row r="6" ht="30" customHeight="1" spans="1:19">
      <c r="A6" s="241"/>
      <c r="B6" s="158"/>
      <c r="C6" s="168"/>
      <c r="D6" s="168"/>
      <c r="E6" s="168"/>
      <c r="F6" s="168"/>
      <c r="G6" s="168"/>
      <c r="H6" s="168"/>
      <c r="I6" s="125" t="s">
        <v>57</v>
      </c>
      <c r="J6" s="247" t="s">
        <v>64</v>
      </c>
      <c r="K6" s="247" t="s">
        <v>65</v>
      </c>
      <c r="L6" s="247" t="s">
        <v>66</v>
      </c>
      <c r="M6" s="247" t="s">
        <v>67</v>
      </c>
      <c r="N6" s="247" t="s">
        <v>68</v>
      </c>
      <c r="O6" s="248"/>
      <c r="P6" s="248"/>
      <c r="Q6" s="248"/>
      <c r="R6" s="248"/>
      <c r="S6" s="168"/>
    </row>
    <row r="7" ht="15" customHeight="1" spans="1:19">
      <c r="A7" s="242">
        <v>1</v>
      </c>
      <c r="B7" s="242">
        <v>2</v>
      </c>
      <c r="C7" s="242">
        <v>3</v>
      </c>
      <c r="D7" s="242">
        <v>4</v>
      </c>
      <c r="E7" s="242">
        <v>5</v>
      </c>
      <c r="F7" s="242">
        <v>6</v>
      </c>
      <c r="G7" s="242">
        <v>7</v>
      </c>
      <c r="H7" s="242">
        <v>8</v>
      </c>
      <c r="I7" s="125">
        <v>9</v>
      </c>
      <c r="J7" s="242">
        <v>10</v>
      </c>
      <c r="K7" s="242">
        <v>11</v>
      </c>
      <c r="L7" s="242">
        <v>12</v>
      </c>
      <c r="M7" s="242">
        <v>13</v>
      </c>
      <c r="N7" s="242">
        <v>14</v>
      </c>
      <c r="O7" s="242">
        <v>15</v>
      </c>
      <c r="P7" s="242">
        <v>16</v>
      </c>
      <c r="Q7" s="242">
        <v>17</v>
      </c>
      <c r="R7" s="242">
        <v>18</v>
      </c>
      <c r="S7" s="242">
        <v>19</v>
      </c>
    </row>
    <row r="8" ht="18" customHeight="1" spans="1:19">
      <c r="A8" s="81" t="s">
        <v>69</v>
      </c>
      <c r="B8" s="81" t="s">
        <v>70</v>
      </c>
      <c r="C8" s="134">
        <v>3174526.08</v>
      </c>
      <c r="D8" s="134">
        <v>3174526.08</v>
      </c>
      <c r="E8" s="134">
        <v>2374026.08</v>
      </c>
      <c r="F8" s="134"/>
      <c r="G8" s="134"/>
      <c r="H8" s="134"/>
      <c r="I8" s="134">
        <v>800500</v>
      </c>
      <c r="J8" s="134"/>
      <c r="K8" s="134"/>
      <c r="L8" s="134"/>
      <c r="M8" s="134"/>
      <c r="N8" s="134">
        <v>800500</v>
      </c>
      <c r="O8" s="134"/>
      <c r="P8" s="134"/>
      <c r="Q8" s="134"/>
      <c r="R8" s="134"/>
      <c r="S8" s="134"/>
    </row>
    <row r="9" ht="18" customHeight="1" spans="1:19">
      <c r="A9" s="106" t="s">
        <v>55</v>
      </c>
      <c r="B9" s="243"/>
      <c r="C9" s="134">
        <v>3174526.08</v>
      </c>
      <c r="D9" s="134">
        <v>3174526.08</v>
      </c>
      <c r="E9" s="134">
        <v>2374026.08</v>
      </c>
      <c r="F9" s="134"/>
      <c r="G9" s="134"/>
      <c r="H9" s="134"/>
      <c r="I9" s="134">
        <v>800500</v>
      </c>
      <c r="J9" s="134"/>
      <c r="K9" s="134"/>
      <c r="L9" s="134"/>
      <c r="M9" s="134"/>
      <c r="N9" s="134">
        <v>800500</v>
      </c>
      <c r="O9" s="134"/>
      <c r="P9" s="134"/>
      <c r="Q9" s="134"/>
      <c r="R9" s="134"/>
      <c r="S9" s="134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GridLines="0" showZeros="0" topLeftCell="A4" workbookViewId="0">
      <selection activeCell="C22" sqref="C22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103" t="s">
        <v>71</v>
      </c>
    </row>
    <row r="2" ht="41.25" customHeight="1" spans="1:1">
      <c r="A2" s="98" t="str">
        <f>"2026"&amp;"年部门支出预算表"</f>
        <v>2026年部门支出预算表</v>
      </c>
    </row>
    <row r="3" ht="17.25" customHeight="1" spans="1:15">
      <c r="A3" s="101" t="str">
        <f>"单位名称："&amp;"昆明市东川区特殊教育学校"</f>
        <v>单位名称：昆明市东川区特殊教育学校</v>
      </c>
      <c r="O3" s="103" t="s">
        <v>1</v>
      </c>
    </row>
    <row r="4" ht="27" customHeight="1" spans="1:15">
      <c r="A4" s="222" t="s">
        <v>72</v>
      </c>
      <c r="B4" s="222" t="s">
        <v>73</v>
      </c>
      <c r="C4" s="222" t="s">
        <v>55</v>
      </c>
      <c r="D4" s="223" t="s">
        <v>58</v>
      </c>
      <c r="E4" s="224"/>
      <c r="F4" s="225"/>
      <c r="G4" s="226" t="s">
        <v>59</v>
      </c>
      <c r="H4" s="226" t="s">
        <v>60</v>
      </c>
      <c r="I4" s="226" t="s">
        <v>74</v>
      </c>
      <c r="J4" s="223" t="s">
        <v>62</v>
      </c>
      <c r="K4" s="224"/>
      <c r="L4" s="224"/>
      <c r="M4" s="224"/>
      <c r="N4" s="233"/>
      <c r="O4" s="234"/>
    </row>
    <row r="5" ht="42" customHeight="1" spans="1:15">
      <c r="A5" s="227"/>
      <c r="B5" s="227"/>
      <c r="C5" s="228"/>
      <c r="D5" s="229" t="s">
        <v>57</v>
      </c>
      <c r="E5" s="229" t="s">
        <v>75</v>
      </c>
      <c r="F5" s="229" t="s">
        <v>76</v>
      </c>
      <c r="G5" s="228"/>
      <c r="H5" s="228"/>
      <c r="I5" s="235"/>
      <c r="J5" s="229" t="s">
        <v>57</v>
      </c>
      <c r="K5" s="216" t="s">
        <v>77</v>
      </c>
      <c r="L5" s="216" t="s">
        <v>78</v>
      </c>
      <c r="M5" s="216" t="s">
        <v>79</v>
      </c>
      <c r="N5" s="216" t="s">
        <v>80</v>
      </c>
      <c r="O5" s="216" t="s">
        <v>81</v>
      </c>
    </row>
    <row r="6" ht="18" customHeight="1" spans="1:15">
      <c r="A6" s="109" t="s">
        <v>82</v>
      </c>
      <c r="B6" s="109" t="s">
        <v>83</v>
      </c>
      <c r="C6" s="109" t="s">
        <v>84</v>
      </c>
      <c r="D6" s="112" t="s">
        <v>85</v>
      </c>
      <c r="E6" s="112" t="s">
        <v>86</v>
      </c>
      <c r="F6" s="112" t="s">
        <v>87</v>
      </c>
      <c r="G6" s="112" t="s">
        <v>88</v>
      </c>
      <c r="H6" s="112" t="s">
        <v>89</v>
      </c>
      <c r="I6" s="112" t="s">
        <v>90</v>
      </c>
      <c r="J6" s="112" t="s">
        <v>91</v>
      </c>
      <c r="K6" s="112" t="s">
        <v>92</v>
      </c>
      <c r="L6" s="112" t="s">
        <v>93</v>
      </c>
      <c r="M6" s="112" t="s">
        <v>94</v>
      </c>
      <c r="N6" s="109" t="s">
        <v>95</v>
      </c>
      <c r="O6" s="112" t="s">
        <v>96</v>
      </c>
    </row>
    <row r="7" ht="21" customHeight="1" spans="1:15">
      <c r="A7" s="113" t="s">
        <v>97</v>
      </c>
      <c r="B7" s="113" t="s">
        <v>98</v>
      </c>
      <c r="C7" s="134">
        <v>2540390.08</v>
      </c>
      <c r="D7" s="134">
        <v>1740390.08</v>
      </c>
      <c r="E7" s="134">
        <v>1740390.08</v>
      </c>
      <c r="F7" s="134"/>
      <c r="G7" s="134"/>
      <c r="H7" s="134"/>
      <c r="I7" s="134"/>
      <c r="J7" s="134">
        <v>800000</v>
      </c>
      <c r="K7" s="134"/>
      <c r="L7" s="134"/>
      <c r="M7" s="134"/>
      <c r="N7" s="134"/>
      <c r="O7" s="134">
        <v>800000</v>
      </c>
    </row>
    <row r="8" ht="21" customHeight="1" spans="1:15">
      <c r="A8" s="230" t="s">
        <v>99</v>
      </c>
      <c r="B8" s="230" t="s">
        <v>100</v>
      </c>
      <c r="C8" s="134">
        <v>926766.08</v>
      </c>
      <c r="D8" s="134">
        <v>126766.08</v>
      </c>
      <c r="E8" s="134">
        <v>126766.08</v>
      </c>
      <c r="F8" s="134"/>
      <c r="G8" s="134"/>
      <c r="H8" s="134"/>
      <c r="I8" s="134"/>
      <c r="J8" s="134">
        <v>800000</v>
      </c>
      <c r="K8" s="134"/>
      <c r="L8" s="134"/>
      <c r="M8" s="134"/>
      <c r="N8" s="134"/>
      <c r="O8" s="134">
        <v>800000</v>
      </c>
    </row>
    <row r="9" ht="21" customHeight="1" spans="1:15">
      <c r="A9" s="231" t="s">
        <v>101</v>
      </c>
      <c r="B9" s="231" t="s">
        <v>102</v>
      </c>
      <c r="C9" s="134">
        <v>926766.08</v>
      </c>
      <c r="D9" s="134">
        <v>126766.08</v>
      </c>
      <c r="E9" s="134">
        <v>126766.08</v>
      </c>
      <c r="F9" s="134"/>
      <c r="G9" s="134"/>
      <c r="H9" s="134"/>
      <c r="I9" s="134"/>
      <c r="J9" s="134">
        <v>800000</v>
      </c>
      <c r="K9" s="134"/>
      <c r="L9" s="134"/>
      <c r="M9" s="134"/>
      <c r="N9" s="134"/>
      <c r="O9" s="134">
        <v>800000</v>
      </c>
    </row>
    <row r="10" ht="21" customHeight="1" spans="1:15">
      <c r="A10" s="230" t="s">
        <v>103</v>
      </c>
      <c r="B10" s="230" t="s">
        <v>104</v>
      </c>
      <c r="C10" s="134">
        <v>1613624</v>
      </c>
      <c r="D10" s="134">
        <v>1613624</v>
      </c>
      <c r="E10" s="134">
        <v>1613624</v>
      </c>
      <c r="F10" s="134"/>
      <c r="G10" s="134"/>
      <c r="H10" s="134"/>
      <c r="I10" s="134"/>
      <c r="J10" s="134"/>
      <c r="K10" s="134"/>
      <c r="L10" s="134"/>
      <c r="M10" s="134"/>
      <c r="N10" s="134"/>
      <c r="O10" s="134"/>
    </row>
    <row r="11" ht="21" customHeight="1" spans="1:15">
      <c r="A11" s="231" t="s">
        <v>105</v>
      </c>
      <c r="B11" s="231" t="s">
        <v>106</v>
      </c>
      <c r="C11" s="134">
        <v>1613624</v>
      </c>
      <c r="D11" s="134">
        <v>1613624</v>
      </c>
      <c r="E11" s="134">
        <v>1613624</v>
      </c>
      <c r="F11" s="134"/>
      <c r="G11" s="134"/>
      <c r="H11" s="134"/>
      <c r="I11" s="134"/>
      <c r="J11" s="134"/>
      <c r="K11" s="134"/>
      <c r="L11" s="134"/>
      <c r="M11" s="134"/>
      <c r="N11" s="134"/>
      <c r="O11" s="134"/>
    </row>
    <row r="12" ht="21" customHeight="1" spans="1:15">
      <c r="A12" s="113" t="s">
        <v>107</v>
      </c>
      <c r="B12" s="113" t="s">
        <v>108</v>
      </c>
      <c r="C12" s="134">
        <v>249396</v>
      </c>
      <c r="D12" s="134">
        <v>249396</v>
      </c>
      <c r="E12" s="134">
        <v>249396</v>
      </c>
      <c r="F12" s="134"/>
      <c r="G12" s="134"/>
      <c r="H12" s="134"/>
      <c r="I12" s="134"/>
      <c r="J12" s="134"/>
      <c r="K12" s="134"/>
      <c r="L12" s="134"/>
      <c r="M12" s="134"/>
      <c r="N12" s="134"/>
      <c r="O12" s="134"/>
    </row>
    <row r="13" ht="21" customHeight="1" spans="1:15">
      <c r="A13" s="230" t="s">
        <v>109</v>
      </c>
      <c r="B13" s="230" t="s">
        <v>110</v>
      </c>
      <c r="C13" s="134">
        <v>249396</v>
      </c>
      <c r="D13" s="134">
        <v>249396</v>
      </c>
      <c r="E13" s="134">
        <v>249396</v>
      </c>
      <c r="F13" s="134"/>
      <c r="G13" s="134"/>
      <c r="H13" s="134"/>
      <c r="I13" s="134"/>
      <c r="J13" s="134"/>
      <c r="K13" s="134"/>
      <c r="L13" s="134"/>
      <c r="M13" s="134"/>
      <c r="N13" s="134"/>
      <c r="O13" s="134"/>
    </row>
    <row r="14" ht="21" customHeight="1" spans="1:15">
      <c r="A14" s="231" t="s">
        <v>111</v>
      </c>
      <c r="B14" s="231" t="s">
        <v>112</v>
      </c>
      <c r="C14" s="134">
        <v>249396</v>
      </c>
      <c r="D14" s="134">
        <v>249396</v>
      </c>
      <c r="E14" s="134">
        <v>249396</v>
      </c>
      <c r="F14" s="134"/>
      <c r="G14" s="134"/>
      <c r="H14" s="134"/>
      <c r="I14" s="134"/>
      <c r="J14" s="134"/>
      <c r="K14" s="134"/>
      <c r="L14" s="134"/>
      <c r="M14" s="134"/>
      <c r="N14" s="134"/>
      <c r="O14" s="134"/>
    </row>
    <row r="15" ht="21" customHeight="1" spans="1:15">
      <c r="A15" s="113" t="s">
        <v>113</v>
      </c>
      <c r="B15" s="113" t="s">
        <v>114</v>
      </c>
      <c r="C15" s="134">
        <v>200184</v>
      </c>
      <c r="D15" s="134">
        <v>200184</v>
      </c>
      <c r="E15" s="134">
        <v>200184</v>
      </c>
      <c r="F15" s="134"/>
      <c r="G15" s="134"/>
      <c r="H15" s="134"/>
      <c r="I15" s="134"/>
      <c r="J15" s="134"/>
      <c r="K15" s="134"/>
      <c r="L15" s="134"/>
      <c r="M15" s="134"/>
      <c r="N15" s="134"/>
      <c r="O15" s="134"/>
    </row>
    <row r="16" ht="21" customHeight="1" spans="1:15">
      <c r="A16" s="230" t="s">
        <v>115</v>
      </c>
      <c r="B16" s="230" t="s">
        <v>116</v>
      </c>
      <c r="C16" s="134">
        <v>200184</v>
      </c>
      <c r="D16" s="134">
        <v>200184</v>
      </c>
      <c r="E16" s="134">
        <v>200184</v>
      </c>
      <c r="F16" s="134"/>
      <c r="G16" s="134"/>
      <c r="H16" s="134"/>
      <c r="I16" s="134"/>
      <c r="J16" s="134"/>
      <c r="K16" s="134"/>
      <c r="L16" s="134"/>
      <c r="M16" s="134"/>
      <c r="N16" s="134"/>
      <c r="O16" s="134"/>
    </row>
    <row r="17" ht="21" customHeight="1" spans="1:15">
      <c r="A17" s="231" t="s">
        <v>117</v>
      </c>
      <c r="B17" s="231" t="s">
        <v>118</v>
      </c>
      <c r="C17" s="134">
        <v>121452</v>
      </c>
      <c r="D17" s="134">
        <v>121452</v>
      </c>
      <c r="E17" s="134">
        <v>121452</v>
      </c>
      <c r="F17" s="134"/>
      <c r="G17" s="134"/>
      <c r="H17" s="134"/>
      <c r="I17" s="134"/>
      <c r="J17" s="134"/>
      <c r="K17" s="134"/>
      <c r="L17" s="134"/>
      <c r="M17" s="134"/>
      <c r="N17" s="134"/>
      <c r="O17" s="134"/>
    </row>
    <row r="18" ht="21" customHeight="1" spans="1:15">
      <c r="A18" s="231" t="s">
        <v>119</v>
      </c>
      <c r="B18" s="231" t="s">
        <v>120</v>
      </c>
      <c r="C18" s="134">
        <v>72900</v>
      </c>
      <c r="D18" s="134">
        <v>72900</v>
      </c>
      <c r="E18" s="134">
        <v>72900</v>
      </c>
      <c r="F18" s="134"/>
      <c r="G18" s="134"/>
      <c r="H18" s="134"/>
      <c r="I18" s="134"/>
      <c r="J18" s="134"/>
      <c r="K18" s="134"/>
      <c r="L18" s="134"/>
      <c r="M18" s="134"/>
      <c r="N18" s="134"/>
      <c r="O18" s="134"/>
    </row>
    <row r="19" ht="21" customHeight="1" spans="1:15">
      <c r="A19" s="231" t="s">
        <v>121</v>
      </c>
      <c r="B19" s="231" t="s">
        <v>122</v>
      </c>
      <c r="C19" s="134">
        <v>5832</v>
      </c>
      <c r="D19" s="134">
        <v>5832</v>
      </c>
      <c r="E19" s="134">
        <v>5832</v>
      </c>
      <c r="F19" s="134"/>
      <c r="G19" s="134"/>
      <c r="H19" s="134"/>
      <c r="I19" s="134"/>
      <c r="J19" s="134"/>
      <c r="K19" s="134"/>
      <c r="L19" s="134"/>
      <c r="M19" s="134"/>
      <c r="N19" s="134"/>
      <c r="O19" s="134"/>
    </row>
    <row r="20" ht="21" customHeight="1" spans="1:15">
      <c r="A20" s="113" t="s">
        <v>123</v>
      </c>
      <c r="B20" s="113" t="s">
        <v>124</v>
      </c>
      <c r="C20" s="134">
        <v>500</v>
      </c>
      <c r="D20" s="134"/>
      <c r="E20" s="134"/>
      <c r="F20" s="134"/>
      <c r="G20" s="134"/>
      <c r="H20" s="134"/>
      <c r="I20" s="134"/>
      <c r="J20" s="134">
        <v>500</v>
      </c>
      <c r="K20" s="134"/>
      <c r="L20" s="134"/>
      <c r="M20" s="134"/>
      <c r="N20" s="134"/>
      <c r="O20" s="134">
        <v>500</v>
      </c>
    </row>
    <row r="21" ht="21" customHeight="1" spans="1:15">
      <c r="A21" s="230" t="s">
        <v>125</v>
      </c>
      <c r="B21" s="230" t="s">
        <v>126</v>
      </c>
      <c r="C21" s="134">
        <v>500</v>
      </c>
      <c r="D21" s="134"/>
      <c r="E21" s="134"/>
      <c r="F21" s="134"/>
      <c r="G21" s="134"/>
      <c r="H21" s="134"/>
      <c r="I21" s="134"/>
      <c r="J21" s="134">
        <v>500</v>
      </c>
      <c r="K21" s="134"/>
      <c r="L21" s="134"/>
      <c r="M21" s="134"/>
      <c r="N21" s="134"/>
      <c r="O21" s="134">
        <v>500</v>
      </c>
    </row>
    <row r="22" ht="21" customHeight="1" spans="1:15">
      <c r="A22" s="231" t="s">
        <v>127</v>
      </c>
      <c r="B22" s="231" t="s">
        <v>126</v>
      </c>
      <c r="C22" s="134">
        <v>500</v>
      </c>
      <c r="D22" s="134"/>
      <c r="E22" s="134"/>
      <c r="F22" s="134"/>
      <c r="G22" s="134"/>
      <c r="H22" s="134"/>
      <c r="I22" s="134"/>
      <c r="J22" s="134">
        <v>500</v>
      </c>
      <c r="K22" s="134"/>
      <c r="L22" s="134"/>
      <c r="M22" s="134"/>
      <c r="N22" s="134"/>
      <c r="O22" s="134">
        <v>500</v>
      </c>
    </row>
    <row r="23" ht="21" customHeight="1" spans="1:15">
      <c r="A23" s="113" t="s">
        <v>128</v>
      </c>
      <c r="B23" s="113" t="s">
        <v>129</v>
      </c>
      <c r="C23" s="134">
        <v>184056</v>
      </c>
      <c r="D23" s="134">
        <v>184056</v>
      </c>
      <c r="E23" s="134">
        <v>184056</v>
      </c>
      <c r="F23" s="134"/>
      <c r="G23" s="134"/>
      <c r="H23" s="134"/>
      <c r="I23" s="134"/>
      <c r="J23" s="134"/>
      <c r="K23" s="134"/>
      <c r="L23" s="134"/>
      <c r="M23" s="134"/>
      <c r="N23" s="134"/>
      <c r="O23" s="134"/>
    </row>
    <row r="24" ht="21" customHeight="1" spans="1:15">
      <c r="A24" s="230" t="s">
        <v>130</v>
      </c>
      <c r="B24" s="230" t="s">
        <v>131</v>
      </c>
      <c r="C24" s="134">
        <v>184056</v>
      </c>
      <c r="D24" s="134">
        <v>184056</v>
      </c>
      <c r="E24" s="134">
        <v>184056</v>
      </c>
      <c r="F24" s="134"/>
      <c r="G24" s="134"/>
      <c r="H24" s="134"/>
      <c r="I24" s="134"/>
      <c r="J24" s="134"/>
      <c r="K24" s="134"/>
      <c r="L24" s="134"/>
      <c r="M24" s="134"/>
      <c r="N24" s="134"/>
      <c r="O24" s="134"/>
    </row>
    <row r="25" ht="21" customHeight="1" spans="1:15">
      <c r="A25" s="231" t="s">
        <v>132</v>
      </c>
      <c r="B25" s="231" t="s">
        <v>133</v>
      </c>
      <c r="C25" s="134">
        <v>184056</v>
      </c>
      <c r="D25" s="134">
        <v>184056</v>
      </c>
      <c r="E25" s="134">
        <v>184056</v>
      </c>
      <c r="F25" s="134"/>
      <c r="G25" s="134"/>
      <c r="H25" s="134"/>
      <c r="I25" s="134"/>
      <c r="J25" s="134"/>
      <c r="K25" s="134"/>
      <c r="L25" s="134"/>
      <c r="M25" s="134"/>
      <c r="N25" s="134"/>
      <c r="O25" s="134"/>
    </row>
    <row r="26" ht="21" customHeight="1" spans="1:15">
      <c r="A26" s="232" t="s">
        <v>55</v>
      </c>
      <c r="B26" s="92"/>
      <c r="C26" s="134">
        <v>3174526.08</v>
      </c>
      <c r="D26" s="134">
        <v>2374026.08</v>
      </c>
      <c r="E26" s="134">
        <v>2374026.08</v>
      </c>
      <c r="F26" s="134"/>
      <c r="G26" s="134"/>
      <c r="H26" s="134"/>
      <c r="I26" s="134"/>
      <c r="J26" s="134">
        <v>800500</v>
      </c>
      <c r="K26" s="134"/>
      <c r="L26" s="134"/>
      <c r="M26" s="134"/>
      <c r="N26" s="134"/>
      <c r="O26" s="134">
        <v>800500</v>
      </c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99"/>
      <c r="B1" s="103"/>
      <c r="C1" s="103"/>
      <c r="D1" s="103" t="s">
        <v>134</v>
      </c>
    </row>
    <row r="2" ht="41.25" customHeight="1" spans="1:1">
      <c r="A2" s="98" t="str">
        <f>"2026"&amp;"年部门财政拨款收支预算总表"</f>
        <v>2026年部门财政拨款收支预算总表</v>
      </c>
    </row>
    <row r="3" ht="17.25" customHeight="1" spans="1:4">
      <c r="A3" s="101" t="str">
        <f>"单位名称："&amp;"昆明市东川区特殊教育学校"</f>
        <v>单位名称：昆明市东川区特殊教育学校</v>
      </c>
      <c r="B3" s="215"/>
      <c r="D3" s="103" t="s">
        <v>1</v>
      </c>
    </row>
    <row r="4" ht="17.25" customHeight="1" spans="1:4">
      <c r="A4" s="216" t="s">
        <v>2</v>
      </c>
      <c r="B4" s="217"/>
      <c r="C4" s="216" t="s">
        <v>3</v>
      </c>
      <c r="D4" s="217"/>
    </row>
    <row r="5" ht="18.75" customHeight="1" spans="1:4">
      <c r="A5" s="216" t="s">
        <v>4</v>
      </c>
      <c r="B5" s="216" t="s">
        <v>5</v>
      </c>
      <c r="C5" s="216" t="s">
        <v>6</v>
      </c>
      <c r="D5" s="216" t="s">
        <v>5</v>
      </c>
    </row>
    <row r="6" ht="16.5" customHeight="1" spans="1:4">
      <c r="A6" s="218" t="s">
        <v>135</v>
      </c>
      <c r="B6" s="134">
        <v>2374026.08</v>
      </c>
      <c r="C6" s="218" t="s">
        <v>136</v>
      </c>
      <c r="D6" s="134">
        <v>2374026.08</v>
      </c>
    </row>
    <row r="7" ht="16.5" customHeight="1" spans="1:4">
      <c r="A7" s="218" t="s">
        <v>137</v>
      </c>
      <c r="B7" s="134">
        <v>2374026.08</v>
      </c>
      <c r="C7" s="218" t="s">
        <v>138</v>
      </c>
      <c r="D7" s="134"/>
    </row>
    <row r="8" ht="16.5" customHeight="1" spans="1:4">
      <c r="A8" s="218" t="s">
        <v>139</v>
      </c>
      <c r="B8" s="134"/>
      <c r="C8" s="218" t="s">
        <v>140</v>
      </c>
      <c r="D8" s="134"/>
    </row>
    <row r="9" ht="16.5" customHeight="1" spans="1:4">
      <c r="A9" s="218" t="s">
        <v>141</v>
      </c>
      <c r="B9" s="134"/>
      <c r="C9" s="218" t="s">
        <v>142</v>
      </c>
      <c r="D9" s="134"/>
    </row>
    <row r="10" ht="16.5" customHeight="1" spans="1:4">
      <c r="A10" s="218" t="s">
        <v>143</v>
      </c>
      <c r="B10" s="134"/>
      <c r="C10" s="218" t="s">
        <v>144</v>
      </c>
      <c r="D10" s="134"/>
    </row>
    <row r="11" ht="16.5" customHeight="1" spans="1:4">
      <c r="A11" s="218" t="s">
        <v>137</v>
      </c>
      <c r="B11" s="134"/>
      <c r="C11" s="218" t="s">
        <v>145</v>
      </c>
      <c r="D11" s="134">
        <v>1740390.08</v>
      </c>
    </row>
    <row r="12" ht="16.5" customHeight="1" spans="1:4">
      <c r="A12" s="38" t="s">
        <v>139</v>
      </c>
      <c r="B12" s="134"/>
      <c r="C12" s="124" t="s">
        <v>146</v>
      </c>
      <c r="D12" s="134"/>
    </row>
    <row r="13" ht="16.5" customHeight="1" spans="1:4">
      <c r="A13" s="38" t="s">
        <v>141</v>
      </c>
      <c r="B13" s="134"/>
      <c r="C13" s="124" t="s">
        <v>147</v>
      </c>
      <c r="D13" s="134"/>
    </row>
    <row r="14" ht="16.5" customHeight="1" spans="1:4">
      <c r="A14" s="219"/>
      <c r="B14" s="134"/>
      <c r="C14" s="124" t="s">
        <v>148</v>
      </c>
      <c r="D14" s="134">
        <v>249396</v>
      </c>
    </row>
    <row r="15" ht="16.5" customHeight="1" spans="1:4">
      <c r="A15" s="219"/>
      <c r="B15" s="134"/>
      <c r="C15" s="124" t="s">
        <v>149</v>
      </c>
      <c r="D15" s="134">
        <v>200184</v>
      </c>
    </row>
    <row r="16" ht="16.5" customHeight="1" spans="1:4">
      <c r="A16" s="219"/>
      <c r="B16" s="134"/>
      <c r="C16" s="124" t="s">
        <v>150</v>
      </c>
      <c r="D16" s="134"/>
    </row>
    <row r="17" ht="16.5" customHeight="1" spans="1:4">
      <c r="A17" s="219"/>
      <c r="B17" s="134"/>
      <c r="C17" s="124" t="s">
        <v>151</v>
      </c>
      <c r="D17" s="134"/>
    </row>
    <row r="18" ht="16.5" customHeight="1" spans="1:4">
      <c r="A18" s="219"/>
      <c r="B18" s="134"/>
      <c r="C18" s="124" t="s">
        <v>152</v>
      </c>
      <c r="D18" s="134"/>
    </row>
    <row r="19" ht="16.5" customHeight="1" spans="1:4">
      <c r="A19" s="219"/>
      <c r="B19" s="134"/>
      <c r="C19" s="124" t="s">
        <v>153</v>
      </c>
      <c r="D19" s="134"/>
    </row>
    <row r="20" ht="16.5" customHeight="1" spans="1:4">
      <c r="A20" s="219"/>
      <c r="B20" s="134"/>
      <c r="C20" s="124" t="s">
        <v>154</v>
      </c>
      <c r="D20" s="134"/>
    </row>
    <row r="21" ht="16.5" customHeight="1" spans="1:4">
      <c r="A21" s="219"/>
      <c r="B21" s="134"/>
      <c r="C21" s="124" t="s">
        <v>155</v>
      </c>
      <c r="D21" s="134"/>
    </row>
    <row r="22" ht="16.5" customHeight="1" spans="1:4">
      <c r="A22" s="219"/>
      <c r="B22" s="134"/>
      <c r="C22" s="124" t="s">
        <v>156</v>
      </c>
      <c r="D22" s="134"/>
    </row>
    <row r="23" ht="16.5" customHeight="1" spans="1:4">
      <c r="A23" s="219"/>
      <c r="B23" s="134"/>
      <c r="C23" s="124" t="s">
        <v>157</v>
      </c>
      <c r="D23" s="134"/>
    </row>
    <row r="24" ht="16.5" customHeight="1" spans="1:4">
      <c r="A24" s="219"/>
      <c r="B24" s="134"/>
      <c r="C24" s="124" t="s">
        <v>158</v>
      </c>
      <c r="D24" s="134"/>
    </row>
    <row r="25" ht="16.5" customHeight="1" spans="1:4">
      <c r="A25" s="219"/>
      <c r="B25" s="134"/>
      <c r="C25" s="124" t="s">
        <v>159</v>
      </c>
      <c r="D25" s="134">
        <v>184056</v>
      </c>
    </row>
    <row r="26" ht="16.5" customHeight="1" spans="1:4">
      <c r="A26" s="219"/>
      <c r="B26" s="134"/>
      <c r="C26" s="124" t="s">
        <v>160</v>
      </c>
      <c r="D26" s="134"/>
    </row>
    <row r="27" ht="16.5" customHeight="1" spans="1:4">
      <c r="A27" s="219"/>
      <c r="B27" s="134"/>
      <c r="C27" s="124" t="s">
        <v>161</v>
      </c>
      <c r="D27" s="134"/>
    </row>
    <row r="28" ht="16.5" customHeight="1" spans="1:4">
      <c r="A28" s="219"/>
      <c r="B28" s="134"/>
      <c r="C28" s="124" t="s">
        <v>162</v>
      </c>
      <c r="D28" s="134"/>
    </row>
    <row r="29" ht="16.5" customHeight="1" spans="1:4">
      <c r="A29" s="219"/>
      <c r="B29" s="134"/>
      <c r="C29" s="124" t="s">
        <v>163</v>
      </c>
      <c r="D29" s="134"/>
    </row>
    <row r="30" ht="16.5" customHeight="1" spans="1:4">
      <c r="A30" s="219"/>
      <c r="B30" s="134"/>
      <c r="C30" s="124" t="s">
        <v>164</v>
      </c>
      <c r="D30" s="134"/>
    </row>
    <row r="31" ht="16.5" customHeight="1" spans="1:4">
      <c r="A31" s="219"/>
      <c r="B31" s="134"/>
      <c r="C31" s="38" t="s">
        <v>165</v>
      </c>
      <c r="D31" s="134"/>
    </row>
    <row r="32" ht="16.5" customHeight="1" spans="1:4">
      <c r="A32" s="219"/>
      <c r="B32" s="134"/>
      <c r="C32" s="38" t="s">
        <v>166</v>
      </c>
      <c r="D32" s="134"/>
    </row>
    <row r="33" ht="16.5" customHeight="1" spans="1:4">
      <c r="A33" s="219"/>
      <c r="B33" s="134"/>
      <c r="C33" s="18" t="s">
        <v>167</v>
      </c>
      <c r="D33" s="134"/>
    </row>
    <row r="34" ht="15" customHeight="1" spans="1:4">
      <c r="A34" s="220" t="s">
        <v>50</v>
      </c>
      <c r="B34" s="221">
        <v>2374026.08</v>
      </c>
      <c r="C34" s="220" t="s">
        <v>51</v>
      </c>
      <c r="D34" s="221">
        <v>2374026.08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3"/>
  <sheetViews>
    <sheetView showZeros="0" workbookViewId="0">
      <selection activeCell="C12" sqref="C12:C20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87"/>
      <c r="F1" s="126"/>
      <c r="G1" s="192" t="s">
        <v>168</v>
      </c>
    </row>
    <row r="2" ht="41.25" customHeight="1" spans="1:7">
      <c r="A2" s="177" t="str">
        <f>"2026"&amp;"年一般公共预算支出预算表（按功能科目分类）"</f>
        <v>2026年一般公共预算支出预算表（按功能科目分类）</v>
      </c>
      <c r="B2" s="177"/>
      <c r="C2" s="177"/>
      <c r="D2" s="177"/>
      <c r="E2" s="177"/>
      <c r="F2" s="177"/>
      <c r="G2" s="177"/>
    </row>
    <row r="3" ht="18" customHeight="1" spans="1:7">
      <c r="A3" s="68" t="str">
        <f>"单位名称："&amp;"昆明市东川区特殊教育学校"</f>
        <v>单位名称：昆明市东川区特殊教育学校</v>
      </c>
      <c r="F3" s="174"/>
      <c r="G3" s="192" t="s">
        <v>1</v>
      </c>
    </row>
    <row r="4" ht="20.25" customHeight="1" spans="1:7">
      <c r="A4" s="209" t="s">
        <v>169</v>
      </c>
      <c r="B4" s="210"/>
      <c r="C4" s="178" t="s">
        <v>55</v>
      </c>
      <c r="D4" s="199" t="s">
        <v>75</v>
      </c>
      <c r="E4" s="13"/>
      <c r="F4" s="25"/>
      <c r="G4" s="189" t="s">
        <v>76</v>
      </c>
    </row>
    <row r="5" ht="20.25" customHeight="1" spans="1:7">
      <c r="A5" s="211" t="s">
        <v>72</v>
      </c>
      <c r="B5" s="211" t="s">
        <v>73</v>
      </c>
      <c r="C5" s="79"/>
      <c r="D5" s="14" t="s">
        <v>57</v>
      </c>
      <c r="E5" s="14" t="s">
        <v>170</v>
      </c>
      <c r="F5" s="14" t="s">
        <v>171</v>
      </c>
      <c r="G5" s="191"/>
    </row>
    <row r="6" ht="15" customHeight="1" spans="1:7">
      <c r="A6" s="116" t="s">
        <v>82</v>
      </c>
      <c r="B6" s="116" t="s">
        <v>83</v>
      </c>
      <c r="C6" s="116" t="s">
        <v>84</v>
      </c>
      <c r="D6" s="116" t="s">
        <v>85</v>
      </c>
      <c r="E6" s="116" t="s">
        <v>86</v>
      </c>
      <c r="F6" s="116" t="s">
        <v>87</v>
      </c>
      <c r="G6" s="116" t="s">
        <v>88</v>
      </c>
    </row>
    <row r="7" ht="18" customHeight="1" spans="1:7">
      <c r="A7" s="18" t="s">
        <v>97</v>
      </c>
      <c r="B7" s="18" t="s">
        <v>98</v>
      </c>
      <c r="C7" s="212">
        <v>1740390.08</v>
      </c>
      <c r="D7" s="134">
        <v>1740390.08</v>
      </c>
      <c r="E7" s="134">
        <v>1711590.08</v>
      </c>
      <c r="F7" s="134">
        <v>28800</v>
      </c>
      <c r="G7" s="134"/>
    </row>
    <row r="8" ht="18" customHeight="1" spans="1:7">
      <c r="A8" s="186" t="s">
        <v>99</v>
      </c>
      <c r="B8" s="186" t="s">
        <v>100</v>
      </c>
      <c r="C8" s="134">
        <v>126766.08</v>
      </c>
      <c r="D8" s="134">
        <v>126766.08</v>
      </c>
      <c r="E8" s="134">
        <v>126766.08</v>
      </c>
      <c r="F8" s="134"/>
      <c r="G8" s="134"/>
    </row>
    <row r="9" ht="18" customHeight="1" spans="1:7">
      <c r="A9" s="213" t="s">
        <v>101</v>
      </c>
      <c r="B9" s="213" t="s">
        <v>102</v>
      </c>
      <c r="C9" s="134">
        <v>126766.08</v>
      </c>
      <c r="D9" s="134">
        <v>126766.08</v>
      </c>
      <c r="E9" s="134">
        <v>126766.08</v>
      </c>
      <c r="F9" s="134"/>
      <c r="G9" s="134"/>
    </row>
    <row r="10" ht="18" customHeight="1" spans="1:7">
      <c r="A10" s="186" t="s">
        <v>103</v>
      </c>
      <c r="B10" s="186" t="s">
        <v>104</v>
      </c>
      <c r="C10" s="134">
        <v>1613624</v>
      </c>
      <c r="D10" s="134">
        <v>1613624</v>
      </c>
      <c r="E10" s="134">
        <v>1584824</v>
      </c>
      <c r="F10" s="134">
        <v>28800</v>
      </c>
      <c r="G10" s="134"/>
    </row>
    <row r="11" ht="18" customHeight="1" spans="1:7">
      <c r="A11" s="213" t="s">
        <v>105</v>
      </c>
      <c r="B11" s="213" t="s">
        <v>106</v>
      </c>
      <c r="C11" s="134">
        <v>1613624</v>
      </c>
      <c r="D11" s="134">
        <v>1613624</v>
      </c>
      <c r="E11" s="134">
        <v>1584824</v>
      </c>
      <c r="F11" s="134">
        <v>28800</v>
      </c>
      <c r="G11" s="134"/>
    </row>
    <row r="12" ht="18" customHeight="1" spans="1:7">
      <c r="A12" s="18" t="s">
        <v>107</v>
      </c>
      <c r="B12" s="18" t="s">
        <v>108</v>
      </c>
      <c r="C12" s="212">
        <v>249396</v>
      </c>
      <c r="D12" s="134">
        <v>249396</v>
      </c>
      <c r="E12" s="134">
        <v>249396</v>
      </c>
      <c r="F12" s="134"/>
      <c r="G12" s="134"/>
    </row>
    <row r="13" ht="18" customHeight="1" spans="1:7">
      <c r="A13" s="186" t="s">
        <v>109</v>
      </c>
      <c r="B13" s="186" t="s">
        <v>110</v>
      </c>
      <c r="C13" s="212">
        <v>249396</v>
      </c>
      <c r="D13" s="134">
        <v>249396</v>
      </c>
      <c r="E13" s="134">
        <v>249396</v>
      </c>
      <c r="F13" s="134"/>
      <c r="G13" s="134"/>
    </row>
    <row r="14" ht="18" customHeight="1" spans="1:7">
      <c r="A14" s="213" t="s">
        <v>111</v>
      </c>
      <c r="B14" s="213" t="s">
        <v>112</v>
      </c>
      <c r="C14" s="212">
        <v>249396</v>
      </c>
      <c r="D14" s="134">
        <v>249396</v>
      </c>
      <c r="E14" s="134">
        <v>249396</v>
      </c>
      <c r="F14" s="134"/>
      <c r="G14" s="134"/>
    </row>
    <row r="15" ht="18" customHeight="1" spans="1:7">
      <c r="A15" s="18" t="s">
        <v>113</v>
      </c>
      <c r="B15" s="18" t="s">
        <v>114</v>
      </c>
      <c r="C15" s="212">
        <v>200184</v>
      </c>
      <c r="D15" s="134">
        <v>200184</v>
      </c>
      <c r="E15" s="134">
        <v>200184</v>
      </c>
      <c r="F15" s="134"/>
      <c r="G15" s="134"/>
    </row>
    <row r="16" ht="18" customHeight="1" spans="1:7">
      <c r="A16" s="186" t="s">
        <v>115</v>
      </c>
      <c r="B16" s="186" t="s">
        <v>116</v>
      </c>
      <c r="C16" s="212">
        <v>200184</v>
      </c>
      <c r="D16" s="134">
        <v>200184</v>
      </c>
      <c r="E16" s="134">
        <v>200184</v>
      </c>
      <c r="F16" s="134"/>
      <c r="G16" s="134"/>
    </row>
    <row r="17" ht="18" customHeight="1" spans="1:7">
      <c r="A17" s="213" t="s">
        <v>117</v>
      </c>
      <c r="B17" s="213" t="s">
        <v>118</v>
      </c>
      <c r="C17" s="212">
        <v>121452</v>
      </c>
      <c r="D17" s="134">
        <v>121452</v>
      </c>
      <c r="E17" s="134">
        <v>121452</v>
      </c>
      <c r="F17" s="134"/>
      <c r="G17" s="134"/>
    </row>
    <row r="18" ht="18" customHeight="1" spans="1:7">
      <c r="A18" s="213" t="s">
        <v>119</v>
      </c>
      <c r="B18" s="213" t="s">
        <v>120</v>
      </c>
      <c r="C18" s="212">
        <v>72900</v>
      </c>
      <c r="D18" s="134">
        <v>72900</v>
      </c>
      <c r="E18" s="134">
        <v>72900</v>
      </c>
      <c r="F18" s="134"/>
      <c r="G18" s="134"/>
    </row>
    <row r="19" ht="18" customHeight="1" spans="1:7">
      <c r="A19" s="213" t="s">
        <v>121</v>
      </c>
      <c r="B19" s="213" t="s">
        <v>122</v>
      </c>
      <c r="C19" s="212">
        <v>5832</v>
      </c>
      <c r="D19" s="134">
        <v>5832</v>
      </c>
      <c r="E19" s="134">
        <v>5832</v>
      </c>
      <c r="F19" s="134"/>
      <c r="G19" s="134"/>
    </row>
    <row r="20" ht="18" customHeight="1" spans="1:7">
      <c r="A20" s="18" t="s">
        <v>128</v>
      </c>
      <c r="B20" s="18" t="s">
        <v>129</v>
      </c>
      <c r="C20" s="212">
        <v>184056</v>
      </c>
      <c r="D20" s="134">
        <v>184056</v>
      </c>
      <c r="E20" s="134">
        <v>184056</v>
      </c>
      <c r="F20" s="134"/>
      <c r="G20" s="134"/>
    </row>
    <row r="21" ht="18" customHeight="1" spans="1:7">
      <c r="A21" s="186" t="s">
        <v>130</v>
      </c>
      <c r="B21" s="186" t="s">
        <v>131</v>
      </c>
      <c r="C21" s="134">
        <v>184056</v>
      </c>
      <c r="D21" s="134">
        <v>184056</v>
      </c>
      <c r="E21" s="134">
        <v>184056</v>
      </c>
      <c r="F21" s="134"/>
      <c r="G21" s="134"/>
    </row>
    <row r="22" ht="18" customHeight="1" spans="1:7">
      <c r="A22" s="213" t="s">
        <v>132</v>
      </c>
      <c r="B22" s="213" t="s">
        <v>133</v>
      </c>
      <c r="C22" s="134">
        <v>184056</v>
      </c>
      <c r="D22" s="134">
        <v>184056</v>
      </c>
      <c r="E22" s="134">
        <v>184056</v>
      </c>
      <c r="F22" s="134"/>
      <c r="G22" s="134"/>
    </row>
    <row r="23" ht="18" customHeight="1" spans="1:7">
      <c r="A23" s="133" t="s">
        <v>172</v>
      </c>
      <c r="B23" s="214" t="s">
        <v>172</v>
      </c>
      <c r="C23" s="134">
        <v>2374026.08</v>
      </c>
      <c r="D23" s="134">
        <v>2374026.08</v>
      </c>
      <c r="E23" s="134">
        <v>2345226.08</v>
      </c>
      <c r="F23" s="134">
        <v>28800</v>
      </c>
      <c r="G23" s="134"/>
    </row>
  </sheetData>
  <mergeCells count="6">
    <mergeCell ref="A2:G2"/>
    <mergeCell ref="A4:B4"/>
    <mergeCell ref="D4:F4"/>
    <mergeCell ref="A23:B23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topLeftCell="B1" workbookViewId="0">
      <selection activeCell="B8" sqref="B8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100"/>
      <c r="B1" s="100"/>
      <c r="C1" s="100"/>
      <c r="D1" s="100"/>
      <c r="E1" s="99"/>
      <c r="F1" s="205" t="s">
        <v>173</v>
      </c>
    </row>
    <row r="2" ht="41.25" customHeight="1" spans="1:6">
      <c r="A2" s="206" t="str">
        <f>"2026"&amp;"年一般公共预算“三公”经费支出预算表"</f>
        <v>2026年一般公共预算“三公”经费支出预算表</v>
      </c>
      <c r="B2" s="100"/>
      <c r="C2" s="100"/>
      <c r="D2" s="100"/>
      <c r="E2" s="99"/>
      <c r="F2" s="100"/>
    </row>
    <row r="3" customHeight="1" spans="1:6">
      <c r="A3" s="164" t="str">
        <f>"单位名称："&amp;"昆明市东川区特殊教育学校"</f>
        <v>单位名称：昆明市东川区特殊教育学校</v>
      </c>
      <c r="B3" s="207"/>
      <c r="D3" s="100"/>
      <c r="E3" s="99"/>
      <c r="F3" s="120" t="s">
        <v>1</v>
      </c>
    </row>
    <row r="4" ht="27" customHeight="1" spans="1:6">
      <c r="A4" s="104" t="s">
        <v>174</v>
      </c>
      <c r="B4" s="104" t="s">
        <v>175</v>
      </c>
      <c r="C4" s="106" t="s">
        <v>176</v>
      </c>
      <c r="D4" s="104"/>
      <c r="E4" s="105"/>
      <c r="F4" s="104" t="s">
        <v>177</v>
      </c>
    </row>
    <row r="5" ht="28.5" customHeight="1" spans="1:6">
      <c r="A5" s="208"/>
      <c r="B5" s="108"/>
      <c r="C5" s="105" t="s">
        <v>57</v>
      </c>
      <c r="D5" s="105" t="s">
        <v>178</v>
      </c>
      <c r="E5" s="105" t="s">
        <v>179</v>
      </c>
      <c r="F5" s="107"/>
    </row>
    <row r="6" ht="17.25" customHeight="1" spans="1:6">
      <c r="A6" s="112" t="s">
        <v>82</v>
      </c>
      <c r="B6" s="112" t="s">
        <v>83</v>
      </c>
      <c r="C6" s="112" t="s">
        <v>84</v>
      </c>
      <c r="D6" s="112" t="s">
        <v>85</v>
      </c>
      <c r="E6" s="112" t="s">
        <v>86</v>
      </c>
      <c r="F6" s="112" t="s">
        <v>87</v>
      </c>
    </row>
    <row r="7" ht="17.25" customHeight="1" spans="1:6">
      <c r="A7" s="134"/>
      <c r="B7" s="134"/>
      <c r="C7" s="134"/>
      <c r="D7" s="134"/>
      <c r="E7" s="134"/>
      <c r="F7" s="134"/>
    </row>
    <row r="8" customHeight="1" spans="2:2">
      <c r="B8" t="s">
        <v>180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27"/>
  <sheetViews>
    <sheetView showZeros="0" workbookViewId="0">
      <selection activeCell="I12" sqref="I12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5" width="18.7083333333333" customWidth="1"/>
  </cols>
  <sheetData>
    <row r="1" ht="13.5" customHeight="1" spans="2:25">
      <c r="B1" s="187"/>
      <c r="C1" s="193"/>
      <c r="E1" s="194"/>
      <c r="F1" s="194"/>
      <c r="G1" s="194"/>
      <c r="H1" s="194"/>
      <c r="I1" s="137"/>
      <c r="J1" s="137"/>
      <c r="K1" s="137"/>
      <c r="L1" s="137"/>
      <c r="M1" s="137"/>
      <c r="N1" s="137"/>
      <c r="O1" s="137"/>
      <c r="S1" s="137"/>
      <c r="W1" s="193"/>
      <c r="Y1" s="66" t="s">
        <v>181</v>
      </c>
    </row>
    <row r="2" ht="45.75" customHeight="1" spans="1:25">
      <c r="A2" s="122" t="str">
        <f>"2026"&amp;"年部门基本支出预算表"</f>
        <v>2026年部门基本支出预算表</v>
      </c>
      <c r="B2" s="67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67"/>
      <c r="Q2" s="67"/>
      <c r="R2" s="67"/>
      <c r="S2" s="122"/>
      <c r="T2" s="122"/>
      <c r="U2" s="122"/>
      <c r="V2" s="122"/>
      <c r="W2" s="122"/>
      <c r="X2" s="122"/>
      <c r="Y2" s="122"/>
    </row>
    <row r="3" ht="18.75" customHeight="1" spans="1:25">
      <c r="A3" s="68" t="str">
        <f>"单位名称："&amp;"昆明市东川区特殊教育学校"</f>
        <v>单位名称：昆明市东川区特殊教育学校</v>
      </c>
      <c r="B3" s="69"/>
      <c r="C3" s="195"/>
      <c r="D3" s="195"/>
      <c r="E3" s="195"/>
      <c r="F3" s="195"/>
      <c r="G3" s="195"/>
      <c r="H3" s="195"/>
      <c r="I3" s="139"/>
      <c r="J3" s="139"/>
      <c r="K3" s="139"/>
      <c r="L3" s="139"/>
      <c r="M3" s="139"/>
      <c r="N3" s="139"/>
      <c r="O3" s="139"/>
      <c r="P3" s="70"/>
      <c r="Q3" s="70"/>
      <c r="R3" s="70"/>
      <c r="S3" s="139"/>
      <c r="W3" s="193"/>
      <c r="Y3" s="66" t="s">
        <v>1</v>
      </c>
    </row>
    <row r="4" ht="18" customHeight="1" spans="1:25">
      <c r="A4" s="72" t="s">
        <v>182</v>
      </c>
      <c r="B4" s="72" t="s">
        <v>183</v>
      </c>
      <c r="C4" s="72" t="s">
        <v>184</v>
      </c>
      <c r="D4" s="72" t="s">
        <v>185</v>
      </c>
      <c r="E4" s="72" t="s">
        <v>186</v>
      </c>
      <c r="F4" s="72" t="s">
        <v>187</v>
      </c>
      <c r="G4" s="72" t="s">
        <v>188</v>
      </c>
      <c r="H4" s="72" t="s">
        <v>189</v>
      </c>
      <c r="I4" s="199" t="s">
        <v>190</v>
      </c>
      <c r="J4" s="161" t="s">
        <v>190</v>
      </c>
      <c r="K4" s="161"/>
      <c r="L4" s="161"/>
      <c r="M4" s="161"/>
      <c r="N4" s="161"/>
      <c r="O4" s="161"/>
      <c r="P4" s="13"/>
      <c r="Q4" s="13"/>
      <c r="R4" s="13"/>
      <c r="S4" s="154" t="s">
        <v>61</v>
      </c>
      <c r="T4" s="161" t="s">
        <v>62</v>
      </c>
      <c r="U4" s="161"/>
      <c r="V4" s="161"/>
      <c r="W4" s="161"/>
      <c r="X4" s="161"/>
      <c r="Y4" s="135"/>
    </row>
    <row r="5" ht="18" customHeight="1" spans="1:25">
      <c r="A5" s="74"/>
      <c r="B5" s="88"/>
      <c r="C5" s="180"/>
      <c r="D5" s="74"/>
      <c r="E5" s="74"/>
      <c r="F5" s="74"/>
      <c r="G5" s="74"/>
      <c r="H5" s="74"/>
      <c r="I5" s="178" t="s">
        <v>191</v>
      </c>
      <c r="J5" s="199" t="s">
        <v>58</v>
      </c>
      <c r="K5" s="161"/>
      <c r="L5" s="161"/>
      <c r="M5" s="161"/>
      <c r="N5" s="161"/>
      <c r="O5" s="135"/>
      <c r="P5" s="12" t="s">
        <v>192</v>
      </c>
      <c r="Q5" s="13"/>
      <c r="R5" s="25"/>
      <c r="S5" s="72" t="s">
        <v>61</v>
      </c>
      <c r="T5" s="199" t="s">
        <v>62</v>
      </c>
      <c r="U5" s="154" t="s">
        <v>64</v>
      </c>
      <c r="V5" s="161" t="s">
        <v>62</v>
      </c>
      <c r="W5" s="154" t="s">
        <v>66</v>
      </c>
      <c r="X5" s="154" t="s">
        <v>67</v>
      </c>
      <c r="Y5" s="204" t="s">
        <v>68</v>
      </c>
    </row>
    <row r="6" ht="19.5" customHeight="1" spans="1:25">
      <c r="A6" s="88"/>
      <c r="B6" s="88"/>
      <c r="C6" s="88"/>
      <c r="D6" s="88"/>
      <c r="E6" s="88"/>
      <c r="F6" s="88"/>
      <c r="G6" s="88"/>
      <c r="H6" s="88"/>
      <c r="I6" s="88"/>
      <c r="J6" s="200" t="s">
        <v>193</v>
      </c>
      <c r="K6" s="72"/>
      <c r="L6" s="72" t="s">
        <v>194</v>
      </c>
      <c r="M6" s="72" t="s">
        <v>195</v>
      </c>
      <c r="N6" s="72" t="s">
        <v>196</v>
      </c>
      <c r="O6" s="72" t="s">
        <v>197</v>
      </c>
      <c r="P6" s="72" t="s">
        <v>58</v>
      </c>
      <c r="Q6" s="72" t="s">
        <v>59</v>
      </c>
      <c r="R6" s="72" t="s">
        <v>60</v>
      </c>
      <c r="S6" s="88"/>
      <c r="T6" s="72" t="s">
        <v>57</v>
      </c>
      <c r="U6" s="72" t="s">
        <v>64</v>
      </c>
      <c r="V6" s="72" t="s">
        <v>198</v>
      </c>
      <c r="W6" s="72" t="s">
        <v>66</v>
      </c>
      <c r="X6" s="72" t="s">
        <v>67</v>
      </c>
      <c r="Y6" s="72" t="s">
        <v>68</v>
      </c>
    </row>
    <row r="7" ht="37.5" customHeight="1" spans="1:25">
      <c r="A7" s="196"/>
      <c r="B7" s="79"/>
      <c r="C7" s="196"/>
      <c r="D7" s="196"/>
      <c r="E7" s="196"/>
      <c r="F7" s="196"/>
      <c r="G7" s="196"/>
      <c r="H7" s="196"/>
      <c r="I7" s="196"/>
      <c r="J7" s="201" t="s">
        <v>57</v>
      </c>
      <c r="K7" s="202" t="s">
        <v>199</v>
      </c>
      <c r="L7" s="77" t="s">
        <v>200</v>
      </c>
      <c r="M7" s="77" t="s">
        <v>195</v>
      </c>
      <c r="N7" s="77" t="s">
        <v>196</v>
      </c>
      <c r="O7" s="77" t="s">
        <v>197</v>
      </c>
      <c r="P7" s="77" t="s">
        <v>195</v>
      </c>
      <c r="Q7" s="77" t="s">
        <v>196</v>
      </c>
      <c r="R7" s="77" t="s">
        <v>197</v>
      </c>
      <c r="S7" s="77" t="s">
        <v>61</v>
      </c>
      <c r="T7" s="77" t="s">
        <v>57</v>
      </c>
      <c r="U7" s="77" t="s">
        <v>64</v>
      </c>
      <c r="V7" s="77" t="s">
        <v>198</v>
      </c>
      <c r="W7" s="77" t="s">
        <v>66</v>
      </c>
      <c r="X7" s="77" t="s">
        <v>67</v>
      </c>
      <c r="Y7" s="77" t="s">
        <v>68</v>
      </c>
    </row>
    <row r="8" customHeight="1" spans="1:25">
      <c r="A8" s="93">
        <v>1</v>
      </c>
      <c r="B8" s="93">
        <v>2</v>
      </c>
      <c r="C8" s="93">
        <v>3</v>
      </c>
      <c r="D8" s="93">
        <v>4</v>
      </c>
      <c r="E8" s="93">
        <v>5</v>
      </c>
      <c r="F8" s="93">
        <v>6</v>
      </c>
      <c r="G8" s="93">
        <v>7</v>
      </c>
      <c r="H8" s="93">
        <v>8</v>
      </c>
      <c r="I8" s="93">
        <v>9</v>
      </c>
      <c r="J8" s="93">
        <v>10</v>
      </c>
      <c r="K8" s="93">
        <v>11</v>
      </c>
      <c r="L8" s="93">
        <v>12</v>
      </c>
      <c r="M8" s="93">
        <v>13</v>
      </c>
      <c r="N8" s="93">
        <v>14</v>
      </c>
      <c r="O8" s="93">
        <v>15</v>
      </c>
      <c r="P8" s="93">
        <v>16</v>
      </c>
      <c r="Q8" s="93">
        <v>17</v>
      </c>
      <c r="R8" s="93">
        <v>18</v>
      </c>
      <c r="S8" s="93">
        <v>19</v>
      </c>
      <c r="T8" s="93">
        <v>20</v>
      </c>
      <c r="U8" s="93">
        <v>21</v>
      </c>
      <c r="V8" s="93">
        <v>22</v>
      </c>
      <c r="W8" s="93">
        <v>23</v>
      </c>
      <c r="X8" s="93">
        <v>24</v>
      </c>
      <c r="Y8" s="93">
        <v>25</v>
      </c>
    </row>
    <row r="9" ht="20.25" customHeight="1" spans="1:25">
      <c r="A9" s="38" t="s">
        <v>201</v>
      </c>
      <c r="B9" s="38" t="s">
        <v>70</v>
      </c>
      <c r="C9" s="38" t="s">
        <v>202</v>
      </c>
      <c r="D9" s="38" t="s">
        <v>203</v>
      </c>
      <c r="E9" s="38" t="s">
        <v>111</v>
      </c>
      <c r="F9" s="38" t="s">
        <v>112</v>
      </c>
      <c r="G9" s="38" t="s">
        <v>204</v>
      </c>
      <c r="H9" s="38" t="s">
        <v>205</v>
      </c>
      <c r="I9" s="134">
        <v>249396</v>
      </c>
      <c r="J9" s="134">
        <v>249396</v>
      </c>
      <c r="K9" s="134"/>
      <c r="L9" s="134"/>
      <c r="M9" s="134"/>
      <c r="N9" s="134">
        <v>249396</v>
      </c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</row>
    <row r="10" ht="20.25" customHeight="1" spans="1:25">
      <c r="A10" s="38" t="s">
        <v>201</v>
      </c>
      <c r="B10" s="38" t="s">
        <v>70</v>
      </c>
      <c r="C10" s="38" t="s">
        <v>202</v>
      </c>
      <c r="D10" s="38" t="s">
        <v>203</v>
      </c>
      <c r="E10" s="38" t="s">
        <v>117</v>
      </c>
      <c r="F10" s="38" t="s">
        <v>118</v>
      </c>
      <c r="G10" s="38" t="s">
        <v>206</v>
      </c>
      <c r="H10" s="38" t="s">
        <v>207</v>
      </c>
      <c r="I10" s="134">
        <v>121452</v>
      </c>
      <c r="J10" s="134">
        <v>121452</v>
      </c>
      <c r="K10" s="203"/>
      <c r="L10" s="203"/>
      <c r="M10" s="203"/>
      <c r="N10" s="134">
        <v>121452</v>
      </c>
      <c r="O10" s="203"/>
      <c r="P10" s="134"/>
      <c r="Q10" s="134"/>
      <c r="R10" s="134"/>
      <c r="S10" s="134"/>
      <c r="T10" s="134"/>
      <c r="U10" s="134"/>
      <c r="V10" s="134"/>
      <c r="W10" s="134"/>
      <c r="X10" s="134"/>
      <c r="Y10" s="134"/>
    </row>
    <row r="11" ht="20.25" customHeight="1" spans="1:25">
      <c r="A11" s="38" t="s">
        <v>201</v>
      </c>
      <c r="B11" s="38" t="s">
        <v>70</v>
      </c>
      <c r="C11" s="38" t="s">
        <v>202</v>
      </c>
      <c r="D11" s="38" t="s">
        <v>203</v>
      </c>
      <c r="E11" s="38" t="s">
        <v>119</v>
      </c>
      <c r="F11" s="38" t="s">
        <v>120</v>
      </c>
      <c r="G11" s="38" t="s">
        <v>208</v>
      </c>
      <c r="H11" s="38" t="s">
        <v>209</v>
      </c>
      <c r="I11" s="134">
        <v>72900</v>
      </c>
      <c r="J11" s="134">
        <v>72900</v>
      </c>
      <c r="K11" s="203"/>
      <c r="L11" s="203"/>
      <c r="M11" s="203"/>
      <c r="N11" s="134">
        <v>72900</v>
      </c>
      <c r="O11" s="203"/>
      <c r="P11" s="134"/>
      <c r="Q11" s="134"/>
      <c r="R11" s="134"/>
      <c r="S11" s="134"/>
      <c r="T11" s="134"/>
      <c r="U11" s="134"/>
      <c r="V11" s="134"/>
      <c r="W11" s="134"/>
      <c r="X11" s="134"/>
      <c r="Y11" s="134"/>
    </row>
    <row r="12" ht="20.25" customHeight="1" spans="1:25">
      <c r="A12" s="38" t="s">
        <v>201</v>
      </c>
      <c r="B12" s="38" t="s">
        <v>70</v>
      </c>
      <c r="C12" s="38" t="s">
        <v>202</v>
      </c>
      <c r="D12" s="38" t="s">
        <v>203</v>
      </c>
      <c r="E12" s="38" t="s">
        <v>105</v>
      </c>
      <c r="F12" s="38" t="s">
        <v>106</v>
      </c>
      <c r="G12" s="38" t="s">
        <v>210</v>
      </c>
      <c r="H12" s="38" t="s">
        <v>211</v>
      </c>
      <c r="I12" s="134">
        <v>10212</v>
      </c>
      <c r="J12" s="134">
        <v>10212</v>
      </c>
      <c r="K12" s="203"/>
      <c r="L12" s="203"/>
      <c r="M12" s="203"/>
      <c r="N12" s="134">
        <v>10212</v>
      </c>
      <c r="O12" s="203"/>
      <c r="P12" s="134"/>
      <c r="Q12" s="134"/>
      <c r="R12" s="134"/>
      <c r="S12" s="134"/>
      <c r="T12" s="134"/>
      <c r="U12" s="134"/>
      <c r="V12" s="134"/>
      <c r="W12" s="134"/>
      <c r="X12" s="134"/>
      <c r="Y12" s="134"/>
    </row>
    <row r="13" ht="20.25" customHeight="1" spans="1:25">
      <c r="A13" s="38" t="s">
        <v>201</v>
      </c>
      <c r="B13" s="38" t="s">
        <v>70</v>
      </c>
      <c r="C13" s="38" t="s">
        <v>202</v>
      </c>
      <c r="D13" s="38" t="s">
        <v>203</v>
      </c>
      <c r="E13" s="38" t="s">
        <v>121</v>
      </c>
      <c r="F13" s="38" t="s">
        <v>122</v>
      </c>
      <c r="G13" s="38" t="s">
        <v>210</v>
      </c>
      <c r="H13" s="38" t="s">
        <v>211</v>
      </c>
      <c r="I13" s="134">
        <v>5832</v>
      </c>
      <c r="J13" s="134">
        <v>5832</v>
      </c>
      <c r="K13" s="203"/>
      <c r="L13" s="203"/>
      <c r="M13" s="203"/>
      <c r="N13" s="134">
        <v>5832</v>
      </c>
      <c r="O13" s="203"/>
      <c r="P13" s="134"/>
      <c r="Q13" s="134"/>
      <c r="R13" s="134"/>
      <c r="S13" s="134"/>
      <c r="T13" s="134"/>
      <c r="U13" s="134"/>
      <c r="V13" s="134"/>
      <c r="W13" s="134"/>
      <c r="X13" s="134"/>
      <c r="Y13" s="134"/>
    </row>
    <row r="14" ht="20.25" customHeight="1" spans="1:25">
      <c r="A14" s="38" t="s">
        <v>201</v>
      </c>
      <c r="B14" s="38" t="s">
        <v>70</v>
      </c>
      <c r="C14" s="38" t="s">
        <v>212</v>
      </c>
      <c r="D14" s="38" t="s">
        <v>133</v>
      </c>
      <c r="E14" s="38" t="s">
        <v>132</v>
      </c>
      <c r="F14" s="38" t="s">
        <v>133</v>
      </c>
      <c r="G14" s="38" t="s">
        <v>213</v>
      </c>
      <c r="H14" s="38" t="s">
        <v>133</v>
      </c>
      <c r="I14" s="134">
        <v>184056</v>
      </c>
      <c r="J14" s="134">
        <v>184056</v>
      </c>
      <c r="K14" s="203"/>
      <c r="L14" s="203"/>
      <c r="M14" s="203"/>
      <c r="N14" s="134">
        <v>184056</v>
      </c>
      <c r="O14" s="203"/>
      <c r="P14" s="134"/>
      <c r="Q14" s="134"/>
      <c r="R14" s="134"/>
      <c r="S14" s="134"/>
      <c r="T14" s="134"/>
      <c r="U14" s="134"/>
      <c r="V14" s="134"/>
      <c r="W14" s="134"/>
      <c r="X14" s="134"/>
      <c r="Y14" s="134"/>
    </row>
    <row r="15" ht="20.25" customHeight="1" spans="1:25">
      <c r="A15" s="38" t="s">
        <v>201</v>
      </c>
      <c r="B15" s="38" t="s">
        <v>70</v>
      </c>
      <c r="C15" s="38" t="s">
        <v>214</v>
      </c>
      <c r="D15" s="38" t="s">
        <v>215</v>
      </c>
      <c r="E15" s="38" t="s">
        <v>101</v>
      </c>
      <c r="F15" s="38" t="s">
        <v>102</v>
      </c>
      <c r="G15" s="38" t="s">
        <v>216</v>
      </c>
      <c r="H15" s="38" t="s">
        <v>217</v>
      </c>
      <c r="I15" s="134">
        <v>69811.2</v>
      </c>
      <c r="J15" s="134">
        <v>69811.2</v>
      </c>
      <c r="K15" s="203"/>
      <c r="L15" s="203"/>
      <c r="M15" s="203"/>
      <c r="N15" s="134">
        <v>69811.2</v>
      </c>
      <c r="O15" s="203"/>
      <c r="P15" s="134"/>
      <c r="Q15" s="134"/>
      <c r="R15" s="134"/>
      <c r="S15" s="134"/>
      <c r="T15" s="134"/>
      <c r="U15" s="134"/>
      <c r="V15" s="134"/>
      <c r="W15" s="134"/>
      <c r="X15" s="134"/>
      <c r="Y15" s="134"/>
    </row>
    <row r="16" ht="20.25" customHeight="1" spans="1:25">
      <c r="A16" s="38" t="s">
        <v>201</v>
      </c>
      <c r="B16" s="38" t="s">
        <v>70</v>
      </c>
      <c r="C16" s="38" t="s">
        <v>214</v>
      </c>
      <c r="D16" s="38" t="s">
        <v>215</v>
      </c>
      <c r="E16" s="38" t="s">
        <v>101</v>
      </c>
      <c r="F16" s="38" t="s">
        <v>102</v>
      </c>
      <c r="G16" s="38" t="s">
        <v>216</v>
      </c>
      <c r="H16" s="38" t="s">
        <v>217</v>
      </c>
      <c r="I16" s="134">
        <v>7274.88</v>
      </c>
      <c r="J16" s="134">
        <v>7274.88</v>
      </c>
      <c r="K16" s="203"/>
      <c r="L16" s="203"/>
      <c r="M16" s="203"/>
      <c r="N16" s="134">
        <v>7274.88</v>
      </c>
      <c r="O16" s="203"/>
      <c r="P16" s="134"/>
      <c r="Q16" s="134"/>
      <c r="R16" s="134"/>
      <c r="S16" s="134"/>
      <c r="T16" s="134"/>
      <c r="U16" s="134"/>
      <c r="V16" s="134"/>
      <c r="W16" s="134"/>
      <c r="X16" s="134"/>
      <c r="Y16" s="134"/>
    </row>
    <row r="17" ht="20.25" customHeight="1" spans="1:25">
      <c r="A17" s="38" t="s">
        <v>201</v>
      </c>
      <c r="B17" s="38" t="s">
        <v>70</v>
      </c>
      <c r="C17" s="38" t="s">
        <v>214</v>
      </c>
      <c r="D17" s="38" t="s">
        <v>215</v>
      </c>
      <c r="E17" s="38" t="s">
        <v>101</v>
      </c>
      <c r="F17" s="38" t="s">
        <v>102</v>
      </c>
      <c r="G17" s="38" t="s">
        <v>216</v>
      </c>
      <c r="H17" s="38" t="s">
        <v>217</v>
      </c>
      <c r="I17" s="134">
        <v>9936</v>
      </c>
      <c r="J17" s="134">
        <v>9936</v>
      </c>
      <c r="K17" s="203"/>
      <c r="L17" s="203"/>
      <c r="M17" s="203"/>
      <c r="N17" s="134">
        <v>9936</v>
      </c>
      <c r="O17" s="203"/>
      <c r="P17" s="134"/>
      <c r="Q17" s="134"/>
      <c r="R17" s="134"/>
      <c r="S17" s="134"/>
      <c r="T17" s="134"/>
      <c r="U17" s="134"/>
      <c r="V17" s="134"/>
      <c r="W17" s="134"/>
      <c r="X17" s="134"/>
      <c r="Y17" s="134"/>
    </row>
    <row r="18" ht="20.25" customHeight="1" spans="1:25">
      <c r="A18" s="38" t="s">
        <v>201</v>
      </c>
      <c r="B18" s="38" t="s">
        <v>70</v>
      </c>
      <c r="C18" s="38" t="s">
        <v>214</v>
      </c>
      <c r="D18" s="38" t="s">
        <v>215</v>
      </c>
      <c r="E18" s="38" t="s">
        <v>101</v>
      </c>
      <c r="F18" s="38" t="s">
        <v>102</v>
      </c>
      <c r="G18" s="38" t="s">
        <v>216</v>
      </c>
      <c r="H18" s="38" t="s">
        <v>217</v>
      </c>
      <c r="I18" s="134">
        <v>39744</v>
      </c>
      <c r="J18" s="134">
        <v>39744</v>
      </c>
      <c r="K18" s="203"/>
      <c r="L18" s="203"/>
      <c r="M18" s="203"/>
      <c r="N18" s="134">
        <v>39744</v>
      </c>
      <c r="O18" s="203"/>
      <c r="P18" s="134"/>
      <c r="Q18" s="134"/>
      <c r="R18" s="134"/>
      <c r="S18" s="134"/>
      <c r="T18" s="134"/>
      <c r="U18" s="134"/>
      <c r="V18" s="134"/>
      <c r="W18" s="134"/>
      <c r="X18" s="134"/>
      <c r="Y18" s="134"/>
    </row>
    <row r="19" ht="20.25" customHeight="1" spans="1:25">
      <c r="A19" s="38" t="s">
        <v>201</v>
      </c>
      <c r="B19" s="38" t="s">
        <v>70</v>
      </c>
      <c r="C19" s="38" t="s">
        <v>218</v>
      </c>
      <c r="D19" s="38" t="s">
        <v>219</v>
      </c>
      <c r="E19" s="38" t="s">
        <v>105</v>
      </c>
      <c r="F19" s="38" t="s">
        <v>106</v>
      </c>
      <c r="G19" s="38" t="s">
        <v>220</v>
      </c>
      <c r="H19" s="38" t="s">
        <v>221</v>
      </c>
      <c r="I19" s="134">
        <v>671280</v>
      </c>
      <c r="J19" s="134">
        <v>671280</v>
      </c>
      <c r="K19" s="203"/>
      <c r="L19" s="203"/>
      <c r="M19" s="203"/>
      <c r="N19" s="134">
        <v>671280</v>
      </c>
      <c r="O19" s="203"/>
      <c r="P19" s="134"/>
      <c r="Q19" s="134"/>
      <c r="R19" s="134"/>
      <c r="S19" s="134"/>
      <c r="T19" s="134"/>
      <c r="U19" s="134"/>
      <c r="V19" s="134"/>
      <c r="W19" s="134"/>
      <c r="X19" s="134"/>
      <c r="Y19" s="134"/>
    </row>
    <row r="20" ht="20.25" customHeight="1" spans="1:25">
      <c r="A20" s="38" t="s">
        <v>201</v>
      </c>
      <c r="B20" s="38" t="s">
        <v>70</v>
      </c>
      <c r="C20" s="38" t="s">
        <v>218</v>
      </c>
      <c r="D20" s="38" t="s">
        <v>219</v>
      </c>
      <c r="E20" s="38" t="s">
        <v>105</v>
      </c>
      <c r="F20" s="38" t="s">
        <v>106</v>
      </c>
      <c r="G20" s="38" t="s">
        <v>222</v>
      </c>
      <c r="H20" s="38" t="s">
        <v>223</v>
      </c>
      <c r="I20" s="134">
        <v>140676</v>
      </c>
      <c r="J20" s="134">
        <v>140676</v>
      </c>
      <c r="K20" s="203"/>
      <c r="L20" s="203"/>
      <c r="M20" s="203"/>
      <c r="N20" s="134">
        <v>140676</v>
      </c>
      <c r="O20" s="203"/>
      <c r="P20" s="134"/>
      <c r="Q20" s="134"/>
      <c r="R20" s="134"/>
      <c r="S20" s="134"/>
      <c r="T20" s="134"/>
      <c r="U20" s="134"/>
      <c r="V20" s="134"/>
      <c r="W20" s="134"/>
      <c r="X20" s="134"/>
      <c r="Y20" s="134"/>
    </row>
    <row r="21" ht="20.25" customHeight="1" spans="1:25">
      <c r="A21" s="38" t="s">
        <v>201</v>
      </c>
      <c r="B21" s="38" t="s">
        <v>70</v>
      </c>
      <c r="C21" s="38" t="s">
        <v>218</v>
      </c>
      <c r="D21" s="38" t="s">
        <v>219</v>
      </c>
      <c r="E21" s="38" t="s">
        <v>105</v>
      </c>
      <c r="F21" s="38" t="s">
        <v>106</v>
      </c>
      <c r="G21" s="38" t="s">
        <v>224</v>
      </c>
      <c r="H21" s="38" t="s">
        <v>225</v>
      </c>
      <c r="I21" s="134">
        <v>55940</v>
      </c>
      <c r="J21" s="134">
        <v>55940</v>
      </c>
      <c r="K21" s="203"/>
      <c r="L21" s="203"/>
      <c r="M21" s="203"/>
      <c r="N21" s="134">
        <v>55940</v>
      </c>
      <c r="O21" s="203"/>
      <c r="P21" s="134"/>
      <c r="Q21" s="134"/>
      <c r="R21" s="134"/>
      <c r="S21" s="134"/>
      <c r="T21" s="134"/>
      <c r="U21" s="134"/>
      <c r="V21" s="134"/>
      <c r="W21" s="134"/>
      <c r="X21" s="134"/>
      <c r="Y21" s="134"/>
    </row>
    <row r="22" ht="20.25" customHeight="1" spans="1:25">
      <c r="A22" s="38" t="s">
        <v>201</v>
      </c>
      <c r="B22" s="38" t="s">
        <v>70</v>
      </c>
      <c r="C22" s="38" t="s">
        <v>218</v>
      </c>
      <c r="D22" s="38" t="s">
        <v>219</v>
      </c>
      <c r="E22" s="38" t="s">
        <v>105</v>
      </c>
      <c r="F22" s="38" t="s">
        <v>106</v>
      </c>
      <c r="G22" s="38" t="s">
        <v>226</v>
      </c>
      <c r="H22" s="38" t="s">
        <v>227</v>
      </c>
      <c r="I22" s="134">
        <v>232140</v>
      </c>
      <c r="J22" s="134">
        <v>232140</v>
      </c>
      <c r="K22" s="203"/>
      <c r="L22" s="203"/>
      <c r="M22" s="203"/>
      <c r="N22" s="134">
        <v>232140</v>
      </c>
      <c r="O22" s="203"/>
      <c r="P22" s="134"/>
      <c r="Q22" s="134"/>
      <c r="R22" s="134"/>
      <c r="S22" s="134"/>
      <c r="T22" s="134"/>
      <c r="U22" s="134"/>
      <c r="V22" s="134"/>
      <c r="W22" s="134"/>
      <c r="X22" s="134"/>
      <c r="Y22" s="134"/>
    </row>
    <row r="23" ht="20.25" customHeight="1" spans="1:25">
      <c r="A23" s="38" t="s">
        <v>201</v>
      </c>
      <c r="B23" s="38" t="s">
        <v>70</v>
      </c>
      <c r="C23" s="38" t="s">
        <v>218</v>
      </c>
      <c r="D23" s="38" t="s">
        <v>219</v>
      </c>
      <c r="E23" s="38" t="s">
        <v>105</v>
      </c>
      <c r="F23" s="38" t="s">
        <v>106</v>
      </c>
      <c r="G23" s="38" t="s">
        <v>226</v>
      </c>
      <c r="H23" s="38" t="s">
        <v>227</v>
      </c>
      <c r="I23" s="134">
        <v>126624</v>
      </c>
      <c r="J23" s="134">
        <v>126624</v>
      </c>
      <c r="K23" s="203"/>
      <c r="L23" s="203"/>
      <c r="M23" s="203"/>
      <c r="N23" s="134">
        <v>126624</v>
      </c>
      <c r="O23" s="203"/>
      <c r="P23" s="134"/>
      <c r="Q23" s="134"/>
      <c r="R23" s="134"/>
      <c r="S23" s="134"/>
      <c r="T23" s="134"/>
      <c r="U23" s="134"/>
      <c r="V23" s="134"/>
      <c r="W23" s="134"/>
      <c r="X23" s="134"/>
      <c r="Y23" s="134"/>
    </row>
    <row r="24" ht="20.25" customHeight="1" spans="1:25">
      <c r="A24" s="38" t="s">
        <v>201</v>
      </c>
      <c r="B24" s="38" t="s">
        <v>70</v>
      </c>
      <c r="C24" s="38" t="s">
        <v>218</v>
      </c>
      <c r="D24" s="38" t="s">
        <v>219</v>
      </c>
      <c r="E24" s="38" t="s">
        <v>105</v>
      </c>
      <c r="F24" s="38" t="s">
        <v>106</v>
      </c>
      <c r="G24" s="38" t="s">
        <v>226</v>
      </c>
      <c r="H24" s="38" t="s">
        <v>227</v>
      </c>
      <c r="I24" s="134">
        <v>247152</v>
      </c>
      <c r="J24" s="134">
        <v>247152</v>
      </c>
      <c r="K24" s="203"/>
      <c r="L24" s="203"/>
      <c r="M24" s="203"/>
      <c r="N24" s="134">
        <v>247152</v>
      </c>
      <c r="O24" s="203"/>
      <c r="P24" s="134"/>
      <c r="Q24" s="134"/>
      <c r="R24" s="134"/>
      <c r="S24" s="134"/>
      <c r="T24" s="134"/>
      <c r="U24" s="134"/>
      <c r="V24" s="134"/>
      <c r="W24" s="134"/>
      <c r="X24" s="134"/>
      <c r="Y24" s="134"/>
    </row>
    <row r="25" ht="20.25" customHeight="1" spans="1:25">
      <c r="A25" s="38" t="s">
        <v>201</v>
      </c>
      <c r="B25" s="38" t="s">
        <v>70</v>
      </c>
      <c r="C25" s="38" t="s">
        <v>228</v>
      </c>
      <c r="D25" s="38" t="s">
        <v>229</v>
      </c>
      <c r="E25" s="38" t="s">
        <v>105</v>
      </c>
      <c r="F25" s="38" t="s">
        <v>106</v>
      </c>
      <c r="G25" s="38" t="s">
        <v>230</v>
      </c>
      <c r="H25" s="38" t="s">
        <v>229</v>
      </c>
      <c r="I25" s="134">
        <v>28800</v>
      </c>
      <c r="J25" s="134">
        <v>28800</v>
      </c>
      <c r="K25" s="203"/>
      <c r="L25" s="203"/>
      <c r="M25" s="203"/>
      <c r="N25" s="134">
        <v>28800</v>
      </c>
      <c r="O25" s="203"/>
      <c r="P25" s="134"/>
      <c r="Q25" s="134"/>
      <c r="R25" s="134"/>
      <c r="S25" s="134"/>
      <c r="T25" s="134"/>
      <c r="U25" s="134"/>
      <c r="V25" s="134"/>
      <c r="W25" s="134"/>
      <c r="X25" s="134"/>
      <c r="Y25" s="134"/>
    </row>
    <row r="26" ht="20.25" customHeight="1" spans="1:25">
      <c r="A26" s="38" t="s">
        <v>201</v>
      </c>
      <c r="B26" s="38" t="s">
        <v>70</v>
      </c>
      <c r="C26" s="38" t="s">
        <v>231</v>
      </c>
      <c r="D26" s="38" t="s">
        <v>232</v>
      </c>
      <c r="E26" s="38" t="s">
        <v>105</v>
      </c>
      <c r="F26" s="38" t="s">
        <v>106</v>
      </c>
      <c r="G26" s="38" t="s">
        <v>226</v>
      </c>
      <c r="H26" s="38" t="s">
        <v>227</v>
      </c>
      <c r="I26" s="134">
        <v>100800</v>
      </c>
      <c r="J26" s="134">
        <v>100800</v>
      </c>
      <c r="K26" s="203"/>
      <c r="L26" s="203"/>
      <c r="M26" s="203"/>
      <c r="N26" s="134">
        <v>100800</v>
      </c>
      <c r="O26" s="203"/>
      <c r="P26" s="134"/>
      <c r="Q26" s="134"/>
      <c r="R26" s="134"/>
      <c r="S26" s="134"/>
      <c r="T26" s="134"/>
      <c r="U26" s="134"/>
      <c r="V26" s="134"/>
      <c r="W26" s="134"/>
      <c r="X26" s="134"/>
      <c r="Y26" s="134"/>
    </row>
    <row r="27" ht="17.25" customHeight="1" spans="1:25">
      <c r="A27" s="91" t="s">
        <v>172</v>
      </c>
      <c r="B27" s="43"/>
      <c r="C27" s="197"/>
      <c r="D27" s="197"/>
      <c r="E27" s="197"/>
      <c r="F27" s="197"/>
      <c r="G27" s="197"/>
      <c r="H27" s="198"/>
      <c r="I27" s="134">
        <v>2374026.08</v>
      </c>
      <c r="J27" s="134">
        <v>2374026.08</v>
      </c>
      <c r="K27" s="134"/>
      <c r="L27" s="134"/>
      <c r="M27" s="134"/>
      <c r="N27" s="134">
        <v>2374026.08</v>
      </c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27:H2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topLeftCell="B1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87"/>
      <c r="E1" s="65"/>
      <c r="F1" s="65"/>
      <c r="G1" s="65"/>
      <c r="H1" s="65"/>
      <c r="U1" s="187"/>
      <c r="W1" s="192" t="s">
        <v>233</v>
      </c>
    </row>
    <row r="2" ht="46.5" customHeight="1" spans="1:23">
      <c r="A2" s="67" t="str">
        <f>"2026"&amp;"年部门项目支出预算表"</f>
        <v>2026年部门项目支出预算表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</row>
    <row r="3" ht="13.5" customHeight="1" spans="1:23">
      <c r="A3" s="68" t="str">
        <f>"单位名称："&amp;"昆明市东川区特殊教育学校"</f>
        <v>单位名称：昆明市东川区特殊教育学校</v>
      </c>
      <c r="B3" s="69"/>
      <c r="C3" s="69"/>
      <c r="D3" s="69"/>
      <c r="E3" s="69"/>
      <c r="F3" s="69"/>
      <c r="G3" s="69"/>
      <c r="H3" s="69"/>
      <c r="I3" s="70"/>
      <c r="J3" s="70"/>
      <c r="K3" s="70"/>
      <c r="L3" s="70"/>
      <c r="M3" s="70"/>
      <c r="N3" s="70"/>
      <c r="O3" s="70"/>
      <c r="P3" s="70"/>
      <c r="Q3" s="70"/>
      <c r="U3" s="187"/>
      <c r="W3" s="171" t="s">
        <v>1</v>
      </c>
    </row>
    <row r="4" ht="21.75" customHeight="1" spans="1:23">
      <c r="A4" s="72" t="s">
        <v>234</v>
      </c>
      <c r="B4" s="73" t="s">
        <v>184</v>
      </c>
      <c r="C4" s="72" t="s">
        <v>185</v>
      </c>
      <c r="D4" s="72" t="s">
        <v>235</v>
      </c>
      <c r="E4" s="73" t="s">
        <v>186</v>
      </c>
      <c r="F4" s="73" t="s">
        <v>187</v>
      </c>
      <c r="G4" s="73" t="s">
        <v>236</v>
      </c>
      <c r="H4" s="73" t="s">
        <v>237</v>
      </c>
      <c r="I4" s="87" t="s">
        <v>55</v>
      </c>
      <c r="J4" s="12" t="s">
        <v>238</v>
      </c>
      <c r="K4" s="13"/>
      <c r="L4" s="13"/>
      <c r="M4" s="25"/>
      <c r="N4" s="12" t="s">
        <v>192</v>
      </c>
      <c r="O4" s="13"/>
      <c r="P4" s="25"/>
      <c r="Q4" s="73" t="s">
        <v>61</v>
      </c>
      <c r="R4" s="12" t="s">
        <v>62</v>
      </c>
      <c r="S4" s="13"/>
      <c r="T4" s="13"/>
      <c r="U4" s="13"/>
      <c r="V4" s="13"/>
      <c r="W4" s="25"/>
    </row>
    <row r="5" ht="21.75" customHeight="1" spans="1:23">
      <c r="A5" s="74"/>
      <c r="B5" s="88"/>
      <c r="C5" s="74"/>
      <c r="D5" s="74"/>
      <c r="E5" s="75"/>
      <c r="F5" s="75"/>
      <c r="G5" s="75"/>
      <c r="H5" s="75"/>
      <c r="I5" s="88"/>
      <c r="J5" s="188" t="s">
        <v>58</v>
      </c>
      <c r="K5" s="189"/>
      <c r="L5" s="73" t="s">
        <v>59</v>
      </c>
      <c r="M5" s="73" t="s">
        <v>60</v>
      </c>
      <c r="N5" s="73" t="s">
        <v>58</v>
      </c>
      <c r="O5" s="73" t="s">
        <v>59</v>
      </c>
      <c r="P5" s="73" t="s">
        <v>60</v>
      </c>
      <c r="Q5" s="75"/>
      <c r="R5" s="73" t="s">
        <v>57</v>
      </c>
      <c r="S5" s="73" t="s">
        <v>64</v>
      </c>
      <c r="T5" s="73" t="s">
        <v>198</v>
      </c>
      <c r="U5" s="73" t="s">
        <v>66</v>
      </c>
      <c r="V5" s="73" t="s">
        <v>67</v>
      </c>
      <c r="W5" s="73" t="s">
        <v>68</v>
      </c>
    </row>
    <row r="6" ht="21" customHeight="1" spans="1:23">
      <c r="A6" s="88"/>
      <c r="B6" s="88"/>
      <c r="C6" s="88"/>
      <c r="D6" s="88"/>
      <c r="E6" s="88"/>
      <c r="F6" s="88"/>
      <c r="G6" s="88"/>
      <c r="H6" s="88"/>
      <c r="I6" s="88"/>
      <c r="J6" s="190" t="s">
        <v>57</v>
      </c>
      <c r="K6" s="191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</row>
    <row r="7" ht="39.75" customHeight="1" spans="1:23">
      <c r="A7" s="77"/>
      <c r="B7" s="79"/>
      <c r="C7" s="77"/>
      <c r="D7" s="77"/>
      <c r="E7" s="78"/>
      <c r="F7" s="78"/>
      <c r="G7" s="78"/>
      <c r="H7" s="78"/>
      <c r="I7" s="79"/>
      <c r="J7" s="17" t="s">
        <v>57</v>
      </c>
      <c r="K7" s="17" t="s">
        <v>239</v>
      </c>
      <c r="L7" s="78"/>
      <c r="M7" s="78"/>
      <c r="N7" s="78"/>
      <c r="O7" s="78"/>
      <c r="P7" s="78"/>
      <c r="Q7" s="78"/>
      <c r="R7" s="78"/>
      <c r="S7" s="78"/>
      <c r="T7" s="78"/>
      <c r="U7" s="79"/>
      <c r="V7" s="78"/>
      <c r="W7" s="78"/>
    </row>
    <row r="8" ht="15" customHeight="1" spans="1:23">
      <c r="A8" s="80">
        <v>1</v>
      </c>
      <c r="B8" s="80">
        <v>2</v>
      </c>
      <c r="C8" s="80">
        <v>3</v>
      </c>
      <c r="D8" s="80">
        <v>4</v>
      </c>
      <c r="E8" s="80">
        <v>5</v>
      </c>
      <c r="F8" s="80">
        <v>6</v>
      </c>
      <c r="G8" s="80">
        <v>7</v>
      </c>
      <c r="H8" s="80">
        <v>8</v>
      </c>
      <c r="I8" s="80">
        <v>9</v>
      </c>
      <c r="J8" s="80">
        <v>10</v>
      </c>
      <c r="K8" s="80">
        <v>11</v>
      </c>
      <c r="L8" s="93">
        <v>12</v>
      </c>
      <c r="M8" s="93">
        <v>13</v>
      </c>
      <c r="N8" s="93">
        <v>14</v>
      </c>
      <c r="O8" s="93">
        <v>15</v>
      </c>
      <c r="P8" s="93">
        <v>16</v>
      </c>
      <c r="Q8" s="93">
        <v>17</v>
      </c>
      <c r="R8" s="93">
        <v>18</v>
      </c>
      <c r="S8" s="93">
        <v>19</v>
      </c>
      <c r="T8" s="93">
        <v>20</v>
      </c>
      <c r="U8" s="80">
        <v>21</v>
      </c>
      <c r="V8" s="93">
        <v>22</v>
      </c>
      <c r="W8" s="80">
        <v>23</v>
      </c>
    </row>
    <row r="9" ht="21.75" customHeight="1" spans="1:23">
      <c r="A9" s="124" t="s">
        <v>240</v>
      </c>
      <c r="B9" s="124" t="s">
        <v>241</v>
      </c>
      <c r="C9" s="124" t="s">
        <v>242</v>
      </c>
      <c r="D9" s="124" t="s">
        <v>70</v>
      </c>
      <c r="E9" s="124" t="s">
        <v>101</v>
      </c>
      <c r="F9" s="124" t="s">
        <v>102</v>
      </c>
      <c r="G9" s="124" t="s">
        <v>243</v>
      </c>
      <c r="H9" s="124" t="s">
        <v>244</v>
      </c>
      <c r="I9" s="134">
        <v>800000</v>
      </c>
      <c r="J9" s="134"/>
      <c r="K9" s="134"/>
      <c r="L9" s="134"/>
      <c r="M9" s="134"/>
      <c r="N9" s="134"/>
      <c r="O9" s="134"/>
      <c r="P9" s="134"/>
      <c r="Q9" s="134"/>
      <c r="R9" s="134">
        <v>800000</v>
      </c>
      <c r="S9" s="134"/>
      <c r="T9" s="134"/>
      <c r="U9" s="134"/>
      <c r="V9" s="134"/>
      <c r="W9" s="134">
        <v>800000</v>
      </c>
    </row>
    <row r="10" ht="21.75" customHeight="1" spans="1:23">
      <c r="A10" s="124" t="s">
        <v>240</v>
      </c>
      <c r="B10" s="124" t="s">
        <v>245</v>
      </c>
      <c r="C10" s="124" t="s">
        <v>246</v>
      </c>
      <c r="D10" s="124" t="s">
        <v>70</v>
      </c>
      <c r="E10" s="124" t="s">
        <v>127</v>
      </c>
      <c r="F10" s="124" t="s">
        <v>126</v>
      </c>
      <c r="G10" s="124" t="s">
        <v>247</v>
      </c>
      <c r="H10" s="124" t="s">
        <v>81</v>
      </c>
      <c r="I10" s="134">
        <v>500</v>
      </c>
      <c r="J10" s="134"/>
      <c r="K10" s="134"/>
      <c r="L10" s="134"/>
      <c r="M10" s="134"/>
      <c r="N10" s="134"/>
      <c r="O10" s="134"/>
      <c r="P10" s="134"/>
      <c r="Q10" s="134"/>
      <c r="R10" s="134">
        <v>500</v>
      </c>
      <c r="S10" s="134"/>
      <c r="T10" s="134"/>
      <c r="U10" s="134"/>
      <c r="V10" s="134"/>
      <c r="W10" s="134">
        <v>500</v>
      </c>
    </row>
    <row r="11" ht="18.75" customHeight="1" spans="1:23">
      <c r="A11" s="91" t="s">
        <v>172</v>
      </c>
      <c r="B11" s="43"/>
      <c r="C11" s="43"/>
      <c r="D11" s="43"/>
      <c r="E11" s="43"/>
      <c r="F11" s="43"/>
      <c r="G11" s="43"/>
      <c r="H11" s="92"/>
      <c r="I11" s="134">
        <v>800500</v>
      </c>
      <c r="J11" s="134"/>
      <c r="K11" s="134"/>
      <c r="L11" s="134"/>
      <c r="M11" s="134"/>
      <c r="N11" s="134"/>
      <c r="O11" s="134"/>
      <c r="P11" s="134"/>
      <c r="Q11" s="134"/>
      <c r="R11" s="134">
        <v>800500</v>
      </c>
      <c r="S11" s="134"/>
      <c r="T11" s="134"/>
      <c r="U11" s="134"/>
      <c r="V11" s="134"/>
      <c r="W11" s="134">
        <v>800500</v>
      </c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2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66" t="s">
        <v>248</v>
      </c>
    </row>
    <row r="2" ht="39.75" customHeight="1" spans="1:10">
      <c r="A2" s="121" t="str">
        <f>"2026"&amp;"年部门项目支出绩效目标表"</f>
        <v>2026年部门项目支出绩效目标表</v>
      </c>
      <c r="B2" s="67"/>
      <c r="C2" s="67"/>
      <c r="D2" s="67"/>
      <c r="E2" s="67"/>
      <c r="F2" s="122"/>
      <c r="G2" s="67"/>
      <c r="H2" s="122"/>
      <c r="I2" s="122"/>
      <c r="J2" s="67"/>
    </row>
    <row r="3" ht="17.25" customHeight="1" spans="1:1">
      <c r="A3" s="68" t="str">
        <f>"单位名称："&amp;"昆明市东川区特殊教育学校"</f>
        <v>单位名称：昆明市东川区特殊教育学校</v>
      </c>
    </row>
    <row r="4" ht="44.25" customHeight="1" spans="1:10">
      <c r="A4" s="17" t="s">
        <v>185</v>
      </c>
      <c r="B4" s="17" t="s">
        <v>249</v>
      </c>
      <c r="C4" s="17" t="s">
        <v>250</v>
      </c>
      <c r="D4" s="17" t="s">
        <v>251</v>
      </c>
      <c r="E4" s="17" t="s">
        <v>252</v>
      </c>
      <c r="F4" s="123" t="s">
        <v>253</v>
      </c>
      <c r="G4" s="17" t="s">
        <v>254</v>
      </c>
      <c r="H4" s="123" t="s">
        <v>255</v>
      </c>
      <c r="I4" s="123" t="s">
        <v>256</v>
      </c>
      <c r="J4" s="17" t="s">
        <v>257</v>
      </c>
    </row>
    <row r="5" ht="18.75" customHeight="1" spans="1:10">
      <c r="A5" s="185">
        <v>1</v>
      </c>
      <c r="B5" s="185">
        <v>2</v>
      </c>
      <c r="C5" s="185">
        <v>3</v>
      </c>
      <c r="D5" s="185">
        <v>4</v>
      </c>
      <c r="E5" s="185">
        <v>5</v>
      </c>
      <c r="F5" s="93">
        <v>6</v>
      </c>
      <c r="G5" s="185">
        <v>7</v>
      </c>
      <c r="H5" s="93">
        <v>8</v>
      </c>
      <c r="I5" s="93">
        <v>9</v>
      </c>
      <c r="J5" s="185">
        <v>10</v>
      </c>
    </row>
    <row r="6" ht="42" customHeight="1" spans="1:10">
      <c r="A6" s="18" t="s">
        <v>70</v>
      </c>
      <c r="B6" s="124"/>
      <c r="C6" s="124"/>
      <c r="D6" s="124"/>
      <c r="E6" s="111"/>
      <c r="F6" s="125"/>
      <c r="G6" s="111"/>
      <c r="H6" s="125"/>
      <c r="I6" s="125"/>
      <c r="J6" s="111"/>
    </row>
    <row r="7" ht="42" customHeight="1" spans="1:10">
      <c r="A7" s="186" t="s">
        <v>242</v>
      </c>
      <c r="B7" s="81" t="s">
        <v>258</v>
      </c>
      <c r="C7" s="81" t="s">
        <v>259</v>
      </c>
      <c r="D7" s="81" t="s">
        <v>260</v>
      </c>
      <c r="E7" s="18" t="s">
        <v>261</v>
      </c>
      <c r="F7" s="81" t="s">
        <v>262</v>
      </c>
      <c r="G7" s="18" t="s">
        <v>263</v>
      </c>
      <c r="H7" s="81" t="s">
        <v>264</v>
      </c>
      <c r="I7" s="81" t="s">
        <v>265</v>
      </c>
      <c r="J7" s="18" t="s">
        <v>266</v>
      </c>
    </row>
    <row r="8" ht="42" customHeight="1" spans="1:10">
      <c r="A8" s="186" t="s">
        <v>242</v>
      </c>
      <c r="B8" s="81" t="s">
        <v>258</v>
      </c>
      <c r="C8" s="81" t="s">
        <v>267</v>
      </c>
      <c r="D8" s="81" t="s">
        <v>268</v>
      </c>
      <c r="E8" s="18" t="s">
        <v>269</v>
      </c>
      <c r="F8" s="81" t="s">
        <v>262</v>
      </c>
      <c r="G8" s="18" t="s">
        <v>263</v>
      </c>
      <c r="H8" s="81" t="s">
        <v>264</v>
      </c>
      <c r="I8" s="81" t="s">
        <v>265</v>
      </c>
      <c r="J8" s="18" t="s">
        <v>270</v>
      </c>
    </row>
    <row r="9" ht="42" customHeight="1" spans="1:10">
      <c r="A9" s="186" t="s">
        <v>242</v>
      </c>
      <c r="B9" s="81" t="s">
        <v>258</v>
      </c>
      <c r="C9" s="81" t="s">
        <v>271</v>
      </c>
      <c r="D9" s="81" t="s">
        <v>272</v>
      </c>
      <c r="E9" s="18" t="s">
        <v>273</v>
      </c>
      <c r="F9" s="81" t="s">
        <v>274</v>
      </c>
      <c r="G9" s="18" t="s">
        <v>275</v>
      </c>
      <c r="H9" s="81" t="s">
        <v>264</v>
      </c>
      <c r="I9" s="81" t="s">
        <v>276</v>
      </c>
      <c r="J9" s="18" t="s">
        <v>277</v>
      </c>
    </row>
    <row r="10" ht="42" customHeight="1" spans="1:10">
      <c r="A10" s="186" t="s">
        <v>246</v>
      </c>
      <c r="B10" s="81" t="s">
        <v>278</v>
      </c>
      <c r="C10" s="81" t="s">
        <v>259</v>
      </c>
      <c r="D10" s="81" t="s">
        <v>279</v>
      </c>
      <c r="E10" s="18" t="s">
        <v>280</v>
      </c>
      <c r="F10" s="81" t="s">
        <v>262</v>
      </c>
      <c r="G10" s="18" t="s">
        <v>281</v>
      </c>
      <c r="H10" s="81" t="s">
        <v>264</v>
      </c>
      <c r="I10" s="81" t="s">
        <v>265</v>
      </c>
      <c r="J10" s="18" t="s">
        <v>280</v>
      </c>
    </row>
    <row r="11" ht="42" customHeight="1" spans="1:10">
      <c r="A11" s="186" t="s">
        <v>246</v>
      </c>
      <c r="B11" s="81" t="s">
        <v>278</v>
      </c>
      <c r="C11" s="81" t="s">
        <v>267</v>
      </c>
      <c r="D11" s="81" t="s">
        <v>268</v>
      </c>
      <c r="E11" s="18" t="s">
        <v>282</v>
      </c>
      <c r="F11" s="81" t="s">
        <v>262</v>
      </c>
      <c r="G11" s="18" t="s">
        <v>263</v>
      </c>
      <c r="H11" s="81" t="s">
        <v>264</v>
      </c>
      <c r="I11" s="81" t="s">
        <v>265</v>
      </c>
      <c r="J11" s="18" t="s">
        <v>282</v>
      </c>
    </row>
    <row r="12" ht="42" customHeight="1" spans="1:10">
      <c r="A12" s="186" t="s">
        <v>246</v>
      </c>
      <c r="B12" s="81" t="s">
        <v>278</v>
      </c>
      <c r="C12" s="81" t="s">
        <v>271</v>
      </c>
      <c r="D12" s="81" t="s">
        <v>272</v>
      </c>
      <c r="E12" s="18" t="s">
        <v>283</v>
      </c>
      <c r="F12" s="81" t="s">
        <v>274</v>
      </c>
      <c r="G12" s="18" t="s">
        <v>284</v>
      </c>
      <c r="H12" s="81" t="s">
        <v>264</v>
      </c>
      <c r="I12" s="81" t="s">
        <v>276</v>
      </c>
      <c r="J12" s="18" t="s">
        <v>283</v>
      </c>
    </row>
  </sheetData>
  <mergeCells count="6">
    <mergeCell ref="A2:J2"/>
    <mergeCell ref="A3:H3"/>
    <mergeCell ref="A7:A9"/>
    <mergeCell ref="A10:A12"/>
    <mergeCell ref="B7:B9"/>
    <mergeCell ref="B10:B12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酃1409887069</cp:lastModifiedBy>
  <dcterms:created xsi:type="dcterms:W3CDTF">2026-03-10T02:27:00Z</dcterms:created>
  <dcterms:modified xsi:type="dcterms:W3CDTF">2026-03-13T01:04:39Z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