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<sst xmlns="http://schemas.openxmlformats.org/spreadsheetml/2006/main" count="1449" uniqueCount="509">
  <si>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</si>
  <si>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</si>
  <si>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</si>
  <si>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</si>
  <si>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</si>
  <si>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</si>
  <si>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</si>
  <si>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</si>
  <si>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</si>
  <si>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</si>
  <si>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</si>
  <si>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</si>
  <si>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</si>
  <si>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</si>
  <si>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</si>
  <si>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</si>
  <si>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</si>
  <si>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</si>
  <si>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</si>
  <si>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</si>
  <si>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</si>
  <si>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</si>
  <si>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</si>
  <si>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</si>
  <si>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</si>
  <si>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</si>
  <si>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</si>
  <si>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</si>
  <si>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</si>
  <si>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</si>
  <si>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</si>
  <si>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</si>
  <si>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</si>
  <si>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</si>
  <si>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</si>
  <si>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</si>
  <si>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</si>
  <si>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</si>
  <si>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</si>
  <si>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</si>
  <si>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</si>
  <si>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</si>
  <si>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</si>
  <si>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</si>
  <si>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</si>
  <si>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</si>
  <si>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</si>
  <si>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</si>
  <si>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</si>
  <si>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</si>
  <si>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</si>
  <si>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</si>
  <si>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</si>
  <si>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</si>
  <si>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</si>
  <si>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</si>
  <si>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</si>
  <si>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</si>
  <si>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</si>
  <si>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</si>
  <si>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</si>
  <si>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</si>
  <si>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</si>
  <si>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</si>
  <si>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</si>
  <si>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</si>
  <si>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</si>
  <si>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</si>
  <si>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</si>
  <si>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</t>
  </si>
  <si>
    <t>昆明市东川区商务和投资促进局</t>
  </si>
  <si>
    <t>375001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</si>
  <si>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</si>
  <si>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</si>
  <si>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</si>
  <si>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</si>
  <si>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</si>
  <si>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</si>
  <si>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</si>
  <si>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</si>
  <si>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</si>
  <si>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</si>
  <si>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</si>
  <si>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</si>
  <si>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</si>
  <si>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</si>
  <si>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</si>
  <si>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</si>
  <si>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</si>
  <si>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</si>
  <si>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</si>
  <si>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</si>
  <si>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</si>
  <si>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</si>
  <si>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</si>
  <si>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</si>
  <si>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</si>
  <si>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</si>
  <si>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</si>
  <si>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</si>
  <si>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</si>
  <si>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</si>
  <si>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</si>
  <si>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</si>
  <si>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2011308</t>
  </si>
  <si>
    <t>招商引资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</si>
  <si>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</si>
  <si>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</si>
  <si>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</si>
  <si>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</si>
  <si>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</si>
  <si>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</si>
  <si>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</si>
  <si>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</si>
  <si>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</si>
  <si>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</si>
  <si>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</si>
  <si>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</si>
  <si>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</si>
  <si>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</si>
  <si>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</si>
  <si>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</si>
  <si>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2080802</t>
  </si>
  <si>
    <t>伤残抚恤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</si>
  <si>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</si>
  <si>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</si>
  <si>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</si>
  <si>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</si>
  <si>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</si>
  <si>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</si>
  <si>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</si>
  <si>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</si>
  <si>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</si>
  <si>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</si>
  <si>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</si>
  <si>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</si>
  <si>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</si>
  <si>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</si>
  <si>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</si>
  <si>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</si>
  <si>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</si>
  <si>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</si>
  <si>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</si>
  <si>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</si>
  <si>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</si>
  <si>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</si>
  <si>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</si>
  <si>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</si>
  <si>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</si>
  <si>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</si>
  <si>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</si>
  <si>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</si>
  <si>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</si>
  <si>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</si>
  <si>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</si>
  <si>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</si>
  <si>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</si>
  <si>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</si>
  <si>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</si>
  <si>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</si>
  <si>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</si>
  <si>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</si>
  <si>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</si>
  <si>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</si>
  <si>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</si>
  <si>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</si>
  <si>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</si>
  <si>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</si>
  <si>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</si>
  <si>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</si>
  <si>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</si>
  <si>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</si>
  <si>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</si>
  <si>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</si>
  <si>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</si>
  <si>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</si>
  <si>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</si>
  <si>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</si>
  <si>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</si>
  <si>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</si>
  <si>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</si>
  <si>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</si>
  <si>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</si>
  <si>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</si>
  <si>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</si>
  <si>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</si>
  <si>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</si>
  <si>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</si>
  <si>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</si>
  <si>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</si>
  <si>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</si>
  <si>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</si>
  <si>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</si>
  <si>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</si>
  <si>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</si>
  <si>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</si>
  <si>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</si>
  <si>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</si>
  <si>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</si>
  <si>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</si>
  <si>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</si>
  <si>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</si>
  <si>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</si>
  <si>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</si>
  <si>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</si>
  <si>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</si>
  <si>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530113210000000001624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</si>
  <si>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</si>
  <si>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</si>
  <si>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</si>
  <si>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</si>
  <si>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</si>
  <si>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</si>
  <si>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</si>
  <si>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530113210000000001625</t>
  </si>
  <si>
    <t>事业人员工资支出</t>
  </si>
  <si>
    <t>30107</t>
  </si>
  <si>
    <t>绩效工资</t>
  </si>
  <si>
    <t>530113210000000001626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</si>
  <si>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</si>
  <si>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</si>
  <si>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</si>
  <si>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</si>
  <si>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</si>
  <si>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</si>
  <si>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</si>
  <si>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</si>
  <si>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</si>
  <si>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</si>
  <si>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</si>
  <si>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530113210000000001627</t>
  </si>
  <si>
    <t>30113</t>
  </si>
  <si>
    <t>530113210000000001631</t>
  </si>
  <si>
    <t>30217</t>
  </si>
  <si>
    <t>530113210000000001632</t>
  </si>
  <si>
    <t>公务交通补贴</t>
  </si>
  <si>
    <t>30239</t>
  </si>
  <si>
    <t>其他交通费用</t>
  </si>
  <si>
    <t>530113210000000001633</t>
  </si>
  <si>
    <t>工会经费</t>
  </si>
  <si>
    <t>30228</t>
  </si>
  <si>
    <t>530113210000000001636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</si>
  <si>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</si>
  <si>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</si>
  <si>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</si>
  <si>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</si>
  <si>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</si>
  <si>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</si>
  <si>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</si>
  <si>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</si>
  <si>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</si>
  <si>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</si>
  <si>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</si>
  <si>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</si>
  <si>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</si>
  <si>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</si>
  <si>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</si>
  <si>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</si>
  <si>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</si>
  <si>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530113210000000001637</t>
  </si>
  <si>
    <t>租车经费</t>
  </si>
  <si>
    <t>530113221100000339501</t>
  </si>
  <si>
    <t>离退休生活补助</t>
  </si>
  <si>
    <t>30305</t>
  </si>
  <si>
    <t>生活补助</t>
  </si>
  <si>
    <t>530113231100001503423</t>
  </si>
  <si>
    <t>行政人员绩效奖励</t>
  </si>
  <si>
    <t>530113231100001503440</t>
  </si>
  <si>
    <t>事业人员绩效奖励</t>
  </si>
  <si>
    <t>530113251100003853697</t>
  </si>
  <si>
    <t>离退休公用经费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</si>
  <si>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</si>
  <si>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</si>
  <si>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</si>
  <si>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</si>
  <si>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</si>
  <si>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</si>
  <si>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</si>
  <si>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</si>
  <si>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</si>
  <si>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</si>
  <si>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530113261100004908602</t>
  </si>
  <si>
    <t>2026年伤残抚恤资金</t>
  </si>
  <si>
    <t>30304</t>
  </si>
  <si>
    <t>抚恤金</t>
  </si>
  <si>
    <t>事业发展类</t>
  </si>
  <si>
    <t>530113241100003010341</t>
  </si>
  <si>
    <t>省招商引资目标考核奖补经费</t>
  </si>
  <si>
    <t>530113261100005096961</t>
  </si>
  <si>
    <t>2026年招商引资工作经费</t>
  </si>
  <si>
    <t>530113261100005097021</t>
  </si>
  <si>
    <t>2026年限额以上商贸企业扶持资金</t>
  </si>
  <si>
    <t>31199</t>
  </si>
  <si>
    <t>其他对企业补助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</si>
  <si>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</si>
  <si>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</si>
  <si>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</si>
  <si>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</si>
  <si>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</si>
  <si>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</si>
  <si>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</si>
  <si>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</si>
  <si>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</si>
  <si>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</si>
  <si>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以2025年度招商引资目标任务为基础，计划2026年度招商引资目标任务：2026年度引进省外产业到位资金不少于55亿元，新签约项目不少于50个，引进超亿元产业项目不少于7个，实际利用外资不少于400万美元。
为完成年度招商引资目标，区商务投促局计划2026年区主要领导全年外出招商12场次，邀请企业到东川考察接待150批次,400人次以上，开展外出精准招商12次以上，开展招商推介会2次以上，招商手册、政策汇编等招商宣传物资更新印制等工作。</t>
  </si>
  <si>
    <t>产出指标</t>
  </si>
  <si>
    <t>数量指标</t>
  </si>
  <si>
    <t>外出招商活动次数</t>
  </si>
  <si>
    <t>&gt;=</t>
  </si>
  <si>
    <t>场次</t>
  </si>
  <si>
    <t>定量指标</t>
  </si>
  <si>
    <t>东川区党政“一把手”外出招商活动场次</t>
  </si>
  <si>
    <t>接待客商人次</t>
  </si>
  <si>
    <t>400</t>
  </si>
  <si>
    <t>人次</t>
  </si>
  <si>
    <t>新签约项目数</t>
  </si>
  <si>
    <t>50</t>
  </si>
  <si>
    <t>个</t>
  </si>
  <si>
    <t>引进亿元产业项目数</t>
  </si>
  <si>
    <t>时效指标</t>
  </si>
  <si>
    <t>实施年度</t>
  </si>
  <si>
    <t>=</t>
  </si>
  <si>
    <t>1.00</t>
  </si>
  <si>
    <t>年</t>
  </si>
  <si>
    <t>效益指标</t>
  </si>
  <si>
    <t>经济效益</t>
  </si>
  <si>
    <t>利用省外内资</t>
  </si>
  <si>
    <t>55</t>
  </si>
  <si>
    <t>亿元</t>
  </si>
  <si>
    <t>实际利用省外内资</t>
  </si>
  <si>
    <t>实际利用外资</t>
  </si>
  <si>
    <t>万美元</t>
  </si>
  <si>
    <t>实际利用外资数量</t>
  </si>
  <si>
    <t>社会效益</t>
  </si>
  <si>
    <t>促进就业</t>
  </si>
  <si>
    <t>&gt;</t>
  </si>
  <si>
    <t>提升就业率</t>
  </si>
  <si>
    <t>其他</t>
  </si>
  <si>
    <t>定性指标</t>
  </si>
  <si>
    <t>就业率</t>
  </si>
  <si>
    <t>生态效益</t>
  </si>
  <si>
    <t>保护生态</t>
  </si>
  <si>
    <t>未破坏生态环境</t>
  </si>
  <si>
    <t>生态环境</t>
  </si>
  <si>
    <t>可持续影响</t>
  </si>
  <si>
    <t>催生经济发展新动力</t>
  </si>
  <si>
    <t>经济发展</t>
  </si>
  <si>
    <t>区域经济发展情况</t>
  </si>
  <si>
    <t>满意度指标</t>
  </si>
  <si>
    <t>服务对象满意度</t>
  </si>
  <si>
    <t>企业满意度</t>
  </si>
  <si>
    <t>95</t>
  </si>
  <si>
    <t>%</t>
  </si>
  <si>
    <t>成本指标</t>
  </si>
  <si>
    <t>经济成本指标</t>
  </si>
  <si>
    <t>经济成本</t>
  </si>
  <si>
    <t>&lt;=</t>
  </si>
  <si>
    <t>130</t>
  </si>
  <si>
    <t>万元</t>
  </si>
  <si>
    <t>为完成年度招商引资目标，区商务投促局计划2026年区主要领导全年外出招商12场次，邀请企业到东川考察接待150批次,400人次以上，开展外出精准招商12次以上，开展招商推介会2次以上，招商手册、政策汇编等招商宣传物资更新印制等工作。</t>
  </si>
  <si>
    <t>2026年伤残抚恤</t>
  </si>
  <si>
    <t>补助人数</t>
  </si>
  <si>
    <t>补助人数为1人</t>
  </si>
  <si>
    <t>补助金额</t>
  </si>
  <si>
    <t>21960</t>
  </si>
  <si>
    <t>元</t>
  </si>
  <si>
    <t>伤残抚恤金额为21960元</t>
  </si>
  <si>
    <t>补助对象满意度</t>
  </si>
  <si>
    <t>抚恤金发放数</t>
  </si>
  <si>
    <t>元/人</t>
  </si>
  <si>
    <t>抚恤金发放数为21960</t>
  </si>
  <si>
    <t>2026年市级考核目标：社会消费品零售总额同比增速5.5%，批发业增速7.5%，零售业增速7.5%，住宿业增速10%，餐饮业增速9.5%。</t>
  </si>
  <si>
    <t>在库企业奖励扶持数</t>
  </si>
  <si>
    <t>户</t>
  </si>
  <si>
    <t>对批、零、住、餐、服务业符合条件的企业进行奖励扶持</t>
  </si>
  <si>
    <t>质量指标</t>
  </si>
  <si>
    <t>商贸数据统计质量</t>
  </si>
  <si>
    <t>有提高</t>
  </si>
  <si>
    <t>扶持奖励期间</t>
  </si>
  <si>
    <t>限额以上商贸企业入库率</t>
  </si>
  <si>
    <t>推进经济结构转型</t>
  </si>
  <si>
    <t>加快转型</t>
  </si>
  <si>
    <t>经济结构转型</t>
  </si>
  <si>
    <t>繁荣地方三产经济</t>
  </si>
  <si>
    <t>促进经济发展</t>
  </si>
  <si>
    <t>有效提升社会消费水平，促进经济发展</t>
  </si>
  <si>
    <t>入库企业满意度</t>
  </si>
  <si>
    <t>190.42</t>
  </si>
  <si>
    <t>根据文件规定，结合实际评选情况，测算2023年度入库奖励、在库企业报送奖励、增速奖励86.82万元、2024年度入库奖励、在库企业报送奖励、增速奖励103.6万元。合计190.42万元。</t>
  </si>
  <si>
    <t>按照区委“11133”重点工作思路，区商务投促局统筹做好招商引资突破工作，通过调研包装产业项目，组织宣传推介活动、精准拜访企业、引进新项目考察落地措施，努力完成全区招商引资任务指标，催生经济发展新动力，促进东川区经济高质量发展。</t>
  </si>
  <si>
    <t>包装重点项目</t>
  </si>
  <si>
    <t>1个</t>
  </si>
  <si>
    <t>包装重点项目1个</t>
  </si>
  <si>
    <t>外出招商活动</t>
  </si>
  <si>
    <t>7次</t>
  </si>
  <si>
    <t>次</t>
  </si>
  <si>
    <t>外出招商活动3次以上</t>
  </si>
  <si>
    <t>年度</t>
  </si>
  <si>
    <t>1年</t>
  </si>
  <si>
    <t>2024年</t>
  </si>
  <si>
    <t>100%</t>
  </si>
  <si>
    <t>根据与企业签订的协议，通过招商引资进入东川的企业可以长期带动东川区经济发展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</si>
  <si>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</si>
  <si>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</si>
  <si>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</si>
  <si>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</si>
  <si>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备注：昆明市东川区商务和投资促进局2026年度无政府性基金预算支出情况，此表无数据。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</si>
  <si>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</si>
  <si>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</si>
  <si>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</si>
  <si>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</si>
  <si>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</si>
  <si>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</si>
  <si>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</si>
  <si>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</si>
  <si>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</si>
  <si>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</si>
  <si>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</si>
  <si>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笔记本电脑</t>
  </si>
  <si>
    <t>便携式计算机</t>
  </si>
  <si>
    <t>打印用纸</t>
  </si>
  <si>
    <t>复印纸</t>
  </si>
  <si>
    <t>投影仪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</si>
  <si>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</si>
  <si>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</si>
  <si>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</si>
  <si>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</si>
  <si>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</si>
  <si>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</si>
  <si>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</si>
  <si>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</si>
  <si>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备注：昆明市东川区商务和投资促进局2026年度无政府购买服务预算支出情况，此表无数据。</t>
  </si>
  <si>
    <t>预算09-1表</t>
  </si>
  <si>
    <t>单位名称（项目）</t>
  </si>
  <si>
    <t>地区</t>
  </si>
  <si>
    <t>备注：昆明市东川区商务和投资促进局2026年度无对下转移支付预算支出情况，此表无数据。</t>
  </si>
  <si>
    <t>预算09-2表</t>
  </si>
  <si>
    <t>备注：昆明市东川区商务和投资促进局2026年度无对下转移支付绩效目标情况，此表无数据。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</si>
  <si>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</si>
  <si>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</si>
  <si>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</si>
  <si>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</si>
  <si>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</si>
  <si>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</si>
  <si>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</si>
  <si>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</si>
  <si>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备注：昆明市东川区商务和投资促进局2026年度无新增资产配置情况，此表无数据。</t>
  </si>
  <si>
    <t>预算11表</t>
  </si>
  <si>
    <t>上级补助</t>
  </si>
  <si>
    <t>备注：昆明市东川区商务和投资促进局2026年度无上级补助项目支出情况，此表无数据。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</si>
  <si>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</si>
  <si>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</si>
  <si>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</si>
  <si>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</si>
  <si>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</si>
  <si>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</si>
  <si>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</si>
  <si>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</si>
  <si>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</si>
  <si>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</si>
  <si>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</si>
  <si>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</si>
  <si>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</si>
  <si>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（1）研究拟订或参与起草全区内外贸易、对外开放、流通秩序、投资促进、区域经济合作、改善投资环境的相关政策措施及规范性文件并组织实施。
（2）组织拟订全区商贸流通体制改革意见，指导流通业、商贸服务业和社区商业发展，提出促进商贸中小企业发展的政策建议；负责协调推进流通标准化和连锁经营、商业特许经营、物流配送、电子商务等现代流通方式的发展。
（3）负责全区投资促进对外宣传工作，负责发布东川区投资促进政策及招商引资信息；协调督导全区开展投资促进和招商引资项目的协调推进；统筹指导全区开展招商引资项目全程服务工作；为区内重大招商引资项目提供全程服务；负责协调推进国内区域投资促进工。
（4）负责全区商品流通的行业监督管理，监测分析全区市场运行和商品供求状况；按分工负责生活必需品市场监测工作；负责对成品油流通进行监督管理。
（5）会同区内有关部门、园区、乡镇（街道）等策划推出全区重点产业招商引资项目，建立、管理区招商引资项目库；负责全区招商引资数据平台、投资促进网络平台的建设和管理工作；市、区级联动，做好招商引资项目的跟踪、协调和督办。
（6）指导全区大宗产品批发市场和商业体系建设工作；推进农村市场体系建设、城乡市场协调发展；推动电子商务服务体系建设，培育电子商务企业。 
（7）建立全区进出口公平贸易预警机制，配合对外贸易调查和产业损害调查；协助做好反倾销、反补贴、保障措施及其他与进出口公平贸易相关的工作。
（8）负责本行业领域安全生产监督管理，参与规范商务市场经济秩序工作，贯彻落实安全生产法律法规和有关安全生产决策部署。
（9）依法对国家负面清单外的外商投资企业进行备案管理，提升利用外资的规模和水平；提出全区对外经济合作发展政策措施的建议，制订境外投资的管理办法并组织实施；负责境外罂粟替代发展工作。
（10）贯彻执行上级有关口岸的政策规定，会同联检单位做好口岸日常管理工作；参与制定物流发展规划，做好商贸物流相关工作。
（11）贯彻执行国家、省、市、区有关电子商务的法律法规、政策和决策部署；编制东川跨境电商发展规划，制定相关政策并组织实施；牵头电子商务金融服务和智能物流体系建设，指导全区电子商务招商引资工作。承担东川区招商引资考核办公室日常工作。
（12）完成区委、区政府和上级部门交办的其他任务。</t>
  </si>
  <si>
    <t>根据三定方案归纳</t>
  </si>
  <si>
    <t>1.围绕东川区“十四五”规划主要发展目标，推动招商引资在质量和产生社会效益上取得重要突破，努力实现以下目标。
——招商引资规模突破。至2026年，累计引进项目300个，利用省外到位资金达到180亿元，累积实际利用外资1000万美元，完成固定资产投资40亿元。
——招商引资质量突破。招商引资赴经济增长、产业发展、财税增收、民政改善、就业扩大和人才引进的贡献明显增强，外来投资效率大幅提升。招商引资合同履约率、项目开工率、资金到位率和投产达产率逐年提高。至2026年，落地项目不少于250个项目开工产生社会效益，且落户龙头企业、亿元以上项目40个。
——招商引资产业突破。招商引资工作与区重点产业发展规划、产业扶持政策、内培政策紧密对接，在重点产业和大企业大项目上取得突破，对产业转型升级和培育发展的贡献更加突出，一二三产新增投资均增长20%以上。
——招商引资空间突破。招商引资差异化定位、特色化发展深入推进，充分发挥各乡镇、各园区产业定位和地理优势，平衡产业发展，引资引智相结合，在人才方面提供更优越的环境，产业项目提供更便捷完善的入驻基础。
——招商引资合作突破。我区与重点区域间产业合作更加深入，投资合作更加紧密，项目合作更加务实，精准招商，定向招商成为招商引资主要方式，“十四五”期间，成渝经济区、粤港澳大湾区、沪、深、浙、闵、沪等重点省区市企业投资合作加强，占总投资比重60%。
2.商贸流通业发展的主要目标是:
商贸流通实力明显增强。到2026年，全区社会消费品零售总额达到75亿元，年均增长9%。
地区商贸物流节点基本建成。全面推进东功高速公路为重点的重大项目建设，夯实建设地区商贸物流节点基础。大力推进格勒物流市场建设，引进和培育一批有竞争力的物流企业，重点发展集运输、仓储、配送为一体的现代物流业，增强县域对周边县市的物资集散能力。</t>
  </si>
  <si>
    <t>根据部门职责，中长期规划，各级党委，各级政府要求归纳</t>
  </si>
  <si>
    <t>部门年度目标</t>
  </si>
  <si>
    <t>1.2026年招商引资目标任务为：引进省外产业到位资金不少于亿元，新签约项目不少于40个，固投类招商引资项目入库32个，超10亿元产业项目引进不少于2个，实际利用外资不少于550万元，“三类500强”企业新增落户不少于2个。
2.完善服务体系，持续推进营商环境提升。一是坚持创新推动，进一步建立完善“区级领导—职能部门—具体人员”三级服务体系，加强对我局挂的联系重点企业的联系服务工作，帮助协调解决企业生产经营中存在的困难和问题，促进企业发展和经济指标持续平稳增长。二是采取“一企一策”的帮扶措施，真正帮助民营企业解难题、办实事，培育企业提升内生发展动力，指导企业开展党建工作，构建风清气正的“亲”“清”新型政商关系。三是以营商环境测评工作为契机，坚持目标导向，认真开展和落实“一把手”走流程活动。
 3.全心全意，确保商贸领域安全生产有保障。一是着重研究商贸领域新的政策文件，学懂弄通省、市、区关于商贸领域责权划分清单。二是压实日常监管，防范于未然。按照行业类别不同，制定每月、每季度、每年安全生产检查任务方案，倒排时间表，根据不同时间段确定检查重点。三是加强部门沟通，开展联合执法检查。与区公安局、区市场监管局、区应急局、属地乡镇（街道）共同开展联合执法检查，根据上级要求，结合东川区商贸领域现状谋划布局专项整治，切实保障东川区人民群众的生命财产安全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</si>
  <si>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</si>
  <si>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</si>
  <si>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</si>
  <si>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</si>
  <si>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</si>
  <si>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</si>
  <si>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</si>
  <si>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</si>
  <si>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</si>
  <si>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招商引资工作</t>
  </si>
  <si>
    <t>按照区委重点工作思路，区商务投促局统筹做好招商引资工作，通过调研包装产业项目，组织宣传推介活动，精准拜访企业、引进新项目考察落地措施，努力完成全区招商引资工作任务，促进经济发展。</t>
  </si>
  <si>
    <t>商贸工作</t>
  </si>
  <si>
    <t>进一步激发消费活力，促进企业营收，提升东川区营商环境</t>
  </si>
  <si>
    <t>保障单位运行所需的人员经费和日常公用经费支出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</si>
  <si>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</si>
  <si>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</si>
  <si>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</si>
  <si>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</si>
  <si>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</si>
  <si>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区委一把手带队外出招商活动</t>
  </si>
  <si>
    <t>市投促局每月统计东川区党政“一把手”外出招商活动指标</t>
  </si>
  <si>
    <t>外出招商活动指标</t>
  </si>
  <si>
    <t>接待客商记录</t>
  </si>
  <si>
    <t>2500</t>
  </si>
  <si>
    <t>根据商务投促局近三年接待记录</t>
  </si>
  <si>
    <t>近三年接待记录</t>
  </si>
  <si>
    <t>新签约项目</t>
  </si>
  <si>
    <t>40</t>
  </si>
  <si>
    <t>固投类招商引资项目入库</t>
  </si>
  <si>
    <t>32</t>
  </si>
  <si>
    <t>引进超10亿元产业项目</t>
  </si>
  <si>
    <t>三类五百强企业新增落户</t>
  </si>
  <si>
    <t>60</t>
  </si>
  <si>
    <t>550</t>
  </si>
  <si>
    <t>全区目标任务</t>
  </si>
  <si>
    <t>催生经济发展新动能</t>
  </si>
  <si>
    <t>有促进</t>
  </si>
  <si>
    <t>带动经济发展</t>
  </si>
  <si>
    <t>120</t>
  </si>
  <si>
    <t>社会成本指标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</si>
</sst>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9" fontId="7" fillId="0" borderId="1" xfId="50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6" sqref="C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"单位名称："&amp;"昆明市东川区商务和投资促进局"</f>
        <v>单位名称：昆明市东川区商务和投资促进局</v>
      </c>
      <c r="B3" s="187"/>
      <c r="D3" s="167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7">
        <v>6068201.09</v>
      </c>
      <c r="C6" s="190" t="s">
        <v>8</v>
      </c>
      <c r="D6" s="107">
        <v>5021248.36</v>
      </c>
    </row>
    <row r="7" ht="17.25" customHeight="1" spans="1:4">
      <c r="A7" s="190" t="s">
        <v>9</v>
      </c>
      <c r="B7" s="107"/>
      <c r="C7" s="190" t="s">
        <v>10</v>
      </c>
      <c r="D7" s="107"/>
    </row>
    <row r="8" ht="17.25" customHeight="1" spans="1:4">
      <c r="A8" s="190" t="s">
        <v>11</v>
      </c>
      <c r="B8" s="107"/>
      <c r="C8" s="222" t="s">
        <v>12</v>
      </c>
      <c r="D8" s="107"/>
    </row>
    <row r="9" ht="17.25" customHeight="1" spans="1:4">
      <c r="A9" s="190" t="s">
        <v>13</v>
      </c>
      <c r="B9" s="107"/>
      <c r="C9" s="222" t="s">
        <v>14</v>
      </c>
      <c r="D9" s="107"/>
    </row>
    <row r="10" ht="17.25" customHeight="1" spans="1:4">
      <c r="A10" s="190" t="s">
        <v>15</v>
      </c>
      <c r="B10" s="107"/>
      <c r="C10" s="222" t="s">
        <v>16</v>
      </c>
      <c r="D10" s="107"/>
    </row>
    <row r="11" ht="17.25" customHeight="1" spans="1:4">
      <c r="A11" s="190" t="s">
        <v>17</v>
      </c>
      <c r="B11" s="107"/>
      <c r="C11" s="222" t="s">
        <v>18</v>
      </c>
      <c r="D11" s="107"/>
    </row>
    <row r="12" ht="17.25" customHeight="1" spans="1:4">
      <c r="A12" s="190" t="s">
        <v>19</v>
      </c>
      <c r="B12" s="107"/>
      <c r="C12" s="65" t="s">
        <v>20</v>
      </c>
      <c r="D12" s="107"/>
    </row>
    <row r="13" ht="17.25" customHeight="1" spans="1:4">
      <c r="A13" s="190" t="s">
        <v>21</v>
      </c>
      <c r="B13" s="107"/>
      <c r="C13" s="65" t="s">
        <v>22</v>
      </c>
      <c r="D13" s="107">
        <v>500696.5</v>
      </c>
    </row>
    <row r="14" ht="17.25" customHeight="1" spans="1:4">
      <c r="A14" s="190" t="s">
        <v>23</v>
      </c>
      <c r="B14" s="107"/>
      <c r="C14" s="65" t="s">
        <v>24</v>
      </c>
      <c r="D14" s="107">
        <v>285576.23</v>
      </c>
    </row>
    <row r="15" ht="17.25" customHeight="1" spans="1:4">
      <c r="A15" s="190" t="s">
        <v>25</v>
      </c>
      <c r="B15" s="107"/>
      <c r="C15" s="65" t="s">
        <v>26</v>
      </c>
      <c r="D15" s="107"/>
    </row>
    <row r="16" ht="17.25" customHeight="1" spans="1:4">
      <c r="A16" s="21"/>
      <c r="B16" s="107"/>
      <c r="C16" s="65" t="s">
        <v>27</v>
      </c>
      <c r="D16" s="107"/>
    </row>
    <row r="17" ht="17.25" customHeight="1" spans="1:4">
      <c r="A17" s="191"/>
      <c r="B17" s="107"/>
      <c r="C17" s="65" t="s">
        <v>28</v>
      </c>
      <c r="D17" s="107"/>
    </row>
    <row r="18" ht="17.25" customHeight="1" spans="1:4">
      <c r="A18" s="191"/>
      <c r="B18" s="107"/>
      <c r="C18" s="65" t="s">
        <v>29</v>
      </c>
      <c r="D18" s="107"/>
    </row>
    <row r="19" ht="17.25" customHeight="1" spans="1:4">
      <c r="A19" s="191"/>
      <c r="B19" s="107"/>
      <c r="C19" s="65" t="s">
        <v>30</v>
      </c>
      <c r="D19" s="107"/>
    </row>
    <row r="20" ht="17.25" customHeight="1" spans="1:4">
      <c r="A20" s="191"/>
      <c r="B20" s="107"/>
      <c r="C20" s="65" t="s">
        <v>31</v>
      </c>
      <c r="D20" s="107"/>
    </row>
    <row r="21" ht="17.25" customHeight="1" spans="1:4">
      <c r="A21" s="191"/>
      <c r="B21" s="107"/>
      <c r="C21" s="65" t="s">
        <v>32</v>
      </c>
      <c r="D21" s="107"/>
    </row>
    <row r="22" ht="17.25" customHeight="1" spans="1:4">
      <c r="A22" s="191"/>
      <c r="B22" s="107"/>
      <c r="C22" s="65" t="s">
        <v>33</v>
      </c>
      <c r="D22" s="107"/>
    </row>
    <row r="23" ht="17.25" customHeight="1" spans="1:4">
      <c r="A23" s="191"/>
      <c r="B23" s="107"/>
      <c r="C23" s="65" t="s">
        <v>34</v>
      </c>
      <c r="D23" s="107"/>
    </row>
    <row r="24" ht="17.25" customHeight="1" spans="1:4">
      <c r="A24" s="191"/>
      <c r="B24" s="107"/>
      <c r="C24" s="65" t="s">
        <v>35</v>
      </c>
      <c r="D24" s="107">
        <v>260680</v>
      </c>
    </row>
    <row r="25" ht="17.25" customHeight="1" spans="1:4">
      <c r="A25" s="191"/>
      <c r="B25" s="107"/>
      <c r="C25" s="65" t="s">
        <v>36</v>
      </c>
      <c r="D25" s="107"/>
    </row>
    <row r="26" ht="17.25" customHeight="1" spans="1:4">
      <c r="A26" s="191"/>
      <c r="B26" s="107"/>
      <c r="C26" s="21" t="s">
        <v>37</v>
      </c>
      <c r="D26" s="107"/>
    </row>
    <row r="27" ht="17.25" customHeight="1" spans="1:4">
      <c r="A27" s="191"/>
      <c r="B27" s="107"/>
      <c r="C27" s="65" t="s">
        <v>38</v>
      </c>
      <c r="D27" s="107"/>
    </row>
    <row r="28" ht="16.5" customHeight="1" spans="1:4">
      <c r="A28" s="191"/>
      <c r="B28" s="107"/>
      <c r="C28" s="65" t="s">
        <v>39</v>
      </c>
      <c r="D28" s="107"/>
    </row>
    <row r="29" ht="16.5" customHeight="1" spans="1:4">
      <c r="A29" s="191"/>
      <c r="B29" s="107"/>
      <c r="C29" s="21" t="s">
        <v>40</v>
      </c>
      <c r="D29" s="107"/>
    </row>
    <row r="30" ht="17.25" customHeight="1" spans="1:4">
      <c r="A30" s="191"/>
      <c r="B30" s="107"/>
      <c r="C30" s="21" t="s">
        <v>41</v>
      </c>
      <c r="D30" s="107"/>
    </row>
    <row r="31" ht="17.25" customHeight="1" spans="1:4">
      <c r="A31" s="191"/>
      <c r="B31" s="107"/>
      <c r="C31" s="65" t="s">
        <v>42</v>
      </c>
      <c r="D31" s="107"/>
    </row>
    <row r="32" ht="16.5" customHeight="1" spans="1:4">
      <c r="A32" s="191" t="s">
        <v>43</v>
      </c>
      <c r="B32" s="107">
        <v>6068201.09</v>
      </c>
      <c r="C32" s="191" t="s">
        <v>44</v>
      </c>
      <c r="D32" s="107">
        <v>6068201.09</v>
      </c>
    </row>
    <row r="33" ht="16.5" customHeight="1" spans="1:4">
      <c r="A33" s="21" t="s">
        <v>45</v>
      </c>
      <c r="B33" s="107"/>
      <c r="C33" s="21" t="s">
        <v>46</v>
      </c>
      <c r="D33" s="107"/>
    </row>
    <row r="34" ht="16.5" customHeight="1" spans="1:4">
      <c r="A34" s="65" t="s">
        <v>47</v>
      </c>
      <c r="B34" s="107"/>
      <c r="C34" s="65" t="s">
        <v>47</v>
      </c>
      <c r="D34" s="107"/>
    </row>
    <row r="35" ht="16.5" customHeight="1" spans="1:4">
      <c r="A35" s="65" t="s">
        <v>48</v>
      </c>
      <c r="B35" s="107"/>
      <c r="C35" s="65" t="s">
        <v>49</v>
      </c>
      <c r="D35" s="107"/>
    </row>
    <row r="36" ht="16.5" customHeight="1" spans="1:4">
      <c r="A36" s="192" t="s">
        <v>50</v>
      </c>
      <c r="B36" s="107">
        <v>6068201.09</v>
      </c>
      <c r="C36" s="192" t="s">
        <v>51</v>
      </c>
      <c r="D36" s="107">
        <v>6068201.09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402</v>
      </c>
    </row>
    <row r="2" ht="42" customHeight="1" spans="1:6">
      <c r="A2" s="149" t="str">
        <f>"2026"&amp;"年部门政府性基金预算支出预算表"</f>
        <v>2026年部门政府性基金预算支出预算表</v>
      </c>
      <c r="B2" s="149" t="s">
        <v>403</v>
      </c>
      <c r="C2" s="150"/>
      <c r="D2" s="151"/>
      <c r="E2" s="151"/>
      <c r="F2" s="151"/>
    </row>
    <row r="3" ht="13.5" customHeight="1" spans="1:6">
      <c r="A3" s="44" t="str">
        <f>"单位名称："&amp;"昆明市东川区商务和投资促进局"</f>
        <v>单位名称：昆明市东川区商务和投资促进局</v>
      </c>
      <c r="B3" s="44" t="s">
        <v>404</v>
      </c>
      <c r="C3" s="146"/>
      <c r="D3" s="148"/>
      <c r="E3" s="148"/>
      <c r="F3" s="145" t="s">
        <v>1</v>
      </c>
    </row>
    <row r="4" ht="19.5" customHeight="1" spans="1:6">
      <c r="A4" s="152" t="s">
        <v>188</v>
      </c>
      <c r="B4" s="153" t="s">
        <v>73</v>
      </c>
      <c r="C4" s="152" t="s">
        <v>74</v>
      </c>
      <c r="D4" s="12" t="s">
        <v>405</v>
      </c>
      <c r="E4" s="13"/>
      <c r="F4" s="36"/>
    </row>
    <row r="5" ht="18.75" customHeight="1" spans="1:6">
      <c r="A5" s="154"/>
      <c r="B5" s="155"/>
      <c r="C5" s="154"/>
      <c r="D5" s="52" t="s">
        <v>55</v>
      </c>
      <c r="E5" s="12" t="s">
        <v>76</v>
      </c>
      <c r="F5" s="52" t="s">
        <v>77</v>
      </c>
    </row>
    <row r="6" ht="18.75" customHeight="1" spans="1:6">
      <c r="A6" s="96">
        <v>1</v>
      </c>
      <c r="B6" s="156" t="s">
        <v>84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3"/>
      <c r="B7" s="33"/>
      <c r="C7" s="33"/>
      <c r="D7" s="107"/>
      <c r="E7" s="107"/>
      <c r="F7" s="107"/>
    </row>
    <row r="8" ht="21" customHeight="1" spans="1:6">
      <c r="A8" s="33"/>
      <c r="B8" s="33"/>
      <c r="C8" s="33"/>
      <c r="D8" s="107"/>
      <c r="E8" s="107"/>
      <c r="F8" s="107"/>
    </row>
    <row r="9" ht="18.75" customHeight="1" spans="1:6">
      <c r="A9" s="157" t="s">
        <v>178</v>
      </c>
      <c r="B9" s="157" t="s">
        <v>178</v>
      </c>
      <c r="C9" s="158" t="s">
        <v>178</v>
      </c>
      <c r="D9" s="107"/>
      <c r="E9" s="107"/>
      <c r="F9" s="107"/>
    </row>
    <row r="10" customHeight="1" spans="1:1">
      <c r="A10" t="s">
        <v>406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0"/>
      <c r="C1" s="110"/>
      <c r="R1" s="42"/>
      <c r="S1" s="42" t="s">
        <v>407</v>
      </c>
    </row>
    <row r="2" ht="41.25" customHeight="1" spans="1:19">
      <c r="A2" s="100" t="str">
        <f>"2026"&amp;"年部门政府采购预算表"</f>
        <v>2026年部门政府采购预算表</v>
      </c>
      <c r="B2" s="95"/>
      <c r="C2" s="95"/>
      <c r="D2" s="43"/>
      <c r="E2" s="43"/>
      <c r="F2" s="43"/>
      <c r="G2" s="43"/>
      <c r="H2" s="43"/>
      <c r="I2" s="43"/>
      <c r="J2" s="43"/>
      <c r="K2" s="43"/>
      <c r="L2" s="43"/>
      <c r="M2" s="95"/>
      <c r="N2" s="43"/>
      <c r="O2" s="43"/>
      <c r="P2" s="95"/>
      <c r="Q2" s="43"/>
      <c r="R2" s="95"/>
      <c r="S2" s="95"/>
    </row>
    <row r="3" ht="18.75" customHeight="1" spans="1:19">
      <c r="A3" s="138" t="str">
        <f>"单位名称："&amp;"昆明市东川区商务和投资促进局"</f>
        <v>单位名称：昆明市东川区商务和投资促进局</v>
      </c>
      <c r="B3" s="112"/>
      <c r="C3" s="112"/>
      <c r="D3" s="46"/>
      <c r="E3" s="46"/>
      <c r="F3" s="46"/>
      <c r="G3" s="46"/>
      <c r="H3" s="46"/>
      <c r="I3" s="46"/>
      <c r="J3" s="46"/>
      <c r="K3" s="46"/>
      <c r="L3" s="46"/>
      <c r="R3" s="47"/>
      <c r="S3" s="145" t="s">
        <v>1</v>
      </c>
    </row>
    <row r="4" ht="15.75" customHeight="1" spans="1:19">
      <c r="A4" s="49" t="s">
        <v>187</v>
      </c>
      <c r="B4" s="113" t="s">
        <v>188</v>
      </c>
      <c r="C4" s="113" t="s">
        <v>408</v>
      </c>
      <c r="D4" s="114" t="s">
        <v>409</v>
      </c>
      <c r="E4" s="114" t="s">
        <v>410</v>
      </c>
      <c r="F4" s="114" t="s">
        <v>411</v>
      </c>
      <c r="G4" s="114" t="s">
        <v>412</v>
      </c>
      <c r="H4" s="114" t="s">
        <v>413</v>
      </c>
      <c r="I4" s="127" t="s">
        <v>195</v>
      </c>
      <c r="J4" s="127"/>
      <c r="K4" s="127"/>
      <c r="L4" s="127"/>
      <c r="M4" s="128"/>
      <c r="N4" s="127"/>
      <c r="O4" s="127"/>
      <c r="P4" s="135"/>
      <c r="Q4" s="127"/>
      <c r="R4" s="128"/>
      <c r="S4" s="108"/>
    </row>
    <row r="5" ht="17.25" customHeight="1" spans="1:19">
      <c r="A5" s="51"/>
      <c r="B5" s="115"/>
      <c r="C5" s="115"/>
      <c r="D5" s="116"/>
      <c r="E5" s="116"/>
      <c r="F5" s="116"/>
      <c r="G5" s="116"/>
      <c r="H5" s="116"/>
      <c r="I5" s="116" t="s">
        <v>55</v>
      </c>
      <c r="J5" s="116" t="s">
        <v>58</v>
      </c>
      <c r="K5" s="116" t="s">
        <v>414</v>
      </c>
      <c r="L5" s="116" t="s">
        <v>415</v>
      </c>
      <c r="M5" s="129" t="s">
        <v>416</v>
      </c>
      <c r="N5" s="130" t="s">
        <v>417</v>
      </c>
      <c r="O5" s="130"/>
      <c r="P5" s="136"/>
      <c r="Q5" s="130"/>
      <c r="R5" s="137"/>
      <c r="S5" s="117"/>
    </row>
    <row r="6" ht="54" customHeight="1" spans="1:19">
      <c r="A6" s="54"/>
      <c r="B6" s="117"/>
      <c r="C6" s="117"/>
      <c r="D6" s="118"/>
      <c r="E6" s="118"/>
      <c r="F6" s="118"/>
      <c r="G6" s="118"/>
      <c r="H6" s="118"/>
      <c r="I6" s="118"/>
      <c r="J6" s="118" t="s">
        <v>57</v>
      </c>
      <c r="K6" s="118"/>
      <c r="L6" s="118"/>
      <c r="M6" s="131"/>
      <c r="N6" s="118" t="s">
        <v>57</v>
      </c>
      <c r="O6" s="118" t="s">
        <v>64</v>
      </c>
      <c r="P6" s="117" t="s">
        <v>65</v>
      </c>
      <c r="Q6" s="118" t="s">
        <v>66</v>
      </c>
      <c r="R6" s="131" t="s">
        <v>67</v>
      </c>
      <c r="S6" s="117" t="s">
        <v>68</v>
      </c>
    </row>
    <row r="7" ht="18" customHeight="1" spans="1:19">
      <c r="A7" s="139">
        <v>1</v>
      </c>
      <c r="B7" s="139" t="s">
        <v>84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19" t="s">
        <v>70</v>
      </c>
      <c r="B8" s="120" t="s">
        <v>70</v>
      </c>
      <c r="C8" s="120" t="s">
        <v>242</v>
      </c>
      <c r="D8" s="121" t="s">
        <v>418</v>
      </c>
      <c r="E8" s="121" t="s">
        <v>419</v>
      </c>
      <c r="F8" s="121" t="s">
        <v>365</v>
      </c>
      <c r="G8" s="141">
        <v>1</v>
      </c>
      <c r="H8" s="107">
        <v>6900</v>
      </c>
      <c r="I8" s="107">
        <v>6900</v>
      </c>
      <c r="J8" s="107">
        <v>6900</v>
      </c>
      <c r="K8" s="107"/>
      <c r="L8" s="107"/>
      <c r="M8" s="107"/>
      <c r="N8" s="107"/>
      <c r="O8" s="107"/>
      <c r="P8" s="107"/>
      <c r="Q8" s="107"/>
      <c r="R8" s="107"/>
      <c r="S8" s="107"/>
    </row>
    <row r="9" ht="21" customHeight="1" spans="1:19">
      <c r="A9" s="119" t="s">
        <v>70</v>
      </c>
      <c r="B9" s="120" t="s">
        <v>70</v>
      </c>
      <c r="C9" s="120" t="s">
        <v>242</v>
      </c>
      <c r="D9" s="121" t="s">
        <v>420</v>
      </c>
      <c r="E9" s="121" t="s">
        <v>421</v>
      </c>
      <c r="F9" s="121" t="s">
        <v>365</v>
      </c>
      <c r="G9" s="141">
        <v>1</v>
      </c>
      <c r="H9" s="107">
        <v>8404.52</v>
      </c>
      <c r="I9" s="107">
        <v>8404.52</v>
      </c>
      <c r="J9" s="107">
        <v>8404.52</v>
      </c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119" t="s">
        <v>70</v>
      </c>
      <c r="B10" s="120" t="s">
        <v>70</v>
      </c>
      <c r="C10" s="120" t="s">
        <v>242</v>
      </c>
      <c r="D10" s="121" t="s">
        <v>422</v>
      </c>
      <c r="E10" s="121" t="s">
        <v>422</v>
      </c>
      <c r="F10" s="121" t="s">
        <v>365</v>
      </c>
      <c r="G10" s="141">
        <v>1</v>
      </c>
      <c r="H10" s="107">
        <v>5380</v>
      </c>
      <c r="I10" s="107">
        <v>5380</v>
      </c>
      <c r="J10" s="107">
        <v>5380</v>
      </c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22" t="s">
        <v>178</v>
      </c>
      <c r="B11" s="123"/>
      <c r="C11" s="123"/>
      <c r="D11" s="124"/>
      <c r="E11" s="124"/>
      <c r="F11" s="124"/>
      <c r="G11" s="142"/>
      <c r="H11" s="107">
        <v>20684.52</v>
      </c>
      <c r="I11" s="107">
        <v>20684.52</v>
      </c>
      <c r="J11" s="107">
        <v>20684.52</v>
      </c>
      <c r="K11" s="107"/>
      <c r="L11" s="107"/>
      <c r="M11" s="107"/>
      <c r="N11" s="107"/>
      <c r="O11" s="107"/>
      <c r="P11" s="107"/>
      <c r="Q11" s="107"/>
      <c r="R11" s="107"/>
      <c r="S11" s="107"/>
    </row>
    <row r="12" ht="21" customHeight="1" spans="1:19">
      <c r="A12" s="138" t="s">
        <v>423</v>
      </c>
      <c r="B12" s="44"/>
      <c r="C12" s="44"/>
      <c r="D12" s="138"/>
      <c r="E12" s="138"/>
      <c r="F12" s="138"/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33" sqref="D3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4"/>
      <c r="B1" s="110"/>
      <c r="C1" s="110"/>
      <c r="D1" s="110"/>
      <c r="E1" s="110"/>
      <c r="F1" s="110"/>
      <c r="G1" s="110"/>
      <c r="H1" s="104"/>
      <c r="I1" s="104"/>
      <c r="J1" s="104"/>
      <c r="K1" s="104"/>
      <c r="L1" s="104"/>
      <c r="M1" s="104"/>
      <c r="N1" s="125"/>
      <c r="O1" s="104"/>
      <c r="P1" s="104"/>
      <c r="Q1" s="110"/>
      <c r="R1" s="104"/>
      <c r="S1" s="133"/>
      <c r="T1" s="133" t="s">
        <v>424</v>
      </c>
    </row>
    <row r="2" ht="41.25" customHeight="1" spans="1:20">
      <c r="A2" s="100" t="str">
        <f>"2026"&amp;"年部门政府购买服务预算表"</f>
        <v>2026年部门政府购买服务预算表</v>
      </c>
      <c r="B2" s="95"/>
      <c r="C2" s="95"/>
      <c r="D2" s="95"/>
      <c r="E2" s="95"/>
      <c r="F2" s="95"/>
      <c r="G2" s="95"/>
      <c r="H2" s="111"/>
      <c r="I2" s="111"/>
      <c r="J2" s="111"/>
      <c r="K2" s="111"/>
      <c r="L2" s="111"/>
      <c r="M2" s="111"/>
      <c r="N2" s="126"/>
      <c r="O2" s="111"/>
      <c r="P2" s="111"/>
      <c r="Q2" s="95"/>
      <c r="R2" s="111"/>
      <c r="S2" s="126"/>
      <c r="T2" s="95"/>
    </row>
    <row r="3" ht="22.5" customHeight="1" spans="1:20">
      <c r="A3" s="101" t="str">
        <f>"单位名称："&amp;"昆明市东川区商务和投资促进局"</f>
        <v>单位名称：昆明市东川区商务和投资促进局</v>
      </c>
      <c r="B3" s="112"/>
      <c r="C3" s="112"/>
      <c r="D3" s="112"/>
      <c r="E3" s="112"/>
      <c r="F3" s="112"/>
      <c r="G3" s="112"/>
      <c r="H3" s="102"/>
      <c r="I3" s="102"/>
      <c r="J3" s="102"/>
      <c r="K3" s="102"/>
      <c r="L3" s="102"/>
      <c r="M3" s="102"/>
      <c r="N3" s="125"/>
      <c r="O3" s="104"/>
      <c r="P3" s="104"/>
      <c r="Q3" s="110"/>
      <c r="R3" s="104"/>
      <c r="S3" s="134"/>
      <c r="T3" s="133" t="s">
        <v>1</v>
      </c>
    </row>
    <row r="4" ht="24" customHeight="1" spans="1:20">
      <c r="A4" s="49" t="s">
        <v>187</v>
      </c>
      <c r="B4" s="113" t="s">
        <v>188</v>
      </c>
      <c r="C4" s="113" t="s">
        <v>408</v>
      </c>
      <c r="D4" s="113" t="s">
        <v>425</v>
      </c>
      <c r="E4" s="113" t="s">
        <v>426</v>
      </c>
      <c r="F4" s="113" t="s">
        <v>427</v>
      </c>
      <c r="G4" s="113" t="s">
        <v>428</v>
      </c>
      <c r="H4" s="114" t="s">
        <v>429</v>
      </c>
      <c r="I4" s="114" t="s">
        <v>430</v>
      </c>
      <c r="J4" s="127" t="s">
        <v>195</v>
      </c>
      <c r="K4" s="127"/>
      <c r="L4" s="127"/>
      <c r="M4" s="127"/>
      <c r="N4" s="128"/>
      <c r="O4" s="127"/>
      <c r="P4" s="127"/>
      <c r="Q4" s="135"/>
      <c r="R4" s="127"/>
      <c r="S4" s="128"/>
      <c r="T4" s="108"/>
    </row>
    <row r="5" ht="24" customHeight="1" spans="1:20">
      <c r="A5" s="51"/>
      <c r="B5" s="115"/>
      <c r="C5" s="115"/>
      <c r="D5" s="115"/>
      <c r="E5" s="115"/>
      <c r="F5" s="115"/>
      <c r="G5" s="115"/>
      <c r="H5" s="116"/>
      <c r="I5" s="116"/>
      <c r="J5" s="116" t="s">
        <v>55</v>
      </c>
      <c r="K5" s="116" t="s">
        <v>58</v>
      </c>
      <c r="L5" s="116" t="s">
        <v>414</v>
      </c>
      <c r="M5" s="116" t="s">
        <v>415</v>
      </c>
      <c r="N5" s="129" t="s">
        <v>416</v>
      </c>
      <c r="O5" s="130" t="s">
        <v>417</v>
      </c>
      <c r="P5" s="130"/>
      <c r="Q5" s="136"/>
      <c r="R5" s="130"/>
      <c r="S5" s="137"/>
      <c r="T5" s="117"/>
    </row>
    <row r="6" ht="54" customHeight="1" spans="1:20">
      <c r="A6" s="54"/>
      <c r="B6" s="117"/>
      <c r="C6" s="117"/>
      <c r="D6" s="117"/>
      <c r="E6" s="117"/>
      <c r="F6" s="117"/>
      <c r="G6" s="117"/>
      <c r="H6" s="118"/>
      <c r="I6" s="118"/>
      <c r="J6" s="118"/>
      <c r="K6" s="118" t="s">
        <v>57</v>
      </c>
      <c r="L6" s="118"/>
      <c r="M6" s="118"/>
      <c r="N6" s="131"/>
      <c r="O6" s="118" t="s">
        <v>57</v>
      </c>
      <c r="P6" s="118" t="s">
        <v>64</v>
      </c>
      <c r="Q6" s="117" t="s">
        <v>65</v>
      </c>
      <c r="R6" s="118" t="s">
        <v>66</v>
      </c>
      <c r="S6" s="131" t="s">
        <v>67</v>
      </c>
      <c r="T6" s="117" t="s">
        <v>68</v>
      </c>
    </row>
    <row r="7" ht="17.25" customHeight="1" spans="1:20">
      <c r="A7" s="55">
        <v>1</v>
      </c>
      <c r="B7" s="117">
        <v>2</v>
      </c>
      <c r="C7" s="55">
        <v>3</v>
      </c>
      <c r="D7" s="55">
        <v>4</v>
      </c>
      <c r="E7" s="117">
        <v>5</v>
      </c>
      <c r="F7" s="55">
        <v>6</v>
      </c>
      <c r="G7" s="55">
        <v>7</v>
      </c>
      <c r="H7" s="117">
        <v>8</v>
      </c>
      <c r="I7" s="55">
        <v>9</v>
      </c>
      <c r="J7" s="55">
        <v>10</v>
      </c>
      <c r="K7" s="117">
        <v>11</v>
      </c>
      <c r="L7" s="55">
        <v>12</v>
      </c>
      <c r="M7" s="55">
        <v>13</v>
      </c>
      <c r="N7" s="117">
        <v>14</v>
      </c>
      <c r="O7" s="55">
        <v>15</v>
      </c>
      <c r="P7" s="55">
        <v>16</v>
      </c>
      <c r="Q7" s="117">
        <v>17</v>
      </c>
      <c r="R7" s="55">
        <v>18</v>
      </c>
      <c r="S7" s="55">
        <v>19</v>
      </c>
      <c r="T7" s="55">
        <v>20</v>
      </c>
    </row>
    <row r="8" ht="21" customHeight="1" spans="1:20">
      <c r="A8" s="119"/>
      <c r="B8" s="120"/>
      <c r="C8" s="120"/>
      <c r="D8" s="120"/>
      <c r="E8" s="120"/>
      <c r="F8" s="120"/>
      <c r="G8" s="120"/>
      <c r="H8" s="121"/>
      <c r="I8" s="121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1" customHeight="1" spans="1:20">
      <c r="A9" s="122" t="s">
        <v>178</v>
      </c>
      <c r="B9" s="123"/>
      <c r="C9" s="123"/>
      <c r="D9" s="123"/>
      <c r="E9" s="123"/>
      <c r="F9" s="123"/>
      <c r="G9" s="123"/>
      <c r="H9" s="124"/>
      <c r="I9" s="132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customHeight="1" spans="1:1">
      <c r="A10" t="s">
        <v>431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99"/>
      <c r="M1" s="42" t="s">
        <v>432</v>
      </c>
    </row>
    <row r="2" ht="41.25" customHeight="1" spans="1:13">
      <c r="A2" s="100" t="str">
        <f>"2026"&amp;"年对下转移支付预算表"</f>
        <v>2026年对下转移支付预算表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95"/>
    </row>
    <row r="3" ht="18" customHeight="1" spans="1:13">
      <c r="A3" s="101" t="str">
        <f>"单位名称："&amp;"昆明市东川区商务和投资促进局"</f>
        <v>单位名称：昆明市东川区商务和投资促进局</v>
      </c>
      <c r="B3" s="102"/>
      <c r="C3" s="102"/>
      <c r="D3" s="103"/>
      <c r="E3" s="104"/>
      <c r="F3" s="104"/>
      <c r="G3" s="104"/>
      <c r="H3" s="104"/>
      <c r="I3" s="104"/>
      <c r="M3" s="47" t="s">
        <v>1</v>
      </c>
    </row>
    <row r="4" ht="19.5" customHeight="1" spans="1:13">
      <c r="A4" s="62" t="s">
        <v>433</v>
      </c>
      <c r="B4" s="12" t="s">
        <v>195</v>
      </c>
      <c r="C4" s="13"/>
      <c r="D4" s="13"/>
      <c r="E4" s="12" t="s">
        <v>434</v>
      </c>
      <c r="F4" s="13"/>
      <c r="G4" s="13"/>
      <c r="H4" s="13"/>
      <c r="I4" s="13"/>
      <c r="J4" s="13"/>
      <c r="K4" s="13"/>
      <c r="L4" s="13"/>
      <c r="M4" s="108"/>
    </row>
    <row r="5" ht="40.5" customHeight="1" spans="1:13">
      <c r="A5" s="55"/>
      <c r="B5" s="63" t="s">
        <v>55</v>
      </c>
      <c r="C5" s="49" t="s">
        <v>58</v>
      </c>
      <c r="D5" s="105" t="s">
        <v>414</v>
      </c>
      <c r="E5" s="81"/>
      <c r="F5" s="81"/>
      <c r="G5" s="81"/>
      <c r="H5" s="81"/>
      <c r="I5" s="81"/>
      <c r="J5" s="81"/>
      <c r="K5" s="81"/>
      <c r="L5" s="81"/>
      <c r="M5" s="109"/>
    </row>
    <row r="6" ht="19.5" customHeight="1" spans="1:13">
      <c r="A6" s="56">
        <v>1</v>
      </c>
      <c r="B6" s="56">
        <v>2</v>
      </c>
      <c r="C6" s="56">
        <v>3</v>
      </c>
      <c r="D6" s="106">
        <v>4</v>
      </c>
      <c r="E6" s="69">
        <v>5</v>
      </c>
      <c r="F6" s="56">
        <v>6</v>
      </c>
      <c r="G6" s="56">
        <v>7</v>
      </c>
      <c r="H6" s="106">
        <v>8</v>
      </c>
      <c r="I6" s="56">
        <v>9</v>
      </c>
      <c r="J6" s="56">
        <v>10</v>
      </c>
      <c r="K6" s="56">
        <v>11</v>
      </c>
      <c r="L6" s="56">
        <v>13</v>
      </c>
      <c r="M6" s="69">
        <v>24</v>
      </c>
    </row>
    <row r="7" ht="19.5" customHeight="1" spans="1:13">
      <c r="A7" s="18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ht="19.5" customHeight="1" spans="1:13">
      <c r="A8" s="9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customHeight="1" spans="1:1">
      <c r="A9" t="s">
        <v>435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2" t="s">
        <v>436</v>
      </c>
    </row>
    <row r="2" ht="41.25" customHeight="1" spans="1:10">
      <c r="A2" s="94" t="str">
        <f>"2026"&amp;"年对下转移支付绩效目标表"</f>
        <v>2026年对下转移支付绩效目标表</v>
      </c>
      <c r="B2" s="43"/>
      <c r="C2" s="43"/>
      <c r="D2" s="43"/>
      <c r="E2" s="43"/>
      <c r="F2" s="95"/>
      <c r="G2" s="43"/>
      <c r="H2" s="95"/>
      <c r="I2" s="95"/>
      <c r="J2" s="43"/>
    </row>
    <row r="3" ht="17.25" customHeight="1" spans="1:1">
      <c r="A3" s="44" t="str">
        <f>"单位名称："&amp;"昆明市东川区商务和投资促进局"</f>
        <v>单位名称：昆明市东川区商务和投资促进局</v>
      </c>
    </row>
    <row r="4" ht="44.25" customHeight="1" spans="1:10">
      <c r="A4" s="17" t="s">
        <v>433</v>
      </c>
      <c r="B4" s="17" t="s">
        <v>295</v>
      </c>
      <c r="C4" s="17" t="s">
        <v>296</v>
      </c>
      <c r="D4" s="17" t="s">
        <v>297</v>
      </c>
      <c r="E4" s="17" t="s">
        <v>298</v>
      </c>
      <c r="F4" s="96" t="s">
        <v>299</v>
      </c>
      <c r="G4" s="17" t="s">
        <v>300</v>
      </c>
      <c r="H4" s="96" t="s">
        <v>301</v>
      </c>
      <c r="I4" s="96" t="s">
        <v>302</v>
      </c>
      <c r="J4" s="17" t="s">
        <v>303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4"/>
      <c r="F6" s="98"/>
      <c r="G6" s="34"/>
      <c r="H6" s="98"/>
      <c r="I6" s="98"/>
      <c r="J6" s="34"/>
    </row>
    <row r="7" ht="42" customHeight="1" spans="1:10">
      <c r="A7" s="18"/>
      <c r="B7" s="33"/>
      <c r="C7" s="33"/>
      <c r="D7" s="33"/>
      <c r="E7" s="18"/>
      <c r="F7" s="33"/>
      <c r="G7" s="18"/>
      <c r="H7" s="33"/>
      <c r="I7" s="33"/>
      <c r="J7" s="18"/>
    </row>
    <row r="8" customHeight="1" spans="1:1">
      <c r="A8" t="s">
        <v>437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438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"单位名称："&amp;"昆明市东川区商务和投资促进局"</f>
        <v>单位名称：昆明市东川区商务和投资促进局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187</v>
      </c>
      <c r="B4" s="81" t="s">
        <v>188</v>
      </c>
      <c r="C4" s="82" t="s">
        <v>439</v>
      </c>
      <c r="D4" s="80" t="s">
        <v>440</v>
      </c>
      <c r="E4" s="80" t="s">
        <v>441</v>
      </c>
      <c r="F4" s="80" t="s">
        <v>442</v>
      </c>
      <c r="G4" s="81" t="s">
        <v>443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412</v>
      </c>
      <c r="H5" s="81" t="s">
        <v>444</v>
      </c>
      <c r="I5" s="81" t="s">
        <v>445</v>
      </c>
    </row>
    <row r="6" ht="17.25" customHeight="1" spans="1:9">
      <c r="A6" s="85" t="s">
        <v>83</v>
      </c>
      <c r="B6" s="32" t="s">
        <v>84</v>
      </c>
      <c r="C6" s="85" t="s">
        <v>85</v>
      </c>
      <c r="D6" s="34" t="s">
        <v>86</v>
      </c>
      <c r="E6" s="85" t="s">
        <v>87</v>
      </c>
      <c r="F6" s="32" t="s">
        <v>88</v>
      </c>
      <c r="G6" s="86" t="s">
        <v>89</v>
      </c>
      <c r="H6" s="34" t="s">
        <v>90</v>
      </c>
      <c r="I6" s="34">
        <v>9</v>
      </c>
    </row>
    <row r="7" ht="19.5" customHeight="1" spans="1:9">
      <c r="A7" s="87"/>
      <c r="B7" s="65"/>
      <c r="C7" s="65"/>
      <c r="D7" s="18"/>
      <c r="E7" s="33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1">
      <c r="A9" t="s">
        <v>446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1"/>
      <c r="E1" s="41"/>
      <c r="F1" s="41"/>
      <c r="G1" s="41"/>
      <c r="K1" s="42" t="s">
        <v>447</v>
      </c>
    </row>
    <row r="2" ht="41.25" customHeight="1" spans="1:11">
      <c r="A2" s="43" t="str">
        <f>"2026"&amp;"年上级补助项目支出预算表"</f>
        <v>2026年上级补助项目支出预算表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3.5" customHeight="1" spans="1:11">
      <c r="A3" s="44" t="str">
        <f>"单位名称："&amp;"昆明市东川区商务和投资促进局"</f>
        <v>单位名称：昆明市东川区商务和投资促进局</v>
      </c>
      <c r="B3" s="45"/>
      <c r="C3" s="45"/>
      <c r="D3" s="45"/>
      <c r="E3" s="45"/>
      <c r="F3" s="45"/>
      <c r="G3" s="45"/>
      <c r="H3" s="46"/>
      <c r="I3" s="46"/>
      <c r="J3" s="46"/>
      <c r="K3" s="47" t="s">
        <v>1</v>
      </c>
    </row>
    <row r="4" ht="21.75" customHeight="1" spans="1:11">
      <c r="A4" s="48" t="s">
        <v>274</v>
      </c>
      <c r="B4" s="48" t="s">
        <v>190</v>
      </c>
      <c r="C4" s="48" t="s">
        <v>275</v>
      </c>
      <c r="D4" s="49" t="s">
        <v>191</v>
      </c>
      <c r="E4" s="49" t="s">
        <v>192</v>
      </c>
      <c r="F4" s="49" t="s">
        <v>276</v>
      </c>
      <c r="G4" s="49" t="s">
        <v>277</v>
      </c>
      <c r="H4" s="62" t="s">
        <v>55</v>
      </c>
      <c r="I4" s="12" t="s">
        <v>448</v>
      </c>
      <c r="J4" s="13"/>
      <c r="K4" s="36"/>
    </row>
    <row r="5" ht="21.75" customHeight="1" spans="1:11">
      <c r="A5" s="50"/>
      <c r="B5" s="50"/>
      <c r="C5" s="50"/>
      <c r="D5" s="51"/>
      <c r="E5" s="51"/>
      <c r="F5" s="51"/>
      <c r="G5" s="51"/>
      <c r="H5" s="63"/>
      <c r="I5" s="49" t="s">
        <v>58</v>
      </c>
      <c r="J5" s="49" t="s">
        <v>59</v>
      </c>
      <c r="K5" s="49" t="s">
        <v>60</v>
      </c>
    </row>
    <row r="6" ht="40.5" customHeight="1" spans="1:11">
      <c r="A6" s="53"/>
      <c r="B6" s="53"/>
      <c r="C6" s="53"/>
      <c r="D6" s="54"/>
      <c r="E6" s="54"/>
      <c r="F6" s="54"/>
      <c r="G6" s="54"/>
      <c r="H6" s="55"/>
      <c r="I6" s="54" t="s">
        <v>57</v>
      </c>
      <c r="J6" s="54"/>
      <c r="K6" s="54"/>
    </row>
    <row r="7" ht="15" customHeight="1" spans="1:11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69">
        <v>10</v>
      </c>
      <c r="K7" s="69">
        <v>11</v>
      </c>
    </row>
    <row r="8" ht="18.75" customHeight="1" spans="1:11">
      <c r="A8" s="18"/>
      <c r="B8" s="33"/>
      <c r="C8" s="18"/>
      <c r="D8" s="18"/>
      <c r="E8" s="18"/>
      <c r="F8" s="18"/>
      <c r="G8" s="18"/>
      <c r="H8" s="64"/>
      <c r="I8" s="70"/>
      <c r="J8" s="70"/>
      <c r="K8" s="64"/>
    </row>
    <row r="9" ht="18.75" customHeight="1" spans="1:11">
      <c r="A9" s="65"/>
      <c r="B9" s="33"/>
      <c r="C9" s="33"/>
      <c r="D9" s="33"/>
      <c r="E9" s="33"/>
      <c r="F9" s="33"/>
      <c r="G9" s="33"/>
      <c r="H9" s="58"/>
      <c r="I9" s="58"/>
      <c r="J9" s="58"/>
      <c r="K9" s="64"/>
    </row>
    <row r="10" ht="18.75" customHeight="1" spans="1:11">
      <c r="A10" s="66" t="s">
        <v>178</v>
      </c>
      <c r="B10" s="67"/>
      <c r="C10" s="67"/>
      <c r="D10" s="67"/>
      <c r="E10" s="67"/>
      <c r="F10" s="67"/>
      <c r="G10" s="68"/>
      <c r="H10" s="58"/>
      <c r="I10" s="58"/>
      <c r="J10" s="58"/>
      <c r="K10" s="64"/>
    </row>
    <row r="11" customHeight="1" spans="1:1">
      <c r="A11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1"/>
      <c r="G1" s="42" t="s">
        <v>450</v>
      </c>
    </row>
    <row r="2" ht="41.25" customHeight="1" spans="1:7">
      <c r="A2" s="43" t="str">
        <f>"2026"&amp;"年部门项目中期规划预算表"</f>
        <v>2026年部门项目中期规划预算表</v>
      </c>
      <c r="B2" s="43"/>
      <c r="C2" s="43"/>
      <c r="D2" s="43"/>
      <c r="E2" s="43"/>
      <c r="F2" s="43"/>
      <c r="G2" s="43"/>
    </row>
    <row r="3" ht="13.5" customHeight="1" spans="1:7">
      <c r="A3" s="44" t="str">
        <f>"单位名称："&amp;"昆明市东川区商务和投资促进局"</f>
        <v>单位名称：昆明市东川区商务和投资促进局</v>
      </c>
      <c r="B3" s="45"/>
      <c r="C3" s="45"/>
      <c r="D3" s="45"/>
      <c r="E3" s="46"/>
      <c r="F3" s="46"/>
      <c r="G3" s="47" t="s">
        <v>1</v>
      </c>
    </row>
    <row r="4" ht="21.75" customHeight="1" spans="1:7">
      <c r="A4" s="48" t="s">
        <v>275</v>
      </c>
      <c r="B4" s="48" t="s">
        <v>274</v>
      </c>
      <c r="C4" s="48" t="s">
        <v>190</v>
      </c>
      <c r="D4" s="49" t="s">
        <v>451</v>
      </c>
      <c r="E4" s="12" t="s">
        <v>58</v>
      </c>
      <c r="F4" s="13"/>
      <c r="G4" s="36"/>
    </row>
    <row r="5" ht="21.75" customHeight="1" spans="1:7">
      <c r="A5" s="50"/>
      <c r="B5" s="50"/>
      <c r="C5" s="50"/>
      <c r="D5" s="51"/>
      <c r="E5" s="52" t="str">
        <f>"2026"&amp;"年"</f>
        <v>2026年</v>
      </c>
      <c r="F5" s="49" t="str">
        <f>("2026"+1)&amp;"年"</f>
        <v>2027年</v>
      </c>
      <c r="G5" s="49" t="str">
        <f>("2026"+2)&amp;"年"</f>
        <v>2028年</v>
      </c>
    </row>
    <row r="6" ht="40.5" customHeight="1" spans="1:7">
      <c r="A6" s="53"/>
      <c r="B6" s="53"/>
      <c r="C6" s="53"/>
      <c r="D6" s="54"/>
      <c r="E6" s="55"/>
      <c r="F6" s="54" t="s">
        <v>57</v>
      </c>
      <c r="G6" s="54"/>
    </row>
    <row r="7" ht="15" customHeight="1" spans="1: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</row>
    <row r="8" ht="17.25" customHeight="1" spans="1:7">
      <c r="A8" s="33" t="s">
        <v>70</v>
      </c>
      <c r="B8" s="57"/>
      <c r="C8" s="57"/>
      <c r="D8" s="33"/>
      <c r="E8" s="58">
        <v>2692320</v>
      </c>
      <c r="F8" s="58"/>
      <c r="G8" s="58"/>
    </row>
    <row r="9" ht="18.75" customHeight="1" spans="1:7">
      <c r="A9" s="33"/>
      <c r="B9" s="33" t="s">
        <v>452</v>
      </c>
      <c r="C9" s="33" t="s">
        <v>282</v>
      </c>
      <c r="D9" s="33" t="s">
        <v>453</v>
      </c>
      <c r="E9" s="58">
        <v>21960</v>
      </c>
      <c r="F9" s="58"/>
      <c r="G9" s="58"/>
    </row>
    <row r="10" ht="18.75" customHeight="1" spans="1:7">
      <c r="A10" s="26"/>
      <c r="B10" s="33" t="s">
        <v>454</v>
      </c>
      <c r="C10" s="33" t="s">
        <v>287</v>
      </c>
      <c r="D10" s="33" t="s">
        <v>453</v>
      </c>
      <c r="E10" s="58">
        <v>107000</v>
      </c>
      <c r="F10" s="58"/>
      <c r="G10" s="58"/>
    </row>
    <row r="11" ht="18.75" customHeight="1" spans="1:7">
      <c r="A11" s="26"/>
      <c r="B11" s="33" t="s">
        <v>454</v>
      </c>
      <c r="C11" s="33" t="s">
        <v>289</v>
      </c>
      <c r="D11" s="33" t="s">
        <v>453</v>
      </c>
      <c r="E11" s="58">
        <v>1040000</v>
      </c>
      <c r="F11" s="58"/>
      <c r="G11" s="58"/>
    </row>
    <row r="12" ht="18.75" customHeight="1" spans="1:7">
      <c r="A12" s="26"/>
      <c r="B12" s="33" t="s">
        <v>454</v>
      </c>
      <c r="C12" s="33" t="s">
        <v>291</v>
      </c>
      <c r="D12" s="33" t="s">
        <v>453</v>
      </c>
      <c r="E12" s="58">
        <v>1523360</v>
      </c>
      <c r="F12" s="58"/>
      <c r="G12" s="58"/>
    </row>
    <row r="13" ht="18.75" customHeight="1" spans="1:7">
      <c r="A13" s="59" t="s">
        <v>55</v>
      </c>
      <c r="B13" s="60" t="s">
        <v>455</v>
      </c>
      <c r="C13" s="60"/>
      <c r="D13" s="61"/>
      <c r="E13" s="58">
        <v>2692320</v>
      </c>
      <c r="F13" s="58"/>
      <c r="G13" s="58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workbookViewId="0">
      <selection activeCell="A9" sqref="A9:J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456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"单位名称："&amp;"昆明市东川区商务和投资促进局"</f>
        <v>单位名称：昆明市东川区商务和投资促进局</v>
      </c>
      <c r="B3" s="3"/>
      <c r="C3" s="4"/>
      <c r="D3" s="5"/>
      <c r="E3" s="5"/>
      <c r="F3" s="5"/>
      <c r="G3" s="5"/>
      <c r="H3" s="5"/>
      <c r="I3" s="5"/>
      <c r="J3" s="223" t="s">
        <v>1</v>
      </c>
    </row>
    <row r="4" ht="30" customHeight="1" spans="1:10">
      <c r="A4" s="6" t="s">
        <v>457</v>
      </c>
      <c r="B4" s="7" t="s">
        <v>71</v>
      </c>
      <c r="C4" s="8"/>
      <c r="D4" s="8"/>
      <c r="E4" s="9"/>
      <c r="F4" s="10" t="s">
        <v>458</v>
      </c>
      <c r="G4" s="9"/>
      <c r="H4" s="11" t="s">
        <v>70</v>
      </c>
      <c r="I4" s="8"/>
      <c r="J4" s="9"/>
    </row>
    <row r="5" ht="32.25" customHeight="1" spans="1:10">
      <c r="A5" s="12" t="s">
        <v>459</v>
      </c>
      <c r="B5" s="13"/>
      <c r="C5" s="13"/>
      <c r="D5" s="13"/>
      <c r="E5" s="13"/>
      <c r="F5" s="13"/>
      <c r="G5" s="13"/>
      <c r="H5" s="13"/>
      <c r="I5" s="36"/>
      <c r="J5" s="37" t="s">
        <v>460</v>
      </c>
    </row>
    <row r="6" ht="99.75" customHeight="1" spans="1:10">
      <c r="A6" s="14" t="s">
        <v>461</v>
      </c>
      <c r="B6" s="15" t="s">
        <v>462</v>
      </c>
      <c r="C6" s="16" t="s">
        <v>463</v>
      </c>
      <c r="D6" s="16"/>
      <c r="E6" s="16"/>
      <c r="F6" s="16"/>
      <c r="G6" s="16"/>
      <c r="H6" s="16"/>
      <c r="I6" s="16"/>
      <c r="J6" s="38" t="s">
        <v>464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465</v>
      </c>
      <c r="D7" s="16"/>
      <c r="E7" s="16"/>
      <c r="F7" s="16"/>
      <c r="G7" s="16"/>
      <c r="H7" s="16"/>
      <c r="I7" s="16"/>
      <c r="J7" s="38" t="s">
        <v>466</v>
      </c>
    </row>
    <row r="8" ht="75" customHeight="1" spans="1:10">
      <c r="A8" s="15" t="s">
        <v>467</v>
      </c>
      <c r="B8" s="17" t="str">
        <f>"预算年度（"&amp;"2026"&amp;"年）绩效目标"</f>
        <v>预算年度（2026年）绩效目标</v>
      </c>
      <c r="C8" s="18" t="s">
        <v>468</v>
      </c>
      <c r="D8" s="18"/>
      <c r="E8" s="18"/>
      <c r="F8" s="18"/>
      <c r="G8" s="18"/>
      <c r="H8" s="18"/>
      <c r="I8" s="18"/>
      <c r="J8" s="39" t="s">
        <v>469</v>
      </c>
    </row>
    <row r="9" ht="32.25" customHeight="1" spans="1:10">
      <c r="A9" s="19" t="s">
        <v>470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471</v>
      </c>
      <c r="B10" s="15"/>
      <c r="C10" s="14" t="s">
        <v>472</v>
      </c>
      <c r="D10" s="14"/>
      <c r="E10" s="14"/>
      <c r="F10" s="14" t="s">
        <v>473</v>
      </c>
      <c r="G10" s="14"/>
      <c r="H10" s="14" t="s">
        <v>474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475</v>
      </c>
      <c r="I11" s="15" t="s">
        <v>476</v>
      </c>
      <c r="J11" s="15" t="s">
        <v>477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6068201.09</v>
      </c>
      <c r="I12" s="23">
        <v>6068201.09</v>
      </c>
      <c r="J12" s="23"/>
    </row>
    <row r="13" ht="34.5" customHeight="1" spans="1:10">
      <c r="A13" s="16" t="s">
        <v>478</v>
      </c>
      <c r="B13" s="24"/>
      <c r="C13" s="16" t="s">
        <v>479</v>
      </c>
      <c r="D13" s="24"/>
      <c r="E13" s="24"/>
      <c r="F13" s="24"/>
      <c r="G13" s="24"/>
      <c r="H13" s="25">
        <v>1147000</v>
      </c>
      <c r="I13" s="25">
        <v>1147000</v>
      </c>
      <c r="J13" s="25"/>
    </row>
    <row r="14" ht="34.5" customHeight="1" spans="1:10">
      <c r="A14" s="16" t="s">
        <v>480</v>
      </c>
      <c r="B14" s="26"/>
      <c r="C14" s="16" t="s">
        <v>481</v>
      </c>
      <c r="D14" s="26"/>
      <c r="E14" s="26"/>
      <c r="F14" s="26"/>
      <c r="G14" s="26"/>
      <c r="H14" s="25">
        <v>1523360</v>
      </c>
      <c r="I14" s="25">
        <v>1523360</v>
      </c>
      <c r="J14" s="25"/>
    </row>
    <row r="15" ht="34.5" customHeight="1" spans="1:10">
      <c r="A15" s="16" t="s">
        <v>76</v>
      </c>
      <c r="B15" s="26"/>
      <c r="C15" s="16" t="s">
        <v>482</v>
      </c>
      <c r="D15" s="26"/>
      <c r="E15" s="26"/>
      <c r="F15" s="26"/>
      <c r="G15" s="26"/>
      <c r="H15" s="25">
        <v>3397841.09</v>
      </c>
      <c r="I15" s="25">
        <v>3397841.09</v>
      </c>
      <c r="J15" s="25"/>
    </row>
    <row r="16" ht="32.25" customHeight="1" spans="1:10">
      <c r="A16" s="19" t="s">
        <v>483</v>
      </c>
      <c r="B16" s="19"/>
      <c r="C16" s="19"/>
      <c r="D16" s="19"/>
      <c r="E16" s="19"/>
      <c r="F16" s="19"/>
      <c r="G16" s="19"/>
      <c r="H16" s="19"/>
      <c r="I16" s="19"/>
      <c r="J16" s="19"/>
    </row>
    <row r="17" ht="32.25" customHeight="1" spans="1:10">
      <c r="A17" s="27" t="s">
        <v>484</v>
      </c>
      <c r="B17" s="27"/>
      <c r="C17" s="27"/>
      <c r="D17" s="27"/>
      <c r="E17" s="27"/>
      <c r="F17" s="27"/>
      <c r="G17" s="27"/>
      <c r="H17" s="28" t="s">
        <v>485</v>
      </c>
      <c r="I17" s="40" t="s">
        <v>303</v>
      </c>
      <c r="J17" s="28" t="s">
        <v>486</v>
      </c>
    </row>
    <row r="18" ht="36" customHeight="1" spans="1:10">
      <c r="A18" s="29" t="s">
        <v>296</v>
      </c>
      <c r="B18" s="29" t="s">
        <v>487</v>
      </c>
      <c r="C18" s="30" t="s">
        <v>298</v>
      </c>
      <c r="D18" s="30" t="s">
        <v>299</v>
      </c>
      <c r="E18" s="30" t="s">
        <v>300</v>
      </c>
      <c r="F18" s="30" t="s">
        <v>301</v>
      </c>
      <c r="G18" s="30" t="s">
        <v>302</v>
      </c>
      <c r="H18" s="31"/>
      <c r="I18" s="31"/>
      <c r="J18" s="31"/>
    </row>
    <row r="19" ht="32.25" customHeight="1" spans="1:10">
      <c r="A19" s="32" t="s">
        <v>305</v>
      </c>
      <c r="B19" s="32"/>
      <c r="C19" s="33"/>
      <c r="D19" s="32"/>
      <c r="E19" s="32"/>
      <c r="F19" s="32"/>
      <c r="G19" s="32"/>
      <c r="H19" s="34"/>
      <c r="I19" s="18"/>
      <c r="J19" s="34"/>
    </row>
    <row r="20" ht="32.25" customHeight="1" spans="1:10">
      <c r="A20" s="32"/>
      <c r="B20" s="32" t="s">
        <v>306</v>
      </c>
      <c r="C20" s="33"/>
      <c r="D20" s="32"/>
      <c r="E20" s="32"/>
      <c r="F20" s="32"/>
      <c r="G20" s="32"/>
      <c r="H20" s="34"/>
      <c r="I20" s="18"/>
      <c r="J20" s="34"/>
    </row>
    <row r="21" ht="32.25" customHeight="1" spans="1:10">
      <c r="A21" s="32"/>
      <c r="B21" s="32"/>
      <c r="C21" s="33" t="s">
        <v>488</v>
      </c>
      <c r="D21" s="32" t="s">
        <v>321</v>
      </c>
      <c r="E21" s="32" t="s">
        <v>94</v>
      </c>
      <c r="F21" s="32" t="s">
        <v>395</v>
      </c>
      <c r="G21" s="32" t="s">
        <v>310</v>
      </c>
      <c r="H21" s="34" t="s">
        <v>489</v>
      </c>
      <c r="I21" s="18" t="s">
        <v>490</v>
      </c>
      <c r="J21" s="34" t="s">
        <v>489</v>
      </c>
    </row>
    <row r="22" ht="32.25" customHeight="1" spans="1:10">
      <c r="A22" s="32"/>
      <c r="B22" s="32"/>
      <c r="C22" s="33" t="s">
        <v>491</v>
      </c>
      <c r="D22" s="32" t="s">
        <v>308</v>
      </c>
      <c r="E22" s="32" t="s">
        <v>492</v>
      </c>
      <c r="F22" s="32" t="s">
        <v>395</v>
      </c>
      <c r="G22" s="32" t="s">
        <v>310</v>
      </c>
      <c r="H22" s="34" t="s">
        <v>493</v>
      </c>
      <c r="I22" s="18" t="s">
        <v>494</v>
      </c>
      <c r="J22" s="34" t="s">
        <v>493</v>
      </c>
    </row>
    <row r="23" ht="32.25" customHeight="1" spans="1:10">
      <c r="A23" s="32"/>
      <c r="B23" s="32"/>
      <c r="C23" s="33" t="s">
        <v>495</v>
      </c>
      <c r="D23" s="32" t="s">
        <v>308</v>
      </c>
      <c r="E23" s="32" t="s">
        <v>496</v>
      </c>
      <c r="F23" s="32" t="s">
        <v>317</v>
      </c>
      <c r="G23" s="32" t="s">
        <v>310</v>
      </c>
      <c r="H23" s="34" t="s">
        <v>493</v>
      </c>
      <c r="I23" s="18" t="s">
        <v>493</v>
      </c>
      <c r="J23" s="34" t="s">
        <v>493</v>
      </c>
    </row>
    <row r="24" ht="32.25" customHeight="1" spans="1:10">
      <c r="A24" s="32"/>
      <c r="B24" s="32"/>
      <c r="C24" s="33" t="s">
        <v>497</v>
      </c>
      <c r="D24" s="32" t="s">
        <v>321</v>
      </c>
      <c r="E24" s="32" t="s">
        <v>498</v>
      </c>
      <c r="F24" s="32" t="s">
        <v>317</v>
      </c>
      <c r="G24" s="32" t="s">
        <v>310</v>
      </c>
      <c r="H24" s="34" t="s">
        <v>497</v>
      </c>
      <c r="I24" s="18" t="s">
        <v>497</v>
      </c>
      <c r="J24" s="34" t="s">
        <v>497</v>
      </c>
    </row>
    <row r="25" ht="32.25" customHeight="1" spans="1:10">
      <c r="A25" s="32"/>
      <c r="B25" s="32"/>
      <c r="C25" s="33" t="s">
        <v>499</v>
      </c>
      <c r="D25" s="32" t="s">
        <v>308</v>
      </c>
      <c r="E25" s="32" t="s">
        <v>84</v>
      </c>
      <c r="F25" s="32" t="s">
        <v>317</v>
      </c>
      <c r="G25" s="32" t="s">
        <v>310</v>
      </c>
      <c r="H25" s="34" t="s">
        <v>499</v>
      </c>
      <c r="I25" s="18" t="s">
        <v>499</v>
      </c>
      <c r="J25" s="34" t="s">
        <v>499</v>
      </c>
    </row>
    <row r="26" ht="32.25" customHeight="1" spans="1:10">
      <c r="A26" s="32"/>
      <c r="B26" s="32"/>
      <c r="C26" s="33" t="s">
        <v>500</v>
      </c>
      <c r="D26" s="32" t="s">
        <v>308</v>
      </c>
      <c r="E26" s="32" t="s">
        <v>84</v>
      </c>
      <c r="F26" s="32" t="s">
        <v>317</v>
      </c>
      <c r="G26" s="32" t="s">
        <v>310</v>
      </c>
      <c r="H26" s="34" t="s">
        <v>500</v>
      </c>
      <c r="I26" s="18" t="s">
        <v>500</v>
      </c>
      <c r="J26" s="34" t="s">
        <v>500</v>
      </c>
    </row>
    <row r="27" ht="32.25" customHeight="1" spans="1:10">
      <c r="A27" s="32"/>
      <c r="B27" s="32" t="s">
        <v>319</v>
      </c>
      <c r="C27" s="33"/>
      <c r="D27" s="32"/>
      <c r="E27" s="32"/>
      <c r="F27" s="32"/>
      <c r="G27" s="32"/>
      <c r="H27" s="34"/>
      <c r="I27" s="18"/>
      <c r="J27" s="34"/>
    </row>
    <row r="28" ht="32.25" customHeight="1" spans="1:10">
      <c r="A28" s="32"/>
      <c r="B28" s="32"/>
      <c r="C28" s="33" t="s">
        <v>397</v>
      </c>
      <c r="D28" s="32" t="s">
        <v>321</v>
      </c>
      <c r="E28" s="32" t="s">
        <v>322</v>
      </c>
      <c r="F28" s="32" t="s">
        <v>323</v>
      </c>
      <c r="G28" s="32" t="s">
        <v>310</v>
      </c>
      <c r="H28" s="34" t="s">
        <v>397</v>
      </c>
      <c r="I28" s="18" t="s">
        <v>397</v>
      </c>
      <c r="J28" s="34" t="s">
        <v>397</v>
      </c>
    </row>
    <row r="29" ht="32.25" customHeight="1" spans="1:10">
      <c r="A29" s="32" t="s">
        <v>324</v>
      </c>
      <c r="B29" s="32"/>
      <c r="C29" s="33"/>
      <c r="D29" s="32"/>
      <c r="E29" s="32"/>
      <c r="F29" s="32"/>
      <c r="G29" s="32"/>
      <c r="H29" s="34"/>
      <c r="I29" s="18"/>
      <c r="J29" s="34"/>
    </row>
    <row r="30" ht="32.25" customHeight="1" spans="1:10">
      <c r="A30" s="32"/>
      <c r="B30" s="32" t="s">
        <v>325</v>
      </c>
      <c r="C30" s="33"/>
      <c r="D30" s="32"/>
      <c r="E30" s="32"/>
      <c r="F30" s="32"/>
      <c r="G30" s="32"/>
      <c r="H30" s="34"/>
      <c r="I30" s="18"/>
      <c r="J30" s="34"/>
    </row>
    <row r="31" ht="32.25" customHeight="1" spans="1:10">
      <c r="A31" s="32"/>
      <c r="B31" s="32"/>
      <c r="C31" s="33" t="s">
        <v>326</v>
      </c>
      <c r="D31" s="32" t="s">
        <v>308</v>
      </c>
      <c r="E31" s="32" t="s">
        <v>501</v>
      </c>
      <c r="F31" s="32" t="s">
        <v>358</v>
      </c>
      <c r="G31" s="32" t="s">
        <v>310</v>
      </c>
      <c r="H31" s="34" t="s">
        <v>326</v>
      </c>
      <c r="I31" s="18" t="s">
        <v>326</v>
      </c>
      <c r="J31" s="34" t="s">
        <v>326</v>
      </c>
    </row>
    <row r="32" ht="32.25" customHeight="1" spans="1:10">
      <c r="A32" s="32"/>
      <c r="B32" s="32"/>
      <c r="C32" s="33" t="s">
        <v>330</v>
      </c>
      <c r="D32" s="32" t="s">
        <v>308</v>
      </c>
      <c r="E32" s="32" t="s">
        <v>502</v>
      </c>
      <c r="F32" s="32" t="s">
        <v>358</v>
      </c>
      <c r="G32" s="32" t="s">
        <v>310</v>
      </c>
      <c r="H32" s="34" t="s">
        <v>330</v>
      </c>
      <c r="I32" s="18" t="s">
        <v>330</v>
      </c>
      <c r="J32" s="34" t="s">
        <v>330</v>
      </c>
    </row>
    <row r="33" ht="32.25" customHeight="1" spans="1:10">
      <c r="A33" s="32"/>
      <c r="B33" s="32" t="s">
        <v>333</v>
      </c>
      <c r="C33" s="33"/>
      <c r="D33" s="32"/>
      <c r="E33" s="32"/>
      <c r="F33" s="32"/>
      <c r="G33" s="32"/>
      <c r="H33" s="34"/>
      <c r="I33" s="18"/>
      <c r="J33" s="34"/>
    </row>
    <row r="34" ht="32.25" customHeight="1" spans="1:10">
      <c r="A34" s="32"/>
      <c r="B34" s="32"/>
      <c r="C34" s="33" t="s">
        <v>334</v>
      </c>
      <c r="D34" s="32" t="s">
        <v>308</v>
      </c>
      <c r="E34" s="32" t="s">
        <v>336</v>
      </c>
      <c r="F34" s="32"/>
      <c r="G34" s="32" t="s">
        <v>338</v>
      </c>
      <c r="H34" s="34" t="s">
        <v>503</v>
      </c>
      <c r="I34" s="18" t="s">
        <v>503</v>
      </c>
      <c r="J34" s="34" t="s">
        <v>503</v>
      </c>
    </row>
    <row r="35" ht="32.25" customHeight="1" spans="1:10">
      <c r="A35" s="32"/>
      <c r="B35" s="32" t="s">
        <v>344</v>
      </c>
      <c r="C35" s="33"/>
      <c r="D35" s="32"/>
      <c r="E35" s="32"/>
      <c r="F35" s="32"/>
      <c r="G35" s="32"/>
      <c r="H35" s="34"/>
      <c r="I35" s="18"/>
      <c r="J35" s="34"/>
    </row>
    <row r="36" ht="32.25" customHeight="1" spans="1:10">
      <c r="A36" s="32"/>
      <c r="B36" s="32"/>
      <c r="C36" s="33" t="s">
        <v>504</v>
      </c>
      <c r="D36" s="32" t="s">
        <v>308</v>
      </c>
      <c r="E36" s="32" t="s">
        <v>505</v>
      </c>
      <c r="F36" s="32"/>
      <c r="G36" s="32" t="s">
        <v>338</v>
      </c>
      <c r="H36" s="34" t="s">
        <v>506</v>
      </c>
      <c r="I36" s="18" t="s">
        <v>506</v>
      </c>
      <c r="J36" s="34" t="s">
        <v>506</v>
      </c>
    </row>
    <row r="37" ht="32.25" customHeight="1" spans="1:10">
      <c r="A37" s="32" t="s">
        <v>348</v>
      </c>
      <c r="B37" s="32"/>
      <c r="C37" s="33"/>
      <c r="D37" s="32"/>
      <c r="E37" s="32"/>
      <c r="F37" s="32"/>
      <c r="G37" s="32"/>
      <c r="H37" s="34"/>
      <c r="I37" s="18"/>
      <c r="J37" s="34"/>
    </row>
    <row r="38" ht="32.25" customHeight="1" spans="1:10">
      <c r="A38" s="32"/>
      <c r="B38" s="32" t="s">
        <v>349</v>
      </c>
      <c r="C38" s="33"/>
      <c r="D38" s="32"/>
      <c r="E38" s="32"/>
      <c r="F38" s="32"/>
      <c r="G38" s="32"/>
      <c r="H38" s="34"/>
      <c r="I38" s="18"/>
      <c r="J38" s="34"/>
    </row>
    <row r="39" ht="32.25" customHeight="1" spans="1:10">
      <c r="A39" s="32"/>
      <c r="B39" s="32"/>
      <c r="C39" s="33" t="s">
        <v>350</v>
      </c>
      <c r="D39" s="32" t="s">
        <v>308</v>
      </c>
      <c r="E39" s="32" t="s">
        <v>351</v>
      </c>
      <c r="F39" s="32" t="s">
        <v>352</v>
      </c>
      <c r="G39" s="32" t="s">
        <v>310</v>
      </c>
      <c r="H39" s="34" t="s">
        <v>350</v>
      </c>
      <c r="I39" s="18" t="s">
        <v>350</v>
      </c>
      <c r="J39" s="34" t="s">
        <v>350</v>
      </c>
    </row>
    <row r="40" ht="32.25" customHeight="1" spans="1:10">
      <c r="A40" s="32" t="s">
        <v>353</v>
      </c>
      <c r="B40" s="32"/>
      <c r="C40" s="33"/>
      <c r="D40" s="32"/>
      <c r="E40" s="32"/>
      <c r="F40" s="32"/>
      <c r="G40" s="32"/>
      <c r="H40" s="34"/>
      <c r="I40" s="18"/>
      <c r="J40" s="34"/>
    </row>
    <row r="41" ht="32.25" customHeight="1" spans="1:10">
      <c r="A41" s="32"/>
      <c r="B41" s="32" t="s">
        <v>354</v>
      </c>
      <c r="C41" s="33"/>
      <c r="D41" s="32"/>
      <c r="E41" s="32"/>
      <c r="F41" s="32"/>
      <c r="G41" s="32"/>
      <c r="H41" s="34"/>
      <c r="I41" s="18"/>
      <c r="J41" s="34"/>
    </row>
    <row r="42" ht="32.25" customHeight="1" spans="1:10">
      <c r="A42" s="32"/>
      <c r="B42" s="32"/>
      <c r="C42" s="33" t="s">
        <v>354</v>
      </c>
      <c r="D42" s="32" t="s">
        <v>356</v>
      </c>
      <c r="E42" s="32" t="s">
        <v>507</v>
      </c>
      <c r="F42" s="32" t="s">
        <v>358</v>
      </c>
      <c r="G42" s="32" t="s">
        <v>310</v>
      </c>
      <c r="H42" s="34" t="s">
        <v>355</v>
      </c>
      <c r="I42" s="18" t="s">
        <v>355</v>
      </c>
      <c r="J42" s="34" t="s">
        <v>355</v>
      </c>
    </row>
    <row r="43" ht="32.25" customHeight="1" spans="1:10">
      <c r="A43" s="32"/>
      <c r="B43" s="32" t="s">
        <v>508</v>
      </c>
      <c r="C43" s="33"/>
      <c r="D43" s="32"/>
      <c r="E43" s="32"/>
      <c r="F43" s="32"/>
      <c r="G43" s="32"/>
      <c r="H43" s="34"/>
      <c r="I43" s="18"/>
      <c r="J43" s="34"/>
    </row>
  </sheetData>
  <mergeCells count="33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B15"/>
    <mergeCell ref="C15:G15"/>
    <mergeCell ref="A16:J16"/>
    <mergeCell ref="A17:G17"/>
    <mergeCell ref="A6:A7"/>
    <mergeCell ref="H17:H18"/>
    <mergeCell ref="I17:I18"/>
    <mergeCell ref="J17:J18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E9" sqref="E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"2026"&amp;"年部门收入预算表"</f>
        <v>2026年部门收入预算表</v>
      </c>
    </row>
    <row r="3" ht="17.25" customHeight="1" spans="1:19">
      <c r="A3" s="77" t="str">
        <f>"单位名称："&amp;"昆明市东川区商务和投资促进局"</f>
        <v>单位名称：昆明市东川区商务和投资促进局</v>
      </c>
      <c r="S3" s="79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7"/>
      <c r="J4" s="210"/>
      <c r="K4" s="210"/>
      <c r="L4" s="210"/>
      <c r="M4" s="210"/>
      <c r="N4" s="217"/>
      <c r="O4" s="210" t="s">
        <v>45</v>
      </c>
      <c r="P4" s="210"/>
      <c r="Q4" s="210"/>
      <c r="R4" s="210"/>
      <c r="S4" s="217"/>
    </row>
    <row r="5" ht="27" customHeight="1" spans="1:19">
      <c r="A5" s="211"/>
      <c r="B5" s="212"/>
      <c r="C5" s="212"/>
      <c r="D5" s="212" t="s">
        <v>57</v>
      </c>
      <c r="E5" s="212" t="s">
        <v>58</v>
      </c>
      <c r="F5" s="212" t="s">
        <v>59</v>
      </c>
      <c r="G5" s="212" t="s">
        <v>60</v>
      </c>
      <c r="H5" s="212" t="s">
        <v>61</v>
      </c>
      <c r="I5" s="218" t="s">
        <v>62</v>
      </c>
      <c r="J5" s="219"/>
      <c r="K5" s="219"/>
      <c r="L5" s="219"/>
      <c r="M5" s="219"/>
      <c r="N5" s="220"/>
      <c r="O5" s="212" t="s">
        <v>57</v>
      </c>
      <c r="P5" s="212" t="s">
        <v>58</v>
      </c>
      <c r="Q5" s="212" t="s">
        <v>59</v>
      </c>
      <c r="R5" s="212" t="s">
        <v>60</v>
      </c>
      <c r="S5" s="212" t="s">
        <v>63</v>
      </c>
    </row>
    <row r="6" ht="30" customHeight="1" spans="1:19">
      <c r="A6" s="213"/>
      <c r="B6" s="132"/>
      <c r="C6" s="142"/>
      <c r="D6" s="142"/>
      <c r="E6" s="142"/>
      <c r="F6" s="142"/>
      <c r="G6" s="142"/>
      <c r="H6" s="142"/>
      <c r="I6" s="98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1"/>
      <c r="P6" s="221"/>
      <c r="Q6" s="221"/>
      <c r="R6" s="221"/>
      <c r="S6" s="142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98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33" t="s">
        <v>69</v>
      </c>
      <c r="B8" s="33" t="s">
        <v>70</v>
      </c>
      <c r="C8" s="107">
        <v>6068201.09</v>
      </c>
      <c r="D8" s="107">
        <v>6068201.09</v>
      </c>
      <c r="E8" s="107">
        <v>6068201.09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ht="18" customHeight="1" spans="1:19">
      <c r="A9" s="215" t="s">
        <v>71</v>
      </c>
      <c r="B9" s="215" t="s">
        <v>70</v>
      </c>
      <c r="C9" s="107">
        <v>6068201.09</v>
      </c>
      <c r="D9" s="107">
        <v>6068201.09</v>
      </c>
      <c r="E9" s="107">
        <v>6068201.09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18" customHeight="1" spans="1:19">
      <c r="A10" s="82" t="s">
        <v>55</v>
      </c>
      <c r="B10" s="216"/>
      <c r="C10" s="107">
        <v>6068201.09</v>
      </c>
      <c r="D10" s="107">
        <v>6068201.09</v>
      </c>
      <c r="E10" s="107">
        <v>6068201.09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B25" sqref="B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72</v>
      </c>
    </row>
    <row r="2" ht="41.25" customHeight="1" spans="1:1">
      <c r="A2" s="74" t="str">
        <f>"2026"&amp;"年部门支出预算表"</f>
        <v>2026年部门支出预算表</v>
      </c>
    </row>
    <row r="3" ht="17.25" customHeight="1" spans="1:15">
      <c r="A3" s="77" t="str">
        <f>"单位名称："&amp;"昆明市东川区商务和投资促进局"</f>
        <v>单位名称：昆明市东川区商务和投资促进局</v>
      </c>
      <c r="O3" s="79" t="s">
        <v>1</v>
      </c>
    </row>
    <row r="4" ht="27" customHeight="1" spans="1:15">
      <c r="A4" s="194" t="s">
        <v>73</v>
      </c>
      <c r="B4" s="194" t="s">
        <v>74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75</v>
      </c>
      <c r="J4" s="195" t="s">
        <v>62</v>
      </c>
      <c r="K4" s="196"/>
      <c r="L4" s="196"/>
      <c r="M4" s="196"/>
      <c r="N4" s="205"/>
      <c r="O4" s="206"/>
    </row>
    <row r="5" ht="42" customHeight="1" spans="1:15">
      <c r="A5" s="199"/>
      <c r="B5" s="199"/>
      <c r="C5" s="200"/>
      <c r="D5" s="201" t="s">
        <v>57</v>
      </c>
      <c r="E5" s="201" t="s">
        <v>76</v>
      </c>
      <c r="F5" s="201" t="s">
        <v>77</v>
      </c>
      <c r="G5" s="200"/>
      <c r="H5" s="200"/>
      <c r="I5" s="207"/>
      <c r="J5" s="201" t="s">
        <v>57</v>
      </c>
      <c r="K5" s="188" t="s">
        <v>78</v>
      </c>
      <c r="L5" s="188" t="s">
        <v>79</v>
      </c>
      <c r="M5" s="188" t="s">
        <v>80</v>
      </c>
      <c r="N5" s="188" t="s">
        <v>81</v>
      </c>
      <c r="O5" s="188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5" t="s">
        <v>96</v>
      </c>
      <c r="O6" s="86" t="s">
        <v>97</v>
      </c>
    </row>
    <row r="7" ht="21" customHeight="1" spans="1:15">
      <c r="A7" s="87" t="s">
        <v>98</v>
      </c>
      <c r="B7" s="87" t="s">
        <v>99</v>
      </c>
      <c r="C7" s="107">
        <v>5021248.36</v>
      </c>
      <c r="D7" s="107">
        <v>5021248.36</v>
      </c>
      <c r="E7" s="107">
        <v>2350888.36</v>
      </c>
      <c r="F7" s="107">
        <v>2670360</v>
      </c>
      <c r="G7" s="107"/>
      <c r="H7" s="107"/>
      <c r="I7" s="107"/>
      <c r="J7" s="107"/>
      <c r="K7" s="107"/>
      <c r="L7" s="107"/>
      <c r="M7" s="107"/>
      <c r="N7" s="107"/>
      <c r="O7" s="107"/>
    </row>
    <row r="8" ht="21" customHeight="1" spans="1:15">
      <c r="A8" s="202" t="s">
        <v>100</v>
      </c>
      <c r="B8" s="202" t="s">
        <v>101</v>
      </c>
      <c r="C8" s="107">
        <v>5021248.36</v>
      </c>
      <c r="D8" s="107">
        <v>5021248.36</v>
      </c>
      <c r="E8" s="107">
        <v>2350888.36</v>
      </c>
      <c r="F8" s="107">
        <v>2670360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203" t="s">
        <v>102</v>
      </c>
      <c r="B9" s="203" t="s">
        <v>103</v>
      </c>
      <c r="C9" s="107">
        <v>2350888.36</v>
      </c>
      <c r="D9" s="107">
        <v>2350888.36</v>
      </c>
      <c r="E9" s="107">
        <v>2350888.36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203" t="s">
        <v>104</v>
      </c>
      <c r="B10" s="203" t="s">
        <v>105</v>
      </c>
      <c r="C10" s="107">
        <v>1147000</v>
      </c>
      <c r="D10" s="107">
        <v>1147000</v>
      </c>
      <c r="E10" s="107"/>
      <c r="F10" s="107">
        <v>1147000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203" t="s">
        <v>106</v>
      </c>
      <c r="B11" s="203" t="s">
        <v>107</v>
      </c>
      <c r="C11" s="107">
        <v>1523360</v>
      </c>
      <c r="D11" s="107">
        <v>1523360</v>
      </c>
      <c r="E11" s="107"/>
      <c r="F11" s="107">
        <v>1523360</v>
      </c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87" t="s">
        <v>108</v>
      </c>
      <c r="B12" s="87" t="s">
        <v>109</v>
      </c>
      <c r="C12" s="107">
        <v>500696.5</v>
      </c>
      <c r="D12" s="107">
        <v>500696.5</v>
      </c>
      <c r="E12" s="107">
        <v>478736.5</v>
      </c>
      <c r="F12" s="107">
        <v>21960</v>
      </c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202" t="s">
        <v>110</v>
      </c>
      <c r="B13" s="202" t="s">
        <v>111</v>
      </c>
      <c r="C13" s="107">
        <v>478736.5</v>
      </c>
      <c r="D13" s="107">
        <v>478736.5</v>
      </c>
      <c r="E13" s="107">
        <v>478736.5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203" t="s">
        <v>112</v>
      </c>
      <c r="B14" s="203" t="s">
        <v>113</v>
      </c>
      <c r="C14" s="107">
        <v>15600</v>
      </c>
      <c r="D14" s="107">
        <v>15600</v>
      </c>
      <c r="E14" s="107">
        <v>15600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203" t="s">
        <v>114</v>
      </c>
      <c r="B15" s="203" t="s">
        <v>115</v>
      </c>
      <c r="C15" s="107">
        <v>14400</v>
      </c>
      <c r="D15" s="107">
        <v>14400</v>
      </c>
      <c r="E15" s="107">
        <v>14400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203" t="s">
        <v>116</v>
      </c>
      <c r="B16" s="203" t="s">
        <v>117</v>
      </c>
      <c r="C16" s="107">
        <v>336107.5</v>
      </c>
      <c r="D16" s="107">
        <v>336107.5</v>
      </c>
      <c r="E16" s="107">
        <v>336107.5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203" t="s">
        <v>118</v>
      </c>
      <c r="B17" s="203" t="s">
        <v>119</v>
      </c>
      <c r="C17" s="107">
        <v>112629</v>
      </c>
      <c r="D17" s="107">
        <v>112629</v>
      </c>
      <c r="E17" s="107">
        <v>112629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202" t="s">
        <v>120</v>
      </c>
      <c r="B18" s="202" t="s">
        <v>121</v>
      </c>
      <c r="C18" s="107">
        <v>21960</v>
      </c>
      <c r="D18" s="107">
        <v>21960</v>
      </c>
      <c r="E18" s="107"/>
      <c r="F18" s="107">
        <v>21960</v>
      </c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203" t="s">
        <v>122</v>
      </c>
      <c r="B19" s="203" t="s">
        <v>123</v>
      </c>
      <c r="C19" s="107">
        <v>21960</v>
      </c>
      <c r="D19" s="107">
        <v>21960</v>
      </c>
      <c r="E19" s="107"/>
      <c r="F19" s="107">
        <v>21960</v>
      </c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87" t="s">
        <v>124</v>
      </c>
      <c r="B20" s="87" t="s">
        <v>125</v>
      </c>
      <c r="C20" s="107">
        <v>285576.23</v>
      </c>
      <c r="D20" s="107">
        <v>285576.23</v>
      </c>
      <c r="E20" s="107">
        <v>285576.23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202" t="s">
        <v>126</v>
      </c>
      <c r="B21" s="202" t="s">
        <v>127</v>
      </c>
      <c r="C21" s="107">
        <v>285576.23</v>
      </c>
      <c r="D21" s="107">
        <v>285576.23</v>
      </c>
      <c r="E21" s="107">
        <v>285576.23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203" t="s">
        <v>128</v>
      </c>
      <c r="B22" s="203" t="s">
        <v>129</v>
      </c>
      <c r="C22" s="107">
        <v>171850</v>
      </c>
      <c r="D22" s="107">
        <v>171850</v>
      </c>
      <c r="E22" s="107">
        <v>171850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203" t="s">
        <v>130</v>
      </c>
      <c r="B23" s="203" t="s">
        <v>131</v>
      </c>
      <c r="C23" s="107">
        <v>109659</v>
      </c>
      <c r="D23" s="107">
        <v>109659</v>
      </c>
      <c r="E23" s="107">
        <v>109659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ht="21" customHeight="1" spans="1:15">
      <c r="A24" s="203" t="s">
        <v>132</v>
      </c>
      <c r="B24" s="203" t="s">
        <v>133</v>
      </c>
      <c r="C24" s="107">
        <v>4067.23</v>
      </c>
      <c r="D24" s="107">
        <v>4067.23</v>
      </c>
      <c r="E24" s="107">
        <v>4067.23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ht="21" customHeight="1" spans="1:15">
      <c r="A25" s="87" t="s">
        <v>134</v>
      </c>
      <c r="B25" s="87" t="s">
        <v>135</v>
      </c>
      <c r="C25" s="107">
        <v>260680</v>
      </c>
      <c r="D25" s="107">
        <v>260680</v>
      </c>
      <c r="E25" s="107">
        <v>260680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ht="21" customHeight="1" spans="1:15">
      <c r="A26" s="202" t="s">
        <v>136</v>
      </c>
      <c r="B26" s="202" t="s">
        <v>137</v>
      </c>
      <c r="C26" s="107">
        <v>260680</v>
      </c>
      <c r="D26" s="107">
        <v>260680</v>
      </c>
      <c r="E26" s="107">
        <v>260680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ht="21" customHeight="1" spans="1:15">
      <c r="A27" s="203" t="s">
        <v>138</v>
      </c>
      <c r="B27" s="203" t="s">
        <v>139</v>
      </c>
      <c r="C27" s="107">
        <v>260680</v>
      </c>
      <c r="D27" s="107">
        <v>260680</v>
      </c>
      <c r="E27" s="107">
        <v>260680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</row>
    <row r="28" ht="21" customHeight="1" spans="1:15">
      <c r="A28" s="204" t="s">
        <v>55</v>
      </c>
      <c r="B28" s="68"/>
      <c r="C28" s="107">
        <v>6068201.09</v>
      </c>
      <c r="D28" s="107">
        <v>6068201.09</v>
      </c>
      <c r="E28" s="107">
        <v>3375881.09</v>
      </c>
      <c r="F28" s="107">
        <v>2692320</v>
      </c>
      <c r="G28" s="107"/>
      <c r="H28" s="107"/>
      <c r="I28" s="107"/>
      <c r="J28" s="107"/>
      <c r="K28" s="107"/>
      <c r="L28" s="107"/>
      <c r="M28" s="107"/>
      <c r="N28" s="107"/>
      <c r="O28" s="107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25" sqref="C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140</v>
      </c>
    </row>
    <row r="2" ht="41.25" customHeight="1" spans="1:1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"单位名称："&amp;"昆明市东川区商务和投资促进局"</f>
        <v>单位名称：昆明市东川区商务和投资促进局</v>
      </c>
      <c r="B3" s="187"/>
      <c r="D3" s="79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141</v>
      </c>
      <c r="B6" s="107">
        <v>6068201.09</v>
      </c>
      <c r="C6" s="190" t="s">
        <v>142</v>
      </c>
      <c r="D6" s="107">
        <v>6068201.09</v>
      </c>
    </row>
    <row r="7" ht="16.5" customHeight="1" spans="1:4">
      <c r="A7" s="190" t="s">
        <v>143</v>
      </c>
      <c r="B7" s="107">
        <v>6068201.09</v>
      </c>
      <c r="C7" s="190" t="s">
        <v>144</v>
      </c>
      <c r="D7" s="107">
        <v>5021248.36</v>
      </c>
    </row>
    <row r="8" ht="16.5" customHeight="1" spans="1:4">
      <c r="A8" s="190" t="s">
        <v>145</v>
      </c>
      <c r="B8" s="107"/>
      <c r="C8" s="190" t="s">
        <v>146</v>
      </c>
      <c r="D8" s="107"/>
    </row>
    <row r="9" ht="16.5" customHeight="1" spans="1:4">
      <c r="A9" s="190" t="s">
        <v>147</v>
      </c>
      <c r="B9" s="107"/>
      <c r="C9" s="190" t="s">
        <v>148</v>
      </c>
      <c r="D9" s="107"/>
    </row>
    <row r="10" ht="16.5" customHeight="1" spans="1:4">
      <c r="A10" s="190" t="s">
        <v>149</v>
      </c>
      <c r="B10" s="107"/>
      <c r="C10" s="190" t="s">
        <v>150</v>
      </c>
      <c r="D10" s="107"/>
    </row>
    <row r="11" ht="16.5" customHeight="1" spans="1:4">
      <c r="A11" s="190" t="s">
        <v>143</v>
      </c>
      <c r="B11" s="107"/>
      <c r="C11" s="190" t="s">
        <v>151</v>
      </c>
      <c r="D11" s="107"/>
    </row>
    <row r="12" ht="16.5" customHeight="1" spans="1:4">
      <c r="A12" s="21" t="s">
        <v>145</v>
      </c>
      <c r="B12" s="107"/>
      <c r="C12" s="97" t="s">
        <v>152</v>
      </c>
      <c r="D12" s="107"/>
    </row>
    <row r="13" ht="16.5" customHeight="1" spans="1:4">
      <c r="A13" s="21" t="s">
        <v>147</v>
      </c>
      <c r="B13" s="107"/>
      <c r="C13" s="97" t="s">
        <v>153</v>
      </c>
      <c r="D13" s="107"/>
    </row>
    <row r="14" ht="16.5" customHeight="1" spans="1:4">
      <c r="A14" s="191"/>
      <c r="B14" s="107"/>
      <c r="C14" s="97" t="s">
        <v>154</v>
      </c>
      <c r="D14" s="107">
        <v>500696.5</v>
      </c>
    </row>
    <row r="15" ht="16.5" customHeight="1" spans="1:4">
      <c r="A15" s="191"/>
      <c r="B15" s="107"/>
      <c r="C15" s="97" t="s">
        <v>155</v>
      </c>
      <c r="D15" s="107">
        <v>285576.23</v>
      </c>
    </row>
    <row r="16" ht="16.5" customHeight="1" spans="1:4">
      <c r="A16" s="191"/>
      <c r="B16" s="107"/>
      <c r="C16" s="97" t="s">
        <v>156</v>
      </c>
      <c r="D16" s="107"/>
    </row>
    <row r="17" ht="16.5" customHeight="1" spans="1:4">
      <c r="A17" s="191"/>
      <c r="B17" s="107"/>
      <c r="C17" s="97" t="s">
        <v>157</v>
      </c>
      <c r="D17" s="107"/>
    </row>
    <row r="18" ht="16.5" customHeight="1" spans="1:4">
      <c r="A18" s="191"/>
      <c r="B18" s="107"/>
      <c r="C18" s="97" t="s">
        <v>158</v>
      </c>
      <c r="D18" s="107"/>
    </row>
    <row r="19" ht="16.5" customHeight="1" spans="1:4">
      <c r="A19" s="191"/>
      <c r="B19" s="107"/>
      <c r="C19" s="97" t="s">
        <v>159</v>
      </c>
      <c r="D19" s="107"/>
    </row>
    <row r="20" ht="16.5" customHeight="1" spans="1:4">
      <c r="A20" s="191"/>
      <c r="B20" s="107"/>
      <c r="C20" s="97" t="s">
        <v>160</v>
      </c>
      <c r="D20" s="107"/>
    </row>
    <row r="21" ht="16.5" customHeight="1" spans="1:4">
      <c r="A21" s="191"/>
      <c r="B21" s="107"/>
      <c r="C21" s="97" t="s">
        <v>161</v>
      </c>
      <c r="D21" s="107"/>
    </row>
    <row r="22" ht="16.5" customHeight="1" spans="1:4">
      <c r="A22" s="191"/>
      <c r="B22" s="107"/>
      <c r="C22" s="97" t="s">
        <v>162</v>
      </c>
      <c r="D22" s="107"/>
    </row>
    <row r="23" ht="16.5" customHeight="1" spans="1:4">
      <c r="A23" s="191"/>
      <c r="B23" s="107"/>
      <c r="C23" s="97" t="s">
        <v>163</v>
      </c>
      <c r="D23" s="107"/>
    </row>
    <row r="24" ht="16.5" customHeight="1" spans="1:4">
      <c r="A24" s="191"/>
      <c r="B24" s="107"/>
      <c r="C24" s="97" t="s">
        <v>164</v>
      </c>
      <c r="D24" s="107"/>
    </row>
    <row r="25" ht="16.5" customHeight="1" spans="1:4">
      <c r="A25" s="191"/>
      <c r="B25" s="107"/>
      <c r="C25" s="97" t="s">
        <v>165</v>
      </c>
      <c r="D25" s="107">
        <v>260680</v>
      </c>
    </row>
    <row r="26" ht="16.5" customHeight="1" spans="1:4">
      <c r="A26" s="191"/>
      <c r="B26" s="107"/>
      <c r="C26" s="97" t="s">
        <v>166</v>
      </c>
      <c r="D26" s="107"/>
    </row>
    <row r="27" ht="16.5" customHeight="1" spans="1:4">
      <c r="A27" s="191"/>
      <c r="B27" s="107"/>
      <c r="C27" s="97" t="s">
        <v>167</v>
      </c>
      <c r="D27" s="107"/>
    </row>
    <row r="28" ht="16.5" customHeight="1" spans="1:4">
      <c r="A28" s="191"/>
      <c r="B28" s="107"/>
      <c r="C28" s="97" t="s">
        <v>168</v>
      </c>
      <c r="D28" s="107"/>
    </row>
    <row r="29" ht="16.5" customHeight="1" spans="1:4">
      <c r="A29" s="191"/>
      <c r="B29" s="107"/>
      <c r="C29" s="97" t="s">
        <v>169</v>
      </c>
      <c r="D29" s="107"/>
    </row>
    <row r="30" ht="16.5" customHeight="1" spans="1:4">
      <c r="A30" s="191"/>
      <c r="B30" s="107"/>
      <c r="C30" s="97" t="s">
        <v>170</v>
      </c>
      <c r="D30" s="107"/>
    </row>
    <row r="31" ht="16.5" customHeight="1" spans="1:4">
      <c r="A31" s="191"/>
      <c r="B31" s="107"/>
      <c r="C31" s="21" t="s">
        <v>171</v>
      </c>
      <c r="D31" s="107"/>
    </row>
    <row r="32" ht="16.5" customHeight="1" spans="1:4">
      <c r="A32" s="191"/>
      <c r="B32" s="107"/>
      <c r="C32" s="21" t="s">
        <v>172</v>
      </c>
      <c r="D32" s="107"/>
    </row>
    <row r="33" ht="16.5" customHeight="1" spans="1:4">
      <c r="A33" s="191"/>
      <c r="B33" s="107"/>
      <c r="C33" s="18" t="s">
        <v>173</v>
      </c>
      <c r="D33" s="107"/>
    </row>
    <row r="34" ht="15" customHeight="1" spans="1:4">
      <c r="A34" s="192" t="s">
        <v>50</v>
      </c>
      <c r="B34" s="193">
        <v>6068201.09</v>
      </c>
      <c r="C34" s="192" t="s">
        <v>51</v>
      </c>
      <c r="D34" s="193">
        <v>6068201.09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abSelected="1" workbookViewId="0">
      <selection activeCell="A2" sqref="A2:G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99"/>
      <c r="G1" s="167" t="s">
        <v>174</v>
      </c>
    </row>
    <row r="2" ht="41.25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4" t="str">
        <f>"单位名称："&amp;"昆明市东川区商务和投资促进局"</f>
        <v>单位名称：昆明市东川区商务和投资促进局</v>
      </c>
      <c r="F3" s="148"/>
      <c r="G3" s="167" t="s">
        <v>1</v>
      </c>
    </row>
    <row r="4" ht="20.25" customHeight="1" spans="1:7">
      <c r="A4" s="183" t="s">
        <v>175</v>
      </c>
      <c r="B4" s="184"/>
      <c r="C4" s="152" t="s">
        <v>55</v>
      </c>
      <c r="D4" s="174" t="s">
        <v>76</v>
      </c>
      <c r="E4" s="13"/>
      <c r="F4" s="36"/>
      <c r="G4" s="164" t="s">
        <v>77</v>
      </c>
    </row>
    <row r="5" ht="20.25" customHeight="1" spans="1:7">
      <c r="A5" s="185" t="s">
        <v>73</v>
      </c>
      <c r="B5" s="185" t="s">
        <v>74</v>
      </c>
      <c r="C5" s="55"/>
      <c r="D5" s="14" t="s">
        <v>57</v>
      </c>
      <c r="E5" s="14" t="s">
        <v>176</v>
      </c>
      <c r="F5" s="14" t="s">
        <v>177</v>
      </c>
      <c r="G5" s="166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07">
        <v>5021248.36</v>
      </c>
      <c r="D7" s="107">
        <v>2350888.36</v>
      </c>
      <c r="E7" s="107">
        <v>2136148.36</v>
      </c>
      <c r="F7" s="107">
        <v>214740</v>
      </c>
      <c r="G7" s="107">
        <v>2670360</v>
      </c>
    </row>
    <row r="8" ht="18" customHeight="1" spans="1:7">
      <c r="A8" s="160" t="s">
        <v>100</v>
      </c>
      <c r="B8" s="160" t="s">
        <v>101</v>
      </c>
      <c r="C8" s="107">
        <v>5021248.36</v>
      </c>
      <c r="D8" s="107">
        <v>2350888.36</v>
      </c>
      <c r="E8" s="107">
        <v>2136148.36</v>
      </c>
      <c r="F8" s="107">
        <v>214740</v>
      </c>
      <c r="G8" s="107">
        <v>2670360</v>
      </c>
    </row>
    <row r="9" ht="18" customHeight="1" spans="1:7">
      <c r="A9" s="161" t="s">
        <v>102</v>
      </c>
      <c r="B9" s="161" t="s">
        <v>103</v>
      </c>
      <c r="C9" s="107">
        <v>2350888.36</v>
      </c>
      <c r="D9" s="107">
        <v>2350888.36</v>
      </c>
      <c r="E9" s="107">
        <v>2136148.36</v>
      </c>
      <c r="F9" s="107">
        <v>214740</v>
      </c>
      <c r="G9" s="107"/>
    </row>
    <row r="10" ht="18" customHeight="1" spans="1:7">
      <c r="A10" s="161" t="s">
        <v>104</v>
      </c>
      <c r="B10" s="161" t="s">
        <v>105</v>
      </c>
      <c r="C10" s="107">
        <v>1147000</v>
      </c>
      <c r="D10" s="107"/>
      <c r="E10" s="107"/>
      <c r="F10" s="107"/>
      <c r="G10" s="107">
        <v>1147000</v>
      </c>
    </row>
    <row r="11" ht="18" customHeight="1" spans="1:7">
      <c r="A11" s="161" t="s">
        <v>106</v>
      </c>
      <c r="B11" s="161" t="s">
        <v>107</v>
      </c>
      <c r="C11" s="107">
        <v>1523360</v>
      </c>
      <c r="D11" s="107"/>
      <c r="E11" s="107"/>
      <c r="F11" s="107"/>
      <c r="G11" s="107">
        <v>1523360</v>
      </c>
    </row>
    <row r="12" ht="18" customHeight="1" spans="1:7">
      <c r="A12" s="18" t="s">
        <v>108</v>
      </c>
      <c r="B12" s="18" t="s">
        <v>109</v>
      </c>
      <c r="C12" s="107">
        <v>500696.5</v>
      </c>
      <c r="D12" s="107">
        <v>478736.5</v>
      </c>
      <c r="E12" s="107">
        <v>477536.5</v>
      </c>
      <c r="F12" s="107">
        <v>1200</v>
      </c>
      <c r="G12" s="107">
        <v>21960</v>
      </c>
    </row>
    <row r="13" ht="18" customHeight="1" spans="1:7">
      <c r="A13" s="160" t="s">
        <v>110</v>
      </c>
      <c r="B13" s="160" t="s">
        <v>111</v>
      </c>
      <c r="C13" s="107">
        <v>478736.5</v>
      </c>
      <c r="D13" s="107">
        <v>478736.5</v>
      </c>
      <c r="E13" s="107">
        <v>477536.5</v>
      </c>
      <c r="F13" s="107">
        <v>1200</v>
      </c>
      <c r="G13" s="107"/>
    </row>
    <row r="14" ht="18" customHeight="1" spans="1:7">
      <c r="A14" s="161" t="s">
        <v>112</v>
      </c>
      <c r="B14" s="161" t="s">
        <v>113</v>
      </c>
      <c r="C14" s="107">
        <v>15600</v>
      </c>
      <c r="D14" s="107">
        <v>15600</v>
      </c>
      <c r="E14" s="107">
        <v>14400</v>
      </c>
      <c r="F14" s="107">
        <v>1200</v>
      </c>
      <c r="G14" s="107"/>
    </row>
    <row r="15" ht="18" customHeight="1" spans="1:7">
      <c r="A15" s="161" t="s">
        <v>114</v>
      </c>
      <c r="B15" s="161" t="s">
        <v>115</v>
      </c>
      <c r="C15" s="107">
        <v>14400</v>
      </c>
      <c r="D15" s="107">
        <v>14400</v>
      </c>
      <c r="E15" s="107">
        <v>14400</v>
      </c>
      <c r="F15" s="107"/>
      <c r="G15" s="107"/>
    </row>
    <row r="16" ht="18" customHeight="1" spans="1:7">
      <c r="A16" s="161" t="s">
        <v>116</v>
      </c>
      <c r="B16" s="161" t="s">
        <v>117</v>
      </c>
      <c r="C16" s="107">
        <v>336107.5</v>
      </c>
      <c r="D16" s="107">
        <v>336107.5</v>
      </c>
      <c r="E16" s="107">
        <v>336107.5</v>
      </c>
      <c r="F16" s="107"/>
      <c r="G16" s="107"/>
    </row>
    <row r="17" ht="18" customHeight="1" spans="1:7">
      <c r="A17" s="161" t="s">
        <v>118</v>
      </c>
      <c r="B17" s="161" t="s">
        <v>119</v>
      </c>
      <c r="C17" s="107">
        <v>112629</v>
      </c>
      <c r="D17" s="107">
        <v>112629</v>
      </c>
      <c r="E17" s="107">
        <v>112629</v>
      </c>
      <c r="F17" s="107"/>
      <c r="G17" s="107"/>
    </row>
    <row r="18" ht="18" customHeight="1" spans="1:7">
      <c r="A18" s="160" t="s">
        <v>120</v>
      </c>
      <c r="B18" s="160" t="s">
        <v>121</v>
      </c>
      <c r="C18" s="107">
        <v>21960</v>
      </c>
      <c r="D18" s="107"/>
      <c r="E18" s="107"/>
      <c r="F18" s="107"/>
      <c r="G18" s="107">
        <v>21960</v>
      </c>
    </row>
    <row r="19" ht="18" customHeight="1" spans="1:7">
      <c r="A19" s="161" t="s">
        <v>122</v>
      </c>
      <c r="B19" s="161" t="s">
        <v>123</v>
      </c>
      <c r="C19" s="107">
        <v>21960</v>
      </c>
      <c r="D19" s="107"/>
      <c r="E19" s="107"/>
      <c r="F19" s="107"/>
      <c r="G19" s="107">
        <v>21960</v>
      </c>
    </row>
    <row r="20" ht="18" customHeight="1" spans="1:7">
      <c r="A20" s="18" t="s">
        <v>124</v>
      </c>
      <c r="B20" s="18" t="s">
        <v>125</v>
      </c>
      <c r="C20" s="107">
        <v>285576.23</v>
      </c>
      <c r="D20" s="107">
        <v>285576.23</v>
      </c>
      <c r="E20" s="107">
        <v>285576.23</v>
      </c>
      <c r="F20" s="107"/>
      <c r="G20" s="107"/>
    </row>
    <row r="21" ht="18" customHeight="1" spans="1:7">
      <c r="A21" s="160" t="s">
        <v>126</v>
      </c>
      <c r="B21" s="160" t="s">
        <v>127</v>
      </c>
      <c r="C21" s="107">
        <v>285576.23</v>
      </c>
      <c r="D21" s="107">
        <v>285576.23</v>
      </c>
      <c r="E21" s="107">
        <v>285576.23</v>
      </c>
      <c r="F21" s="107"/>
      <c r="G21" s="107"/>
    </row>
    <row r="22" ht="18" customHeight="1" spans="1:7">
      <c r="A22" s="161" t="s">
        <v>128</v>
      </c>
      <c r="B22" s="161" t="s">
        <v>129</v>
      </c>
      <c r="C22" s="107">
        <v>171850</v>
      </c>
      <c r="D22" s="107">
        <v>171850</v>
      </c>
      <c r="E22" s="107">
        <v>171850</v>
      </c>
      <c r="F22" s="107"/>
      <c r="G22" s="107"/>
    </row>
    <row r="23" ht="18" customHeight="1" spans="1:7">
      <c r="A23" s="161" t="s">
        <v>130</v>
      </c>
      <c r="B23" s="161" t="s">
        <v>131</v>
      </c>
      <c r="C23" s="107">
        <v>109659</v>
      </c>
      <c r="D23" s="107">
        <v>109659</v>
      </c>
      <c r="E23" s="107">
        <v>109659</v>
      </c>
      <c r="F23" s="107"/>
      <c r="G23" s="107"/>
    </row>
    <row r="24" ht="18" customHeight="1" spans="1:7">
      <c r="A24" s="161" t="s">
        <v>132</v>
      </c>
      <c r="B24" s="161" t="s">
        <v>133</v>
      </c>
      <c r="C24" s="107">
        <v>4067.23</v>
      </c>
      <c r="D24" s="107">
        <v>4067.23</v>
      </c>
      <c r="E24" s="107">
        <v>4067.23</v>
      </c>
      <c r="F24" s="107"/>
      <c r="G24" s="107"/>
    </row>
    <row r="25" ht="18" customHeight="1" spans="1:7">
      <c r="A25" s="18" t="s">
        <v>134</v>
      </c>
      <c r="B25" s="18" t="s">
        <v>135</v>
      </c>
      <c r="C25" s="107">
        <v>260680</v>
      </c>
      <c r="D25" s="107">
        <v>260680</v>
      </c>
      <c r="E25" s="107">
        <v>260680</v>
      </c>
      <c r="F25" s="107"/>
      <c r="G25" s="107"/>
    </row>
    <row r="26" ht="18" customHeight="1" spans="1:7">
      <c r="A26" s="160" t="s">
        <v>136</v>
      </c>
      <c r="B26" s="160" t="s">
        <v>137</v>
      </c>
      <c r="C26" s="107">
        <v>260680</v>
      </c>
      <c r="D26" s="107">
        <v>260680</v>
      </c>
      <c r="E26" s="107">
        <v>260680</v>
      </c>
      <c r="F26" s="107"/>
      <c r="G26" s="107"/>
    </row>
    <row r="27" ht="18" customHeight="1" spans="1:7">
      <c r="A27" s="161" t="s">
        <v>138</v>
      </c>
      <c r="B27" s="161" t="s">
        <v>139</v>
      </c>
      <c r="C27" s="107">
        <v>260680</v>
      </c>
      <c r="D27" s="107">
        <v>260680</v>
      </c>
      <c r="E27" s="107">
        <v>260680</v>
      </c>
      <c r="F27" s="107"/>
      <c r="G27" s="107"/>
    </row>
    <row r="28" ht="18" customHeight="1" spans="1:7">
      <c r="A28" s="106" t="s">
        <v>178</v>
      </c>
      <c r="B28" s="186" t="s">
        <v>178</v>
      </c>
      <c r="C28" s="107">
        <v>6068201.09</v>
      </c>
      <c r="D28" s="107">
        <v>3375881.09</v>
      </c>
      <c r="E28" s="107">
        <v>3159941.09</v>
      </c>
      <c r="F28" s="107">
        <v>215940</v>
      </c>
      <c r="G28" s="107">
        <v>2692320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4" sqref="F4:F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79" t="s">
        <v>179</v>
      </c>
    </row>
    <row r="2" ht="41.25" customHeight="1" spans="1:6">
      <c r="A2" s="180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"单位名称："&amp;"昆明市东川区商务和投资促进局"</f>
        <v>单位名称：昆明市东川区商务和投资促进局</v>
      </c>
      <c r="B3" s="181"/>
      <c r="D3" s="76"/>
      <c r="E3" s="75"/>
      <c r="F3" s="93" t="s">
        <v>1</v>
      </c>
    </row>
    <row r="4" ht="27" customHeight="1" spans="1:6">
      <c r="A4" s="80" t="s">
        <v>180</v>
      </c>
      <c r="B4" s="80" t="s">
        <v>181</v>
      </c>
      <c r="C4" s="82" t="s">
        <v>182</v>
      </c>
      <c r="D4" s="80"/>
      <c r="E4" s="81"/>
      <c r="F4" s="80" t="s">
        <v>183</v>
      </c>
    </row>
    <row r="5" ht="28.5" customHeight="1" spans="1:6">
      <c r="A5" s="182"/>
      <c r="B5" s="84"/>
      <c r="C5" s="81" t="s">
        <v>57</v>
      </c>
      <c r="D5" s="81" t="s">
        <v>184</v>
      </c>
      <c r="E5" s="81" t="s">
        <v>185</v>
      </c>
      <c r="F5" s="83"/>
    </row>
    <row r="6" ht="17.25" customHeight="1" spans="1:6">
      <c r="A6" s="86" t="s">
        <v>83</v>
      </c>
      <c r="B6" s="86" t="s">
        <v>84</v>
      </c>
      <c r="C6" s="86" t="s">
        <v>85</v>
      </c>
      <c r="D6" s="86" t="s">
        <v>86</v>
      </c>
      <c r="E6" s="86" t="s">
        <v>87</v>
      </c>
      <c r="F6" s="86" t="s">
        <v>88</v>
      </c>
    </row>
    <row r="7" ht="17.25" customHeight="1" spans="1:6">
      <c r="A7" s="107">
        <v>123600</v>
      </c>
      <c r="B7" s="107"/>
      <c r="C7" s="107"/>
      <c r="D7" s="107"/>
      <c r="E7" s="107"/>
      <c r="F7" s="107">
        <v>123600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57"/>
  <sheetViews>
    <sheetView showZeros="0" topLeftCell="D29" workbookViewId="0">
      <selection activeCell="I35" sqref="I35:I4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2"/>
      <c r="C1" s="168"/>
      <c r="E1" s="169"/>
      <c r="F1" s="169"/>
      <c r="G1" s="169"/>
      <c r="H1" s="169"/>
      <c r="I1" s="110"/>
      <c r="J1" s="110"/>
      <c r="K1" s="110"/>
      <c r="L1" s="110"/>
      <c r="M1" s="110"/>
      <c r="N1" s="110"/>
      <c r="O1" s="110"/>
      <c r="S1" s="110"/>
      <c r="W1" s="168"/>
      <c r="Y1" s="42" t="s">
        <v>186</v>
      </c>
    </row>
    <row r="2" ht="45.75" customHeight="1" spans="1:25">
      <c r="A2" s="95" t="str">
        <f>"2026"&amp;"年部门基本支出预算表"</f>
        <v>2026年部门基本支出预算表</v>
      </c>
      <c r="B2" s="43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43"/>
      <c r="Q2" s="43"/>
      <c r="R2" s="43"/>
      <c r="S2" s="95"/>
      <c r="T2" s="95"/>
      <c r="U2" s="95"/>
      <c r="V2" s="95"/>
      <c r="W2" s="95"/>
      <c r="X2" s="95"/>
      <c r="Y2" s="95"/>
    </row>
    <row r="3" ht="18.75" customHeight="1" spans="1:25">
      <c r="A3" s="44" t="str">
        <f>"单位名称："&amp;"昆明市东川区商务和投资促进局"</f>
        <v>单位名称：昆明市东川区商务和投资促进局</v>
      </c>
      <c r="B3" s="45"/>
      <c r="C3" s="170"/>
      <c r="D3" s="170"/>
      <c r="E3" s="170"/>
      <c r="F3" s="170"/>
      <c r="G3" s="170"/>
      <c r="H3" s="170"/>
      <c r="I3" s="112"/>
      <c r="J3" s="112"/>
      <c r="K3" s="112"/>
      <c r="L3" s="112"/>
      <c r="M3" s="112"/>
      <c r="N3" s="112"/>
      <c r="O3" s="112"/>
      <c r="P3" s="46"/>
      <c r="Q3" s="46"/>
      <c r="R3" s="46"/>
      <c r="S3" s="112"/>
      <c r="W3" s="168"/>
      <c r="Y3" s="42" t="s">
        <v>1</v>
      </c>
    </row>
    <row r="4" ht="18" customHeight="1" spans="1:25">
      <c r="A4" s="48" t="s">
        <v>187</v>
      </c>
      <c r="B4" s="48" t="s">
        <v>188</v>
      </c>
      <c r="C4" s="48" t="s">
        <v>189</v>
      </c>
      <c r="D4" s="48" t="s">
        <v>190</v>
      </c>
      <c r="E4" s="48" t="s">
        <v>191</v>
      </c>
      <c r="F4" s="48" t="s">
        <v>192</v>
      </c>
      <c r="G4" s="48" t="s">
        <v>193</v>
      </c>
      <c r="H4" s="48" t="s">
        <v>194</v>
      </c>
      <c r="I4" s="174" t="s">
        <v>195</v>
      </c>
      <c r="J4" s="135" t="s">
        <v>195</v>
      </c>
      <c r="K4" s="135"/>
      <c r="L4" s="135"/>
      <c r="M4" s="135"/>
      <c r="N4" s="135"/>
      <c r="O4" s="135"/>
      <c r="P4" s="13"/>
      <c r="Q4" s="13"/>
      <c r="R4" s="13"/>
      <c r="S4" s="128" t="s">
        <v>61</v>
      </c>
      <c r="T4" s="135" t="s">
        <v>62</v>
      </c>
      <c r="U4" s="135"/>
      <c r="V4" s="135"/>
      <c r="W4" s="135"/>
      <c r="X4" s="135"/>
      <c r="Y4" s="108"/>
    </row>
    <row r="5" ht="18" customHeight="1" spans="1:25">
      <c r="A5" s="50"/>
      <c r="B5" s="63"/>
      <c r="C5" s="154"/>
      <c r="D5" s="50"/>
      <c r="E5" s="50"/>
      <c r="F5" s="50"/>
      <c r="G5" s="50"/>
      <c r="H5" s="50"/>
      <c r="I5" s="152" t="s">
        <v>196</v>
      </c>
      <c r="J5" s="174" t="s">
        <v>58</v>
      </c>
      <c r="K5" s="135"/>
      <c r="L5" s="135"/>
      <c r="M5" s="135"/>
      <c r="N5" s="135"/>
      <c r="O5" s="108"/>
      <c r="P5" s="12" t="s">
        <v>197</v>
      </c>
      <c r="Q5" s="13"/>
      <c r="R5" s="36"/>
      <c r="S5" s="48" t="s">
        <v>61</v>
      </c>
      <c r="T5" s="174" t="s">
        <v>62</v>
      </c>
      <c r="U5" s="128" t="s">
        <v>64</v>
      </c>
      <c r="V5" s="135" t="s">
        <v>62</v>
      </c>
      <c r="W5" s="128" t="s">
        <v>66</v>
      </c>
      <c r="X5" s="128" t="s">
        <v>67</v>
      </c>
      <c r="Y5" s="178" t="s">
        <v>68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175" t="s">
        <v>198</v>
      </c>
      <c r="K6" s="48"/>
      <c r="L6" s="48" t="s">
        <v>199</v>
      </c>
      <c r="M6" s="48" t="s">
        <v>200</v>
      </c>
      <c r="N6" s="48" t="s">
        <v>201</v>
      </c>
      <c r="O6" s="48" t="s">
        <v>202</v>
      </c>
      <c r="P6" s="48" t="s">
        <v>58</v>
      </c>
      <c r="Q6" s="48" t="s">
        <v>59</v>
      </c>
      <c r="R6" s="48" t="s">
        <v>60</v>
      </c>
      <c r="S6" s="63"/>
      <c r="T6" s="48" t="s">
        <v>57</v>
      </c>
      <c r="U6" s="48" t="s">
        <v>64</v>
      </c>
      <c r="V6" s="48" t="s">
        <v>203</v>
      </c>
      <c r="W6" s="48" t="s">
        <v>66</v>
      </c>
      <c r="X6" s="48" t="s">
        <v>67</v>
      </c>
      <c r="Y6" s="48" t="s">
        <v>68</v>
      </c>
    </row>
    <row r="7" ht="37.5" customHeight="1" spans="1:25">
      <c r="A7" s="171"/>
      <c r="B7" s="55"/>
      <c r="C7" s="171"/>
      <c r="D7" s="171"/>
      <c r="E7" s="171"/>
      <c r="F7" s="171"/>
      <c r="G7" s="171"/>
      <c r="H7" s="171"/>
      <c r="I7" s="171"/>
      <c r="J7" s="176" t="s">
        <v>57</v>
      </c>
      <c r="K7" s="177" t="s">
        <v>204</v>
      </c>
      <c r="L7" s="53" t="s">
        <v>205</v>
      </c>
      <c r="M7" s="53" t="s">
        <v>200</v>
      </c>
      <c r="N7" s="53" t="s">
        <v>201</v>
      </c>
      <c r="O7" s="53" t="s">
        <v>202</v>
      </c>
      <c r="P7" s="53" t="s">
        <v>200</v>
      </c>
      <c r="Q7" s="53" t="s">
        <v>201</v>
      </c>
      <c r="R7" s="53" t="s">
        <v>202</v>
      </c>
      <c r="S7" s="53" t="s">
        <v>61</v>
      </c>
      <c r="T7" s="53" t="s">
        <v>57</v>
      </c>
      <c r="U7" s="53" t="s">
        <v>64</v>
      </c>
      <c r="V7" s="53" t="s">
        <v>203</v>
      </c>
      <c r="W7" s="53" t="s">
        <v>66</v>
      </c>
      <c r="X7" s="53" t="s">
        <v>67</v>
      </c>
      <c r="Y7" s="53" t="s">
        <v>68</v>
      </c>
    </row>
    <row r="8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0.25" customHeight="1" spans="1:25">
      <c r="A9" s="21" t="s">
        <v>70</v>
      </c>
      <c r="B9" s="21" t="s">
        <v>70</v>
      </c>
      <c r="C9" s="21" t="s">
        <v>206</v>
      </c>
      <c r="D9" s="21" t="s">
        <v>207</v>
      </c>
      <c r="E9" s="21" t="s">
        <v>102</v>
      </c>
      <c r="F9" s="21" t="s">
        <v>103</v>
      </c>
      <c r="G9" s="21" t="s">
        <v>208</v>
      </c>
      <c r="H9" s="21" t="s">
        <v>209</v>
      </c>
      <c r="I9" s="107">
        <v>422616</v>
      </c>
      <c r="J9" s="107">
        <v>422616</v>
      </c>
      <c r="K9" s="107"/>
      <c r="L9" s="107"/>
      <c r="M9" s="107"/>
      <c r="N9" s="107">
        <v>422616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ht="20.25" customHeight="1" spans="1:25">
      <c r="A10" s="21" t="s">
        <v>70</v>
      </c>
      <c r="B10" s="21" t="s">
        <v>70</v>
      </c>
      <c r="C10" s="21" t="s">
        <v>206</v>
      </c>
      <c r="D10" s="21" t="s">
        <v>207</v>
      </c>
      <c r="E10" s="21" t="s">
        <v>102</v>
      </c>
      <c r="F10" s="21" t="s">
        <v>103</v>
      </c>
      <c r="G10" s="21" t="s">
        <v>210</v>
      </c>
      <c r="H10" s="21" t="s">
        <v>211</v>
      </c>
      <c r="I10" s="107">
        <v>625716</v>
      </c>
      <c r="J10" s="107">
        <v>625716</v>
      </c>
      <c r="K10" s="26"/>
      <c r="L10" s="26"/>
      <c r="M10" s="26"/>
      <c r="N10" s="107">
        <v>625716</v>
      </c>
      <c r="O10" s="26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ht="20.25" customHeight="1" spans="1:25">
      <c r="A11" s="21" t="s">
        <v>70</v>
      </c>
      <c r="B11" s="21" t="s">
        <v>70</v>
      </c>
      <c r="C11" s="21" t="s">
        <v>206</v>
      </c>
      <c r="D11" s="21" t="s">
        <v>207</v>
      </c>
      <c r="E11" s="21" t="s">
        <v>102</v>
      </c>
      <c r="F11" s="21" t="s">
        <v>103</v>
      </c>
      <c r="G11" s="21" t="s">
        <v>212</v>
      </c>
      <c r="H11" s="21" t="s">
        <v>213</v>
      </c>
      <c r="I11" s="107">
        <v>5023</v>
      </c>
      <c r="J11" s="107">
        <v>5023</v>
      </c>
      <c r="K11" s="26"/>
      <c r="L11" s="26"/>
      <c r="M11" s="26"/>
      <c r="N11" s="107">
        <v>5023</v>
      </c>
      <c r="O11" s="26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ht="20.25" customHeight="1" spans="1:25">
      <c r="A12" s="21" t="s">
        <v>70</v>
      </c>
      <c r="B12" s="21" t="s">
        <v>70</v>
      </c>
      <c r="C12" s="21" t="s">
        <v>206</v>
      </c>
      <c r="D12" s="21" t="s">
        <v>207</v>
      </c>
      <c r="E12" s="21" t="s">
        <v>102</v>
      </c>
      <c r="F12" s="21" t="s">
        <v>103</v>
      </c>
      <c r="G12" s="21" t="s">
        <v>212</v>
      </c>
      <c r="H12" s="21" t="s">
        <v>213</v>
      </c>
      <c r="I12" s="107">
        <v>35218</v>
      </c>
      <c r="J12" s="107">
        <v>35218</v>
      </c>
      <c r="K12" s="26"/>
      <c r="L12" s="26"/>
      <c r="M12" s="26"/>
      <c r="N12" s="107">
        <v>35218</v>
      </c>
      <c r="O12" s="26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ht="20.25" customHeight="1" spans="1:25">
      <c r="A13" s="21" t="s">
        <v>70</v>
      </c>
      <c r="B13" s="21" t="s">
        <v>70</v>
      </c>
      <c r="C13" s="21" t="s">
        <v>214</v>
      </c>
      <c r="D13" s="21" t="s">
        <v>215</v>
      </c>
      <c r="E13" s="21" t="s">
        <v>102</v>
      </c>
      <c r="F13" s="21" t="s">
        <v>103</v>
      </c>
      <c r="G13" s="21" t="s">
        <v>208</v>
      </c>
      <c r="H13" s="21" t="s">
        <v>209</v>
      </c>
      <c r="I13" s="107">
        <v>375048</v>
      </c>
      <c r="J13" s="107">
        <v>375048</v>
      </c>
      <c r="K13" s="26"/>
      <c r="L13" s="26"/>
      <c r="M13" s="26"/>
      <c r="N13" s="107">
        <v>375048</v>
      </c>
      <c r="O13" s="26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ht="20.25" customHeight="1" spans="1:25">
      <c r="A14" s="21" t="s">
        <v>70</v>
      </c>
      <c r="B14" s="21" t="s">
        <v>70</v>
      </c>
      <c r="C14" s="21" t="s">
        <v>214</v>
      </c>
      <c r="D14" s="21" t="s">
        <v>215</v>
      </c>
      <c r="E14" s="21" t="s">
        <v>102</v>
      </c>
      <c r="F14" s="21" t="s">
        <v>103</v>
      </c>
      <c r="G14" s="21" t="s">
        <v>210</v>
      </c>
      <c r="H14" s="21" t="s">
        <v>211</v>
      </c>
      <c r="I14" s="107">
        <v>24456</v>
      </c>
      <c r="J14" s="107">
        <v>24456</v>
      </c>
      <c r="K14" s="26"/>
      <c r="L14" s="26"/>
      <c r="M14" s="26"/>
      <c r="N14" s="107">
        <v>24456</v>
      </c>
      <c r="O14" s="26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ht="20.25" customHeight="1" spans="1:25">
      <c r="A15" s="21" t="s">
        <v>70</v>
      </c>
      <c r="B15" s="21" t="s">
        <v>70</v>
      </c>
      <c r="C15" s="21" t="s">
        <v>214</v>
      </c>
      <c r="D15" s="21" t="s">
        <v>215</v>
      </c>
      <c r="E15" s="21" t="s">
        <v>102</v>
      </c>
      <c r="F15" s="21" t="s">
        <v>103</v>
      </c>
      <c r="G15" s="21" t="s">
        <v>212</v>
      </c>
      <c r="H15" s="21" t="s">
        <v>213</v>
      </c>
      <c r="I15" s="107">
        <v>31254</v>
      </c>
      <c r="J15" s="107">
        <v>31254</v>
      </c>
      <c r="K15" s="26"/>
      <c r="L15" s="26"/>
      <c r="M15" s="26"/>
      <c r="N15" s="107">
        <v>31254</v>
      </c>
      <c r="O15" s="26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ht="20.25" customHeight="1" spans="1:25">
      <c r="A16" s="21" t="s">
        <v>70</v>
      </c>
      <c r="B16" s="21" t="s">
        <v>70</v>
      </c>
      <c r="C16" s="21" t="s">
        <v>214</v>
      </c>
      <c r="D16" s="21" t="s">
        <v>215</v>
      </c>
      <c r="E16" s="21" t="s">
        <v>102</v>
      </c>
      <c r="F16" s="21" t="s">
        <v>103</v>
      </c>
      <c r="G16" s="21" t="s">
        <v>216</v>
      </c>
      <c r="H16" s="21" t="s">
        <v>217</v>
      </c>
      <c r="I16" s="107">
        <v>78780</v>
      </c>
      <c r="J16" s="107">
        <v>78780</v>
      </c>
      <c r="K16" s="26"/>
      <c r="L16" s="26"/>
      <c r="M16" s="26"/>
      <c r="N16" s="107">
        <v>78780</v>
      </c>
      <c r="O16" s="26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ht="20.25" customHeight="1" spans="1:25">
      <c r="A17" s="21" t="s">
        <v>70</v>
      </c>
      <c r="B17" s="21" t="s">
        <v>70</v>
      </c>
      <c r="C17" s="21" t="s">
        <v>214</v>
      </c>
      <c r="D17" s="21" t="s">
        <v>215</v>
      </c>
      <c r="E17" s="21" t="s">
        <v>102</v>
      </c>
      <c r="F17" s="21" t="s">
        <v>103</v>
      </c>
      <c r="G17" s="21" t="s">
        <v>216</v>
      </c>
      <c r="H17" s="21" t="s">
        <v>217</v>
      </c>
      <c r="I17" s="107">
        <v>159912</v>
      </c>
      <c r="J17" s="107">
        <v>159912</v>
      </c>
      <c r="K17" s="26"/>
      <c r="L17" s="26"/>
      <c r="M17" s="26"/>
      <c r="N17" s="107">
        <v>159912</v>
      </c>
      <c r="O17" s="26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ht="20.25" customHeight="1" spans="1:25">
      <c r="A18" s="21" t="s">
        <v>70</v>
      </c>
      <c r="B18" s="21" t="s">
        <v>70</v>
      </c>
      <c r="C18" s="21" t="s">
        <v>214</v>
      </c>
      <c r="D18" s="21" t="s">
        <v>215</v>
      </c>
      <c r="E18" s="21" t="s">
        <v>102</v>
      </c>
      <c r="F18" s="21" t="s">
        <v>103</v>
      </c>
      <c r="G18" s="21" t="s">
        <v>216</v>
      </c>
      <c r="H18" s="21" t="s">
        <v>217</v>
      </c>
      <c r="I18" s="107">
        <v>147420</v>
      </c>
      <c r="J18" s="107">
        <v>147420</v>
      </c>
      <c r="K18" s="26"/>
      <c r="L18" s="26"/>
      <c r="M18" s="26"/>
      <c r="N18" s="107">
        <v>147420</v>
      </c>
      <c r="O18" s="26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ht="20.25" customHeight="1" spans="1:25">
      <c r="A19" s="21" t="s">
        <v>70</v>
      </c>
      <c r="B19" s="21" t="s">
        <v>70</v>
      </c>
      <c r="C19" s="21" t="s">
        <v>218</v>
      </c>
      <c r="D19" s="21" t="s">
        <v>219</v>
      </c>
      <c r="E19" s="21" t="s">
        <v>116</v>
      </c>
      <c r="F19" s="21" t="s">
        <v>117</v>
      </c>
      <c r="G19" s="21" t="s">
        <v>220</v>
      </c>
      <c r="H19" s="21" t="s">
        <v>221</v>
      </c>
      <c r="I19" s="107">
        <v>194947.5</v>
      </c>
      <c r="J19" s="107">
        <v>194947.5</v>
      </c>
      <c r="K19" s="26"/>
      <c r="L19" s="26"/>
      <c r="M19" s="26"/>
      <c r="N19" s="107">
        <v>194947.5</v>
      </c>
      <c r="O19" s="26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ht="20.25" customHeight="1" spans="1:25">
      <c r="A20" s="21" t="s">
        <v>70</v>
      </c>
      <c r="B20" s="21" t="s">
        <v>70</v>
      </c>
      <c r="C20" s="21" t="s">
        <v>218</v>
      </c>
      <c r="D20" s="21" t="s">
        <v>219</v>
      </c>
      <c r="E20" s="21" t="s">
        <v>116</v>
      </c>
      <c r="F20" s="21" t="s">
        <v>117</v>
      </c>
      <c r="G20" s="21" t="s">
        <v>220</v>
      </c>
      <c r="H20" s="21" t="s">
        <v>221</v>
      </c>
      <c r="I20" s="107">
        <v>141160</v>
      </c>
      <c r="J20" s="107">
        <v>141160</v>
      </c>
      <c r="K20" s="26"/>
      <c r="L20" s="26"/>
      <c r="M20" s="26"/>
      <c r="N20" s="107">
        <v>141160</v>
      </c>
      <c r="O20" s="26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ht="20.25" customHeight="1" spans="1:25">
      <c r="A21" s="21" t="s">
        <v>70</v>
      </c>
      <c r="B21" s="21" t="s">
        <v>70</v>
      </c>
      <c r="C21" s="21" t="s">
        <v>218</v>
      </c>
      <c r="D21" s="21" t="s">
        <v>219</v>
      </c>
      <c r="E21" s="21" t="s">
        <v>118</v>
      </c>
      <c r="F21" s="21" t="s">
        <v>119</v>
      </c>
      <c r="G21" s="21" t="s">
        <v>222</v>
      </c>
      <c r="H21" s="21" t="s">
        <v>223</v>
      </c>
      <c r="I21" s="107">
        <v>112629</v>
      </c>
      <c r="J21" s="107">
        <v>112629</v>
      </c>
      <c r="K21" s="26"/>
      <c r="L21" s="26"/>
      <c r="M21" s="26"/>
      <c r="N21" s="107">
        <v>112629</v>
      </c>
      <c r="O21" s="26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ht="20.25" customHeight="1" spans="1:25">
      <c r="A22" s="21" t="s">
        <v>70</v>
      </c>
      <c r="B22" s="21" t="s">
        <v>70</v>
      </c>
      <c r="C22" s="21" t="s">
        <v>218</v>
      </c>
      <c r="D22" s="21" t="s">
        <v>219</v>
      </c>
      <c r="E22" s="21" t="s">
        <v>128</v>
      </c>
      <c r="F22" s="21" t="s">
        <v>129</v>
      </c>
      <c r="G22" s="21" t="s">
        <v>224</v>
      </c>
      <c r="H22" s="21" t="s">
        <v>225</v>
      </c>
      <c r="I22" s="107">
        <v>160664</v>
      </c>
      <c r="J22" s="107">
        <v>160664</v>
      </c>
      <c r="K22" s="26"/>
      <c r="L22" s="26"/>
      <c r="M22" s="26"/>
      <c r="N22" s="107">
        <v>160664</v>
      </c>
      <c r="O22" s="26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ht="20.25" customHeight="1" spans="1:25">
      <c r="A23" s="21" t="s">
        <v>70</v>
      </c>
      <c r="B23" s="21" t="s">
        <v>70</v>
      </c>
      <c r="C23" s="21" t="s">
        <v>218</v>
      </c>
      <c r="D23" s="21" t="s">
        <v>219</v>
      </c>
      <c r="E23" s="21" t="s">
        <v>128</v>
      </c>
      <c r="F23" s="21" t="s">
        <v>129</v>
      </c>
      <c r="G23" s="21" t="s">
        <v>224</v>
      </c>
      <c r="H23" s="21" t="s">
        <v>225</v>
      </c>
      <c r="I23" s="107">
        <v>11186</v>
      </c>
      <c r="J23" s="107">
        <v>11186</v>
      </c>
      <c r="K23" s="26"/>
      <c r="L23" s="26"/>
      <c r="M23" s="26"/>
      <c r="N23" s="107">
        <v>11186</v>
      </c>
      <c r="O23" s="26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ht="20.25" customHeight="1" spans="1:25">
      <c r="A24" s="21" t="s">
        <v>70</v>
      </c>
      <c r="B24" s="21" t="s">
        <v>70</v>
      </c>
      <c r="C24" s="21" t="s">
        <v>218</v>
      </c>
      <c r="D24" s="21" t="s">
        <v>219</v>
      </c>
      <c r="E24" s="21" t="s">
        <v>130</v>
      </c>
      <c r="F24" s="21" t="s">
        <v>131</v>
      </c>
      <c r="G24" s="21" t="s">
        <v>226</v>
      </c>
      <c r="H24" s="21" t="s">
        <v>227</v>
      </c>
      <c r="I24" s="107">
        <v>101669</v>
      </c>
      <c r="J24" s="107">
        <v>101669</v>
      </c>
      <c r="K24" s="26"/>
      <c r="L24" s="26"/>
      <c r="M24" s="26"/>
      <c r="N24" s="107">
        <v>101669</v>
      </c>
      <c r="O24" s="26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ht="20.25" customHeight="1" spans="1:25">
      <c r="A25" s="21" t="s">
        <v>70</v>
      </c>
      <c r="B25" s="21" t="s">
        <v>70</v>
      </c>
      <c r="C25" s="21" t="s">
        <v>218</v>
      </c>
      <c r="D25" s="21" t="s">
        <v>219</v>
      </c>
      <c r="E25" s="21" t="s">
        <v>130</v>
      </c>
      <c r="F25" s="21" t="s">
        <v>131</v>
      </c>
      <c r="G25" s="21" t="s">
        <v>226</v>
      </c>
      <c r="H25" s="21" t="s">
        <v>227</v>
      </c>
      <c r="I25" s="107">
        <v>7990</v>
      </c>
      <c r="J25" s="107">
        <v>7990</v>
      </c>
      <c r="K25" s="26"/>
      <c r="L25" s="26"/>
      <c r="M25" s="26"/>
      <c r="N25" s="107">
        <v>7990</v>
      </c>
      <c r="O25" s="26"/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ht="20.25" customHeight="1" spans="1:25">
      <c r="A26" s="21" t="s">
        <v>70</v>
      </c>
      <c r="B26" s="21" t="s">
        <v>70</v>
      </c>
      <c r="C26" s="21" t="s">
        <v>218</v>
      </c>
      <c r="D26" s="21" t="s">
        <v>219</v>
      </c>
      <c r="E26" s="21" t="s">
        <v>102</v>
      </c>
      <c r="F26" s="21" t="s">
        <v>103</v>
      </c>
      <c r="G26" s="21" t="s">
        <v>228</v>
      </c>
      <c r="H26" s="21" t="s">
        <v>229</v>
      </c>
      <c r="I26" s="107">
        <v>5705.36</v>
      </c>
      <c r="J26" s="107">
        <v>5705.36</v>
      </c>
      <c r="K26" s="26"/>
      <c r="L26" s="26"/>
      <c r="M26" s="26"/>
      <c r="N26" s="107">
        <v>5705.36</v>
      </c>
      <c r="O26" s="26"/>
      <c r="P26" s="107"/>
      <c r="Q26" s="107"/>
      <c r="R26" s="107"/>
      <c r="S26" s="107"/>
      <c r="T26" s="107"/>
      <c r="U26" s="107"/>
      <c r="V26" s="107"/>
      <c r="W26" s="107"/>
      <c r="X26" s="107"/>
      <c r="Y26" s="107"/>
    </row>
    <row r="27" ht="20.25" customHeight="1" spans="1:25">
      <c r="A27" s="21" t="s">
        <v>70</v>
      </c>
      <c r="B27" s="21" t="s">
        <v>70</v>
      </c>
      <c r="C27" s="21" t="s">
        <v>218</v>
      </c>
      <c r="D27" s="21" t="s">
        <v>219</v>
      </c>
      <c r="E27" s="21" t="s">
        <v>132</v>
      </c>
      <c r="F27" s="21" t="s">
        <v>133</v>
      </c>
      <c r="G27" s="21" t="s">
        <v>228</v>
      </c>
      <c r="H27" s="21" t="s">
        <v>229</v>
      </c>
      <c r="I27" s="107">
        <v>1630.4</v>
      </c>
      <c r="J27" s="107">
        <v>1630.4</v>
      </c>
      <c r="K27" s="26"/>
      <c r="L27" s="26"/>
      <c r="M27" s="26"/>
      <c r="N27" s="107">
        <v>1630.4</v>
      </c>
      <c r="O27" s="26"/>
      <c r="P27" s="107"/>
      <c r="Q27" s="107"/>
      <c r="R27" s="107"/>
      <c r="S27" s="107"/>
      <c r="T27" s="107"/>
      <c r="U27" s="107"/>
      <c r="V27" s="107"/>
      <c r="W27" s="107"/>
      <c r="X27" s="107"/>
      <c r="Y27" s="107"/>
    </row>
    <row r="28" ht="20.25" customHeight="1" spans="1:25">
      <c r="A28" s="21" t="s">
        <v>70</v>
      </c>
      <c r="B28" s="21" t="s">
        <v>70</v>
      </c>
      <c r="C28" s="21" t="s">
        <v>218</v>
      </c>
      <c r="D28" s="21" t="s">
        <v>219</v>
      </c>
      <c r="E28" s="21" t="s">
        <v>132</v>
      </c>
      <c r="F28" s="21" t="s">
        <v>133</v>
      </c>
      <c r="G28" s="21" t="s">
        <v>228</v>
      </c>
      <c r="H28" s="21" t="s">
        <v>229</v>
      </c>
      <c r="I28" s="107">
        <v>2436.83</v>
      </c>
      <c r="J28" s="107">
        <v>2436.83</v>
      </c>
      <c r="K28" s="26"/>
      <c r="L28" s="26"/>
      <c r="M28" s="26"/>
      <c r="N28" s="107">
        <v>2436.83</v>
      </c>
      <c r="O28" s="26"/>
      <c r="P28" s="107"/>
      <c r="Q28" s="107"/>
      <c r="R28" s="107"/>
      <c r="S28" s="107"/>
      <c r="T28" s="107"/>
      <c r="U28" s="107"/>
      <c r="V28" s="107"/>
      <c r="W28" s="107"/>
      <c r="X28" s="107"/>
      <c r="Y28" s="107"/>
    </row>
    <row r="29" ht="20.25" customHeight="1" spans="1:25">
      <c r="A29" s="21" t="s">
        <v>70</v>
      </c>
      <c r="B29" s="21" t="s">
        <v>70</v>
      </c>
      <c r="C29" s="21" t="s">
        <v>230</v>
      </c>
      <c r="D29" s="21" t="s">
        <v>139</v>
      </c>
      <c r="E29" s="21" t="s">
        <v>138</v>
      </c>
      <c r="F29" s="21" t="s">
        <v>139</v>
      </c>
      <c r="G29" s="21" t="s">
        <v>231</v>
      </c>
      <c r="H29" s="21" t="s">
        <v>139</v>
      </c>
      <c r="I29" s="107">
        <v>260680</v>
      </c>
      <c r="J29" s="107">
        <v>260680</v>
      </c>
      <c r="K29" s="26"/>
      <c r="L29" s="26"/>
      <c r="M29" s="26"/>
      <c r="N29" s="107">
        <v>260680</v>
      </c>
      <c r="O29" s="26"/>
      <c r="P29" s="107"/>
      <c r="Q29" s="107"/>
      <c r="R29" s="107"/>
      <c r="S29" s="107"/>
      <c r="T29" s="107"/>
      <c r="U29" s="107"/>
      <c r="V29" s="107"/>
      <c r="W29" s="107"/>
      <c r="X29" s="107"/>
      <c r="Y29" s="107"/>
    </row>
    <row r="30" ht="20.25" customHeight="1" spans="1:25">
      <c r="A30" s="21" t="s">
        <v>70</v>
      </c>
      <c r="B30" s="21" t="s">
        <v>70</v>
      </c>
      <c r="C30" s="21" t="s">
        <v>232</v>
      </c>
      <c r="D30" s="21" t="s">
        <v>183</v>
      </c>
      <c r="E30" s="21" t="s">
        <v>102</v>
      </c>
      <c r="F30" s="21" t="s">
        <v>103</v>
      </c>
      <c r="G30" s="21" t="s">
        <v>233</v>
      </c>
      <c r="H30" s="21" t="s">
        <v>183</v>
      </c>
      <c r="I30" s="107">
        <v>1600</v>
      </c>
      <c r="J30" s="107">
        <v>1600</v>
      </c>
      <c r="K30" s="26"/>
      <c r="L30" s="26"/>
      <c r="M30" s="26"/>
      <c r="N30" s="107">
        <v>1600</v>
      </c>
      <c r="O30" s="26"/>
      <c r="P30" s="107"/>
      <c r="Q30" s="107"/>
      <c r="R30" s="107"/>
      <c r="S30" s="107"/>
      <c r="T30" s="107"/>
      <c r="U30" s="107"/>
      <c r="V30" s="107"/>
      <c r="W30" s="107"/>
      <c r="X30" s="107"/>
      <c r="Y30" s="107"/>
    </row>
    <row r="31" ht="20.25" customHeight="1" spans="1:25">
      <c r="A31" s="21" t="s">
        <v>70</v>
      </c>
      <c r="B31" s="21" t="s">
        <v>70</v>
      </c>
      <c r="C31" s="21" t="s">
        <v>232</v>
      </c>
      <c r="D31" s="21" t="s">
        <v>183</v>
      </c>
      <c r="E31" s="21" t="s">
        <v>102</v>
      </c>
      <c r="F31" s="21" t="s">
        <v>103</v>
      </c>
      <c r="G31" s="21" t="s">
        <v>233</v>
      </c>
      <c r="H31" s="21" t="s">
        <v>183</v>
      </c>
      <c r="I31" s="107">
        <v>2000</v>
      </c>
      <c r="J31" s="107">
        <v>2000</v>
      </c>
      <c r="K31" s="26"/>
      <c r="L31" s="26"/>
      <c r="M31" s="26"/>
      <c r="N31" s="107">
        <v>2000</v>
      </c>
      <c r="O31" s="26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ht="20.25" customHeight="1" spans="1:25">
      <c r="A32" s="21" t="s">
        <v>70</v>
      </c>
      <c r="B32" s="21" t="s">
        <v>70</v>
      </c>
      <c r="C32" s="21" t="s">
        <v>234</v>
      </c>
      <c r="D32" s="21" t="s">
        <v>235</v>
      </c>
      <c r="E32" s="21" t="s">
        <v>102</v>
      </c>
      <c r="F32" s="21" t="s">
        <v>103</v>
      </c>
      <c r="G32" s="21" t="s">
        <v>236</v>
      </c>
      <c r="H32" s="21" t="s">
        <v>237</v>
      </c>
      <c r="I32" s="107">
        <v>90000</v>
      </c>
      <c r="J32" s="107">
        <v>90000</v>
      </c>
      <c r="K32" s="26"/>
      <c r="L32" s="26"/>
      <c r="M32" s="26"/>
      <c r="N32" s="107">
        <v>90000</v>
      </c>
      <c r="O32" s="26"/>
      <c r="P32" s="107"/>
      <c r="Q32" s="107"/>
      <c r="R32" s="107"/>
      <c r="S32" s="107"/>
      <c r="T32" s="107"/>
      <c r="U32" s="107"/>
      <c r="V32" s="107"/>
      <c r="W32" s="107"/>
      <c r="X32" s="107"/>
      <c r="Y32" s="107"/>
    </row>
    <row r="33" ht="20.25" customHeight="1" spans="1:25">
      <c r="A33" s="21" t="s">
        <v>70</v>
      </c>
      <c r="B33" s="21" t="s">
        <v>70</v>
      </c>
      <c r="C33" s="21" t="s">
        <v>238</v>
      </c>
      <c r="D33" s="21" t="s">
        <v>239</v>
      </c>
      <c r="E33" s="21" t="s">
        <v>102</v>
      </c>
      <c r="F33" s="21" t="s">
        <v>103</v>
      </c>
      <c r="G33" s="21" t="s">
        <v>240</v>
      </c>
      <c r="H33" s="21" t="s">
        <v>239</v>
      </c>
      <c r="I33" s="107">
        <v>27000</v>
      </c>
      <c r="J33" s="107">
        <v>27000</v>
      </c>
      <c r="K33" s="26"/>
      <c r="L33" s="26"/>
      <c r="M33" s="26"/>
      <c r="N33" s="107">
        <v>27000</v>
      </c>
      <c r="O33" s="26"/>
      <c r="P33" s="107"/>
      <c r="Q33" s="107"/>
      <c r="R33" s="107"/>
      <c r="S33" s="107"/>
      <c r="T33" s="107"/>
      <c r="U33" s="107"/>
      <c r="V33" s="107"/>
      <c r="W33" s="107"/>
      <c r="X33" s="107"/>
      <c r="Y33" s="107"/>
    </row>
    <row r="34" ht="20.25" customHeight="1" spans="1:25">
      <c r="A34" s="21" t="s">
        <v>70</v>
      </c>
      <c r="B34" s="21" t="s">
        <v>70</v>
      </c>
      <c r="C34" s="21" t="s">
        <v>238</v>
      </c>
      <c r="D34" s="21" t="s">
        <v>239</v>
      </c>
      <c r="E34" s="21" t="s">
        <v>102</v>
      </c>
      <c r="F34" s="21" t="s">
        <v>103</v>
      </c>
      <c r="G34" s="21" t="s">
        <v>240</v>
      </c>
      <c r="H34" s="21" t="s">
        <v>239</v>
      </c>
      <c r="I34" s="107">
        <v>21600</v>
      </c>
      <c r="J34" s="107">
        <v>21600</v>
      </c>
      <c r="K34" s="26"/>
      <c r="L34" s="26"/>
      <c r="M34" s="26"/>
      <c r="N34" s="107">
        <v>21600</v>
      </c>
      <c r="O34" s="26"/>
      <c r="P34" s="107"/>
      <c r="Q34" s="107"/>
      <c r="R34" s="107"/>
      <c r="S34" s="107"/>
      <c r="T34" s="107"/>
      <c r="U34" s="107"/>
      <c r="V34" s="107"/>
      <c r="W34" s="107"/>
      <c r="X34" s="107"/>
      <c r="Y34" s="107"/>
    </row>
    <row r="35" ht="20.25" customHeight="1" spans="1:25">
      <c r="A35" s="21" t="s">
        <v>70</v>
      </c>
      <c r="B35" s="21" t="s">
        <v>70</v>
      </c>
      <c r="C35" s="21" t="s">
        <v>241</v>
      </c>
      <c r="D35" s="21" t="s">
        <v>242</v>
      </c>
      <c r="E35" s="21" t="s">
        <v>102</v>
      </c>
      <c r="F35" s="21" t="s">
        <v>103</v>
      </c>
      <c r="G35" s="21" t="s">
        <v>243</v>
      </c>
      <c r="H35" s="21" t="s">
        <v>244</v>
      </c>
      <c r="I35" s="107">
        <v>9000</v>
      </c>
      <c r="J35" s="107">
        <v>9000</v>
      </c>
      <c r="K35" s="26"/>
      <c r="L35" s="26"/>
      <c r="M35" s="26"/>
      <c r="N35" s="107">
        <v>9000</v>
      </c>
      <c r="O35" s="26"/>
      <c r="P35" s="107"/>
      <c r="Q35" s="107"/>
      <c r="R35" s="107"/>
      <c r="S35" s="107"/>
      <c r="T35" s="107"/>
      <c r="U35" s="107"/>
      <c r="V35" s="107"/>
      <c r="W35" s="107"/>
      <c r="X35" s="107"/>
      <c r="Y35" s="107"/>
    </row>
    <row r="36" ht="20.25" customHeight="1" spans="1:25">
      <c r="A36" s="21" t="s">
        <v>70</v>
      </c>
      <c r="B36" s="21" t="s">
        <v>70</v>
      </c>
      <c r="C36" s="21" t="s">
        <v>241</v>
      </c>
      <c r="D36" s="21" t="s">
        <v>242</v>
      </c>
      <c r="E36" s="21" t="s">
        <v>102</v>
      </c>
      <c r="F36" s="21" t="s">
        <v>103</v>
      </c>
      <c r="G36" s="21" t="s">
        <v>243</v>
      </c>
      <c r="H36" s="21" t="s">
        <v>244</v>
      </c>
      <c r="I36" s="107">
        <v>7200</v>
      </c>
      <c r="J36" s="107">
        <v>7200</v>
      </c>
      <c r="K36" s="26"/>
      <c r="L36" s="26"/>
      <c r="M36" s="26"/>
      <c r="N36" s="107">
        <v>7200</v>
      </c>
      <c r="O36" s="26"/>
      <c r="P36" s="107"/>
      <c r="Q36" s="107"/>
      <c r="R36" s="107"/>
      <c r="S36" s="107"/>
      <c r="T36" s="107"/>
      <c r="U36" s="107"/>
      <c r="V36" s="107"/>
      <c r="W36" s="107"/>
      <c r="X36" s="107"/>
      <c r="Y36" s="107"/>
    </row>
    <row r="37" ht="20.25" customHeight="1" spans="1:25">
      <c r="A37" s="21" t="s">
        <v>70</v>
      </c>
      <c r="B37" s="21" t="s">
        <v>70</v>
      </c>
      <c r="C37" s="21" t="s">
        <v>241</v>
      </c>
      <c r="D37" s="21" t="s">
        <v>242</v>
      </c>
      <c r="E37" s="21" t="s">
        <v>102</v>
      </c>
      <c r="F37" s="21" t="s">
        <v>103</v>
      </c>
      <c r="G37" s="21" t="s">
        <v>245</v>
      </c>
      <c r="H37" s="21" t="s">
        <v>246</v>
      </c>
      <c r="I37" s="107">
        <v>2000</v>
      </c>
      <c r="J37" s="107">
        <v>2000</v>
      </c>
      <c r="K37" s="26"/>
      <c r="L37" s="26"/>
      <c r="M37" s="26"/>
      <c r="N37" s="107">
        <v>2000</v>
      </c>
      <c r="O37" s="26"/>
      <c r="P37" s="107"/>
      <c r="Q37" s="107"/>
      <c r="R37" s="107"/>
      <c r="S37" s="107"/>
      <c r="T37" s="107"/>
      <c r="U37" s="107"/>
      <c r="V37" s="107"/>
      <c r="W37" s="107"/>
      <c r="X37" s="107"/>
      <c r="Y37" s="107"/>
    </row>
    <row r="38" ht="20.25" customHeight="1" spans="1:25">
      <c r="A38" s="21" t="s">
        <v>70</v>
      </c>
      <c r="B38" s="21" t="s">
        <v>70</v>
      </c>
      <c r="C38" s="21" t="s">
        <v>241</v>
      </c>
      <c r="D38" s="21" t="s">
        <v>242</v>
      </c>
      <c r="E38" s="21" t="s">
        <v>102</v>
      </c>
      <c r="F38" s="21" t="s">
        <v>103</v>
      </c>
      <c r="G38" s="21" t="s">
        <v>245</v>
      </c>
      <c r="H38" s="21" t="s">
        <v>246</v>
      </c>
      <c r="I38" s="107">
        <v>1600</v>
      </c>
      <c r="J38" s="107">
        <v>1600</v>
      </c>
      <c r="K38" s="26"/>
      <c r="L38" s="26"/>
      <c r="M38" s="26"/>
      <c r="N38" s="107">
        <v>1600</v>
      </c>
      <c r="O38" s="26"/>
      <c r="P38" s="107"/>
      <c r="Q38" s="107"/>
      <c r="R38" s="107"/>
      <c r="S38" s="107"/>
      <c r="T38" s="107"/>
      <c r="U38" s="107"/>
      <c r="V38" s="107"/>
      <c r="W38" s="107"/>
      <c r="X38" s="107"/>
      <c r="Y38" s="107"/>
    </row>
    <row r="39" ht="20.25" customHeight="1" spans="1:25">
      <c r="A39" s="21" t="s">
        <v>70</v>
      </c>
      <c r="B39" s="21" t="s">
        <v>70</v>
      </c>
      <c r="C39" s="21" t="s">
        <v>241</v>
      </c>
      <c r="D39" s="21" t="s">
        <v>242</v>
      </c>
      <c r="E39" s="21" t="s">
        <v>102</v>
      </c>
      <c r="F39" s="21" t="s">
        <v>103</v>
      </c>
      <c r="G39" s="21" t="s">
        <v>247</v>
      </c>
      <c r="H39" s="21" t="s">
        <v>248</v>
      </c>
      <c r="I39" s="107">
        <v>2000</v>
      </c>
      <c r="J39" s="107">
        <v>2000</v>
      </c>
      <c r="K39" s="26"/>
      <c r="L39" s="26"/>
      <c r="M39" s="26"/>
      <c r="N39" s="107">
        <v>2000</v>
      </c>
      <c r="O39" s="26"/>
      <c r="P39" s="107"/>
      <c r="Q39" s="107"/>
      <c r="R39" s="107"/>
      <c r="S39" s="107"/>
      <c r="T39" s="107"/>
      <c r="U39" s="107"/>
      <c r="V39" s="107"/>
      <c r="W39" s="107"/>
      <c r="X39" s="107"/>
      <c r="Y39" s="107"/>
    </row>
    <row r="40" ht="20.25" customHeight="1" spans="1:25">
      <c r="A40" s="21" t="s">
        <v>70</v>
      </c>
      <c r="B40" s="21" t="s">
        <v>70</v>
      </c>
      <c r="C40" s="21" t="s">
        <v>241</v>
      </c>
      <c r="D40" s="21" t="s">
        <v>242</v>
      </c>
      <c r="E40" s="21" t="s">
        <v>102</v>
      </c>
      <c r="F40" s="21" t="s">
        <v>103</v>
      </c>
      <c r="G40" s="21" t="s">
        <v>247</v>
      </c>
      <c r="H40" s="21" t="s">
        <v>248</v>
      </c>
      <c r="I40" s="107">
        <v>1600</v>
      </c>
      <c r="J40" s="107">
        <v>1600</v>
      </c>
      <c r="K40" s="26"/>
      <c r="L40" s="26"/>
      <c r="M40" s="26"/>
      <c r="N40" s="107">
        <v>1600</v>
      </c>
      <c r="O40" s="26"/>
      <c r="P40" s="107"/>
      <c r="Q40" s="107"/>
      <c r="R40" s="107"/>
      <c r="S40" s="107"/>
      <c r="T40" s="107"/>
      <c r="U40" s="107"/>
      <c r="V40" s="107"/>
      <c r="W40" s="107"/>
      <c r="X40" s="107"/>
      <c r="Y40" s="107"/>
    </row>
    <row r="41" ht="20.25" customHeight="1" spans="1:25">
      <c r="A41" s="21" t="s">
        <v>70</v>
      </c>
      <c r="B41" s="21" t="s">
        <v>70</v>
      </c>
      <c r="C41" s="21" t="s">
        <v>241</v>
      </c>
      <c r="D41" s="21" t="s">
        <v>242</v>
      </c>
      <c r="E41" s="21" t="s">
        <v>102</v>
      </c>
      <c r="F41" s="21" t="s">
        <v>103</v>
      </c>
      <c r="G41" s="21" t="s">
        <v>249</v>
      </c>
      <c r="H41" s="21" t="s">
        <v>250</v>
      </c>
      <c r="I41" s="107">
        <v>5600</v>
      </c>
      <c r="J41" s="107">
        <v>5600</v>
      </c>
      <c r="K41" s="26"/>
      <c r="L41" s="26"/>
      <c r="M41" s="26"/>
      <c r="N41" s="107">
        <v>5600</v>
      </c>
      <c r="O41" s="26"/>
      <c r="P41" s="107"/>
      <c r="Q41" s="107"/>
      <c r="R41" s="107"/>
      <c r="S41" s="107"/>
      <c r="T41" s="107"/>
      <c r="U41" s="107"/>
      <c r="V41" s="107"/>
      <c r="W41" s="107"/>
      <c r="X41" s="107"/>
      <c r="Y41" s="107"/>
    </row>
    <row r="42" ht="20.25" customHeight="1" spans="1:25">
      <c r="A42" s="21" t="s">
        <v>70</v>
      </c>
      <c r="B42" s="21" t="s">
        <v>70</v>
      </c>
      <c r="C42" s="21" t="s">
        <v>241</v>
      </c>
      <c r="D42" s="21" t="s">
        <v>242</v>
      </c>
      <c r="E42" s="21" t="s">
        <v>102</v>
      </c>
      <c r="F42" s="21" t="s">
        <v>103</v>
      </c>
      <c r="G42" s="21" t="s">
        <v>249</v>
      </c>
      <c r="H42" s="21" t="s">
        <v>250</v>
      </c>
      <c r="I42" s="107">
        <v>7000</v>
      </c>
      <c r="J42" s="107">
        <v>7000</v>
      </c>
      <c r="K42" s="26"/>
      <c r="L42" s="26"/>
      <c r="M42" s="26"/>
      <c r="N42" s="107">
        <v>7000</v>
      </c>
      <c r="O42" s="26"/>
      <c r="P42" s="107"/>
      <c r="Q42" s="107"/>
      <c r="R42" s="107"/>
      <c r="S42" s="107"/>
      <c r="T42" s="107"/>
      <c r="U42" s="107"/>
      <c r="V42" s="107"/>
      <c r="W42" s="107"/>
      <c r="X42" s="107"/>
      <c r="Y42" s="107"/>
    </row>
    <row r="43" ht="20.25" customHeight="1" spans="1:25">
      <c r="A43" s="21" t="s">
        <v>70</v>
      </c>
      <c r="B43" s="21" t="s">
        <v>70</v>
      </c>
      <c r="C43" s="21" t="s">
        <v>241</v>
      </c>
      <c r="D43" s="21" t="s">
        <v>242</v>
      </c>
      <c r="E43" s="21" t="s">
        <v>102</v>
      </c>
      <c r="F43" s="21" t="s">
        <v>103</v>
      </c>
      <c r="G43" s="21" t="s">
        <v>251</v>
      </c>
      <c r="H43" s="21" t="s">
        <v>252</v>
      </c>
      <c r="I43" s="107">
        <v>12800</v>
      </c>
      <c r="J43" s="107">
        <v>12800</v>
      </c>
      <c r="K43" s="26"/>
      <c r="L43" s="26"/>
      <c r="M43" s="26"/>
      <c r="N43" s="107">
        <v>12800</v>
      </c>
      <c r="O43" s="26"/>
      <c r="P43" s="107"/>
      <c r="Q43" s="107"/>
      <c r="R43" s="107"/>
      <c r="S43" s="107"/>
      <c r="T43" s="107"/>
      <c r="U43" s="107"/>
      <c r="V43" s="107"/>
      <c r="W43" s="107"/>
      <c r="X43" s="107"/>
      <c r="Y43" s="107"/>
    </row>
    <row r="44" ht="20.25" customHeight="1" spans="1:25">
      <c r="A44" s="21" t="s">
        <v>70</v>
      </c>
      <c r="B44" s="21" t="s">
        <v>70</v>
      </c>
      <c r="C44" s="21" t="s">
        <v>241</v>
      </c>
      <c r="D44" s="21" t="s">
        <v>242</v>
      </c>
      <c r="E44" s="21" t="s">
        <v>102</v>
      </c>
      <c r="F44" s="21" t="s">
        <v>103</v>
      </c>
      <c r="G44" s="21" t="s">
        <v>251</v>
      </c>
      <c r="H44" s="21" t="s">
        <v>252</v>
      </c>
      <c r="I44" s="107">
        <v>10240</v>
      </c>
      <c r="J44" s="107">
        <v>10240</v>
      </c>
      <c r="K44" s="26"/>
      <c r="L44" s="26"/>
      <c r="M44" s="26"/>
      <c r="N44" s="107">
        <v>10240</v>
      </c>
      <c r="O44" s="26"/>
      <c r="P44" s="107"/>
      <c r="Q44" s="107"/>
      <c r="R44" s="107"/>
      <c r="S44" s="107"/>
      <c r="T44" s="107"/>
      <c r="U44" s="107"/>
      <c r="V44" s="107"/>
      <c r="W44" s="107"/>
      <c r="X44" s="107"/>
      <c r="Y44" s="107"/>
    </row>
    <row r="45" ht="20.25" customHeight="1" spans="1:25">
      <c r="A45" s="21" t="s">
        <v>70</v>
      </c>
      <c r="B45" s="21" t="s">
        <v>70</v>
      </c>
      <c r="C45" s="21" t="s">
        <v>241</v>
      </c>
      <c r="D45" s="21" t="s">
        <v>242</v>
      </c>
      <c r="E45" s="21" t="s">
        <v>102</v>
      </c>
      <c r="F45" s="21" t="s">
        <v>103</v>
      </c>
      <c r="G45" s="21" t="s">
        <v>253</v>
      </c>
      <c r="H45" s="21" t="s">
        <v>254</v>
      </c>
      <c r="I45" s="107">
        <v>1200</v>
      </c>
      <c r="J45" s="107">
        <v>1200</v>
      </c>
      <c r="K45" s="26"/>
      <c r="L45" s="26"/>
      <c r="M45" s="26"/>
      <c r="N45" s="107">
        <v>1200</v>
      </c>
      <c r="O45" s="26"/>
      <c r="P45" s="107"/>
      <c r="Q45" s="107"/>
      <c r="R45" s="107"/>
      <c r="S45" s="107"/>
      <c r="T45" s="107"/>
      <c r="U45" s="107"/>
      <c r="V45" s="107"/>
      <c r="W45" s="107"/>
      <c r="X45" s="107"/>
      <c r="Y45" s="107"/>
    </row>
    <row r="46" ht="20.25" customHeight="1" spans="1:25">
      <c r="A46" s="21" t="s">
        <v>70</v>
      </c>
      <c r="B46" s="21" t="s">
        <v>70</v>
      </c>
      <c r="C46" s="21" t="s">
        <v>241</v>
      </c>
      <c r="D46" s="21" t="s">
        <v>242</v>
      </c>
      <c r="E46" s="21" t="s">
        <v>102</v>
      </c>
      <c r="F46" s="21" t="s">
        <v>103</v>
      </c>
      <c r="G46" s="21" t="s">
        <v>253</v>
      </c>
      <c r="H46" s="21" t="s">
        <v>254</v>
      </c>
      <c r="I46" s="107">
        <v>1500</v>
      </c>
      <c r="J46" s="107">
        <v>1500</v>
      </c>
      <c r="K46" s="26"/>
      <c r="L46" s="26"/>
      <c r="M46" s="26"/>
      <c r="N46" s="107">
        <v>1500</v>
      </c>
      <c r="O46" s="26"/>
      <c r="P46" s="107"/>
      <c r="Q46" s="107"/>
      <c r="R46" s="107"/>
      <c r="S46" s="107"/>
      <c r="T46" s="107"/>
      <c r="U46" s="107"/>
      <c r="V46" s="107"/>
      <c r="W46" s="107"/>
      <c r="X46" s="107"/>
      <c r="Y46" s="107"/>
    </row>
    <row r="47" ht="20.25" customHeight="1" spans="1:25">
      <c r="A47" s="21" t="s">
        <v>70</v>
      </c>
      <c r="B47" s="21" t="s">
        <v>70</v>
      </c>
      <c r="C47" s="21" t="s">
        <v>241</v>
      </c>
      <c r="D47" s="21" t="s">
        <v>242</v>
      </c>
      <c r="E47" s="21" t="s">
        <v>102</v>
      </c>
      <c r="F47" s="21" t="s">
        <v>103</v>
      </c>
      <c r="G47" s="21" t="s">
        <v>255</v>
      </c>
      <c r="H47" s="21" t="s">
        <v>256</v>
      </c>
      <c r="I47" s="107">
        <v>500</v>
      </c>
      <c r="J47" s="107">
        <v>500</v>
      </c>
      <c r="K47" s="26"/>
      <c r="L47" s="26"/>
      <c r="M47" s="26"/>
      <c r="N47" s="107">
        <v>500</v>
      </c>
      <c r="O47" s="26"/>
      <c r="P47" s="107"/>
      <c r="Q47" s="107"/>
      <c r="R47" s="107"/>
      <c r="S47" s="107"/>
      <c r="T47" s="107"/>
      <c r="U47" s="107"/>
      <c r="V47" s="107"/>
      <c r="W47" s="107"/>
      <c r="X47" s="107"/>
      <c r="Y47" s="107"/>
    </row>
    <row r="48" ht="20.25" customHeight="1" spans="1:25">
      <c r="A48" s="21" t="s">
        <v>70</v>
      </c>
      <c r="B48" s="21" t="s">
        <v>70</v>
      </c>
      <c r="C48" s="21" t="s">
        <v>241</v>
      </c>
      <c r="D48" s="21" t="s">
        <v>242</v>
      </c>
      <c r="E48" s="21" t="s">
        <v>102</v>
      </c>
      <c r="F48" s="21" t="s">
        <v>103</v>
      </c>
      <c r="G48" s="21" t="s">
        <v>255</v>
      </c>
      <c r="H48" s="21" t="s">
        <v>256</v>
      </c>
      <c r="I48" s="107">
        <v>400</v>
      </c>
      <c r="J48" s="107">
        <v>400</v>
      </c>
      <c r="K48" s="26"/>
      <c r="L48" s="26"/>
      <c r="M48" s="26"/>
      <c r="N48" s="107">
        <v>400</v>
      </c>
      <c r="O48" s="26"/>
      <c r="P48" s="107"/>
      <c r="Q48" s="107"/>
      <c r="R48" s="107"/>
      <c r="S48" s="107"/>
      <c r="T48" s="107"/>
      <c r="U48" s="107"/>
      <c r="V48" s="107"/>
      <c r="W48" s="107"/>
      <c r="X48" s="107"/>
      <c r="Y48" s="107"/>
    </row>
    <row r="49" ht="20.25" customHeight="1" spans="1:25">
      <c r="A49" s="21" t="s">
        <v>70</v>
      </c>
      <c r="B49" s="21" t="s">
        <v>70</v>
      </c>
      <c r="C49" s="21" t="s">
        <v>241</v>
      </c>
      <c r="D49" s="21" t="s">
        <v>242</v>
      </c>
      <c r="E49" s="21" t="s">
        <v>102</v>
      </c>
      <c r="F49" s="21" t="s">
        <v>103</v>
      </c>
      <c r="G49" s="21" t="s">
        <v>257</v>
      </c>
      <c r="H49" s="21" t="s">
        <v>258</v>
      </c>
      <c r="I49" s="107">
        <v>500</v>
      </c>
      <c r="J49" s="107">
        <v>500</v>
      </c>
      <c r="K49" s="26"/>
      <c r="L49" s="26"/>
      <c r="M49" s="26"/>
      <c r="N49" s="107">
        <v>500</v>
      </c>
      <c r="O49" s="26"/>
      <c r="P49" s="107"/>
      <c r="Q49" s="107"/>
      <c r="R49" s="107"/>
      <c r="S49" s="107"/>
      <c r="T49" s="107"/>
      <c r="U49" s="107"/>
      <c r="V49" s="107"/>
      <c r="W49" s="107"/>
      <c r="X49" s="107"/>
      <c r="Y49" s="107"/>
    </row>
    <row r="50" ht="20.25" customHeight="1" spans="1:25">
      <c r="A50" s="21" t="s">
        <v>70</v>
      </c>
      <c r="B50" s="21" t="s">
        <v>70</v>
      </c>
      <c r="C50" s="21" t="s">
        <v>241</v>
      </c>
      <c r="D50" s="21" t="s">
        <v>242</v>
      </c>
      <c r="E50" s="21" t="s">
        <v>102</v>
      </c>
      <c r="F50" s="21" t="s">
        <v>103</v>
      </c>
      <c r="G50" s="21" t="s">
        <v>257</v>
      </c>
      <c r="H50" s="21" t="s">
        <v>258</v>
      </c>
      <c r="I50" s="107">
        <v>400</v>
      </c>
      <c r="J50" s="107">
        <v>400</v>
      </c>
      <c r="K50" s="26"/>
      <c r="L50" s="26"/>
      <c r="M50" s="26"/>
      <c r="N50" s="107">
        <v>400</v>
      </c>
      <c r="O50" s="26"/>
      <c r="P50" s="107"/>
      <c r="Q50" s="107"/>
      <c r="R50" s="107"/>
      <c r="S50" s="107"/>
      <c r="T50" s="107"/>
      <c r="U50" s="107"/>
      <c r="V50" s="107"/>
      <c r="W50" s="107"/>
      <c r="X50" s="107"/>
      <c r="Y50" s="107"/>
    </row>
    <row r="51" ht="20.25" customHeight="1" spans="1:25">
      <c r="A51" s="21" t="s">
        <v>70</v>
      </c>
      <c r="B51" s="21" t="s">
        <v>70</v>
      </c>
      <c r="C51" s="21" t="s">
        <v>259</v>
      </c>
      <c r="D51" s="21" t="s">
        <v>260</v>
      </c>
      <c r="E51" s="21" t="s">
        <v>102</v>
      </c>
      <c r="F51" s="21" t="s">
        <v>103</v>
      </c>
      <c r="G51" s="21" t="s">
        <v>236</v>
      </c>
      <c r="H51" s="21" t="s">
        <v>237</v>
      </c>
      <c r="I51" s="107">
        <v>9000</v>
      </c>
      <c r="J51" s="107">
        <v>9000</v>
      </c>
      <c r="K51" s="26"/>
      <c r="L51" s="26"/>
      <c r="M51" s="26"/>
      <c r="N51" s="107">
        <v>9000</v>
      </c>
      <c r="O51" s="26"/>
      <c r="P51" s="107"/>
      <c r="Q51" s="107"/>
      <c r="R51" s="107"/>
      <c r="S51" s="107"/>
      <c r="T51" s="107"/>
      <c r="U51" s="107"/>
      <c r="V51" s="107"/>
      <c r="W51" s="107"/>
      <c r="X51" s="107"/>
      <c r="Y51" s="107"/>
    </row>
    <row r="52" ht="20.25" customHeight="1" spans="1:25">
      <c r="A52" s="21" t="s">
        <v>70</v>
      </c>
      <c r="B52" s="21" t="s">
        <v>70</v>
      </c>
      <c r="C52" s="21" t="s">
        <v>261</v>
      </c>
      <c r="D52" s="21" t="s">
        <v>262</v>
      </c>
      <c r="E52" s="21" t="s">
        <v>112</v>
      </c>
      <c r="F52" s="21" t="s">
        <v>113</v>
      </c>
      <c r="G52" s="21" t="s">
        <v>263</v>
      </c>
      <c r="H52" s="21" t="s">
        <v>264</v>
      </c>
      <c r="I52" s="107">
        <v>14400</v>
      </c>
      <c r="J52" s="107">
        <v>14400</v>
      </c>
      <c r="K52" s="26"/>
      <c r="L52" s="26"/>
      <c r="M52" s="26"/>
      <c r="N52" s="107">
        <v>14400</v>
      </c>
      <c r="O52" s="26"/>
      <c r="P52" s="107"/>
      <c r="Q52" s="107"/>
      <c r="R52" s="107"/>
      <c r="S52" s="107"/>
      <c r="T52" s="107"/>
      <c r="U52" s="107"/>
      <c r="V52" s="107"/>
      <c r="W52" s="107"/>
      <c r="X52" s="107"/>
      <c r="Y52" s="107"/>
    </row>
    <row r="53" ht="20.25" customHeight="1" spans="1:25">
      <c r="A53" s="21" t="s">
        <v>70</v>
      </c>
      <c r="B53" s="21" t="s">
        <v>70</v>
      </c>
      <c r="C53" s="21" t="s">
        <v>261</v>
      </c>
      <c r="D53" s="21" t="s">
        <v>262</v>
      </c>
      <c r="E53" s="21" t="s">
        <v>114</v>
      </c>
      <c r="F53" s="21" t="s">
        <v>115</v>
      </c>
      <c r="G53" s="21" t="s">
        <v>263</v>
      </c>
      <c r="H53" s="21" t="s">
        <v>264</v>
      </c>
      <c r="I53" s="107">
        <v>14400</v>
      </c>
      <c r="J53" s="107">
        <v>14400</v>
      </c>
      <c r="K53" s="26"/>
      <c r="L53" s="26"/>
      <c r="M53" s="26"/>
      <c r="N53" s="107">
        <v>14400</v>
      </c>
      <c r="O53" s="26"/>
      <c r="P53" s="107"/>
      <c r="Q53" s="107"/>
      <c r="R53" s="107"/>
      <c r="S53" s="107"/>
      <c r="T53" s="107"/>
      <c r="U53" s="107"/>
      <c r="V53" s="107"/>
      <c r="W53" s="107"/>
      <c r="X53" s="107"/>
      <c r="Y53" s="107"/>
    </row>
    <row r="54" ht="20.25" customHeight="1" spans="1:25">
      <c r="A54" s="21" t="s">
        <v>70</v>
      </c>
      <c r="B54" s="21" t="s">
        <v>70</v>
      </c>
      <c r="C54" s="21" t="s">
        <v>265</v>
      </c>
      <c r="D54" s="21" t="s">
        <v>266</v>
      </c>
      <c r="E54" s="21" t="s">
        <v>102</v>
      </c>
      <c r="F54" s="21" t="s">
        <v>103</v>
      </c>
      <c r="G54" s="21" t="s">
        <v>212</v>
      </c>
      <c r="H54" s="21" t="s">
        <v>213</v>
      </c>
      <c r="I54" s="107">
        <v>157800</v>
      </c>
      <c r="J54" s="107">
        <v>157800</v>
      </c>
      <c r="K54" s="26"/>
      <c r="L54" s="26"/>
      <c r="M54" s="26"/>
      <c r="N54" s="107">
        <v>157800</v>
      </c>
      <c r="O54" s="26"/>
      <c r="P54" s="107"/>
      <c r="Q54" s="107"/>
      <c r="R54" s="107"/>
      <c r="S54" s="107"/>
      <c r="T54" s="107"/>
      <c r="U54" s="107"/>
      <c r="V54" s="107"/>
      <c r="W54" s="107"/>
      <c r="X54" s="107"/>
      <c r="Y54" s="107"/>
    </row>
    <row r="55" ht="20.25" customHeight="1" spans="1:25">
      <c r="A55" s="21" t="s">
        <v>70</v>
      </c>
      <c r="B55" s="21" t="s">
        <v>70</v>
      </c>
      <c r="C55" s="21" t="s">
        <v>267</v>
      </c>
      <c r="D55" s="21" t="s">
        <v>268</v>
      </c>
      <c r="E55" s="21" t="s">
        <v>102</v>
      </c>
      <c r="F55" s="21" t="s">
        <v>103</v>
      </c>
      <c r="G55" s="21" t="s">
        <v>216</v>
      </c>
      <c r="H55" s="21" t="s">
        <v>217</v>
      </c>
      <c r="I55" s="107">
        <v>67200</v>
      </c>
      <c r="J55" s="107">
        <v>67200</v>
      </c>
      <c r="K55" s="26"/>
      <c r="L55" s="26"/>
      <c r="M55" s="26"/>
      <c r="N55" s="107">
        <v>67200</v>
      </c>
      <c r="O55" s="26"/>
      <c r="P55" s="107"/>
      <c r="Q55" s="107"/>
      <c r="R55" s="107"/>
      <c r="S55" s="107"/>
      <c r="T55" s="107"/>
      <c r="U55" s="107"/>
      <c r="V55" s="107"/>
      <c r="W55" s="107"/>
      <c r="X55" s="107"/>
      <c r="Y55" s="107"/>
    </row>
    <row r="56" ht="20.25" customHeight="1" spans="1:25">
      <c r="A56" s="21" t="s">
        <v>70</v>
      </c>
      <c r="B56" s="21" t="s">
        <v>70</v>
      </c>
      <c r="C56" s="21" t="s">
        <v>269</v>
      </c>
      <c r="D56" s="21" t="s">
        <v>270</v>
      </c>
      <c r="E56" s="21" t="s">
        <v>112</v>
      </c>
      <c r="F56" s="21" t="s">
        <v>113</v>
      </c>
      <c r="G56" s="21" t="s">
        <v>271</v>
      </c>
      <c r="H56" s="21" t="s">
        <v>272</v>
      </c>
      <c r="I56" s="107">
        <v>1200</v>
      </c>
      <c r="J56" s="107">
        <v>1200</v>
      </c>
      <c r="K56" s="26"/>
      <c r="L56" s="26"/>
      <c r="M56" s="26"/>
      <c r="N56" s="107">
        <v>1200</v>
      </c>
      <c r="O56" s="26"/>
      <c r="P56" s="107"/>
      <c r="Q56" s="107"/>
      <c r="R56" s="107"/>
      <c r="S56" s="107"/>
      <c r="T56" s="107"/>
      <c r="U56" s="107"/>
      <c r="V56" s="107"/>
      <c r="W56" s="107"/>
      <c r="X56" s="107"/>
      <c r="Y56" s="107"/>
    </row>
    <row r="57" ht="17.25" customHeight="1" spans="1:25">
      <c r="A57" s="66" t="s">
        <v>178</v>
      </c>
      <c r="B57" s="67"/>
      <c r="C57" s="172"/>
      <c r="D57" s="172"/>
      <c r="E57" s="172"/>
      <c r="F57" s="172"/>
      <c r="G57" s="172"/>
      <c r="H57" s="173"/>
      <c r="I57" s="107">
        <v>3375881.09</v>
      </c>
      <c r="J57" s="107">
        <v>3375881.09</v>
      </c>
      <c r="K57" s="107"/>
      <c r="L57" s="107"/>
      <c r="M57" s="107"/>
      <c r="N57" s="107">
        <v>3375881.09</v>
      </c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7:H5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I17" sqref="I1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1"/>
      <c r="F1" s="41"/>
      <c r="G1" s="41"/>
      <c r="H1" s="41"/>
      <c r="U1" s="162"/>
      <c r="W1" s="167" t="s">
        <v>273</v>
      </c>
    </row>
    <row r="2" ht="46.5" customHeight="1" spans="1:23">
      <c r="A2" s="43" t="str">
        <f>"2026"&amp;"年部门项目支出预算表"</f>
        <v>2026年部门项目支出预算表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44" t="str">
        <f>"单位名称："&amp;"昆明市东川区商务和投资促进局"</f>
        <v>单位名称：昆明市东川区商务和投资促进局</v>
      </c>
      <c r="B3" s="45"/>
      <c r="C3" s="45"/>
      <c r="D3" s="45"/>
      <c r="E3" s="45"/>
      <c r="F3" s="45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U3" s="162"/>
      <c r="W3" s="145" t="s">
        <v>1</v>
      </c>
    </row>
    <row r="4" ht="21.75" customHeight="1" spans="1:23">
      <c r="A4" s="48" t="s">
        <v>274</v>
      </c>
      <c r="B4" s="49" t="s">
        <v>189</v>
      </c>
      <c r="C4" s="48" t="s">
        <v>190</v>
      </c>
      <c r="D4" s="48" t="s">
        <v>275</v>
      </c>
      <c r="E4" s="49" t="s">
        <v>191</v>
      </c>
      <c r="F4" s="49" t="s">
        <v>192</v>
      </c>
      <c r="G4" s="49" t="s">
        <v>276</v>
      </c>
      <c r="H4" s="49" t="s">
        <v>277</v>
      </c>
      <c r="I4" s="62" t="s">
        <v>55</v>
      </c>
      <c r="J4" s="12" t="s">
        <v>278</v>
      </c>
      <c r="K4" s="13"/>
      <c r="L4" s="13"/>
      <c r="M4" s="36"/>
      <c r="N4" s="12" t="s">
        <v>197</v>
      </c>
      <c r="O4" s="13"/>
      <c r="P4" s="36"/>
      <c r="Q4" s="49" t="s">
        <v>61</v>
      </c>
      <c r="R4" s="12" t="s">
        <v>62</v>
      </c>
      <c r="S4" s="13"/>
      <c r="T4" s="13"/>
      <c r="U4" s="13"/>
      <c r="V4" s="13"/>
      <c r="W4" s="36"/>
    </row>
    <row r="5" ht="21.75" customHeight="1" spans="1:23">
      <c r="A5" s="50"/>
      <c r="B5" s="63"/>
      <c r="C5" s="50"/>
      <c r="D5" s="50"/>
      <c r="E5" s="51"/>
      <c r="F5" s="51"/>
      <c r="G5" s="51"/>
      <c r="H5" s="51"/>
      <c r="I5" s="63"/>
      <c r="J5" s="163" t="s">
        <v>58</v>
      </c>
      <c r="K5" s="164"/>
      <c r="L5" s="49" t="s">
        <v>59</v>
      </c>
      <c r="M5" s="49" t="s">
        <v>60</v>
      </c>
      <c r="N5" s="49" t="s">
        <v>58</v>
      </c>
      <c r="O5" s="49" t="s">
        <v>59</v>
      </c>
      <c r="P5" s="49" t="s">
        <v>60</v>
      </c>
      <c r="Q5" s="51"/>
      <c r="R5" s="49" t="s">
        <v>57</v>
      </c>
      <c r="S5" s="49" t="s">
        <v>64</v>
      </c>
      <c r="T5" s="49" t="s">
        <v>203</v>
      </c>
      <c r="U5" s="49" t="s">
        <v>66</v>
      </c>
      <c r="V5" s="49" t="s">
        <v>67</v>
      </c>
      <c r="W5" s="49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5" t="s">
        <v>57</v>
      </c>
      <c r="K6" s="16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3"/>
      <c r="B7" s="55"/>
      <c r="C7" s="53"/>
      <c r="D7" s="53"/>
      <c r="E7" s="54"/>
      <c r="F7" s="54"/>
      <c r="G7" s="54"/>
      <c r="H7" s="54"/>
      <c r="I7" s="55"/>
      <c r="J7" s="17" t="s">
        <v>57</v>
      </c>
      <c r="K7" s="17" t="s">
        <v>279</v>
      </c>
      <c r="L7" s="54"/>
      <c r="M7" s="54"/>
      <c r="N7" s="54"/>
      <c r="O7" s="54"/>
      <c r="P7" s="54"/>
      <c r="Q7" s="54"/>
      <c r="R7" s="54"/>
      <c r="S7" s="54"/>
      <c r="T7" s="54"/>
      <c r="U7" s="55"/>
      <c r="V7" s="54"/>
      <c r="W7" s="54"/>
    </row>
    <row r="8" ht="15" customHeight="1" spans="1:23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6">
        <v>21</v>
      </c>
      <c r="V8" s="69">
        <v>22</v>
      </c>
      <c r="W8" s="56">
        <v>23</v>
      </c>
    </row>
    <row r="9" ht="21.75" customHeight="1" spans="1:23">
      <c r="A9" s="97" t="s">
        <v>280</v>
      </c>
      <c r="B9" s="97" t="s">
        <v>281</v>
      </c>
      <c r="C9" s="97" t="s">
        <v>282</v>
      </c>
      <c r="D9" s="97" t="s">
        <v>70</v>
      </c>
      <c r="E9" s="97" t="s">
        <v>122</v>
      </c>
      <c r="F9" s="97" t="s">
        <v>123</v>
      </c>
      <c r="G9" s="97" t="s">
        <v>283</v>
      </c>
      <c r="H9" s="97" t="s">
        <v>284</v>
      </c>
      <c r="I9" s="107">
        <v>21960</v>
      </c>
      <c r="J9" s="107">
        <v>21960</v>
      </c>
      <c r="K9" s="107">
        <v>21960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21.75" customHeight="1" spans="1:23">
      <c r="A10" s="97" t="s">
        <v>285</v>
      </c>
      <c r="B10" s="97" t="s">
        <v>286</v>
      </c>
      <c r="C10" s="97" t="s">
        <v>287</v>
      </c>
      <c r="D10" s="97" t="s">
        <v>70</v>
      </c>
      <c r="E10" s="97" t="s">
        <v>104</v>
      </c>
      <c r="F10" s="97" t="s">
        <v>105</v>
      </c>
      <c r="G10" s="97" t="s">
        <v>271</v>
      </c>
      <c r="H10" s="97" t="s">
        <v>272</v>
      </c>
      <c r="I10" s="107">
        <v>107000</v>
      </c>
      <c r="J10" s="107">
        <v>107000</v>
      </c>
      <c r="K10" s="107">
        <v>107000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21.75" customHeight="1" spans="1:23">
      <c r="A11" s="97" t="s">
        <v>285</v>
      </c>
      <c r="B11" s="97" t="s">
        <v>288</v>
      </c>
      <c r="C11" s="97" t="s">
        <v>289</v>
      </c>
      <c r="D11" s="97" t="s">
        <v>70</v>
      </c>
      <c r="E11" s="97" t="s">
        <v>104</v>
      </c>
      <c r="F11" s="97" t="s">
        <v>105</v>
      </c>
      <c r="G11" s="97" t="s">
        <v>243</v>
      </c>
      <c r="H11" s="97" t="s">
        <v>244</v>
      </c>
      <c r="I11" s="107">
        <v>40000</v>
      </c>
      <c r="J11" s="107">
        <v>40000</v>
      </c>
      <c r="K11" s="107">
        <v>40000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ht="21.75" customHeight="1" spans="1:23">
      <c r="A12" s="97" t="s">
        <v>285</v>
      </c>
      <c r="B12" s="97" t="s">
        <v>288</v>
      </c>
      <c r="C12" s="97" t="s">
        <v>289</v>
      </c>
      <c r="D12" s="97" t="s">
        <v>70</v>
      </c>
      <c r="E12" s="97" t="s">
        <v>104</v>
      </c>
      <c r="F12" s="97" t="s">
        <v>105</v>
      </c>
      <c r="G12" s="97" t="s">
        <v>251</v>
      </c>
      <c r="H12" s="97" t="s">
        <v>252</v>
      </c>
      <c r="I12" s="107">
        <v>600000</v>
      </c>
      <c r="J12" s="107">
        <v>600000</v>
      </c>
      <c r="K12" s="107">
        <v>600000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ht="21.75" customHeight="1" spans="1:23">
      <c r="A13" s="97" t="s">
        <v>285</v>
      </c>
      <c r="B13" s="97" t="s">
        <v>288</v>
      </c>
      <c r="C13" s="97" t="s">
        <v>289</v>
      </c>
      <c r="D13" s="97" t="s">
        <v>70</v>
      </c>
      <c r="E13" s="97" t="s">
        <v>104</v>
      </c>
      <c r="F13" s="97" t="s">
        <v>105</v>
      </c>
      <c r="G13" s="97" t="s">
        <v>233</v>
      </c>
      <c r="H13" s="97" t="s">
        <v>183</v>
      </c>
      <c r="I13" s="107">
        <v>120000</v>
      </c>
      <c r="J13" s="107">
        <v>120000</v>
      </c>
      <c r="K13" s="107">
        <v>120000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ht="21.75" customHeight="1" spans="1:23">
      <c r="A14" s="97" t="s">
        <v>285</v>
      </c>
      <c r="B14" s="97" t="s">
        <v>288</v>
      </c>
      <c r="C14" s="97" t="s">
        <v>289</v>
      </c>
      <c r="D14" s="97" t="s">
        <v>70</v>
      </c>
      <c r="E14" s="97" t="s">
        <v>104</v>
      </c>
      <c r="F14" s="97" t="s">
        <v>105</v>
      </c>
      <c r="G14" s="97" t="s">
        <v>236</v>
      </c>
      <c r="H14" s="97" t="s">
        <v>237</v>
      </c>
      <c r="I14" s="107">
        <v>180000</v>
      </c>
      <c r="J14" s="107">
        <v>180000</v>
      </c>
      <c r="K14" s="107">
        <v>180000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ht="21.75" customHeight="1" spans="1:23">
      <c r="A15" s="97" t="s">
        <v>285</v>
      </c>
      <c r="B15" s="97" t="s">
        <v>288</v>
      </c>
      <c r="C15" s="97" t="s">
        <v>289</v>
      </c>
      <c r="D15" s="97" t="s">
        <v>70</v>
      </c>
      <c r="E15" s="97" t="s">
        <v>104</v>
      </c>
      <c r="F15" s="97" t="s">
        <v>105</v>
      </c>
      <c r="G15" s="97" t="s">
        <v>271</v>
      </c>
      <c r="H15" s="97" t="s">
        <v>272</v>
      </c>
      <c r="I15" s="107">
        <v>100000</v>
      </c>
      <c r="J15" s="107">
        <v>100000</v>
      </c>
      <c r="K15" s="107">
        <v>100000</v>
      </c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ht="21.75" customHeight="1" spans="1:23">
      <c r="A16" s="97" t="s">
        <v>285</v>
      </c>
      <c r="B16" s="97" t="s">
        <v>290</v>
      </c>
      <c r="C16" s="97" t="s">
        <v>291</v>
      </c>
      <c r="D16" s="97" t="s">
        <v>70</v>
      </c>
      <c r="E16" s="97" t="s">
        <v>106</v>
      </c>
      <c r="F16" s="97" t="s">
        <v>107</v>
      </c>
      <c r="G16" s="97" t="s">
        <v>292</v>
      </c>
      <c r="H16" s="97" t="s">
        <v>293</v>
      </c>
      <c r="I16" s="107">
        <v>1523360</v>
      </c>
      <c r="J16" s="107">
        <v>1523360</v>
      </c>
      <c r="K16" s="107">
        <v>1523360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ht="18.75" customHeight="1" spans="1:23">
      <c r="A17" s="66" t="s">
        <v>178</v>
      </c>
      <c r="B17" s="67"/>
      <c r="C17" s="67"/>
      <c r="D17" s="67"/>
      <c r="E17" s="67"/>
      <c r="F17" s="67"/>
      <c r="G17" s="67"/>
      <c r="H17" s="68"/>
      <c r="I17" s="107">
        <v>2692320</v>
      </c>
      <c r="J17" s="107">
        <v>2692320</v>
      </c>
      <c r="K17" s="107">
        <v>2692320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G10" sqref="G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2" t="s">
        <v>294</v>
      </c>
    </row>
    <row r="2" ht="39.75" customHeight="1" spans="1:10">
      <c r="A2" s="94" t="str">
        <f>"2026"&amp;"年部门项目支出绩效目标表"</f>
        <v>2026年部门项目支出绩效目标表</v>
      </c>
      <c r="B2" s="43"/>
      <c r="C2" s="43"/>
      <c r="D2" s="43"/>
      <c r="E2" s="43"/>
      <c r="F2" s="95"/>
      <c r="G2" s="43"/>
      <c r="H2" s="95"/>
      <c r="I2" s="95"/>
      <c r="J2" s="43"/>
    </row>
    <row r="3" ht="17.25" customHeight="1" spans="1:1">
      <c r="A3" s="44" t="str">
        <f>"单位名称："&amp;"昆明市东川区商务和投资促进局"</f>
        <v>单位名称：昆明市东川区商务和投资促进局</v>
      </c>
    </row>
    <row r="4" ht="44.25" customHeight="1" spans="1:10">
      <c r="A4" s="17" t="s">
        <v>190</v>
      </c>
      <c r="B4" s="17" t="s">
        <v>295</v>
      </c>
      <c r="C4" s="17" t="s">
        <v>296</v>
      </c>
      <c r="D4" s="17" t="s">
        <v>297</v>
      </c>
      <c r="E4" s="17" t="s">
        <v>298</v>
      </c>
      <c r="F4" s="96" t="s">
        <v>299</v>
      </c>
      <c r="G4" s="17" t="s">
        <v>300</v>
      </c>
      <c r="H4" s="96" t="s">
        <v>301</v>
      </c>
      <c r="I4" s="96" t="s">
        <v>302</v>
      </c>
      <c r="J4" s="17" t="s">
        <v>303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8" t="s">
        <v>70</v>
      </c>
      <c r="B6" s="97"/>
      <c r="C6" s="97"/>
      <c r="D6" s="97"/>
      <c r="E6" s="34"/>
      <c r="F6" s="98"/>
      <c r="G6" s="34"/>
      <c r="H6" s="98"/>
      <c r="I6" s="98"/>
      <c r="J6" s="34"/>
    </row>
    <row r="7" ht="42" customHeight="1" spans="1:10">
      <c r="A7" s="160" t="s">
        <v>70</v>
      </c>
      <c r="B7" s="33"/>
      <c r="C7" s="33"/>
      <c r="D7" s="33"/>
      <c r="E7" s="18"/>
      <c r="F7" s="33"/>
      <c r="G7" s="18"/>
      <c r="H7" s="33"/>
      <c r="I7" s="33"/>
      <c r="J7" s="18"/>
    </row>
    <row r="8" ht="42" customHeight="1" spans="1:10">
      <c r="A8" s="161" t="s">
        <v>289</v>
      </c>
      <c r="B8" s="33" t="s">
        <v>304</v>
      </c>
      <c r="C8" s="33" t="s">
        <v>305</v>
      </c>
      <c r="D8" s="33" t="s">
        <v>306</v>
      </c>
      <c r="E8" s="18" t="s">
        <v>307</v>
      </c>
      <c r="F8" s="33" t="s">
        <v>308</v>
      </c>
      <c r="G8" s="18" t="s">
        <v>94</v>
      </c>
      <c r="H8" s="33" t="s">
        <v>309</v>
      </c>
      <c r="I8" s="33" t="s">
        <v>310</v>
      </c>
      <c r="J8" s="18" t="s">
        <v>311</v>
      </c>
    </row>
    <row r="9" ht="42" customHeight="1" spans="1:10">
      <c r="A9" s="161" t="s">
        <v>289</v>
      </c>
      <c r="B9" s="33" t="s">
        <v>304</v>
      </c>
      <c r="C9" s="33" t="s">
        <v>305</v>
      </c>
      <c r="D9" s="33" t="s">
        <v>306</v>
      </c>
      <c r="E9" s="18" t="s">
        <v>312</v>
      </c>
      <c r="F9" s="33" t="s">
        <v>308</v>
      </c>
      <c r="G9" s="18" t="s">
        <v>313</v>
      </c>
      <c r="H9" s="33" t="s">
        <v>314</v>
      </c>
      <c r="I9" s="33" t="s">
        <v>310</v>
      </c>
      <c r="J9" s="18" t="s">
        <v>312</v>
      </c>
    </row>
    <row r="10" ht="42" customHeight="1" spans="1:10">
      <c r="A10" s="161" t="s">
        <v>289</v>
      </c>
      <c r="B10" s="33" t="s">
        <v>304</v>
      </c>
      <c r="C10" s="33" t="s">
        <v>305</v>
      </c>
      <c r="D10" s="33" t="s">
        <v>306</v>
      </c>
      <c r="E10" s="18" t="s">
        <v>315</v>
      </c>
      <c r="F10" s="33" t="s">
        <v>308</v>
      </c>
      <c r="G10" s="18" t="s">
        <v>316</v>
      </c>
      <c r="H10" s="33" t="s">
        <v>317</v>
      </c>
      <c r="I10" s="33" t="s">
        <v>310</v>
      </c>
      <c r="J10" s="18" t="s">
        <v>315</v>
      </c>
    </row>
    <row r="11" ht="42" customHeight="1" spans="1:10">
      <c r="A11" s="161" t="s">
        <v>289</v>
      </c>
      <c r="B11" s="33" t="s">
        <v>304</v>
      </c>
      <c r="C11" s="33" t="s">
        <v>305</v>
      </c>
      <c r="D11" s="33" t="s">
        <v>306</v>
      </c>
      <c r="E11" s="18" t="s">
        <v>318</v>
      </c>
      <c r="F11" s="33" t="s">
        <v>308</v>
      </c>
      <c r="G11" s="18" t="s">
        <v>89</v>
      </c>
      <c r="H11" s="33" t="s">
        <v>317</v>
      </c>
      <c r="I11" s="33" t="s">
        <v>310</v>
      </c>
      <c r="J11" s="18" t="s">
        <v>318</v>
      </c>
    </row>
    <row r="12" ht="42" customHeight="1" spans="1:10">
      <c r="A12" s="161" t="s">
        <v>289</v>
      </c>
      <c r="B12" s="33" t="s">
        <v>304</v>
      </c>
      <c r="C12" s="33" t="s">
        <v>305</v>
      </c>
      <c r="D12" s="33" t="s">
        <v>319</v>
      </c>
      <c r="E12" s="18" t="s">
        <v>320</v>
      </c>
      <c r="F12" s="33" t="s">
        <v>321</v>
      </c>
      <c r="G12" s="18" t="s">
        <v>322</v>
      </c>
      <c r="H12" s="33" t="s">
        <v>323</v>
      </c>
      <c r="I12" s="33" t="s">
        <v>310</v>
      </c>
      <c r="J12" s="18" t="s">
        <v>320</v>
      </c>
    </row>
    <row r="13" ht="42" customHeight="1" spans="1:10">
      <c r="A13" s="161" t="s">
        <v>289</v>
      </c>
      <c r="B13" s="33" t="s">
        <v>304</v>
      </c>
      <c r="C13" s="33" t="s">
        <v>324</v>
      </c>
      <c r="D13" s="33" t="s">
        <v>325</v>
      </c>
      <c r="E13" s="18" t="s">
        <v>326</v>
      </c>
      <c r="F13" s="33" t="s">
        <v>308</v>
      </c>
      <c r="G13" s="18" t="s">
        <v>327</v>
      </c>
      <c r="H13" s="33" t="s">
        <v>328</v>
      </c>
      <c r="I13" s="33" t="s">
        <v>310</v>
      </c>
      <c r="J13" s="18" t="s">
        <v>329</v>
      </c>
    </row>
    <row r="14" ht="42" customHeight="1" spans="1:10">
      <c r="A14" s="161" t="s">
        <v>289</v>
      </c>
      <c r="B14" s="33" t="s">
        <v>304</v>
      </c>
      <c r="C14" s="33" t="s">
        <v>324</v>
      </c>
      <c r="D14" s="33" t="s">
        <v>325</v>
      </c>
      <c r="E14" s="18" t="s">
        <v>330</v>
      </c>
      <c r="F14" s="33" t="s">
        <v>308</v>
      </c>
      <c r="G14" s="18" t="s">
        <v>313</v>
      </c>
      <c r="H14" s="33" t="s">
        <v>331</v>
      </c>
      <c r="I14" s="33" t="s">
        <v>310</v>
      </c>
      <c r="J14" s="18" t="s">
        <v>332</v>
      </c>
    </row>
    <row r="15" ht="42" customHeight="1" spans="1:10">
      <c r="A15" s="161" t="s">
        <v>289</v>
      </c>
      <c r="B15" s="33" t="s">
        <v>304</v>
      </c>
      <c r="C15" s="33" t="s">
        <v>324</v>
      </c>
      <c r="D15" s="33" t="s">
        <v>333</v>
      </c>
      <c r="E15" s="18" t="s">
        <v>334</v>
      </c>
      <c r="F15" s="33" t="s">
        <v>335</v>
      </c>
      <c r="G15" s="18" t="s">
        <v>336</v>
      </c>
      <c r="H15" s="33" t="s">
        <v>337</v>
      </c>
      <c r="I15" s="33" t="s">
        <v>338</v>
      </c>
      <c r="J15" s="18" t="s">
        <v>339</v>
      </c>
    </row>
    <row r="16" ht="42" customHeight="1" spans="1:10">
      <c r="A16" s="161" t="s">
        <v>289</v>
      </c>
      <c r="B16" s="33" t="s">
        <v>304</v>
      </c>
      <c r="C16" s="33" t="s">
        <v>324</v>
      </c>
      <c r="D16" s="33" t="s">
        <v>340</v>
      </c>
      <c r="E16" s="18" t="s">
        <v>341</v>
      </c>
      <c r="F16" s="33" t="s">
        <v>335</v>
      </c>
      <c r="G16" s="18" t="s">
        <v>342</v>
      </c>
      <c r="H16" s="33" t="s">
        <v>337</v>
      </c>
      <c r="I16" s="33" t="s">
        <v>338</v>
      </c>
      <c r="J16" s="18" t="s">
        <v>343</v>
      </c>
    </row>
    <row r="17" ht="42" customHeight="1" spans="1:10">
      <c r="A17" s="161" t="s">
        <v>289</v>
      </c>
      <c r="B17" s="33" t="s">
        <v>304</v>
      </c>
      <c r="C17" s="33" t="s">
        <v>324</v>
      </c>
      <c r="D17" s="33" t="s">
        <v>344</v>
      </c>
      <c r="E17" s="18" t="s">
        <v>345</v>
      </c>
      <c r="F17" s="33" t="s">
        <v>335</v>
      </c>
      <c r="G17" s="18" t="s">
        <v>346</v>
      </c>
      <c r="H17" s="33" t="s">
        <v>337</v>
      </c>
      <c r="I17" s="33" t="s">
        <v>338</v>
      </c>
      <c r="J17" s="18" t="s">
        <v>347</v>
      </c>
    </row>
    <row r="18" ht="42" customHeight="1" spans="1:10">
      <c r="A18" s="161" t="s">
        <v>289</v>
      </c>
      <c r="B18" s="33" t="s">
        <v>304</v>
      </c>
      <c r="C18" s="33" t="s">
        <v>348</v>
      </c>
      <c r="D18" s="33" t="s">
        <v>349</v>
      </c>
      <c r="E18" s="18" t="s">
        <v>350</v>
      </c>
      <c r="F18" s="33" t="s">
        <v>308</v>
      </c>
      <c r="G18" s="18" t="s">
        <v>351</v>
      </c>
      <c r="H18" s="33" t="s">
        <v>352</v>
      </c>
      <c r="I18" s="33" t="s">
        <v>310</v>
      </c>
      <c r="J18" s="18" t="s">
        <v>350</v>
      </c>
    </row>
    <row r="19" ht="42" customHeight="1" spans="1:10">
      <c r="A19" s="161" t="s">
        <v>289</v>
      </c>
      <c r="B19" s="33" t="s">
        <v>304</v>
      </c>
      <c r="C19" s="33" t="s">
        <v>353</v>
      </c>
      <c r="D19" s="33" t="s">
        <v>354</v>
      </c>
      <c r="E19" s="18" t="s">
        <v>355</v>
      </c>
      <c r="F19" s="33" t="s">
        <v>356</v>
      </c>
      <c r="G19" s="18" t="s">
        <v>357</v>
      </c>
      <c r="H19" s="33" t="s">
        <v>358</v>
      </c>
      <c r="I19" s="33" t="s">
        <v>310</v>
      </c>
      <c r="J19" s="18" t="s">
        <v>359</v>
      </c>
    </row>
    <row r="20" ht="42" customHeight="1" spans="1:10">
      <c r="A20" s="161" t="s">
        <v>282</v>
      </c>
      <c r="B20" s="33" t="s">
        <v>360</v>
      </c>
      <c r="C20" s="33" t="s">
        <v>305</v>
      </c>
      <c r="D20" s="33" t="s">
        <v>306</v>
      </c>
      <c r="E20" s="18" t="s">
        <v>361</v>
      </c>
      <c r="F20" s="33" t="s">
        <v>321</v>
      </c>
      <c r="G20" s="18" t="s">
        <v>322</v>
      </c>
      <c r="H20" s="33" t="s">
        <v>314</v>
      </c>
      <c r="I20" s="33" t="s">
        <v>310</v>
      </c>
      <c r="J20" s="18" t="s">
        <v>362</v>
      </c>
    </row>
    <row r="21" ht="42" customHeight="1" spans="1:10">
      <c r="A21" s="161" t="s">
        <v>282</v>
      </c>
      <c r="B21" s="33" t="s">
        <v>360</v>
      </c>
      <c r="C21" s="33" t="s">
        <v>324</v>
      </c>
      <c r="D21" s="33" t="s">
        <v>325</v>
      </c>
      <c r="E21" s="18" t="s">
        <v>363</v>
      </c>
      <c r="F21" s="33" t="s">
        <v>321</v>
      </c>
      <c r="G21" s="18" t="s">
        <v>364</v>
      </c>
      <c r="H21" s="33" t="s">
        <v>365</v>
      </c>
      <c r="I21" s="33" t="s">
        <v>310</v>
      </c>
      <c r="J21" s="18" t="s">
        <v>366</v>
      </c>
    </row>
    <row r="22" ht="42" customHeight="1" spans="1:10">
      <c r="A22" s="161" t="s">
        <v>282</v>
      </c>
      <c r="B22" s="33" t="s">
        <v>360</v>
      </c>
      <c r="C22" s="33" t="s">
        <v>348</v>
      </c>
      <c r="D22" s="33" t="s">
        <v>349</v>
      </c>
      <c r="E22" s="18" t="s">
        <v>367</v>
      </c>
      <c r="F22" s="33" t="s">
        <v>308</v>
      </c>
      <c r="G22" s="18" t="s">
        <v>351</v>
      </c>
      <c r="H22" s="33" t="s">
        <v>352</v>
      </c>
      <c r="I22" s="33" t="s">
        <v>338</v>
      </c>
      <c r="J22" s="18" t="s">
        <v>367</v>
      </c>
    </row>
    <row r="23" ht="42" customHeight="1" spans="1:10">
      <c r="A23" s="161" t="s">
        <v>282</v>
      </c>
      <c r="B23" s="33" t="s">
        <v>360</v>
      </c>
      <c r="C23" s="33" t="s">
        <v>353</v>
      </c>
      <c r="D23" s="33" t="s">
        <v>354</v>
      </c>
      <c r="E23" s="18" t="s">
        <v>368</v>
      </c>
      <c r="F23" s="33" t="s">
        <v>321</v>
      </c>
      <c r="G23" s="18" t="s">
        <v>364</v>
      </c>
      <c r="H23" s="33" t="s">
        <v>369</v>
      </c>
      <c r="I23" s="33" t="s">
        <v>310</v>
      </c>
      <c r="J23" s="18" t="s">
        <v>370</v>
      </c>
    </row>
    <row r="24" ht="42" customHeight="1" spans="1:10">
      <c r="A24" s="161" t="s">
        <v>291</v>
      </c>
      <c r="B24" s="33" t="s">
        <v>371</v>
      </c>
      <c r="C24" s="33" t="s">
        <v>305</v>
      </c>
      <c r="D24" s="33" t="s">
        <v>306</v>
      </c>
      <c r="E24" s="18" t="s">
        <v>372</v>
      </c>
      <c r="F24" s="33" t="s">
        <v>308</v>
      </c>
      <c r="G24" s="18" t="s">
        <v>316</v>
      </c>
      <c r="H24" s="33" t="s">
        <v>373</v>
      </c>
      <c r="I24" s="33" t="s">
        <v>310</v>
      </c>
      <c r="J24" s="18" t="s">
        <v>374</v>
      </c>
    </row>
    <row r="25" ht="42" customHeight="1" spans="1:10">
      <c r="A25" s="161" t="s">
        <v>291</v>
      </c>
      <c r="B25" s="33" t="s">
        <v>371</v>
      </c>
      <c r="C25" s="33" t="s">
        <v>305</v>
      </c>
      <c r="D25" s="33" t="s">
        <v>375</v>
      </c>
      <c r="E25" s="18" t="s">
        <v>376</v>
      </c>
      <c r="F25" s="33" t="s">
        <v>308</v>
      </c>
      <c r="G25" s="18" t="s">
        <v>377</v>
      </c>
      <c r="H25" s="33" t="s">
        <v>337</v>
      </c>
      <c r="I25" s="33" t="s">
        <v>338</v>
      </c>
      <c r="J25" s="18" t="s">
        <v>376</v>
      </c>
    </row>
    <row r="26" ht="42" customHeight="1" spans="1:10">
      <c r="A26" s="161" t="s">
        <v>291</v>
      </c>
      <c r="B26" s="33" t="s">
        <v>371</v>
      </c>
      <c r="C26" s="33" t="s">
        <v>305</v>
      </c>
      <c r="D26" s="33" t="s">
        <v>319</v>
      </c>
      <c r="E26" s="18" t="s">
        <v>378</v>
      </c>
      <c r="F26" s="33" t="s">
        <v>321</v>
      </c>
      <c r="G26" s="18" t="s">
        <v>322</v>
      </c>
      <c r="H26" s="33" t="s">
        <v>323</v>
      </c>
      <c r="I26" s="33" t="s">
        <v>310</v>
      </c>
      <c r="J26" s="18" t="s">
        <v>378</v>
      </c>
    </row>
    <row r="27" ht="42" customHeight="1" spans="1:10">
      <c r="A27" s="161" t="s">
        <v>291</v>
      </c>
      <c r="B27" s="33" t="s">
        <v>371</v>
      </c>
      <c r="C27" s="33" t="s">
        <v>324</v>
      </c>
      <c r="D27" s="33" t="s">
        <v>325</v>
      </c>
      <c r="E27" s="18" t="s">
        <v>379</v>
      </c>
      <c r="F27" s="33" t="s">
        <v>308</v>
      </c>
      <c r="G27" s="18" t="s">
        <v>377</v>
      </c>
      <c r="H27" s="33" t="s">
        <v>337</v>
      </c>
      <c r="I27" s="33" t="s">
        <v>338</v>
      </c>
      <c r="J27" s="18" t="s">
        <v>379</v>
      </c>
    </row>
    <row r="28" ht="42" customHeight="1" spans="1:10">
      <c r="A28" s="161" t="s">
        <v>291</v>
      </c>
      <c r="B28" s="33" t="s">
        <v>371</v>
      </c>
      <c r="C28" s="33" t="s">
        <v>324</v>
      </c>
      <c r="D28" s="33" t="s">
        <v>333</v>
      </c>
      <c r="E28" s="18" t="s">
        <v>380</v>
      </c>
      <c r="F28" s="33" t="s">
        <v>308</v>
      </c>
      <c r="G28" s="18" t="s">
        <v>381</v>
      </c>
      <c r="H28" s="33" t="s">
        <v>337</v>
      </c>
      <c r="I28" s="33" t="s">
        <v>338</v>
      </c>
      <c r="J28" s="18" t="s">
        <v>382</v>
      </c>
    </row>
    <row r="29" ht="42" customHeight="1" spans="1:10">
      <c r="A29" s="161" t="s">
        <v>291</v>
      </c>
      <c r="B29" s="33" t="s">
        <v>371</v>
      </c>
      <c r="C29" s="33" t="s">
        <v>324</v>
      </c>
      <c r="D29" s="33" t="s">
        <v>344</v>
      </c>
      <c r="E29" s="18" t="s">
        <v>383</v>
      </c>
      <c r="F29" s="33" t="s">
        <v>308</v>
      </c>
      <c r="G29" s="18" t="s">
        <v>384</v>
      </c>
      <c r="H29" s="33" t="s">
        <v>337</v>
      </c>
      <c r="I29" s="33" t="s">
        <v>338</v>
      </c>
      <c r="J29" s="18" t="s">
        <v>385</v>
      </c>
    </row>
    <row r="30" ht="42" customHeight="1" spans="1:10">
      <c r="A30" s="161" t="s">
        <v>291</v>
      </c>
      <c r="B30" s="33" t="s">
        <v>371</v>
      </c>
      <c r="C30" s="33" t="s">
        <v>348</v>
      </c>
      <c r="D30" s="33" t="s">
        <v>349</v>
      </c>
      <c r="E30" s="18" t="s">
        <v>350</v>
      </c>
      <c r="F30" s="33" t="s">
        <v>335</v>
      </c>
      <c r="G30" s="18" t="s">
        <v>351</v>
      </c>
      <c r="H30" s="33" t="s">
        <v>352</v>
      </c>
      <c r="I30" s="33" t="s">
        <v>310</v>
      </c>
      <c r="J30" s="18" t="s">
        <v>386</v>
      </c>
    </row>
    <row r="31" ht="42" customHeight="1" spans="1:10">
      <c r="A31" s="161" t="s">
        <v>291</v>
      </c>
      <c r="B31" s="33" t="s">
        <v>371</v>
      </c>
      <c r="C31" s="33" t="s">
        <v>353</v>
      </c>
      <c r="D31" s="33" t="s">
        <v>354</v>
      </c>
      <c r="E31" s="18" t="s">
        <v>355</v>
      </c>
      <c r="F31" s="33" t="s">
        <v>356</v>
      </c>
      <c r="G31" s="18" t="s">
        <v>387</v>
      </c>
      <c r="H31" s="33" t="s">
        <v>358</v>
      </c>
      <c r="I31" s="33" t="s">
        <v>310</v>
      </c>
      <c r="J31" s="18" t="s">
        <v>388</v>
      </c>
    </row>
    <row r="32" ht="42" customHeight="1" spans="1:10">
      <c r="A32" s="161" t="s">
        <v>287</v>
      </c>
      <c r="B32" s="33" t="s">
        <v>389</v>
      </c>
      <c r="C32" s="33" t="s">
        <v>305</v>
      </c>
      <c r="D32" s="33" t="s">
        <v>306</v>
      </c>
      <c r="E32" s="18" t="s">
        <v>390</v>
      </c>
      <c r="F32" s="33" t="s">
        <v>308</v>
      </c>
      <c r="G32" s="18" t="s">
        <v>391</v>
      </c>
      <c r="H32" s="33" t="s">
        <v>317</v>
      </c>
      <c r="I32" s="33" t="s">
        <v>310</v>
      </c>
      <c r="J32" s="18" t="s">
        <v>392</v>
      </c>
    </row>
    <row r="33" ht="42" customHeight="1" spans="1:10">
      <c r="A33" s="161" t="s">
        <v>287</v>
      </c>
      <c r="B33" s="33" t="s">
        <v>389</v>
      </c>
      <c r="C33" s="33" t="s">
        <v>305</v>
      </c>
      <c r="D33" s="33" t="s">
        <v>306</v>
      </c>
      <c r="E33" s="18" t="s">
        <v>393</v>
      </c>
      <c r="F33" s="33" t="s">
        <v>308</v>
      </c>
      <c r="G33" s="18" t="s">
        <v>394</v>
      </c>
      <c r="H33" s="33" t="s">
        <v>395</v>
      </c>
      <c r="I33" s="33" t="s">
        <v>310</v>
      </c>
      <c r="J33" s="18" t="s">
        <v>396</v>
      </c>
    </row>
    <row r="34" ht="42" customHeight="1" spans="1:10">
      <c r="A34" s="161" t="s">
        <v>287</v>
      </c>
      <c r="B34" s="33" t="s">
        <v>389</v>
      </c>
      <c r="C34" s="33" t="s">
        <v>305</v>
      </c>
      <c r="D34" s="33" t="s">
        <v>319</v>
      </c>
      <c r="E34" s="18" t="s">
        <v>397</v>
      </c>
      <c r="F34" s="33" t="s">
        <v>321</v>
      </c>
      <c r="G34" s="18" t="s">
        <v>398</v>
      </c>
      <c r="H34" s="33" t="s">
        <v>323</v>
      </c>
      <c r="I34" s="33" t="s">
        <v>310</v>
      </c>
      <c r="J34" s="18" t="s">
        <v>399</v>
      </c>
    </row>
    <row r="35" ht="42" customHeight="1" spans="1:10">
      <c r="A35" s="161" t="s">
        <v>287</v>
      </c>
      <c r="B35" s="33" t="s">
        <v>389</v>
      </c>
      <c r="C35" s="33" t="s">
        <v>324</v>
      </c>
      <c r="D35" s="33" t="s">
        <v>333</v>
      </c>
      <c r="E35" s="18" t="s">
        <v>334</v>
      </c>
      <c r="F35" s="33" t="s">
        <v>321</v>
      </c>
      <c r="G35" s="18" t="s">
        <v>336</v>
      </c>
      <c r="H35" s="33" t="s">
        <v>352</v>
      </c>
      <c r="I35" s="33" t="s">
        <v>338</v>
      </c>
      <c r="J35" s="18" t="s">
        <v>336</v>
      </c>
    </row>
    <row r="36" ht="42" customHeight="1" spans="1:10">
      <c r="A36" s="161" t="s">
        <v>287</v>
      </c>
      <c r="B36" s="33" t="s">
        <v>389</v>
      </c>
      <c r="C36" s="33" t="s">
        <v>348</v>
      </c>
      <c r="D36" s="33" t="s">
        <v>349</v>
      </c>
      <c r="E36" s="18" t="s">
        <v>350</v>
      </c>
      <c r="F36" s="33" t="s">
        <v>321</v>
      </c>
      <c r="G36" s="18" t="s">
        <v>400</v>
      </c>
      <c r="H36" s="33" t="s">
        <v>352</v>
      </c>
      <c r="I36" s="33" t="s">
        <v>338</v>
      </c>
      <c r="J36" s="18" t="s">
        <v>401</v>
      </c>
    </row>
  </sheetData>
  <mergeCells count="10">
    <mergeCell ref="A2:J2"/>
    <mergeCell ref="A3:H3"/>
    <mergeCell ref="A8:A19"/>
    <mergeCell ref="A20:A23"/>
    <mergeCell ref="A24:A31"/>
    <mergeCell ref="A32:A36"/>
    <mergeCell ref="B8:B19"/>
    <mergeCell ref="B20:B23"/>
    <mergeCell ref="B24:B31"/>
    <mergeCell ref="B32:B3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娴静岁月</cp:lastModifiedBy>
  <dcterms:created xsi:type="dcterms:W3CDTF">2026-03-13T07:17:00Z</dcterms:created>
  <dcterms:modified xsi:type="dcterms:W3CDTF">2026-03-14T06:17:21Z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36ED5F5B87FA41638CDFE7D3D679FE95_13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