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 firstSheet="12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<sst xmlns="http://schemas.openxmlformats.org/spreadsheetml/2006/main" count="957" uniqueCount="434">
  <si>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</si>
  <si>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</si>
  <si>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</si>
  <si>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</si>
  <si>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</si>
  <si>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</si>
  <si>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</si>
  <si>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</si>
  <si>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</si>
  <si>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</si>
  <si>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</si>
  <si>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</si>
  <si>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</si>
  <si>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</si>
  <si>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</si>
  <si>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</si>
  <si>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</si>
  <si>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</si>
  <si>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</si>
  <si>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</si>
  <si>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</si>
  <si>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</si>
  <si>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</si>
  <si>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</si>
  <si>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</si>
  <si>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</si>
  <si>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</si>
  <si>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</si>
  <si>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</si>
  <si>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</si>
  <si>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</si>
  <si>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</si>
  <si>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</si>
  <si>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</si>
  <si>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</si>
  <si>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</si>
  <si>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</si>
  <si>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</si>
  <si>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</si>
  <si>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</si>
  <si>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</si>
  <si>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</si>
  <si>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</si>
  <si>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</si>
  <si>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</si>
  <si>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</si>
  <si>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</si>
  <si>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</si>
  <si>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</si>
  <si>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</si>
  <si>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</si>
  <si>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</si>
  <si>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</si>
  <si>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</si>
  <si>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</si>
  <si>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</si>
  <si>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</si>
  <si>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</si>
  <si>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</si>
  <si>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</si>
  <si>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</si>
  <si>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</si>
  <si>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</si>
  <si>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</si>
  <si>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</si>
  <si>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</si>
  <si>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</si>
  <si>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</si>
  <si>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</si>
  <si>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300</t>
  </si>
  <si>
    <t>中国共产党昆明市东川区委员会政策研究室</t>
  </si>
  <si>
    <t>300001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</si>
  <si>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</si>
  <si>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</si>
  <si>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</si>
  <si>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</si>
  <si>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</si>
  <si>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</si>
  <si>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</si>
  <si>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</si>
  <si>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</si>
  <si>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</si>
  <si>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</si>
  <si>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</si>
  <si>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</si>
  <si>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</si>
  <si>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</si>
  <si>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</si>
  <si>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</si>
  <si>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</si>
  <si>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</si>
  <si>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</si>
  <si>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</si>
  <si>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</si>
  <si>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</si>
  <si>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</si>
  <si>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</si>
  <si>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</si>
  <si>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</si>
  <si>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</si>
  <si>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</si>
  <si>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</si>
  <si>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</si>
  <si>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</si>
  <si>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2013199</t>
  </si>
  <si>
    <t>其他党委办公厅（室）及相关机构事务支出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</si>
  <si>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</si>
  <si>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</si>
  <si>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</si>
  <si>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</si>
  <si>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</si>
  <si>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</si>
  <si>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</si>
  <si>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</si>
  <si>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</si>
  <si>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</si>
  <si>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</si>
  <si>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</si>
  <si>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</si>
  <si>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</si>
  <si>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</si>
  <si>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</si>
  <si>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</si>
  <si>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</si>
  <si>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</si>
  <si>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</si>
  <si>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</si>
  <si>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</si>
  <si>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</si>
  <si>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</si>
  <si>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</si>
  <si>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</si>
  <si>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</si>
  <si>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</si>
  <si>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</si>
  <si>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</si>
  <si>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</si>
  <si>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</si>
  <si>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</si>
  <si>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</si>
  <si>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</si>
  <si>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</si>
  <si>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</si>
  <si>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</si>
  <si>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</si>
  <si>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</si>
  <si>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</si>
  <si>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</si>
  <si>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</si>
  <si>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</si>
  <si>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</si>
  <si>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</si>
  <si>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</si>
  <si>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</si>
  <si>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</si>
  <si>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</si>
  <si>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</si>
  <si>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</si>
  <si>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</si>
  <si>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</si>
  <si>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</si>
  <si>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</si>
  <si>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</si>
  <si>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</si>
  <si>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</si>
  <si>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</si>
  <si>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</si>
  <si>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</si>
  <si>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</si>
  <si>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</si>
  <si>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</si>
  <si>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</si>
  <si>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</si>
  <si>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</si>
  <si>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</si>
  <si>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</si>
  <si>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</si>
  <si>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</si>
  <si>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</si>
  <si>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</si>
  <si>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</si>
  <si>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</si>
  <si>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</si>
  <si>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</si>
  <si>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</si>
  <si>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</si>
  <si>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</si>
  <si>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</si>
  <si>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</si>
  <si>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</si>
  <si>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</si>
  <si>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</si>
  <si>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</si>
  <si>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</si>
  <si>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</si>
  <si>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</si>
  <si>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530113210000000004196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</si>
  <si>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</si>
  <si>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</si>
  <si>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</si>
  <si>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</si>
  <si>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</si>
  <si>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</si>
  <si>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</si>
  <si>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530113210000000004198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</si>
  <si>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</si>
  <si>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</si>
  <si>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</si>
  <si>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</si>
  <si>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</si>
  <si>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</si>
  <si>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</si>
  <si>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</si>
  <si>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</si>
  <si>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530113210000000004199</t>
  </si>
  <si>
    <t>30113</t>
  </si>
  <si>
    <t>530113210000000004202</t>
  </si>
  <si>
    <t>30217</t>
  </si>
  <si>
    <t>530113210000000004203</t>
  </si>
  <si>
    <t>公务交通补贴</t>
  </si>
  <si>
    <t>30239</t>
  </si>
  <si>
    <t>其他交通费用</t>
  </si>
  <si>
    <t>530113210000000004204</t>
  </si>
  <si>
    <t>工会经费</t>
  </si>
  <si>
    <t>30228</t>
  </si>
  <si>
    <t>530113210000000004207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</si>
  <si>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</si>
  <si>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</si>
  <si>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</si>
  <si>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</si>
  <si>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</si>
  <si>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</si>
  <si>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</si>
  <si>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</si>
  <si>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</si>
  <si>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</si>
  <si>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</si>
  <si>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</si>
  <si>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</si>
  <si>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</si>
  <si>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</si>
  <si>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</si>
  <si>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</si>
  <si>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530113210000000004208</t>
  </si>
  <si>
    <t>租车经费</t>
  </si>
  <si>
    <t>530113210000000005363</t>
  </si>
  <si>
    <t>离退休公用经费</t>
  </si>
  <si>
    <t>30299</t>
  </si>
  <si>
    <t>其他商品和服务支出</t>
  </si>
  <si>
    <t>530113221100000294873</t>
  </si>
  <si>
    <t>离退休生活补助</t>
  </si>
  <si>
    <t>30305</t>
  </si>
  <si>
    <t>生活补助</t>
  </si>
  <si>
    <t>530113231100001505046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</si>
  <si>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</si>
  <si>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</si>
  <si>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</si>
  <si>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</si>
  <si>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</si>
  <si>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</si>
  <si>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</si>
  <si>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</si>
  <si>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</si>
  <si>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530113231100001156006</t>
  </si>
  <si>
    <t>全面深化改革工作经费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</si>
  <si>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</si>
  <si>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</si>
  <si>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</si>
  <si>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</si>
  <si>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</si>
  <si>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</si>
  <si>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</si>
  <si>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</si>
  <si>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</si>
  <si>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</si>
  <si>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昆明市全面深化改革考核细则与区委全面深化改革委员会2026年工作要点，计划筹备召开区委全面深化改革委员会3次，及时研究解决改革中存在的问题；总结提炼改革信息、改革经验做法8篇及以上报市委改革办，展现改革工作成效；完成年度改革任务；根据年度考核计划，对全面深化改革工作开展考核。</t>
  </si>
  <si>
    <t>产出指标</t>
  </si>
  <si>
    <t>数量指标</t>
  </si>
  <si>
    <t>召开区委全面深化改革委员会会议或专题会议次数</t>
  </si>
  <si>
    <t>&gt;=</t>
  </si>
  <si>
    <t>次</t>
  </si>
  <si>
    <t>定量指标</t>
  </si>
  <si>
    <t>全年召开区委全面深化改革委员会会议或专题会议不少于3次。</t>
  </si>
  <si>
    <t>报送改革信息篇数</t>
  </si>
  <si>
    <t>篇</t>
  </si>
  <si>
    <t>每季度向市委改革办报送高质量经验类改革信息不少于2篇。</t>
  </si>
  <si>
    <t>质量指标</t>
  </si>
  <si>
    <t>改革任务完成率</t>
  </si>
  <si>
    <t>90</t>
  </si>
  <si>
    <t>%</t>
  </si>
  <si>
    <t>定性指标</t>
  </si>
  <si>
    <t>改革任务完成率=（改革任务完成数/改革任务总数）*100%</t>
  </si>
  <si>
    <t>时效指标</t>
  </si>
  <si>
    <t>总结提炼改革信息、改革经验做法时间</t>
  </si>
  <si>
    <t>&lt;=</t>
  </si>
  <si>
    <t>1.0</t>
  </si>
  <si>
    <t>年</t>
  </si>
  <si>
    <t>总结提炼改革信息、改革经验做法，展现改革工作成效时间。</t>
  </si>
  <si>
    <t>改革工作要点印发时间</t>
  </si>
  <si>
    <t>0.5</t>
  </si>
  <si>
    <t>谋划改革任务时间</t>
  </si>
  <si>
    <t>改革任务完成时间</t>
  </si>
  <si>
    <t>=</t>
  </si>
  <si>
    <t>1.00</t>
  </si>
  <si>
    <t>各项改革工作中，在1年内完成。</t>
  </si>
  <si>
    <t>效益指标</t>
  </si>
  <si>
    <t>社会效益</t>
  </si>
  <si>
    <t>改革任务解决经济社会发展问题成效</t>
  </si>
  <si>
    <t>以改革提升社会福利、公共服务水平和公众满意度</t>
  </si>
  <si>
    <t>满意度指标</t>
  </si>
  <si>
    <t>服务对象满意度</t>
  </si>
  <si>
    <t>区级领导满意度</t>
  </si>
  <si>
    <t>区级领导满意度=（区级领导评分/总分数）*100%</t>
  </si>
  <si>
    <t>涉考核单位满意度</t>
  </si>
  <si>
    <t>涉考核单位满意度=（涉考核单位评分/总分数）*100%</t>
  </si>
  <si>
    <t>成本指标</t>
  </si>
  <si>
    <t>经济成本指标</t>
  </si>
  <si>
    <t>改革经费支出金额</t>
  </si>
  <si>
    <t>240000</t>
  </si>
  <si>
    <t>元</t>
  </si>
  <si>
    <t>全面深化改革工作经费实际支出额度</t>
  </si>
  <si>
    <t>预算06表</t>
  </si>
  <si>
    <t>政府性基金预算支出预算表</t>
  </si>
  <si>
    <t>单位名称：昆明市发展和改革委员会</t>
  </si>
  <si>
    <t>政府性基金预算支出</t>
  </si>
  <si>
    <t>中国共产党昆明市东川区委员会政策研究室2026年度无部门政府性基金预算支出预算表支出情况，此表无数据。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</si>
  <si>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</si>
  <si>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</si>
  <si>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</si>
  <si>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</si>
  <si>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</si>
  <si>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</si>
  <si>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</si>
  <si>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</si>
  <si>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</si>
  <si>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</si>
  <si>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</si>
  <si>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采购复印纸</t>
  </si>
  <si>
    <t>复印纸</t>
  </si>
  <si>
    <t>件</t>
  </si>
  <si>
    <t>区委全面深化改革委员会会议材料印刷服务</t>
  </si>
  <si>
    <t>公文用纸、资料汇编、信封印刷服务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</si>
  <si>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</si>
  <si>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</si>
  <si>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</si>
  <si>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</si>
  <si>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</si>
  <si>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</si>
  <si>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</si>
  <si>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</si>
  <si>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中国共产党昆明市东川区委员会政策研究室2026年度无部门政府购买服务预算表支出情况，此表无数据。</t>
  </si>
  <si>
    <t>预算09-1表</t>
  </si>
  <si>
    <t>单位名称（项目）</t>
  </si>
  <si>
    <t>地区</t>
  </si>
  <si>
    <t>中国共产党昆明市东川区委员会政策研究室2026年度无对下转移支付预算表支出情况，此表无数据。</t>
  </si>
  <si>
    <t>预算09-2表</t>
  </si>
  <si>
    <t>中国共产党昆明市东川区委员会政策研究室2026年度无对下转移支付绩效目标表支出情况，此表无数据。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</si>
  <si>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</si>
  <si>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</si>
  <si>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</si>
  <si>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</si>
  <si>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</si>
  <si>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</si>
  <si>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</si>
  <si>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</si>
  <si>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中国共产党昆明市东川区委员会政策研究室2026年度无新增资产配置预算表支出情况，此表无数据。</t>
  </si>
  <si>
    <t>预算11表</t>
  </si>
  <si>
    <t>上级补助</t>
  </si>
  <si>
    <t>中国共产党昆明市东川区委员会政策研究室2026年度无上级补助项目支出预算表支出情况，此表无数据。</t>
  </si>
  <si>
    <t>预算12表</t>
  </si>
  <si>
    <t>项目级次</t>
  </si>
  <si>
    <t>311 专项业务类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</si>
  <si>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</si>
  <si>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</si>
  <si>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</si>
  <si>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</si>
  <si>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</si>
  <si>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</si>
  <si>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</si>
  <si>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</si>
  <si>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</si>
  <si>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1.围绕区委中心工作，负责对全区经济建设、政治建设、文化建设、社会建设、生态文明建设、党的建设等全局性、战略性重大问题进行调查研究，提出意见建议，供区委决策参考；
2.根据区委指示，承担或组织有关部门起草、修改区委重要文件、领导讲话稿和其他文稿；
3.研究国际国内经济社会发展前沿趋势，围绕区委关注的热点、难点、焦点问题开展调查研究，收集整理各部门各乡镇（街道）在改革、发展、稳定等方面的工作动态，编辑有关资料，及时向区委反映新情况、新经验，提供区委领导参阅；
4.完成区委和上级部门交办的其他任务。</t>
  </si>
  <si>
    <t>根据三定方案归纳</t>
  </si>
  <si>
    <t>1.对全区经济领域、文化领域、生态建设、党的建设、思想政治建设和社会政治动向等方面进行专题研究不少于6次。
2.承担或组织有关部门起草、修改区委重要文件、领导讲话稿和其他文稿不少于400件。
3.高质量开展改革方案出台前的调查研究，聚焦东川区改革事项组织开展专题调研不少于12次；
4.掌握全区改革推进情况，汇总改革进程中出现的问题，及时形成材料报领导小组，承接改革方案的办结率不低于90%；
5.提高改革信息质量，向市委改革办报送高质量经验类改革信息不少于24篇；
6.对中央、省、市重要政策文件进行解读，结合东川实际，以《政策动态参阅》形式提出贯彻落实建议不少于12篇。
7.召开区委全面深化改革委员会会议或专题会议不少于9次。</t>
  </si>
  <si>
    <t>根据部门职责，中长期规划，各级党委，各级政府要求归纳</t>
  </si>
  <si>
    <t>部门年度目标</t>
  </si>
  <si>
    <t>1.加强与区政府经研中心联动，结合省市相关政策文件和东川实际，研究提出产业布局、产业发展等政策建议，全面编印《政策动态参阅》6期及以上，呈报区委决策参考，为东川区未来产业发展提供参考与指引。
2.研究印发区委全面深化改革委员会2026年工作要点。
3.筹备召开区委全面深化改革委员会会议2次，及时研究解决改革中存在的问题，推动各项改革任务落地见效。
4.加强与区委办信息科联动，全年总结提炼高质量经验类改革信息10篇及以上。
5.积极开展重大课题调研，编印《政研改革专报》6期及以上，将全局性的课题调研报告转化为推发展的决策咨询报告。
6.认真撰写好区委全会报告、会议讲话、工作报告等综合性材料，不断提升综合文稿写作能力水平，服务领导科学决策。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</si>
  <si>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</si>
  <si>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</si>
  <si>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</si>
  <si>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</si>
  <si>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</si>
  <si>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</si>
  <si>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</si>
  <si>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</si>
  <si>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</si>
  <si>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单位行政运行</t>
  </si>
  <si>
    <t>保障单位正常运转</t>
  </si>
  <si>
    <t>全面深化改革</t>
  </si>
  <si>
    <t>推进全区全面深化改革工作有序开展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</si>
  <si>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</si>
  <si>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</si>
  <si>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</si>
  <si>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</si>
  <si>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</si>
  <si>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保证机构正常运行</t>
  </si>
  <si>
    <t>个</t>
  </si>
  <si>
    <t>未达到标准扣5分。</t>
  </si>
  <si>
    <t>确保单位正常运行。</t>
  </si>
  <si>
    <t>三定方案。</t>
  </si>
  <si>
    <t>召开区委深改委会议次数</t>
  </si>
  <si>
    <t>召开区委全面深化改革委员会会议或专题会议次数。</t>
  </si>
  <si>
    <t>市对区考核</t>
  </si>
  <si>
    <t>起草文稿</t>
  </si>
  <si>
    <t>120</t>
  </si>
  <si>
    <t>承担或组织有关部门起草、修改区委重要文件、领导讲话稿和其他文稿篇数。</t>
  </si>
  <si>
    <t>2026年重点工作任务清单</t>
  </si>
  <si>
    <t>报送改革信息</t>
  </si>
  <si>
    <t>向市委改革办报送高质量经验类改革信息篇数。</t>
  </si>
  <si>
    <t>政研改革专报</t>
  </si>
  <si>
    <t>围绕区委中心工作进行专题研究形成报告数量。</t>
  </si>
  <si>
    <t>政策动态参阅</t>
  </si>
  <si>
    <t>解读中央、省市相关政策文件，供区委决策参考</t>
  </si>
  <si>
    <t>反映改革任务完成比例。</t>
  </si>
  <si>
    <t>领导批示圈阅次数</t>
  </si>
  <si>
    <t>反映研究成果获得领导批示圈阅情况。</t>
  </si>
  <si>
    <t>市委改革办改革信息采用</t>
  </si>
  <si>
    <t>反映信息被采纳情况。</t>
  </si>
  <si>
    <t>区委领导和各考核单位满意度</t>
  </si>
  <si>
    <t>反映区委领导和各考核单位对单位开展满意情况。</t>
  </si>
  <si>
    <t>三公经费控制率</t>
  </si>
  <si>
    <t>100</t>
  </si>
  <si>
    <t>三公经费执行数/三公经费预算数。</t>
  </si>
  <si>
    <t>财政工作要求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</si>
</sst>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/>
    <xf numFmtId="49" fontId="7" fillId="0" borderId="1" xfId="50" applyNumberFormat="1" applyFont="1" applyBorder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7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7" fillId="0" borderId="1" xfId="56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49" fontId="3" fillId="0" borderId="0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4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0"/>
      <c r="B1" s="80"/>
      <c r="C1" s="80"/>
      <c r="D1" s="94" t="s">
        <v>0</v>
      </c>
    </row>
    <row r="2" ht="41.25" customHeight="1" spans="1:1">
      <c r="A2" s="75" t="str">
        <f>"2026"&amp;"年部门财务收支预算总表"</f>
        <v>2026年部门财务收支预算总表</v>
      </c>
    </row>
    <row r="3" ht="17.25" customHeight="1" spans="1:4">
      <c r="A3" s="78" t="str">
        <f>"单位名称："&amp;"中国共产党昆明市东川区委员会政策研究室"</f>
        <v>单位名称：中国共产党昆明市东川区委员会政策研究室</v>
      </c>
      <c r="B3" s="190"/>
      <c r="D3" s="170" t="s">
        <v>1</v>
      </c>
    </row>
    <row r="4" ht="23.25" customHeight="1" spans="1:4">
      <c r="A4" s="191" t="s">
        <v>2</v>
      </c>
      <c r="B4" s="192"/>
      <c r="C4" s="191" t="s">
        <v>3</v>
      </c>
      <c r="D4" s="192"/>
    </row>
    <row r="5" ht="24" customHeight="1" spans="1:4">
      <c r="A5" s="191" t="s">
        <v>4</v>
      </c>
      <c r="B5" s="191" t="s">
        <v>5</v>
      </c>
      <c r="C5" s="191" t="s">
        <v>6</v>
      </c>
      <c r="D5" s="191" t="s">
        <v>5</v>
      </c>
    </row>
    <row r="6" ht="17.25" customHeight="1" spans="1:4">
      <c r="A6" s="193" t="s">
        <v>7</v>
      </c>
      <c r="B6" s="107">
        <v>1402557.15</v>
      </c>
      <c r="C6" s="193" t="s">
        <v>8</v>
      </c>
      <c r="D6" s="107">
        <v>1021352</v>
      </c>
    </row>
    <row r="7" ht="17.25" customHeight="1" spans="1:4">
      <c r="A7" s="193" t="s">
        <v>9</v>
      </c>
      <c r="B7" s="107"/>
      <c r="C7" s="193" t="s">
        <v>10</v>
      </c>
      <c r="D7" s="107"/>
    </row>
    <row r="8" ht="17.25" customHeight="1" spans="1:4">
      <c r="A8" s="193" t="s">
        <v>11</v>
      </c>
      <c r="B8" s="107"/>
      <c r="C8" s="225" t="s">
        <v>12</v>
      </c>
      <c r="D8" s="107"/>
    </row>
    <row r="9" ht="17.25" customHeight="1" spans="1:4">
      <c r="A9" s="193" t="s">
        <v>13</v>
      </c>
      <c r="B9" s="107"/>
      <c r="C9" s="225" t="s">
        <v>14</v>
      </c>
      <c r="D9" s="107"/>
    </row>
    <row r="10" ht="17.25" customHeight="1" spans="1:4">
      <c r="A10" s="193" t="s">
        <v>15</v>
      </c>
      <c r="B10" s="107"/>
      <c r="C10" s="225" t="s">
        <v>16</v>
      </c>
      <c r="D10" s="107"/>
    </row>
    <row r="11" ht="17.25" customHeight="1" spans="1:4">
      <c r="A11" s="193" t="s">
        <v>17</v>
      </c>
      <c r="B11" s="107"/>
      <c r="C11" s="225" t="s">
        <v>18</v>
      </c>
      <c r="D11" s="107"/>
    </row>
    <row r="12" ht="17.25" customHeight="1" spans="1:4">
      <c r="A12" s="193" t="s">
        <v>19</v>
      </c>
      <c r="B12" s="107"/>
      <c r="C12" s="62" t="s">
        <v>20</v>
      </c>
      <c r="D12" s="107"/>
    </row>
    <row r="13" ht="17.25" customHeight="1" spans="1:4">
      <c r="A13" s="193" t="s">
        <v>21</v>
      </c>
      <c r="B13" s="107"/>
      <c r="C13" s="62" t="s">
        <v>22</v>
      </c>
      <c r="D13" s="107">
        <v>158130.24</v>
      </c>
    </row>
    <row r="14" ht="17.25" customHeight="1" spans="1:4">
      <c r="A14" s="193" t="s">
        <v>23</v>
      </c>
      <c r="B14" s="107"/>
      <c r="C14" s="62" t="s">
        <v>24</v>
      </c>
      <c r="D14" s="107">
        <v>120258.91</v>
      </c>
    </row>
    <row r="15" ht="17.25" customHeight="1" spans="1:4">
      <c r="A15" s="193" t="s">
        <v>25</v>
      </c>
      <c r="B15" s="107"/>
      <c r="C15" s="62" t="s">
        <v>26</v>
      </c>
      <c r="D15" s="107"/>
    </row>
    <row r="16" ht="17.25" customHeight="1" spans="1:4">
      <c r="A16" s="18"/>
      <c r="B16" s="107"/>
      <c r="C16" s="62" t="s">
        <v>27</v>
      </c>
      <c r="D16" s="107"/>
    </row>
    <row r="17" ht="17.25" customHeight="1" spans="1:4">
      <c r="A17" s="194"/>
      <c r="B17" s="107"/>
      <c r="C17" s="62" t="s">
        <v>28</v>
      </c>
      <c r="D17" s="107"/>
    </row>
    <row r="18" ht="17.25" customHeight="1" spans="1:4">
      <c r="A18" s="194"/>
      <c r="B18" s="107"/>
      <c r="C18" s="62" t="s">
        <v>29</v>
      </c>
      <c r="D18" s="107"/>
    </row>
    <row r="19" ht="17.25" customHeight="1" spans="1:4">
      <c r="A19" s="194"/>
      <c r="B19" s="107"/>
      <c r="C19" s="62" t="s">
        <v>30</v>
      </c>
      <c r="D19" s="107"/>
    </row>
    <row r="20" ht="17.25" customHeight="1" spans="1:4">
      <c r="A20" s="194"/>
      <c r="B20" s="107"/>
      <c r="C20" s="62" t="s">
        <v>31</v>
      </c>
      <c r="D20" s="107"/>
    </row>
    <row r="21" ht="17.25" customHeight="1" spans="1:4">
      <c r="A21" s="194"/>
      <c r="B21" s="107"/>
      <c r="C21" s="62" t="s">
        <v>32</v>
      </c>
      <c r="D21" s="107"/>
    </row>
    <row r="22" ht="17.25" customHeight="1" spans="1:4">
      <c r="A22" s="194"/>
      <c r="B22" s="107"/>
      <c r="C22" s="62" t="s">
        <v>33</v>
      </c>
      <c r="D22" s="107"/>
    </row>
    <row r="23" ht="17.25" customHeight="1" spans="1:4">
      <c r="A23" s="194"/>
      <c r="B23" s="107"/>
      <c r="C23" s="62" t="s">
        <v>34</v>
      </c>
      <c r="D23" s="107"/>
    </row>
    <row r="24" ht="17.25" customHeight="1" spans="1:4">
      <c r="A24" s="194"/>
      <c r="B24" s="107"/>
      <c r="C24" s="62" t="s">
        <v>35</v>
      </c>
      <c r="D24" s="107">
        <v>102816</v>
      </c>
    </row>
    <row r="25" ht="17.25" customHeight="1" spans="1:4">
      <c r="A25" s="194"/>
      <c r="B25" s="107"/>
      <c r="C25" s="62" t="s">
        <v>36</v>
      </c>
      <c r="D25" s="107"/>
    </row>
    <row r="26" ht="17.25" customHeight="1" spans="1:4">
      <c r="A26" s="194"/>
      <c r="B26" s="107"/>
      <c r="C26" s="18" t="s">
        <v>37</v>
      </c>
      <c r="D26" s="107"/>
    </row>
    <row r="27" ht="17.25" customHeight="1" spans="1:4">
      <c r="A27" s="194"/>
      <c r="B27" s="107"/>
      <c r="C27" s="62" t="s">
        <v>38</v>
      </c>
      <c r="D27" s="107"/>
    </row>
    <row r="28" ht="16.5" customHeight="1" spans="1:4">
      <c r="A28" s="194"/>
      <c r="B28" s="107"/>
      <c r="C28" s="62" t="s">
        <v>39</v>
      </c>
      <c r="D28" s="107"/>
    </row>
    <row r="29" ht="16.5" customHeight="1" spans="1:4">
      <c r="A29" s="194"/>
      <c r="B29" s="107"/>
      <c r="C29" s="18" t="s">
        <v>40</v>
      </c>
      <c r="D29" s="107"/>
    </row>
    <row r="30" ht="17.25" customHeight="1" spans="1:4">
      <c r="A30" s="194"/>
      <c r="B30" s="107"/>
      <c r="C30" s="18" t="s">
        <v>41</v>
      </c>
      <c r="D30" s="107"/>
    </row>
    <row r="31" ht="17.25" customHeight="1" spans="1:4">
      <c r="A31" s="194"/>
      <c r="B31" s="107"/>
      <c r="C31" s="62" t="s">
        <v>42</v>
      </c>
      <c r="D31" s="107"/>
    </row>
    <row r="32" ht="16.5" customHeight="1" spans="1:4">
      <c r="A32" s="194" t="s">
        <v>43</v>
      </c>
      <c r="B32" s="107">
        <v>1402557.15</v>
      </c>
      <c r="C32" s="194" t="s">
        <v>44</v>
      </c>
      <c r="D32" s="107">
        <v>1402557.15</v>
      </c>
    </row>
    <row r="33" ht="16.5" customHeight="1" spans="1:4">
      <c r="A33" s="18" t="s">
        <v>45</v>
      </c>
      <c r="B33" s="107"/>
      <c r="C33" s="18" t="s">
        <v>46</v>
      </c>
      <c r="D33" s="107"/>
    </row>
    <row r="34" ht="16.5" customHeight="1" spans="1:4">
      <c r="A34" s="62" t="s">
        <v>47</v>
      </c>
      <c r="B34" s="107"/>
      <c r="C34" s="62" t="s">
        <v>47</v>
      </c>
      <c r="D34" s="107"/>
    </row>
    <row r="35" ht="16.5" customHeight="1" spans="1:4">
      <c r="A35" s="62" t="s">
        <v>48</v>
      </c>
      <c r="B35" s="107"/>
      <c r="C35" s="62" t="s">
        <v>49</v>
      </c>
      <c r="D35" s="107"/>
    </row>
    <row r="36" ht="16.5" customHeight="1" spans="1:4">
      <c r="A36" s="195" t="s">
        <v>50</v>
      </c>
      <c r="B36" s="107">
        <v>1402557.15</v>
      </c>
      <c r="C36" s="195" t="s">
        <v>51</v>
      </c>
      <c r="D36" s="107">
        <v>1402557.15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8" sqref="B18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9">
        <v>1</v>
      </c>
      <c r="B1" s="150">
        <v>0</v>
      </c>
      <c r="C1" s="149">
        <v>1</v>
      </c>
      <c r="D1" s="151"/>
      <c r="E1" s="151"/>
      <c r="F1" s="148" t="s">
        <v>321</v>
      </c>
    </row>
    <row r="2" ht="42" customHeight="1" spans="1:6">
      <c r="A2" s="152" t="str">
        <f>"2026"&amp;"年部门政府性基金预算支出预算表"</f>
        <v>2026年部门政府性基金预算支出预算表</v>
      </c>
      <c r="B2" s="152" t="s">
        <v>322</v>
      </c>
      <c r="C2" s="153"/>
      <c r="D2" s="154"/>
      <c r="E2" s="154"/>
      <c r="F2" s="154"/>
    </row>
    <row r="3" ht="13.5" customHeight="1" spans="1:6">
      <c r="A3" s="43" t="str">
        <f>"单位名称："&amp;"中国共产党昆明市东川区委员会政策研究室"</f>
        <v>单位名称：中国共产党昆明市东川区委员会政策研究室</v>
      </c>
      <c r="B3" s="43" t="s">
        <v>323</v>
      </c>
      <c r="C3" s="149"/>
      <c r="D3" s="151"/>
      <c r="E3" s="151"/>
      <c r="F3" s="148" t="s">
        <v>1</v>
      </c>
    </row>
    <row r="4" ht="19.5" customHeight="1" spans="1:6">
      <c r="A4" s="155" t="s">
        <v>178</v>
      </c>
      <c r="B4" s="156" t="s">
        <v>73</v>
      </c>
      <c r="C4" s="155" t="s">
        <v>74</v>
      </c>
      <c r="D4" s="9" t="s">
        <v>324</v>
      </c>
      <c r="E4" s="10"/>
      <c r="F4" s="36"/>
    </row>
    <row r="5" ht="18.75" customHeight="1" spans="1:6">
      <c r="A5" s="157"/>
      <c r="B5" s="158"/>
      <c r="C5" s="157"/>
      <c r="D5" s="59" t="s">
        <v>55</v>
      </c>
      <c r="E5" s="9" t="s">
        <v>76</v>
      </c>
      <c r="F5" s="59" t="s">
        <v>77</v>
      </c>
    </row>
    <row r="6" ht="18.75" customHeight="1" spans="1:6">
      <c r="A6" s="98">
        <v>1</v>
      </c>
      <c r="B6" s="159" t="s">
        <v>84</v>
      </c>
      <c r="C6" s="98">
        <v>3</v>
      </c>
      <c r="D6" s="11">
        <v>4</v>
      </c>
      <c r="E6" s="11">
        <v>5</v>
      </c>
      <c r="F6" s="11">
        <v>6</v>
      </c>
    </row>
    <row r="7" ht="21" customHeight="1" spans="1:6">
      <c r="A7" s="25"/>
      <c r="B7" s="25"/>
      <c r="C7" s="25"/>
      <c r="D7" s="107"/>
      <c r="E7" s="107"/>
      <c r="F7" s="107"/>
    </row>
    <row r="8" ht="21" customHeight="1" spans="1:6">
      <c r="A8" s="25"/>
      <c r="B8" s="25"/>
      <c r="C8" s="25"/>
      <c r="D8" s="107"/>
      <c r="E8" s="107"/>
      <c r="F8" s="107"/>
    </row>
    <row r="9" ht="18.75" customHeight="1" spans="1:6">
      <c r="A9" s="160" t="s">
        <v>168</v>
      </c>
      <c r="B9" s="160" t="s">
        <v>168</v>
      </c>
      <c r="C9" s="161" t="s">
        <v>168</v>
      </c>
      <c r="D9" s="107"/>
      <c r="E9" s="107"/>
      <c r="F9" s="107"/>
    </row>
    <row r="10" customHeight="1" spans="1:6">
      <c r="A10" s="65" t="s">
        <v>325</v>
      </c>
      <c r="B10" s="65"/>
      <c r="C10" s="65"/>
      <c r="D10" s="65"/>
      <c r="E10" s="65"/>
      <c r="F10" s="6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1"/>
      <c r="C1" s="111"/>
      <c r="R1" s="56"/>
      <c r="S1" s="56" t="s">
        <v>326</v>
      </c>
    </row>
    <row r="2" ht="41.25" customHeight="1" spans="1:19">
      <c r="A2" s="101" t="str">
        <f>"2026"&amp;"年部门政府采购预算表"</f>
        <v>2026年部门政府采购预算表</v>
      </c>
      <c r="B2" s="97"/>
      <c r="C2" s="97"/>
      <c r="D2" s="42"/>
      <c r="E2" s="42"/>
      <c r="F2" s="42"/>
      <c r="G2" s="42"/>
      <c r="H2" s="42"/>
      <c r="I2" s="42"/>
      <c r="J2" s="42"/>
      <c r="K2" s="42"/>
      <c r="L2" s="42"/>
      <c r="M2" s="97"/>
      <c r="N2" s="42"/>
      <c r="O2" s="42"/>
      <c r="P2" s="97"/>
      <c r="Q2" s="42"/>
      <c r="R2" s="97"/>
      <c r="S2" s="97"/>
    </row>
    <row r="3" ht="18.75" customHeight="1" spans="1:19">
      <c r="A3" s="139" t="str">
        <f>"单位名称："&amp;"中国共产党昆明市东川区委员会政策研究室"</f>
        <v>单位名称：中国共产党昆明市东川区委员会政策研究室</v>
      </c>
      <c r="B3" s="112"/>
      <c r="C3" s="112"/>
      <c r="D3" s="57"/>
      <c r="E3" s="57"/>
      <c r="F3" s="57"/>
      <c r="G3" s="57"/>
      <c r="H3" s="57"/>
      <c r="I3" s="57"/>
      <c r="J3" s="57"/>
      <c r="K3" s="57"/>
      <c r="L3" s="57"/>
      <c r="R3" s="58"/>
      <c r="S3" s="148" t="s">
        <v>1</v>
      </c>
    </row>
    <row r="4" ht="15.75" customHeight="1" spans="1:19">
      <c r="A4" s="46" t="s">
        <v>177</v>
      </c>
      <c r="B4" s="113" t="s">
        <v>178</v>
      </c>
      <c r="C4" s="113" t="s">
        <v>327</v>
      </c>
      <c r="D4" s="121" t="s">
        <v>328</v>
      </c>
      <c r="E4" s="121" t="s">
        <v>329</v>
      </c>
      <c r="F4" s="121" t="s">
        <v>330</v>
      </c>
      <c r="G4" s="121" t="s">
        <v>331</v>
      </c>
      <c r="H4" s="121" t="s">
        <v>332</v>
      </c>
      <c r="I4" s="126" t="s">
        <v>185</v>
      </c>
      <c r="J4" s="126"/>
      <c r="K4" s="126"/>
      <c r="L4" s="126"/>
      <c r="M4" s="130"/>
      <c r="N4" s="126"/>
      <c r="O4" s="126"/>
      <c r="P4" s="136"/>
      <c r="Q4" s="126"/>
      <c r="R4" s="130"/>
      <c r="S4" s="109"/>
    </row>
    <row r="5" ht="17.25" customHeight="1" spans="1:19">
      <c r="A5" s="48"/>
      <c r="B5" s="114"/>
      <c r="C5" s="114"/>
      <c r="D5" s="122"/>
      <c r="E5" s="122"/>
      <c r="F5" s="122"/>
      <c r="G5" s="122"/>
      <c r="H5" s="122"/>
      <c r="I5" s="122" t="s">
        <v>55</v>
      </c>
      <c r="J5" s="122" t="s">
        <v>58</v>
      </c>
      <c r="K5" s="122" t="s">
        <v>333</v>
      </c>
      <c r="L5" s="122" t="s">
        <v>334</v>
      </c>
      <c r="M5" s="131" t="s">
        <v>335</v>
      </c>
      <c r="N5" s="132" t="s">
        <v>336</v>
      </c>
      <c r="O5" s="132"/>
      <c r="P5" s="137"/>
      <c r="Q5" s="132"/>
      <c r="R5" s="138"/>
      <c r="S5" s="115"/>
    </row>
    <row r="6" ht="54" customHeight="1" spans="1:19">
      <c r="A6" s="50"/>
      <c r="B6" s="115"/>
      <c r="C6" s="115"/>
      <c r="D6" s="123"/>
      <c r="E6" s="123"/>
      <c r="F6" s="123"/>
      <c r="G6" s="123"/>
      <c r="H6" s="123"/>
      <c r="I6" s="123"/>
      <c r="J6" s="123" t="s">
        <v>57</v>
      </c>
      <c r="K6" s="123"/>
      <c r="L6" s="123"/>
      <c r="M6" s="133"/>
      <c r="N6" s="123" t="s">
        <v>57</v>
      </c>
      <c r="O6" s="123" t="s">
        <v>64</v>
      </c>
      <c r="P6" s="115" t="s">
        <v>65</v>
      </c>
      <c r="Q6" s="123" t="s">
        <v>66</v>
      </c>
      <c r="R6" s="133" t="s">
        <v>67</v>
      </c>
      <c r="S6" s="115" t="s">
        <v>68</v>
      </c>
    </row>
    <row r="7" ht="18" customHeight="1" spans="1:19">
      <c r="A7" s="140">
        <v>1</v>
      </c>
      <c r="B7" s="140" t="s">
        <v>84</v>
      </c>
      <c r="C7" s="141">
        <v>3</v>
      </c>
      <c r="D7" s="141">
        <v>4</v>
      </c>
      <c r="E7" s="140">
        <v>5</v>
      </c>
      <c r="F7" s="140">
        <v>6</v>
      </c>
      <c r="G7" s="140">
        <v>7</v>
      </c>
      <c r="H7" s="140">
        <v>8</v>
      </c>
      <c r="I7" s="140">
        <v>9</v>
      </c>
      <c r="J7" s="140">
        <v>10</v>
      </c>
      <c r="K7" s="140">
        <v>11</v>
      </c>
      <c r="L7" s="140">
        <v>12</v>
      </c>
      <c r="M7" s="140">
        <v>13</v>
      </c>
      <c r="N7" s="140">
        <v>14</v>
      </c>
      <c r="O7" s="140">
        <v>15</v>
      </c>
      <c r="P7" s="140">
        <v>16</v>
      </c>
      <c r="Q7" s="140">
        <v>17</v>
      </c>
      <c r="R7" s="140">
        <v>18</v>
      </c>
      <c r="S7" s="140">
        <v>19</v>
      </c>
    </row>
    <row r="8" ht="21" customHeight="1" spans="1:19">
      <c r="A8" s="116" t="s">
        <v>70</v>
      </c>
      <c r="B8" s="117" t="s">
        <v>70</v>
      </c>
      <c r="C8" s="117" t="s">
        <v>264</v>
      </c>
      <c r="D8" s="124" t="s">
        <v>337</v>
      </c>
      <c r="E8" s="124" t="s">
        <v>338</v>
      </c>
      <c r="F8" s="124" t="s">
        <v>339</v>
      </c>
      <c r="G8" s="144">
        <v>30</v>
      </c>
      <c r="H8" s="107">
        <v>5040</v>
      </c>
      <c r="I8" s="107">
        <v>5040</v>
      </c>
      <c r="J8" s="107">
        <v>5040</v>
      </c>
      <c r="K8" s="107"/>
      <c r="L8" s="107"/>
      <c r="M8" s="107"/>
      <c r="N8" s="107"/>
      <c r="O8" s="107"/>
      <c r="P8" s="107"/>
      <c r="Q8" s="107"/>
      <c r="R8" s="107"/>
      <c r="S8" s="107"/>
    </row>
    <row r="9" ht="21" customHeight="1" spans="1:19">
      <c r="A9" s="116" t="s">
        <v>70</v>
      </c>
      <c r="B9" s="117" t="s">
        <v>70</v>
      </c>
      <c r="C9" s="117" t="s">
        <v>264</v>
      </c>
      <c r="D9" s="124" t="s">
        <v>340</v>
      </c>
      <c r="E9" s="124" t="s">
        <v>341</v>
      </c>
      <c r="F9" s="124" t="s">
        <v>280</v>
      </c>
      <c r="G9" s="144">
        <v>3</v>
      </c>
      <c r="H9" s="107">
        <v>7500</v>
      </c>
      <c r="I9" s="107">
        <v>7500</v>
      </c>
      <c r="J9" s="107">
        <v>7500</v>
      </c>
      <c r="K9" s="107"/>
      <c r="L9" s="107"/>
      <c r="M9" s="107"/>
      <c r="N9" s="107"/>
      <c r="O9" s="107"/>
      <c r="P9" s="107"/>
      <c r="Q9" s="107"/>
      <c r="R9" s="107"/>
      <c r="S9" s="107"/>
    </row>
    <row r="10" ht="21" customHeight="1" spans="1:19">
      <c r="A10" s="118" t="s">
        <v>168</v>
      </c>
      <c r="B10" s="119"/>
      <c r="C10" s="119"/>
      <c r="D10" s="125"/>
      <c r="E10" s="125"/>
      <c r="F10" s="125"/>
      <c r="G10" s="145"/>
      <c r="H10" s="107">
        <v>12540</v>
      </c>
      <c r="I10" s="107">
        <v>12540</v>
      </c>
      <c r="J10" s="107">
        <v>12540</v>
      </c>
      <c r="K10" s="107"/>
      <c r="L10" s="107"/>
      <c r="M10" s="107"/>
      <c r="N10" s="107"/>
      <c r="O10" s="107"/>
      <c r="P10" s="107"/>
      <c r="Q10" s="107"/>
      <c r="R10" s="107"/>
      <c r="S10" s="107"/>
    </row>
    <row r="11" ht="21" customHeight="1" spans="1:19">
      <c r="A11" s="142" t="s">
        <v>342</v>
      </c>
      <c r="B11" s="143"/>
      <c r="C11" s="143"/>
      <c r="D11" s="142"/>
      <c r="E11" s="142"/>
      <c r="F11" s="142"/>
      <c r="G11" s="146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:T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08"/>
      <c r="B1" s="111"/>
      <c r="C1" s="111"/>
      <c r="D1" s="111"/>
      <c r="E1" s="111"/>
      <c r="F1" s="111"/>
      <c r="G1" s="111"/>
      <c r="H1" s="108"/>
      <c r="I1" s="108"/>
      <c r="J1" s="108"/>
      <c r="K1" s="108"/>
      <c r="L1" s="108"/>
      <c r="M1" s="108"/>
      <c r="N1" s="128"/>
      <c r="O1" s="108"/>
      <c r="P1" s="108"/>
      <c r="Q1" s="111"/>
      <c r="R1" s="108"/>
      <c r="S1" s="134"/>
      <c r="T1" s="134" t="s">
        <v>343</v>
      </c>
    </row>
    <row r="2" ht="41.25" customHeight="1" spans="1:20">
      <c r="A2" s="101" t="str">
        <f>"2026"&amp;"年部门政府购买服务预算表"</f>
        <v>2026年部门政府购买服务预算表</v>
      </c>
      <c r="B2" s="97"/>
      <c r="C2" s="97"/>
      <c r="D2" s="97"/>
      <c r="E2" s="97"/>
      <c r="F2" s="97"/>
      <c r="G2" s="97"/>
      <c r="H2" s="120"/>
      <c r="I2" s="120"/>
      <c r="J2" s="120"/>
      <c r="K2" s="120"/>
      <c r="L2" s="120"/>
      <c r="M2" s="120"/>
      <c r="N2" s="129"/>
      <c r="O2" s="120"/>
      <c r="P2" s="120"/>
      <c r="Q2" s="97"/>
      <c r="R2" s="120"/>
      <c r="S2" s="129"/>
      <c r="T2" s="97"/>
    </row>
    <row r="3" ht="22.5" customHeight="1" spans="1:20">
      <c r="A3" s="102" t="str">
        <f>"单位名称："&amp;"中国共产党昆明市东川区委员会政策研究室"</f>
        <v>单位名称：中国共产党昆明市东川区委员会政策研究室</v>
      </c>
      <c r="B3" s="112"/>
      <c r="C3" s="112"/>
      <c r="D3" s="112"/>
      <c r="E3" s="112"/>
      <c r="F3" s="112"/>
      <c r="G3" s="112"/>
      <c r="H3" s="103"/>
      <c r="I3" s="103"/>
      <c r="J3" s="103"/>
      <c r="K3" s="103"/>
      <c r="L3" s="103"/>
      <c r="M3" s="103"/>
      <c r="N3" s="128"/>
      <c r="O3" s="108"/>
      <c r="P3" s="108"/>
      <c r="Q3" s="111"/>
      <c r="R3" s="108"/>
      <c r="S3" s="135"/>
      <c r="T3" s="134" t="s">
        <v>1</v>
      </c>
    </row>
    <row r="4" ht="24" customHeight="1" spans="1:20">
      <c r="A4" s="46" t="s">
        <v>177</v>
      </c>
      <c r="B4" s="113" t="s">
        <v>178</v>
      </c>
      <c r="C4" s="113" t="s">
        <v>327</v>
      </c>
      <c r="D4" s="113" t="s">
        <v>344</v>
      </c>
      <c r="E4" s="113" t="s">
        <v>345</v>
      </c>
      <c r="F4" s="113" t="s">
        <v>346</v>
      </c>
      <c r="G4" s="113" t="s">
        <v>347</v>
      </c>
      <c r="H4" s="121" t="s">
        <v>348</v>
      </c>
      <c r="I4" s="121" t="s">
        <v>349</v>
      </c>
      <c r="J4" s="126" t="s">
        <v>185</v>
      </c>
      <c r="K4" s="126"/>
      <c r="L4" s="126"/>
      <c r="M4" s="126"/>
      <c r="N4" s="130"/>
      <c r="O4" s="126"/>
      <c r="P4" s="126"/>
      <c r="Q4" s="136"/>
      <c r="R4" s="126"/>
      <c r="S4" s="130"/>
      <c r="T4" s="109"/>
    </row>
    <row r="5" ht="24" customHeight="1" spans="1:20">
      <c r="A5" s="48"/>
      <c r="B5" s="114"/>
      <c r="C5" s="114"/>
      <c r="D5" s="114"/>
      <c r="E5" s="114"/>
      <c r="F5" s="114"/>
      <c r="G5" s="114"/>
      <c r="H5" s="122"/>
      <c r="I5" s="122"/>
      <c r="J5" s="122" t="s">
        <v>55</v>
      </c>
      <c r="K5" s="122" t="s">
        <v>58</v>
      </c>
      <c r="L5" s="122" t="s">
        <v>333</v>
      </c>
      <c r="M5" s="122" t="s">
        <v>334</v>
      </c>
      <c r="N5" s="131" t="s">
        <v>335</v>
      </c>
      <c r="O5" s="132" t="s">
        <v>336</v>
      </c>
      <c r="P5" s="132"/>
      <c r="Q5" s="137"/>
      <c r="R5" s="132"/>
      <c r="S5" s="138"/>
      <c r="T5" s="115"/>
    </row>
    <row r="6" ht="54" customHeight="1" spans="1:20">
      <c r="A6" s="50"/>
      <c r="B6" s="115"/>
      <c r="C6" s="115"/>
      <c r="D6" s="115"/>
      <c r="E6" s="115"/>
      <c r="F6" s="115"/>
      <c r="G6" s="115"/>
      <c r="H6" s="123"/>
      <c r="I6" s="123"/>
      <c r="J6" s="123"/>
      <c r="K6" s="123" t="s">
        <v>57</v>
      </c>
      <c r="L6" s="123"/>
      <c r="M6" s="123"/>
      <c r="N6" s="133"/>
      <c r="O6" s="123" t="s">
        <v>57</v>
      </c>
      <c r="P6" s="123" t="s">
        <v>64</v>
      </c>
      <c r="Q6" s="115" t="s">
        <v>65</v>
      </c>
      <c r="R6" s="123" t="s">
        <v>66</v>
      </c>
      <c r="S6" s="133" t="s">
        <v>67</v>
      </c>
      <c r="T6" s="115" t="s">
        <v>68</v>
      </c>
    </row>
    <row r="7" ht="17.25" customHeight="1" spans="1:20">
      <c r="A7" s="60">
        <v>1</v>
      </c>
      <c r="B7" s="115">
        <v>2</v>
      </c>
      <c r="C7" s="60">
        <v>3</v>
      </c>
      <c r="D7" s="60">
        <v>4</v>
      </c>
      <c r="E7" s="115">
        <v>5</v>
      </c>
      <c r="F7" s="60">
        <v>6</v>
      </c>
      <c r="G7" s="60">
        <v>7</v>
      </c>
      <c r="H7" s="115">
        <v>8</v>
      </c>
      <c r="I7" s="60">
        <v>9</v>
      </c>
      <c r="J7" s="60">
        <v>10</v>
      </c>
      <c r="K7" s="115">
        <v>11</v>
      </c>
      <c r="L7" s="60">
        <v>12</v>
      </c>
      <c r="M7" s="60">
        <v>13</v>
      </c>
      <c r="N7" s="115">
        <v>14</v>
      </c>
      <c r="O7" s="60">
        <v>15</v>
      </c>
      <c r="P7" s="60">
        <v>16</v>
      </c>
      <c r="Q7" s="115">
        <v>17</v>
      </c>
      <c r="R7" s="60">
        <v>18</v>
      </c>
      <c r="S7" s="60">
        <v>19</v>
      </c>
      <c r="T7" s="60">
        <v>20</v>
      </c>
    </row>
    <row r="8" ht="21" customHeight="1" spans="1:20">
      <c r="A8" s="116"/>
      <c r="B8" s="117"/>
      <c r="C8" s="117"/>
      <c r="D8" s="117"/>
      <c r="E8" s="117"/>
      <c r="F8" s="117"/>
      <c r="G8" s="117"/>
      <c r="H8" s="124"/>
      <c r="I8" s="124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</row>
    <row r="9" ht="21" customHeight="1" spans="1:20">
      <c r="A9" s="118" t="s">
        <v>168</v>
      </c>
      <c r="B9" s="119"/>
      <c r="C9" s="119"/>
      <c r="D9" s="119"/>
      <c r="E9" s="119"/>
      <c r="F9" s="119"/>
      <c r="G9" s="119"/>
      <c r="H9" s="125"/>
      <c r="I9" s="12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</row>
    <row r="10" customHeight="1" spans="1:20">
      <c r="A10" s="65" t="s">
        <v>350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</sheetData>
  <mergeCells count="20">
    <mergeCell ref="A2:T2"/>
    <mergeCell ref="A3:I3"/>
    <mergeCell ref="J4:T4"/>
    <mergeCell ref="O5:T5"/>
    <mergeCell ref="A9:I9"/>
    <mergeCell ref="A10:T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:M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100"/>
      <c r="M1" s="56" t="s">
        <v>351</v>
      </c>
    </row>
    <row r="2" ht="41.25" customHeight="1" spans="1:13">
      <c r="A2" s="101" t="str">
        <f>"2026"&amp;"年对下转移支付预算表"</f>
        <v>2026年对下转移支付预算表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97"/>
    </row>
    <row r="3" ht="18" customHeight="1" spans="1:13">
      <c r="A3" s="102" t="str">
        <f>"单位名称："&amp;"中国共产党昆明市东川区委员会政策研究室"</f>
        <v>单位名称：中国共产党昆明市东川区委员会政策研究室</v>
      </c>
      <c r="B3" s="103"/>
      <c r="C3" s="103"/>
      <c r="D3" s="104"/>
      <c r="E3" s="108"/>
      <c r="F3" s="108"/>
      <c r="G3" s="108"/>
      <c r="H3" s="108"/>
      <c r="I3" s="108"/>
      <c r="M3" s="58" t="s">
        <v>1</v>
      </c>
    </row>
    <row r="4" ht="19.5" customHeight="1" spans="1:13">
      <c r="A4" s="66" t="s">
        <v>352</v>
      </c>
      <c r="B4" s="9" t="s">
        <v>185</v>
      </c>
      <c r="C4" s="10"/>
      <c r="D4" s="10"/>
      <c r="E4" s="9" t="s">
        <v>353</v>
      </c>
      <c r="F4" s="10"/>
      <c r="G4" s="10"/>
      <c r="H4" s="10"/>
      <c r="I4" s="10"/>
      <c r="J4" s="10"/>
      <c r="K4" s="10"/>
      <c r="L4" s="10"/>
      <c r="M4" s="109"/>
    </row>
    <row r="5" ht="40.5" customHeight="1" spans="1:13">
      <c r="A5" s="60"/>
      <c r="B5" s="67" t="s">
        <v>55</v>
      </c>
      <c r="C5" s="46" t="s">
        <v>58</v>
      </c>
      <c r="D5" s="105" t="s">
        <v>333</v>
      </c>
      <c r="E5" s="82"/>
      <c r="F5" s="82"/>
      <c r="G5" s="82"/>
      <c r="H5" s="82"/>
      <c r="I5" s="82"/>
      <c r="J5" s="82"/>
      <c r="K5" s="82"/>
      <c r="L5" s="82"/>
      <c r="M5" s="110"/>
    </row>
    <row r="6" ht="19.5" customHeight="1" spans="1:13">
      <c r="A6" s="51">
        <v>1</v>
      </c>
      <c r="B6" s="51">
        <v>2</v>
      </c>
      <c r="C6" s="51">
        <v>3</v>
      </c>
      <c r="D6" s="106">
        <v>4</v>
      </c>
      <c r="E6" s="70">
        <v>5</v>
      </c>
      <c r="F6" s="51">
        <v>6</v>
      </c>
      <c r="G6" s="51">
        <v>7</v>
      </c>
      <c r="H6" s="106">
        <v>8</v>
      </c>
      <c r="I6" s="51">
        <v>9</v>
      </c>
      <c r="J6" s="51">
        <v>10</v>
      </c>
      <c r="K6" s="51">
        <v>11</v>
      </c>
      <c r="L6" s="51">
        <v>13</v>
      </c>
      <c r="M6" s="70">
        <v>24</v>
      </c>
    </row>
    <row r="7" ht="19.5" customHeight="1" spans="1:13">
      <c r="A7" s="15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ht="19.5" customHeight="1" spans="1:13">
      <c r="A8" s="9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</row>
    <row r="9" customHeight="1" spans="1:13">
      <c r="A9" s="65" t="s">
        <v>354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</row>
  </sheetData>
  <mergeCells count="6">
    <mergeCell ref="A2:M2"/>
    <mergeCell ref="A3:I3"/>
    <mergeCell ref="B4:D4"/>
    <mergeCell ref="E4:M4"/>
    <mergeCell ref="A9:M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8"/>
  <sheetViews>
    <sheetView showZeros="0" workbookViewId="0">
      <selection activeCell="A8" sqref="A8:M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56" t="s">
        <v>355</v>
      </c>
    </row>
    <row r="2" ht="41.25" customHeight="1" spans="1:10">
      <c r="A2" s="95" t="str">
        <f>"2026"&amp;"年对下转移支付绩效目标表"</f>
        <v>2026年对下转移支付绩效目标表</v>
      </c>
      <c r="B2" s="42"/>
      <c r="C2" s="42"/>
      <c r="D2" s="42"/>
      <c r="E2" s="42"/>
      <c r="F2" s="97"/>
      <c r="G2" s="42"/>
      <c r="H2" s="97"/>
      <c r="I2" s="97"/>
      <c r="J2" s="42"/>
    </row>
    <row r="3" ht="17.25" customHeight="1" spans="1:1">
      <c r="A3" s="43" t="str">
        <f>"单位名称："&amp;"中国共产党昆明市东川区委员会政策研究室"</f>
        <v>单位名称：中国共产党昆明市东川区委员会政策研究室</v>
      </c>
    </row>
    <row r="4" ht="44.25" customHeight="1" spans="1:10">
      <c r="A4" s="14" t="s">
        <v>352</v>
      </c>
      <c r="B4" s="14" t="s">
        <v>266</v>
      </c>
      <c r="C4" s="14" t="s">
        <v>267</v>
      </c>
      <c r="D4" s="14" t="s">
        <v>268</v>
      </c>
      <c r="E4" s="14" t="s">
        <v>269</v>
      </c>
      <c r="F4" s="98" t="s">
        <v>270</v>
      </c>
      <c r="G4" s="14" t="s">
        <v>271</v>
      </c>
      <c r="H4" s="98" t="s">
        <v>272</v>
      </c>
      <c r="I4" s="98" t="s">
        <v>273</v>
      </c>
      <c r="J4" s="14" t="s">
        <v>274</v>
      </c>
    </row>
    <row r="5" ht="14.25" customHeight="1" spans="1:10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98">
        <v>6</v>
      </c>
      <c r="G5" s="14">
        <v>7</v>
      </c>
      <c r="H5" s="98">
        <v>8</v>
      </c>
      <c r="I5" s="98">
        <v>9</v>
      </c>
      <c r="J5" s="14">
        <v>10</v>
      </c>
    </row>
    <row r="6" ht="42" customHeight="1" spans="1:10">
      <c r="A6" s="15"/>
      <c r="B6" s="96"/>
      <c r="C6" s="96"/>
      <c r="D6" s="96"/>
      <c r="E6" s="34"/>
      <c r="F6" s="99"/>
      <c r="G6" s="34"/>
      <c r="H6" s="99"/>
      <c r="I6" s="99"/>
      <c r="J6" s="34"/>
    </row>
    <row r="7" ht="42" customHeight="1" spans="1:10">
      <c r="A7" s="15"/>
      <c r="B7" s="25"/>
      <c r="C7" s="25"/>
      <c r="D7" s="25"/>
      <c r="E7" s="15"/>
      <c r="F7" s="25"/>
      <c r="G7" s="15"/>
      <c r="H7" s="25"/>
      <c r="I7" s="25"/>
      <c r="J7" s="15"/>
    </row>
    <row r="8" customHeight="1" spans="1:13">
      <c r="A8" s="65" t="s">
        <v>356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</sheetData>
  <mergeCells count="3">
    <mergeCell ref="A2:J2"/>
    <mergeCell ref="A3:H3"/>
    <mergeCell ref="A8:M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:M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2" t="s">
        <v>357</v>
      </c>
      <c r="B1" s="73"/>
      <c r="C1" s="73"/>
      <c r="D1" s="74"/>
      <c r="E1" s="74"/>
      <c r="F1" s="74"/>
      <c r="G1" s="73"/>
      <c r="H1" s="73"/>
      <c r="I1" s="74"/>
    </row>
    <row r="2" ht="41.25" customHeight="1" spans="1:9">
      <c r="A2" s="75" t="str">
        <f>"2026"&amp;"年新增资产配置预算表"</f>
        <v>2026年新增资产配置预算表</v>
      </c>
      <c r="B2" s="76"/>
      <c r="C2" s="76"/>
      <c r="D2" s="77"/>
      <c r="E2" s="77"/>
      <c r="F2" s="77"/>
      <c r="G2" s="76"/>
      <c r="H2" s="76"/>
      <c r="I2" s="77"/>
    </row>
    <row r="3" customHeight="1" spans="1:9">
      <c r="A3" s="78" t="str">
        <f>"单位名称："&amp;"中国共产党昆明市东川区委员会政策研究室"</f>
        <v>单位名称：中国共产党昆明市东川区委员会政策研究室</v>
      </c>
      <c r="B3" s="79"/>
      <c r="C3" s="79"/>
      <c r="D3" s="80"/>
      <c r="F3" s="77"/>
      <c r="G3" s="76"/>
      <c r="H3" s="76"/>
      <c r="I3" s="94" t="s">
        <v>1</v>
      </c>
    </row>
    <row r="4" ht="28.5" customHeight="1" spans="1:9">
      <c r="A4" s="81" t="s">
        <v>177</v>
      </c>
      <c r="B4" s="82" t="s">
        <v>178</v>
      </c>
      <c r="C4" s="83" t="s">
        <v>358</v>
      </c>
      <c r="D4" s="81" t="s">
        <v>359</v>
      </c>
      <c r="E4" s="81" t="s">
        <v>360</v>
      </c>
      <c r="F4" s="81" t="s">
        <v>361</v>
      </c>
      <c r="G4" s="82" t="s">
        <v>362</v>
      </c>
      <c r="H4" s="70"/>
      <c r="I4" s="81"/>
    </row>
    <row r="5" ht="21" customHeight="1" spans="1:9">
      <c r="A5" s="83"/>
      <c r="B5" s="84"/>
      <c r="C5" s="84"/>
      <c r="D5" s="85"/>
      <c r="E5" s="84"/>
      <c r="F5" s="84"/>
      <c r="G5" s="82" t="s">
        <v>331</v>
      </c>
      <c r="H5" s="82" t="s">
        <v>363</v>
      </c>
      <c r="I5" s="82" t="s">
        <v>364</v>
      </c>
    </row>
    <row r="6" ht="17.25" customHeight="1" spans="1:9">
      <c r="A6" s="86" t="s">
        <v>83</v>
      </c>
      <c r="B6" s="24" t="s">
        <v>84</v>
      </c>
      <c r="C6" s="86" t="s">
        <v>85</v>
      </c>
      <c r="D6" s="34" t="s">
        <v>86</v>
      </c>
      <c r="E6" s="86" t="s">
        <v>87</v>
      </c>
      <c r="F6" s="24" t="s">
        <v>88</v>
      </c>
      <c r="G6" s="90" t="s">
        <v>89</v>
      </c>
      <c r="H6" s="34" t="s">
        <v>90</v>
      </c>
      <c r="I6" s="34">
        <v>9</v>
      </c>
    </row>
    <row r="7" ht="19.5" customHeight="1" spans="1:9">
      <c r="A7" s="87"/>
      <c r="B7" s="62"/>
      <c r="C7" s="62"/>
      <c r="D7" s="15"/>
      <c r="E7" s="25"/>
      <c r="F7" s="90"/>
      <c r="G7" s="91"/>
      <c r="H7" s="92"/>
      <c r="I7" s="92"/>
    </row>
    <row r="8" ht="19.5" customHeight="1" spans="1:9">
      <c r="A8" s="17" t="s">
        <v>55</v>
      </c>
      <c r="B8" s="88"/>
      <c r="C8" s="88"/>
      <c r="D8" s="89"/>
      <c r="E8" s="93"/>
      <c r="F8" s="93"/>
      <c r="G8" s="91"/>
      <c r="H8" s="92"/>
      <c r="I8" s="92"/>
    </row>
    <row r="9" customHeight="1" spans="1:13">
      <c r="A9" s="65" t="s">
        <v>365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</row>
  </sheetData>
  <mergeCells count="12">
    <mergeCell ref="A1:I1"/>
    <mergeCell ref="A2:I2"/>
    <mergeCell ref="A3:C3"/>
    <mergeCell ref="G4:I4"/>
    <mergeCell ref="A8:F8"/>
    <mergeCell ref="A9:M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11"/>
  <sheetViews>
    <sheetView showZeros="0" workbookViewId="0">
      <selection activeCell="B26" sqref="B2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1"/>
      <c r="E1" s="41"/>
      <c r="F1" s="41"/>
      <c r="G1" s="41"/>
      <c r="K1" s="56" t="s">
        <v>366</v>
      </c>
    </row>
    <row r="2" ht="41.25" customHeight="1" spans="1:11">
      <c r="A2" s="42" t="str">
        <f>"2026"&amp;"年上级补助项目支出预算表"</f>
        <v>2026年上级补助项目支出预算表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3.5" customHeight="1" spans="1:11">
      <c r="A3" s="43" t="str">
        <f>"单位名称："&amp;"中国共产党昆明市东川区委员会政策研究室"</f>
        <v>单位名称：中国共产党昆明市东川区委员会政策研究室</v>
      </c>
      <c r="B3" s="44"/>
      <c r="C3" s="44"/>
      <c r="D3" s="44"/>
      <c r="E3" s="44"/>
      <c r="F3" s="44"/>
      <c r="G3" s="44"/>
      <c r="H3" s="57"/>
      <c r="I3" s="57"/>
      <c r="J3" s="57"/>
      <c r="K3" s="58" t="s">
        <v>1</v>
      </c>
    </row>
    <row r="4" ht="21.75" customHeight="1" spans="1:11">
      <c r="A4" s="45" t="s">
        <v>256</v>
      </c>
      <c r="B4" s="45" t="s">
        <v>180</v>
      </c>
      <c r="C4" s="45" t="s">
        <v>257</v>
      </c>
      <c r="D4" s="46" t="s">
        <v>181</v>
      </c>
      <c r="E4" s="46" t="s">
        <v>182</v>
      </c>
      <c r="F4" s="46" t="s">
        <v>258</v>
      </c>
      <c r="G4" s="46" t="s">
        <v>259</v>
      </c>
      <c r="H4" s="66" t="s">
        <v>55</v>
      </c>
      <c r="I4" s="9" t="s">
        <v>367</v>
      </c>
      <c r="J4" s="10"/>
      <c r="K4" s="36"/>
    </row>
    <row r="5" ht="21.75" customHeight="1" spans="1:11">
      <c r="A5" s="47"/>
      <c r="B5" s="47"/>
      <c r="C5" s="47"/>
      <c r="D5" s="48"/>
      <c r="E5" s="48"/>
      <c r="F5" s="48"/>
      <c r="G5" s="48"/>
      <c r="H5" s="67"/>
      <c r="I5" s="46" t="s">
        <v>58</v>
      </c>
      <c r="J5" s="46" t="s">
        <v>59</v>
      </c>
      <c r="K5" s="46" t="s">
        <v>60</v>
      </c>
    </row>
    <row r="6" ht="40.5" customHeight="1" spans="1:11">
      <c r="A6" s="49"/>
      <c r="B6" s="49"/>
      <c r="C6" s="49"/>
      <c r="D6" s="50"/>
      <c r="E6" s="50"/>
      <c r="F6" s="50"/>
      <c r="G6" s="50"/>
      <c r="H6" s="60"/>
      <c r="I6" s="50" t="s">
        <v>57</v>
      </c>
      <c r="J6" s="50"/>
      <c r="K6" s="50"/>
    </row>
    <row r="7" ht="15" customHeight="1" spans="1:11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70">
        <v>10</v>
      </c>
      <c r="K7" s="70">
        <v>11</v>
      </c>
    </row>
    <row r="8" ht="18.75" customHeight="1" spans="1:11">
      <c r="A8" s="15"/>
      <c r="B8" s="25"/>
      <c r="C8" s="15"/>
      <c r="D8" s="15"/>
      <c r="E8" s="15"/>
      <c r="F8" s="15"/>
      <c r="G8" s="15"/>
      <c r="H8" s="68"/>
      <c r="I8" s="71"/>
      <c r="J8" s="71"/>
      <c r="K8" s="68"/>
    </row>
    <row r="9" ht="18.75" customHeight="1" spans="1:11">
      <c r="A9" s="62"/>
      <c r="B9" s="25"/>
      <c r="C9" s="25"/>
      <c r="D9" s="25"/>
      <c r="E9" s="25"/>
      <c r="F9" s="25"/>
      <c r="G9" s="25"/>
      <c r="H9" s="61"/>
      <c r="I9" s="61"/>
      <c r="J9" s="61"/>
      <c r="K9" s="68"/>
    </row>
    <row r="10" ht="18.75" customHeight="1" spans="1:11">
      <c r="A10" s="63" t="s">
        <v>168</v>
      </c>
      <c r="B10" s="64"/>
      <c r="C10" s="64"/>
      <c r="D10" s="64"/>
      <c r="E10" s="64"/>
      <c r="F10" s="64"/>
      <c r="G10" s="69"/>
      <c r="H10" s="61"/>
      <c r="I10" s="61"/>
      <c r="J10" s="61"/>
      <c r="K10" s="68"/>
    </row>
    <row r="11" customHeight="1" spans="1:13">
      <c r="A11" s="65" t="s">
        <v>368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</sheetData>
  <mergeCells count="16">
    <mergeCell ref="A2:K2"/>
    <mergeCell ref="A3:G3"/>
    <mergeCell ref="I4:K4"/>
    <mergeCell ref="A10:G10"/>
    <mergeCell ref="A11:M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A2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1"/>
      <c r="G1" s="56" t="s">
        <v>369</v>
      </c>
    </row>
    <row r="2" ht="41.25" customHeight="1" spans="1:7">
      <c r="A2" s="42" t="str">
        <f>"2026"&amp;"年部门项目中期规划预算表"</f>
        <v>2026年部门项目中期规划预算表</v>
      </c>
      <c r="B2" s="42"/>
      <c r="C2" s="42"/>
      <c r="D2" s="42"/>
      <c r="E2" s="42"/>
      <c r="F2" s="42"/>
      <c r="G2" s="42"/>
    </row>
    <row r="3" ht="13.5" customHeight="1" spans="1:7">
      <c r="A3" s="43" t="str">
        <f>"单位名称："&amp;"中国共产党昆明市东川区委员会政策研究室"</f>
        <v>单位名称：中国共产党昆明市东川区委员会政策研究室</v>
      </c>
      <c r="B3" s="44"/>
      <c r="C3" s="44"/>
      <c r="D3" s="44"/>
      <c r="E3" s="57"/>
      <c r="F3" s="57"/>
      <c r="G3" s="58" t="s">
        <v>1</v>
      </c>
    </row>
    <row r="4" ht="21.75" customHeight="1" spans="1:7">
      <c r="A4" s="45" t="s">
        <v>257</v>
      </c>
      <c r="B4" s="45" t="s">
        <v>256</v>
      </c>
      <c r="C4" s="45" t="s">
        <v>180</v>
      </c>
      <c r="D4" s="46" t="s">
        <v>370</v>
      </c>
      <c r="E4" s="9" t="s">
        <v>58</v>
      </c>
      <c r="F4" s="10"/>
      <c r="G4" s="36"/>
    </row>
    <row r="5" ht="21.75" customHeight="1" spans="1:7">
      <c r="A5" s="47"/>
      <c r="B5" s="47"/>
      <c r="C5" s="47"/>
      <c r="D5" s="48"/>
      <c r="E5" s="59" t="str">
        <f>"2026"&amp;"年"</f>
        <v>2026年</v>
      </c>
      <c r="F5" s="46" t="str">
        <f>("2026"+1)&amp;"年"</f>
        <v>2027年</v>
      </c>
      <c r="G5" s="46" t="str">
        <f>("2026"+2)&amp;"年"</f>
        <v>2028年</v>
      </c>
    </row>
    <row r="6" ht="40.5" customHeight="1" spans="1:7">
      <c r="A6" s="49"/>
      <c r="B6" s="49"/>
      <c r="C6" s="49"/>
      <c r="D6" s="50"/>
      <c r="E6" s="60"/>
      <c r="F6" s="50" t="s">
        <v>57</v>
      </c>
      <c r="G6" s="50"/>
    </row>
    <row r="7" ht="15" customHeight="1" spans="1:7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</row>
    <row r="8" ht="17.25" customHeight="1" spans="1:7">
      <c r="A8" s="25" t="s">
        <v>70</v>
      </c>
      <c r="B8" s="52"/>
      <c r="C8" s="52"/>
      <c r="D8" s="25"/>
      <c r="E8" s="61">
        <v>24000</v>
      </c>
      <c r="F8" s="61"/>
      <c r="G8" s="61"/>
    </row>
    <row r="9" ht="18.75" customHeight="1" spans="1:7">
      <c r="A9" s="25"/>
      <c r="B9" s="25" t="s">
        <v>371</v>
      </c>
      <c r="C9" s="25" t="s">
        <v>264</v>
      </c>
      <c r="D9" s="25" t="s">
        <v>372</v>
      </c>
      <c r="E9" s="61">
        <v>24000</v>
      </c>
      <c r="F9" s="61"/>
      <c r="G9" s="61"/>
    </row>
    <row r="10" ht="18.75" customHeight="1" spans="1:7">
      <c r="A10" s="53" t="s">
        <v>55</v>
      </c>
      <c r="B10" s="54" t="s">
        <v>373</v>
      </c>
      <c r="C10" s="54"/>
      <c r="D10" s="55"/>
      <c r="E10" s="61">
        <v>24000</v>
      </c>
      <c r="F10" s="61"/>
      <c r="G10" s="6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7"/>
  <sheetViews>
    <sheetView showZeros="0" tabSelected="1" topLeftCell="A8" workbookViewId="0">
      <selection activeCell="A1" sqref="A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374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"单位名称："&amp;"中国共产党昆明市东川区委员会政策研究室"</f>
        <v>单位名称：中国共产党昆明市东川区委员会政策研究室</v>
      </c>
      <c r="B3" s="3"/>
      <c r="C3" s="4"/>
      <c r="D3" s="5"/>
      <c r="E3" s="5"/>
      <c r="F3" s="5"/>
      <c r="G3" s="5"/>
      <c r="H3" s="5"/>
      <c r="I3" s="5"/>
      <c r="J3" s="226" t="s">
        <v>1</v>
      </c>
    </row>
    <row r="4" ht="30" customHeight="1" spans="1:10">
      <c r="A4" s="6" t="s">
        <v>375</v>
      </c>
      <c r="B4" s="7" t="s">
        <v>71</v>
      </c>
      <c r="C4" s="8"/>
      <c r="D4" s="8"/>
      <c r="E4" s="26"/>
      <c r="F4" s="27" t="s">
        <v>376</v>
      </c>
      <c r="G4" s="26"/>
      <c r="H4" s="28" t="s">
        <v>70</v>
      </c>
      <c r="I4" s="8"/>
      <c r="J4" s="26"/>
    </row>
    <row r="5" ht="32.25" customHeight="1" spans="1:10">
      <c r="A5" s="9" t="s">
        <v>377</v>
      </c>
      <c r="B5" s="10"/>
      <c r="C5" s="10"/>
      <c r="D5" s="10"/>
      <c r="E5" s="10"/>
      <c r="F5" s="10"/>
      <c r="G5" s="10"/>
      <c r="H5" s="10"/>
      <c r="I5" s="36"/>
      <c r="J5" s="37" t="s">
        <v>378</v>
      </c>
    </row>
    <row r="6" ht="99.75" customHeight="1" spans="1:10">
      <c r="A6" s="11" t="s">
        <v>379</v>
      </c>
      <c r="B6" s="12" t="s">
        <v>380</v>
      </c>
      <c r="C6" s="13" t="s">
        <v>381</v>
      </c>
      <c r="D6" s="13"/>
      <c r="E6" s="13"/>
      <c r="F6" s="13"/>
      <c r="G6" s="13"/>
      <c r="H6" s="13"/>
      <c r="I6" s="13"/>
      <c r="J6" s="38" t="s">
        <v>382</v>
      </c>
    </row>
    <row r="7" ht="99.75" customHeight="1" spans="1:10">
      <c r="A7" s="11"/>
      <c r="B7" s="12" t="str">
        <f>"总体绩效目标（"&amp;"2026"&amp;"-"&amp;("2026"+2)&amp;"年期间）"</f>
        <v>总体绩效目标（2026-2028年期间）</v>
      </c>
      <c r="C7" s="13" t="s">
        <v>383</v>
      </c>
      <c r="D7" s="13"/>
      <c r="E7" s="13"/>
      <c r="F7" s="13"/>
      <c r="G7" s="13"/>
      <c r="H7" s="13"/>
      <c r="I7" s="13"/>
      <c r="J7" s="38" t="s">
        <v>384</v>
      </c>
    </row>
    <row r="8" ht="75" customHeight="1" spans="1:10">
      <c r="A8" s="12" t="s">
        <v>385</v>
      </c>
      <c r="B8" s="14" t="str">
        <f>"预算年度（"&amp;"2026"&amp;"年）绩效目标"</f>
        <v>预算年度（2026年）绩效目标</v>
      </c>
      <c r="C8" s="15" t="s">
        <v>386</v>
      </c>
      <c r="D8" s="15"/>
      <c r="E8" s="15"/>
      <c r="F8" s="15"/>
      <c r="G8" s="15"/>
      <c r="H8" s="15"/>
      <c r="I8" s="15"/>
      <c r="J8" s="39" t="s">
        <v>387</v>
      </c>
    </row>
    <row r="9" ht="32.25" customHeight="1" spans="1:10">
      <c r="A9" s="16" t="s">
        <v>388</v>
      </c>
      <c r="B9" s="16"/>
      <c r="C9" s="16"/>
      <c r="D9" s="16"/>
      <c r="E9" s="16"/>
      <c r="F9" s="16"/>
      <c r="G9" s="16"/>
      <c r="H9" s="16"/>
      <c r="I9" s="16"/>
      <c r="J9" s="16"/>
    </row>
    <row r="10" ht="32.25" customHeight="1" spans="1:10">
      <c r="A10" s="12" t="s">
        <v>389</v>
      </c>
      <c r="B10" s="12"/>
      <c r="C10" s="11" t="s">
        <v>390</v>
      </c>
      <c r="D10" s="11"/>
      <c r="E10" s="11"/>
      <c r="F10" s="11" t="s">
        <v>391</v>
      </c>
      <c r="G10" s="11"/>
      <c r="H10" s="11" t="s">
        <v>392</v>
      </c>
      <c r="I10" s="11"/>
      <c r="J10" s="11"/>
    </row>
    <row r="11" ht="32.25" customHeight="1" spans="1:10">
      <c r="A11" s="12"/>
      <c r="B11" s="12"/>
      <c r="C11" s="11"/>
      <c r="D11" s="11"/>
      <c r="E11" s="11"/>
      <c r="F11" s="11"/>
      <c r="G11" s="11"/>
      <c r="H11" s="12" t="s">
        <v>393</v>
      </c>
      <c r="I11" s="12" t="s">
        <v>394</v>
      </c>
      <c r="J11" s="12" t="s">
        <v>395</v>
      </c>
    </row>
    <row r="12" ht="24" customHeight="1" spans="1:10">
      <c r="A12" s="17" t="s">
        <v>55</v>
      </c>
      <c r="B12" s="18"/>
      <c r="C12" s="18"/>
      <c r="D12" s="18"/>
      <c r="E12" s="18"/>
      <c r="F12" s="18"/>
      <c r="G12" s="29"/>
      <c r="H12" s="30">
        <v>1402557.15</v>
      </c>
      <c r="I12" s="30">
        <v>1402557.15</v>
      </c>
      <c r="J12" s="30"/>
    </row>
    <row r="13" ht="34.5" customHeight="1" spans="1:10">
      <c r="A13" s="13" t="s">
        <v>396</v>
      </c>
      <c r="B13" s="19"/>
      <c r="C13" s="13" t="s">
        <v>397</v>
      </c>
      <c r="D13" s="19"/>
      <c r="E13" s="19"/>
      <c r="F13" s="19"/>
      <c r="G13" s="19"/>
      <c r="H13" s="31">
        <v>1378557.15</v>
      </c>
      <c r="I13" s="31">
        <v>1378557.15</v>
      </c>
      <c r="J13" s="31"/>
    </row>
    <row r="14" ht="34.5" customHeight="1" spans="1:10">
      <c r="A14" s="13" t="s">
        <v>398</v>
      </c>
      <c r="B14" s="20"/>
      <c r="C14" s="13" t="s">
        <v>399</v>
      </c>
      <c r="D14" s="20"/>
      <c r="E14" s="20"/>
      <c r="F14" s="20"/>
      <c r="G14" s="20"/>
      <c r="H14" s="31">
        <v>24000</v>
      </c>
      <c r="I14" s="31">
        <v>24000</v>
      </c>
      <c r="J14" s="31"/>
    </row>
    <row r="15" ht="32.25" customHeight="1" spans="1:10">
      <c r="A15" s="16" t="s">
        <v>400</v>
      </c>
      <c r="B15" s="16"/>
      <c r="C15" s="16"/>
      <c r="D15" s="16"/>
      <c r="E15" s="16"/>
      <c r="F15" s="16"/>
      <c r="G15" s="16"/>
      <c r="H15" s="16"/>
      <c r="I15" s="16"/>
      <c r="J15" s="16"/>
    </row>
    <row r="16" ht="32.25" customHeight="1" spans="1:10">
      <c r="A16" s="21" t="s">
        <v>401</v>
      </c>
      <c r="B16" s="21"/>
      <c r="C16" s="21"/>
      <c r="D16" s="21"/>
      <c r="E16" s="21"/>
      <c r="F16" s="21"/>
      <c r="G16" s="21"/>
      <c r="H16" s="32" t="s">
        <v>402</v>
      </c>
      <c r="I16" s="40" t="s">
        <v>274</v>
      </c>
      <c r="J16" s="32" t="s">
        <v>403</v>
      </c>
    </row>
    <row r="17" ht="36" customHeight="1" spans="1:10">
      <c r="A17" s="22" t="s">
        <v>267</v>
      </c>
      <c r="B17" s="22" t="s">
        <v>404</v>
      </c>
      <c r="C17" s="23" t="s">
        <v>269</v>
      </c>
      <c r="D17" s="23" t="s">
        <v>270</v>
      </c>
      <c r="E17" s="23" t="s">
        <v>271</v>
      </c>
      <c r="F17" s="23" t="s">
        <v>272</v>
      </c>
      <c r="G17" s="23" t="s">
        <v>273</v>
      </c>
      <c r="H17" s="33"/>
      <c r="I17" s="33"/>
      <c r="J17" s="33"/>
    </row>
    <row r="18" ht="32.25" customHeight="1" spans="1:10">
      <c r="A18" s="24" t="s">
        <v>276</v>
      </c>
      <c r="B18" s="24"/>
      <c r="C18" s="25"/>
      <c r="D18" s="24"/>
      <c r="E18" s="24"/>
      <c r="F18" s="24"/>
      <c r="G18" s="24"/>
      <c r="H18" s="34"/>
      <c r="I18" s="15"/>
      <c r="J18" s="34"/>
    </row>
    <row r="19" ht="32.25" customHeight="1" spans="1:10">
      <c r="A19" s="24"/>
      <c r="B19" s="24" t="s">
        <v>277</v>
      </c>
      <c r="C19" s="25"/>
      <c r="D19" s="24"/>
      <c r="E19" s="24"/>
      <c r="F19" s="24"/>
      <c r="G19" s="24"/>
      <c r="H19" s="34"/>
      <c r="I19" s="15"/>
      <c r="J19" s="34"/>
    </row>
    <row r="20" ht="32.25" customHeight="1" spans="1:10">
      <c r="A20" s="24"/>
      <c r="B20" s="24"/>
      <c r="C20" s="25" t="s">
        <v>405</v>
      </c>
      <c r="D20" s="24" t="s">
        <v>302</v>
      </c>
      <c r="E20" s="24" t="s">
        <v>295</v>
      </c>
      <c r="F20" s="24" t="s">
        <v>406</v>
      </c>
      <c r="G20" s="24" t="s">
        <v>281</v>
      </c>
      <c r="H20" s="34" t="s">
        <v>407</v>
      </c>
      <c r="I20" s="15" t="s">
        <v>408</v>
      </c>
      <c r="J20" s="34" t="s">
        <v>409</v>
      </c>
    </row>
    <row r="21" ht="32.25" customHeight="1" spans="1:10">
      <c r="A21" s="24"/>
      <c r="B21" s="24"/>
      <c r="C21" s="25" t="s">
        <v>410</v>
      </c>
      <c r="D21" s="24" t="s">
        <v>279</v>
      </c>
      <c r="E21" s="24" t="s">
        <v>84</v>
      </c>
      <c r="F21" s="24" t="s">
        <v>280</v>
      </c>
      <c r="G21" s="24" t="s">
        <v>281</v>
      </c>
      <c r="H21" s="34" t="s">
        <v>407</v>
      </c>
      <c r="I21" s="15" t="s">
        <v>411</v>
      </c>
      <c r="J21" s="34" t="s">
        <v>412</v>
      </c>
    </row>
    <row r="22" ht="32.25" customHeight="1" spans="1:10">
      <c r="A22" s="24"/>
      <c r="B22" s="24"/>
      <c r="C22" s="25" t="s">
        <v>413</v>
      </c>
      <c r="D22" s="24" t="s">
        <v>279</v>
      </c>
      <c r="E22" s="24" t="s">
        <v>414</v>
      </c>
      <c r="F22" s="24" t="s">
        <v>284</v>
      </c>
      <c r="G22" s="24" t="s">
        <v>281</v>
      </c>
      <c r="H22" s="34" t="s">
        <v>407</v>
      </c>
      <c r="I22" s="15" t="s">
        <v>415</v>
      </c>
      <c r="J22" s="34" t="s">
        <v>416</v>
      </c>
    </row>
    <row r="23" ht="32.25" customHeight="1" spans="1:10">
      <c r="A23" s="24"/>
      <c r="B23" s="24"/>
      <c r="C23" s="25" t="s">
        <v>417</v>
      </c>
      <c r="D23" s="24" t="s">
        <v>279</v>
      </c>
      <c r="E23" s="24" t="s">
        <v>92</v>
      </c>
      <c r="F23" s="24" t="s">
        <v>284</v>
      </c>
      <c r="G23" s="24" t="s">
        <v>281</v>
      </c>
      <c r="H23" s="34" t="s">
        <v>407</v>
      </c>
      <c r="I23" s="15" t="s">
        <v>418</v>
      </c>
      <c r="J23" s="34" t="s">
        <v>416</v>
      </c>
    </row>
    <row r="24" ht="32.25" customHeight="1" spans="1:10">
      <c r="A24" s="24"/>
      <c r="B24" s="24"/>
      <c r="C24" s="25" t="s">
        <v>419</v>
      </c>
      <c r="D24" s="24" t="s">
        <v>279</v>
      </c>
      <c r="E24" s="24" t="s">
        <v>88</v>
      </c>
      <c r="F24" s="24" t="s">
        <v>284</v>
      </c>
      <c r="G24" s="24" t="s">
        <v>281</v>
      </c>
      <c r="H24" s="34" t="s">
        <v>407</v>
      </c>
      <c r="I24" s="15" t="s">
        <v>420</v>
      </c>
      <c r="J24" s="34" t="s">
        <v>416</v>
      </c>
    </row>
    <row r="25" ht="32.25" customHeight="1" spans="1:10">
      <c r="A25" s="24"/>
      <c r="B25" s="24"/>
      <c r="C25" s="25" t="s">
        <v>421</v>
      </c>
      <c r="D25" s="24" t="s">
        <v>279</v>
      </c>
      <c r="E25" s="24" t="s">
        <v>88</v>
      </c>
      <c r="F25" s="24" t="s">
        <v>284</v>
      </c>
      <c r="G25" s="24" t="s">
        <v>281</v>
      </c>
      <c r="H25" s="34" t="s">
        <v>407</v>
      </c>
      <c r="I25" s="15" t="s">
        <v>422</v>
      </c>
      <c r="J25" s="34" t="s">
        <v>416</v>
      </c>
    </row>
    <row r="26" ht="32.25" customHeight="1" spans="1:10">
      <c r="A26" s="24"/>
      <c r="B26" s="24" t="s">
        <v>286</v>
      </c>
      <c r="C26" s="25"/>
      <c r="D26" s="24"/>
      <c r="E26" s="24"/>
      <c r="F26" s="24"/>
      <c r="G26" s="24"/>
      <c r="H26" s="34"/>
      <c r="I26" s="15"/>
      <c r="J26" s="34"/>
    </row>
    <row r="27" ht="32.25" customHeight="1" spans="1:10">
      <c r="A27" s="24"/>
      <c r="B27" s="24"/>
      <c r="C27" s="25" t="s">
        <v>287</v>
      </c>
      <c r="D27" s="24" t="s">
        <v>279</v>
      </c>
      <c r="E27" s="24" t="s">
        <v>288</v>
      </c>
      <c r="F27" s="24" t="s">
        <v>289</v>
      </c>
      <c r="G27" s="24" t="s">
        <v>281</v>
      </c>
      <c r="H27" s="34" t="s">
        <v>407</v>
      </c>
      <c r="I27" s="15" t="s">
        <v>423</v>
      </c>
      <c r="J27" s="34" t="s">
        <v>412</v>
      </c>
    </row>
    <row r="28" ht="32.25" customHeight="1" spans="1:10">
      <c r="A28" s="24" t="s">
        <v>305</v>
      </c>
      <c r="B28" s="24"/>
      <c r="C28" s="25"/>
      <c r="D28" s="24"/>
      <c r="E28" s="24"/>
      <c r="F28" s="24"/>
      <c r="G28" s="24"/>
      <c r="H28" s="34"/>
      <c r="I28" s="15"/>
      <c r="J28" s="34"/>
    </row>
    <row r="29" ht="32.25" customHeight="1" spans="1:10">
      <c r="A29" s="24"/>
      <c r="B29" s="24" t="s">
        <v>306</v>
      </c>
      <c r="C29" s="25"/>
      <c r="D29" s="24"/>
      <c r="E29" s="24"/>
      <c r="F29" s="24"/>
      <c r="G29" s="24"/>
      <c r="H29" s="34"/>
      <c r="I29" s="15"/>
      <c r="J29" s="34"/>
    </row>
    <row r="30" ht="32.25" customHeight="1" spans="1:10">
      <c r="A30" s="24"/>
      <c r="B30" s="24"/>
      <c r="C30" s="25" t="s">
        <v>424</v>
      </c>
      <c r="D30" s="24" t="s">
        <v>279</v>
      </c>
      <c r="E30" s="24" t="s">
        <v>86</v>
      </c>
      <c r="F30" s="24" t="s">
        <v>280</v>
      </c>
      <c r="G30" s="24" t="s">
        <v>281</v>
      </c>
      <c r="H30" s="34" t="s">
        <v>407</v>
      </c>
      <c r="I30" s="15" t="s">
        <v>425</v>
      </c>
      <c r="J30" s="34" t="s">
        <v>416</v>
      </c>
    </row>
    <row r="31" ht="32.25" customHeight="1" spans="1:10">
      <c r="A31" s="24"/>
      <c r="B31" s="24"/>
      <c r="C31" s="25" t="s">
        <v>426</v>
      </c>
      <c r="D31" s="24" t="s">
        <v>279</v>
      </c>
      <c r="E31" s="24" t="s">
        <v>83</v>
      </c>
      <c r="F31" s="24" t="s">
        <v>284</v>
      </c>
      <c r="G31" s="24" t="s">
        <v>281</v>
      </c>
      <c r="H31" s="34" t="s">
        <v>407</v>
      </c>
      <c r="I31" s="15" t="s">
        <v>427</v>
      </c>
      <c r="J31" s="34" t="s">
        <v>416</v>
      </c>
    </row>
    <row r="32" ht="32.25" customHeight="1" spans="1:10">
      <c r="A32" s="24" t="s">
        <v>309</v>
      </c>
      <c r="B32" s="24"/>
      <c r="C32" s="25"/>
      <c r="D32" s="24"/>
      <c r="E32" s="24"/>
      <c r="F32" s="24"/>
      <c r="G32" s="24"/>
      <c r="H32" s="34"/>
      <c r="I32" s="15"/>
      <c r="J32" s="34"/>
    </row>
    <row r="33" ht="32.25" customHeight="1" spans="1:10">
      <c r="A33" s="24"/>
      <c r="B33" s="24" t="s">
        <v>310</v>
      </c>
      <c r="C33" s="25"/>
      <c r="D33" s="24"/>
      <c r="E33" s="24"/>
      <c r="F33" s="24"/>
      <c r="G33" s="24"/>
      <c r="H33" s="34"/>
      <c r="I33" s="15"/>
      <c r="J33" s="34"/>
    </row>
    <row r="34" ht="32.25" customHeight="1" spans="1:10">
      <c r="A34" s="24"/>
      <c r="B34" s="24"/>
      <c r="C34" s="25" t="s">
        <v>428</v>
      </c>
      <c r="D34" s="24" t="s">
        <v>279</v>
      </c>
      <c r="E34" s="24" t="s">
        <v>288</v>
      </c>
      <c r="F34" s="24" t="s">
        <v>289</v>
      </c>
      <c r="G34" s="24" t="s">
        <v>281</v>
      </c>
      <c r="H34" s="34" t="s">
        <v>407</v>
      </c>
      <c r="I34" s="15" t="s">
        <v>429</v>
      </c>
      <c r="J34" s="34" t="s">
        <v>416</v>
      </c>
    </row>
    <row r="35" ht="32.25" customHeight="1" spans="1:10">
      <c r="A35" s="24" t="s">
        <v>315</v>
      </c>
      <c r="B35" s="24"/>
      <c r="C35" s="25"/>
      <c r="D35" s="24"/>
      <c r="E35" s="24"/>
      <c r="F35" s="24"/>
      <c r="G35" s="24"/>
      <c r="H35" s="34"/>
      <c r="I35" s="15"/>
      <c r="J35" s="34"/>
    </row>
    <row r="36" ht="32.25" customHeight="1" spans="1:10">
      <c r="A36" s="24"/>
      <c r="B36" s="24" t="s">
        <v>316</v>
      </c>
      <c r="C36" s="25"/>
      <c r="D36" s="24"/>
      <c r="E36" s="24"/>
      <c r="F36" s="24"/>
      <c r="G36" s="24"/>
      <c r="H36" s="34"/>
      <c r="I36" s="15"/>
      <c r="J36" s="34"/>
    </row>
    <row r="37" ht="32.25" customHeight="1" spans="1:10">
      <c r="A37" s="24"/>
      <c r="B37" s="24"/>
      <c r="C37" s="25" t="s">
        <v>430</v>
      </c>
      <c r="D37" s="24" t="s">
        <v>294</v>
      </c>
      <c r="E37" s="24" t="s">
        <v>431</v>
      </c>
      <c r="F37" s="24" t="s">
        <v>289</v>
      </c>
      <c r="G37" s="24" t="s">
        <v>281</v>
      </c>
      <c r="H37" s="34" t="s">
        <v>407</v>
      </c>
      <c r="I37" s="15" t="s">
        <v>432</v>
      </c>
      <c r="J37" s="34" t="s">
        <v>433</v>
      </c>
    </row>
  </sheetData>
  <mergeCells count="31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6:I6"/>
    <mergeCell ref="C7:I7"/>
    <mergeCell ref="C7:I7"/>
    <mergeCell ref="C8:I8"/>
    <mergeCell ref="C8:I8"/>
    <mergeCell ref="A9:J9"/>
    <mergeCell ref="H10:J10"/>
    <mergeCell ref="A12:G12"/>
    <mergeCell ref="A13:B13"/>
    <mergeCell ref="A13:B13"/>
    <mergeCell ref="C13:G13"/>
    <mergeCell ref="C13:G13"/>
    <mergeCell ref="A14:B14"/>
    <mergeCell ref="C14:G14"/>
    <mergeCell ref="A15:J15"/>
    <mergeCell ref="A16:G16"/>
    <mergeCell ref="A6:A7"/>
    <mergeCell ref="H16:H17"/>
    <mergeCell ref="I16:I17"/>
    <mergeCell ref="J16:J17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topLeftCell="C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4" t="s">
        <v>52</v>
      </c>
    </row>
    <row r="2" ht="41.25" customHeight="1" spans="1:1">
      <c r="A2" s="75" t="str">
        <f>"2026"&amp;"年部门收入预算表"</f>
        <v>2026年部门收入预算表</v>
      </c>
    </row>
    <row r="3" ht="17.25" customHeight="1" spans="1:19">
      <c r="A3" s="78" t="str">
        <f>"单位名称："&amp;"中国共产党昆明市东川区委员会政策研究室"</f>
        <v>单位名称：中国共产党昆明市东川区委员会政策研究室</v>
      </c>
      <c r="S3" s="80" t="s">
        <v>1</v>
      </c>
    </row>
    <row r="4" ht="21.75" customHeight="1" spans="1:19">
      <c r="A4" s="211" t="s">
        <v>53</v>
      </c>
      <c r="B4" s="212" t="s">
        <v>54</v>
      </c>
      <c r="C4" s="212" t="s">
        <v>55</v>
      </c>
      <c r="D4" s="213" t="s">
        <v>56</v>
      </c>
      <c r="E4" s="213"/>
      <c r="F4" s="213"/>
      <c r="G4" s="213"/>
      <c r="H4" s="213"/>
      <c r="I4" s="160"/>
      <c r="J4" s="213"/>
      <c r="K4" s="213"/>
      <c r="L4" s="213"/>
      <c r="M4" s="213"/>
      <c r="N4" s="223"/>
      <c r="O4" s="213" t="s">
        <v>45</v>
      </c>
      <c r="P4" s="213"/>
      <c r="Q4" s="213"/>
      <c r="R4" s="213"/>
      <c r="S4" s="223"/>
    </row>
    <row r="5" ht="27" customHeight="1" spans="1:19">
      <c r="A5" s="214"/>
      <c r="B5" s="215"/>
      <c r="C5" s="215"/>
      <c r="D5" s="215" t="s">
        <v>57</v>
      </c>
      <c r="E5" s="215" t="s">
        <v>58</v>
      </c>
      <c r="F5" s="215" t="s">
        <v>59</v>
      </c>
      <c r="G5" s="215" t="s">
        <v>60</v>
      </c>
      <c r="H5" s="215" t="s">
        <v>61</v>
      </c>
      <c r="I5" s="220" t="s">
        <v>62</v>
      </c>
      <c r="J5" s="221"/>
      <c r="K5" s="221"/>
      <c r="L5" s="221"/>
      <c r="M5" s="221"/>
      <c r="N5" s="222"/>
      <c r="O5" s="215" t="s">
        <v>57</v>
      </c>
      <c r="P5" s="215" t="s">
        <v>58</v>
      </c>
      <c r="Q5" s="215" t="s">
        <v>59</v>
      </c>
      <c r="R5" s="215" t="s">
        <v>60</v>
      </c>
      <c r="S5" s="215" t="s">
        <v>63</v>
      </c>
    </row>
    <row r="6" ht="30" customHeight="1" spans="1:19">
      <c r="A6" s="216"/>
      <c r="B6" s="127"/>
      <c r="C6" s="145"/>
      <c r="D6" s="145"/>
      <c r="E6" s="145"/>
      <c r="F6" s="145"/>
      <c r="G6" s="145"/>
      <c r="H6" s="145"/>
      <c r="I6" s="99" t="s">
        <v>57</v>
      </c>
      <c r="J6" s="222" t="s">
        <v>64</v>
      </c>
      <c r="K6" s="222" t="s">
        <v>65</v>
      </c>
      <c r="L6" s="222" t="s">
        <v>66</v>
      </c>
      <c r="M6" s="222" t="s">
        <v>67</v>
      </c>
      <c r="N6" s="222" t="s">
        <v>68</v>
      </c>
      <c r="O6" s="224"/>
      <c r="P6" s="224"/>
      <c r="Q6" s="224"/>
      <c r="R6" s="224"/>
      <c r="S6" s="145"/>
    </row>
    <row r="7" ht="15" customHeight="1" spans="1:19">
      <c r="A7" s="217">
        <v>1</v>
      </c>
      <c r="B7" s="217">
        <v>2</v>
      </c>
      <c r="C7" s="217">
        <v>3</v>
      </c>
      <c r="D7" s="217">
        <v>4</v>
      </c>
      <c r="E7" s="217">
        <v>5</v>
      </c>
      <c r="F7" s="217">
        <v>6</v>
      </c>
      <c r="G7" s="217">
        <v>7</v>
      </c>
      <c r="H7" s="217">
        <v>8</v>
      </c>
      <c r="I7" s="99">
        <v>9</v>
      </c>
      <c r="J7" s="217">
        <v>10</v>
      </c>
      <c r="K7" s="217">
        <v>11</v>
      </c>
      <c r="L7" s="217">
        <v>12</v>
      </c>
      <c r="M7" s="217">
        <v>13</v>
      </c>
      <c r="N7" s="217">
        <v>14</v>
      </c>
      <c r="O7" s="217">
        <v>15</v>
      </c>
      <c r="P7" s="217">
        <v>16</v>
      </c>
      <c r="Q7" s="217">
        <v>17</v>
      </c>
      <c r="R7" s="217">
        <v>18</v>
      </c>
      <c r="S7" s="217">
        <v>19</v>
      </c>
    </row>
    <row r="8" ht="18" customHeight="1" spans="1:19">
      <c r="A8" s="25" t="s">
        <v>69</v>
      </c>
      <c r="B8" s="25" t="s">
        <v>70</v>
      </c>
      <c r="C8" s="107">
        <v>1402557.15</v>
      </c>
      <c r="D8" s="107">
        <v>1402557.15</v>
      </c>
      <c r="E8" s="107">
        <v>1402557.15</v>
      </c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</row>
    <row r="9" ht="18" customHeight="1" spans="1:19">
      <c r="A9" s="218" t="s">
        <v>71</v>
      </c>
      <c r="B9" s="218" t="s">
        <v>70</v>
      </c>
      <c r="C9" s="107">
        <v>1402557.15</v>
      </c>
      <c r="D9" s="107">
        <v>1402557.15</v>
      </c>
      <c r="E9" s="107">
        <v>1402557.15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ht="18" customHeight="1" spans="1:19">
      <c r="A10" s="83" t="s">
        <v>55</v>
      </c>
      <c r="B10" s="219"/>
      <c r="C10" s="107">
        <v>1402557.15</v>
      </c>
      <c r="D10" s="107">
        <v>1402557.15</v>
      </c>
      <c r="E10" s="107">
        <v>1402557.15</v>
      </c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0" t="s">
        <v>72</v>
      </c>
    </row>
    <row r="2" ht="41.25" customHeight="1" spans="1:1">
      <c r="A2" s="75" t="str">
        <f>"2026"&amp;"年部门支出预算表"</f>
        <v>2026年部门支出预算表</v>
      </c>
    </row>
    <row r="3" ht="17.25" customHeight="1" spans="1:15">
      <c r="A3" s="78" t="str">
        <f>"单位名称："&amp;"中国共产党昆明市东川区委员会政策研究室"</f>
        <v>单位名称：中国共产党昆明市东川区委员会政策研究室</v>
      </c>
      <c r="O3" s="80" t="s">
        <v>1</v>
      </c>
    </row>
    <row r="4" ht="27" customHeight="1" spans="1:15">
      <c r="A4" s="197" t="s">
        <v>73</v>
      </c>
      <c r="B4" s="197" t="s">
        <v>74</v>
      </c>
      <c r="C4" s="197" t="s">
        <v>55</v>
      </c>
      <c r="D4" s="198" t="s">
        <v>58</v>
      </c>
      <c r="E4" s="205"/>
      <c r="F4" s="206"/>
      <c r="G4" s="207" t="s">
        <v>59</v>
      </c>
      <c r="H4" s="207" t="s">
        <v>60</v>
      </c>
      <c r="I4" s="207" t="s">
        <v>75</v>
      </c>
      <c r="J4" s="198" t="s">
        <v>62</v>
      </c>
      <c r="K4" s="205"/>
      <c r="L4" s="205"/>
      <c r="M4" s="205"/>
      <c r="N4" s="209"/>
      <c r="O4" s="210"/>
    </row>
    <row r="5" ht="42" customHeight="1" spans="1:15">
      <c r="A5" s="199"/>
      <c r="B5" s="199"/>
      <c r="C5" s="200"/>
      <c r="D5" s="201" t="s">
        <v>57</v>
      </c>
      <c r="E5" s="201" t="s">
        <v>76</v>
      </c>
      <c r="F5" s="201" t="s">
        <v>77</v>
      </c>
      <c r="G5" s="200"/>
      <c r="H5" s="200"/>
      <c r="I5" s="208"/>
      <c r="J5" s="201" t="s">
        <v>57</v>
      </c>
      <c r="K5" s="191" t="s">
        <v>78</v>
      </c>
      <c r="L5" s="191" t="s">
        <v>79</v>
      </c>
      <c r="M5" s="191" t="s">
        <v>80</v>
      </c>
      <c r="N5" s="191" t="s">
        <v>81</v>
      </c>
      <c r="O5" s="191" t="s">
        <v>82</v>
      </c>
    </row>
    <row r="6" ht="18" customHeight="1" spans="1:15">
      <c r="A6" s="86" t="s">
        <v>83</v>
      </c>
      <c r="B6" s="86" t="s">
        <v>84</v>
      </c>
      <c r="C6" s="86" t="s">
        <v>85</v>
      </c>
      <c r="D6" s="90" t="s">
        <v>86</v>
      </c>
      <c r="E6" s="90" t="s">
        <v>87</v>
      </c>
      <c r="F6" s="90" t="s">
        <v>88</v>
      </c>
      <c r="G6" s="90" t="s">
        <v>89</v>
      </c>
      <c r="H6" s="90" t="s">
        <v>90</v>
      </c>
      <c r="I6" s="90" t="s">
        <v>91</v>
      </c>
      <c r="J6" s="90" t="s">
        <v>92</v>
      </c>
      <c r="K6" s="90" t="s">
        <v>93</v>
      </c>
      <c r="L6" s="90" t="s">
        <v>94</v>
      </c>
      <c r="M6" s="90" t="s">
        <v>95</v>
      </c>
      <c r="N6" s="86" t="s">
        <v>96</v>
      </c>
      <c r="O6" s="90" t="s">
        <v>97</v>
      </c>
    </row>
    <row r="7" ht="21" customHeight="1" spans="1:15">
      <c r="A7" s="87" t="s">
        <v>98</v>
      </c>
      <c r="B7" s="87" t="s">
        <v>99</v>
      </c>
      <c r="C7" s="107">
        <v>1021352</v>
      </c>
      <c r="D7" s="107">
        <v>1021352</v>
      </c>
      <c r="E7" s="107">
        <v>997352</v>
      </c>
      <c r="F7" s="107">
        <v>24000</v>
      </c>
      <c r="G7" s="107"/>
      <c r="H7" s="107"/>
      <c r="I7" s="107"/>
      <c r="J7" s="107"/>
      <c r="K7" s="107"/>
      <c r="L7" s="107"/>
      <c r="M7" s="107"/>
      <c r="N7" s="107"/>
      <c r="O7" s="107"/>
    </row>
    <row r="8" ht="21" customHeight="1" spans="1:15">
      <c r="A8" s="202" t="s">
        <v>100</v>
      </c>
      <c r="B8" s="202" t="s">
        <v>101</v>
      </c>
      <c r="C8" s="107">
        <v>1021352</v>
      </c>
      <c r="D8" s="107">
        <v>1021352</v>
      </c>
      <c r="E8" s="107">
        <v>997352</v>
      </c>
      <c r="F8" s="107">
        <v>24000</v>
      </c>
      <c r="G8" s="107"/>
      <c r="H8" s="107"/>
      <c r="I8" s="107"/>
      <c r="J8" s="107"/>
      <c r="K8" s="107"/>
      <c r="L8" s="107"/>
      <c r="M8" s="107"/>
      <c r="N8" s="107"/>
      <c r="O8" s="107"/>
    </row>
    <row r="9" ht="21" customHeight="1" spans="1:15">
      <c r="A9" s="203" t="s">
        <v>102</v>
      </c>
      <c r="B9" s="203" t="s">
        <v>103</v>
      </c>
      <c r="C9" s="107">
        <v>997352</v>
      </c>
      <c r="D9" s="107">
        <v>997352</v>
      </c>
      <c r="E9" s="107">
        <v>997352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ht="21" customHeight="1" spans="1:15">
      <c r="A10" s="203" t="s">
        <v>104</v>
      </c>
      <c r="B10" s="203" t="s">
        <v>105</v>
      </c>
      <c r="C10" s="107">
        <v>24000</v>
      </c>
      <c r="D10" s="107">
        <v>24000</v>
      </c>
      <c r="E10" s="107"/>
      <c r="F10" s="107">
        <v>24000</v>
      </c>
      <c r="G10" s="107"/>
      <c r="H10" s="107"/>
      <c r="I10" s="107"/>
      <c r="J10" s="107"/>
      <c r="K10" s="107"/>
      <c r="L10" s="107"/>
      <c r="M10" s="107"/>
      <c r="N10" s="107"/>
      <c r="O10" s="107"/>
    </row>
    <row r="11" ht="21" customHeight="1" spans="1:15">
      <c r="A11" s="87" t="s">
        <v>106</v>
      </c>
      <c r="B11" s="87" t="s">
        <v>107</v>
      </c>
      <c r="C11" s="107">
        <v>158130.24</v>
      </c>
      <c r="D11" s="107">
        <v>158130.24</v>
      </c>
      <c r="E11" s="107">
        <v>158130.24</v>
      </c>
      <c r="F11" s="107"/>
      <c r="G11" s="107"/>
      <c r="H11" s="107"/>
      <c r="I11" s="107"/>
      <c r="J11" s="107"/>
      <c r="K11" s="107"/>
      <c r="L11" s="107"/>
      <c r="M11" s="107"/>
      <c r="N11" s="107"/>
      <c r="O11" s="107"/>
    </row>
    <row r="12" ht="21" customHeight="1" spans="1:15">
      <c r="A12" s="202" t="s">
        <v>108</v>
      </c>
      <c r="B12" s="202" t="s">
        <v>109</v>
      </c>
      <c r="C12" s="107">
        <v>158130.24</v>
      </c>
      <c r="D12" s="107">
        <v>158130.24</v>
      </c>
      <c r="E12" s="107">
        <v>158130.24</v>
      </c>
      <c r="F12" s="107"/>
      <c r="G12" s="107"/>
      <c r="H12" s="107"/>
      <c r="I12" s="107"/>
      <c r="J12" s="107"/>
      <c r="K12" s="107"/>
      <c r="L12" s="107"/>
      <c r="M12" s="107"/>
      <c r="N12" s="107"/>
      <c r="O12" s="107"/>
    </row>
    <row r="13" ht="21" customHeight="1" spans="1:15">
      <c r="A13" s="203" t="s">
        <v>110</v>
      </c>
      <c r="B13" s="203" t="s">
        <v>111</v>
      </c>
      <c r="C13" s="107">
        <v>30000</v>
      </c>
      <c r="D13" s="107">
        <v>30000</v>
      </c>
      <c r="E13" s="107">
        <v>30000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</row>
    <row r="14" ht="21" customHeight="1" spans="1:15">
      <c r="A14" s="203" t="s">
        <v>112</v>
      </c>
      <c r="B14" s="203" t="s">
        <v>113</v>
      </c>
      <c r="C14" s="107">
        <v>128130.24</v>
      </c>
      <c r="D14" s="107">
        <v>128130.24</v>
      </c>
      <c r="E14" s="107">
        <v>128130.24</v>
      </c>
      <c r="F14" s="107"/>
      <c r="G14" s="107"/>
      <c r="H14" s="107"/>
      <c r="I14" s="107"/>
      <c r="J14" s="107"/>
      <c r="K14" s="107"/>
      <c r="L14" s="107"/>
      <c r="M14" s="107"/>
      <c r="N14" s="107"/>
      <c r="O14" s="107"/>
    </row>
    <row r="15" ht="21" customHeight="1" spans="1:15">
      <c r="A15" s="87" t="s">
        <v>114</v>
      </c>
      <c r="B15" s="87" t="s">
        <v>115</v>
      </c>
      <c r="C15" s="107">
        <v>120258.91</v>
      </c>
      <c r="D15" s="107">
        <v>120258.91</v>
      </c>
      <c r="E15" s="107">
        <v>120258.91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</row>
    <row r="16" ht="21" customHeight="1" spans="1:15">
      <c r="A16" s="202" t="s">
        <v>116</v>
      </c>
      <c r="B16" s="202" t="s">
        <v>117</v>
      </c>
      <c r="C16" s="107">
        <v>120258.91</v>
      </c>
      <c r="D16" s="107">
        <v>120258.91</v>
      </c>
      <c r="E16" s="107">
        <v>120258.91</v>
      </c>
      <c r="F16" s="107"/>
      <c r="G16" s="107"/>
      <c r="H16" s="107"/>
      <c r="I16" s="107"/>
      <c r="J16" s="107"/>
      <c r="K16" s="107"/>
      <c r="L16" s="107"/>
      <c r="M16" s="107"/>
      <c r="N16" s="107"/>
      <c r="O16" s="107"/>
    </row>
    <row r="17" ht="21" customHeight="1" spans="1:15">
      <c r="A17" s="203" t="s">
        <v>118</v>
      </c>
      <c r="B17" s="203" t="s">
        <v>119</v>
      </c>
      <c r="C17" s="107">
        <v>67972</v>
      </c>
      <c r="D17" s="107">
        <v>67972</v>
      </c>
      <c r="E17" s="107">
        <v>67972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ht="21" customHeight="1" spans="1:15">
      <c r="A18" s="203" t="s">
        <v>120</v>
      </c>
      <c r="B18" s="203" t="s">
        <v>121</v>
      </c>
      <c r="C18" s="107">
        <v>50908</v>
      </c>
      <c r="D18" s="107">
        <v>50908</v>
      </c>
      <c r="E18" s="107">
        <v>50908</v>
      </c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ht="21" customHeight="1" spans="1:15">
      <c r="A19" s="203" t="s">
        <v>122</v>
      </c>
      <c r="B19" s="203" t="s">
        <v>123</v>
      </c>
      <c r="C19" s="107">
        <v>1378.91</v>
      </c>
      <c r="D19" s="107">
        <v>1378.91</v>
      </c>
      <c r="E19" s="107">
        <v>1378.91</v>
      </c>
      <c r="F19" s="107"/>
      <c r="G19" s="107"/>
      <c r="H19" s="107"/>
      <c r="I19" s="107"/>
      <c r="J19" s="107"/>
      <c r="K19" s="107"/>
      <c r="L19" s="107"/>
      <c r="M19" s="107"/>
      <c r="N19" s="107"/>
      <c r="O19" s="107"/>
    </row>
    <row r="20" ht="21" customHeight="1" spans="1:15">
      <c r="A20" s="87" t="s">
        <v>124</v>
      </c>
      <c r="B20" s="87" t="s">
        <v>125</v>
      </c>
      <c r="C20" s="107">
        <v>102816</v>
      </c>
      <c r="D20" s="107">
        <v>102816</v>
      </c>
      <c r="E20" s="107">
        <v>102816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</row>
    <row r="21" ht="21" customHeight="1" spans="1:15">
      <c r="A21" s="202" t="s">
        <v>126</v>
      </c>
      <c r="B21" s="202" t="s">
        <v>127</v>
      </c>
      <c r="C21" s="107">
        <v>102816</v>
      </c>
      <c r="D21" s="107">
        <v>102816</v>
      </c>
      <c r="E21" s="107">
        <v>102816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</row>
    <row r="22" ht="21" customHeight="1" spans="1:15">
      <c r="A22" s="203" t="s">
        <v>128</v>
      </c>
      <c r="B22" s="203" t="s">
        <v>129</v>
      </c>
      <c r="C22" s="107">
        <v>102816</v>
      </c>
      <c r="D22" s="107">
        <v>102816</v>
      </c>
      <c r="E22" s="107">
        <v>102816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</row>
    <row r="23" ht="21" customHeight="1" spans="1:15">
      <c r="A23" s="204" t="s">
        <v>55</v>
      </c>
      <c r="B23" s="69"/>
      <c r="C23" s="107">
        <v>1402557.15</v>
      </c>
      <c r="D23" s="107">
        <v>1402557.15</v>
      </c>
      <c r="E23" s="107">
        <v>1378557.15</v>
      </c>
      <c r="F23" s="107">
        <v>24000</v>
      </c>
      <c r="G23" s="107"/>
      <c r="H23" s="107"/>
      <c r="I23" s="107"/>
      <c r="J23" s="107"/>
      <c r="K23" s="107"/>
      <c r="L23" s="107"/>
      <c r="M23" s="107"/>
      <c r="N23" s="107"/>
      <c r="O23" s="107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6"/>
      <c r="B1" s="80"/>
      <c r="C1" s="80"/>
      <c r="D1" s="80" t="s">
        <v>130</v>
      </c>
    </row>
    <row r="2" ht="41.25" customHeight="1" spans="1:1">
      <c r="A2" s="75" t="str">
        <f>"2026"&amp;"年部门财政拨款收支预算总表"</f>
        <v>2026年部门财政拨款收支预算总表</v>
      </c>
    </row>
    <row r="3" ht="17.25" customHeight="1" spans="1:4">
      <c r="A3" s="78" t="str">
        <f>"单位名称："&amp;"中国共产党昆明市东川区委员会政策研究室"</f>
        <v>单位名称：中国共产党昆明市东川区委员会政策研究室</v>
      </c>
      <c r="B3" s="190"/>
      <c r="D3" s="80" t="s">
        <v>1</v>
      </c>
    </row>
    <row r="4" ht="17.25" customHeight="1" spans="1:4">
      <c r="A4" s="191" t="s">
        <v>2</v>
      </c>
      <c r="B4" s="192"/>
      <c r="C4" s="191" t="s">
        <v>3</v>
      </c>
      <c r="D4" s="192"/>
    </row>
    <row r="5" ht="18.75" customHeight="1" spans="1:4">
      <c r="A5" s="191" t="s">
        <v>4</v>
      </c>
      <c r="B5" s="191" t="s">
        <v>5</v>
      </c>
      <c r="C5" s="191" t="s">
        <v>6</v>
      </c>
      <c r="D5" s="191" t="s">
        <v>5</v>
      </c>
    </row>
    <row r="6" ht="16.5" customHeight="1" spans="1:4">
      <c r="A6" s="193" t="s">
        <v>131</v>
      </c>
      <c r="B6" s="107">
        <v>1402557.15</v>
      </c>
      <c r="C6" s="193" t="s">
        <v>132</v>
      </c>
      <c r="D6" s="107">
        <v>1402557.15</v>
      </c>
    </row>
    <row r="7" ht="16.5" customHeight="1" spans="1:4">
      <c r="A7" s="193" t="s">
        <v>133</v>
      </c>
      <c r="B7" s="107">
        <v>1402557.15</v>
      </c>
      <c r="C7" s="193" t="s">
        <v>134</v>
      </c>
      <c r="D7" s="107">
        <v>1021352</v>
      </c>
    </row>
    <row r="8" ht="16.5" customHeight="1" spans="1:4">
      <c r="A8" s="193" t="s">
        <v>135</v>
      </c>
      <c r="B8" s="107"/>
      <c r="C8" s="193" t="s">
        <v>136</v>
      </c>
      <c r="D8" s="107"/>
    </row>
    <row r="9" ht="16.5" customHeight="1" spans="1:4">
      <c r="A9" s="193" t="s">
        <v>137</v>
      </c>
      <c r="B9" s="107"/>
      <c r="C9" s="193" t="s">
        <v>138</v>
      </c>
      <c r="D9" s="107"/>
    </row>
    <row r="10" ht="16.5" customHeight="1" spans="1:4">
      <c r="A10" s="193" t="s">
        <v>139</v>
      </c>
      <c r="B10" s="107"/>
      <c r="C10" s="193" t="s">
        <v>140</v>
      </c>
      <c r="D10" s="107"/>
    </row>
    <row r="11" ht="16.5" customHeight="1" spans="1:4">
      <c r="A11" s="193" t="s">
        <v>133</v>
      </c>
      <c r="B11" s="107"/>
      <c r="C11" s="193" t="s">
        <v>141</v>
      </c>
      <c r="D11" s="107"/>
    </row>
    <row r="12" ht="16.5" customHeight="1" spans="1:4">
      <c r="A12" s="18" t="s">
        <v>135</v>
      </c>
      <c r="B12" s="107"/>
      <c r="C12" s="96" t="s">
        <v>142</v>
      </c>
      <c r="D12" s="107"/>
    </row>
    <row r="13" ht="16.5" customHeight="1" spans="1:4">
      <c r="A13" s="18" t="s">
        <v>137</v>
      </c>
      <c r="B13" s="107"/>
      <c r="C13" s="96" t="s">
        <v>143</v>
      </c>
      <c r="D13" s="107"/>
    </row>
    <row r="14" ht="16.5" customHeight="1" spans="1:4">
      <c r="A14" s="194"/>
      <c r="B14" s="107"/>
      <c r="C14" s="96" t="s">
        <v>144</v>
      </c>
      <c r="D14" s="107">
        <v>158130.24</v>
      </c>
    </row>
    <row r="15" ht="16.5" customHeight="1" spans="1:4">
      <c r="A15" s="194"/>
      <c r="B15" s="107"/>
      <c r="C15" s="96" t="s">
        <v>145</v>
      </c>
      <c r="D15" s="107">
        <v>120258.91</v>
      </c>
    </row>
    <row r="16" ht="16.5" customHeight="1" spans="1:4">
      <c r="A16" s="194"/>
      <c r="B16" s="107"/>
      <c r="C16" s="96" t="s">
        <v>146</v>
      </c>
      <c r="D16" s="107"/>
    </row>
    <row r="17" ht="16.5" customHeight="1" spans="1:4">
      <c r="A17" s="194"/>
      <c r="B17" s="107"/>
      <c r="C17" s="96" t="s">
        <v>147</v>
      </c>
      <c r="D17" s="107"/>
    </row>
    <row r="18" ht="16.5" customHeight="1" spans="1:4">
      <c r="A18" s="194"/>
      <c r="B18" s="107"/>
      <c r="C18" s="96" t="s">
        <v>148</v>
      </c>
      <c r="D18" s="107"/>
    </row>
    <row r="19" ht="16.5" customHeight="1" spans="1:4">
      <c r="A19" s="194"/>
      <c r="B19" s="107"/>
      <c r="C19" s="96" t="s">
        <v>149</v>
      </c>
      <c r="D19" s="107"/>
    </row>
    <row r="20" ht="16.5" customHeight="1" spans="1:4">
      <c r="A20" s="194"/>
      <c r="B20" s="107"/>
      <c r="C20" s="96" t="s">
        <v>150</v>
      </c>
      <c r="D20" s="107"/>
    </row>
    <row r="21" ht="16.5" customHeight="1" spans="1:4">
      <c r="A21" s="194"/>
      <c r="B21" s="107"/>
      <c r="C21" s="96" t="s">
        <v>151</v>
      </c>
      <c r="D21" s="107"/>
    </row>
    <row r="22" ht="16.5" customHeight="1" spans="1:4">
      <c r="A22" s="194"/>
      <c r="B22" s="107"/>
      <c r="C22" s="96" t="s">
        <v>152</v>
      </c>
      <c r="D22" s="107"/>
    </row>
    <row r="23" ht="16.5" customHeight="1" spans="1:4">
      <c r="A23" s="194"/>
      <c r="B23" s="107"/>
      <c r="C23" s="96" t="s">
        <v>153</v>
      </c>
      <c r="D23" s="107"/>
    </row>
    <row r="24" ht="16.5" customHeight="1" spans="1:4">
      <c r="A24" s="194"/>
      <c r="B24" s="107"/>
      <c r="C24" s="96" t="s">
        <v>154</v>
      </c>
      <c r="D24" s="107"/>
    </row>
    <row r="25" ht="16.5" customHeight="1" spans="1:4">
      <c r="A25" s="194"/>
      <c r="B25" s="107"/>
      <c r="C25" s="96" t="s">
        <v>155</v>
      </c>
      <c r="D25" s="107">
        <v>102816</v>
      </c>
    </row>
    <row r="26" ht="16.5" customHeight="1" spans="1:4">
      <c r="A26" s="194"/>
      <c r="B26" s="107"/>
      <c r="C26" s="96" t="s">
        <v>156</v>
      </c>
      <c r="D26" s="107"/>
    </row>
    <row r="27" ht="16.5" customHeight="1" spans="1:4">
      <c r="A27" s="194"/>
      <c r="B27" s="107"/>
      <c r="C27" s="96" t="s">
        <v>157</v>
      </c>
      <c r="D27" s="107"/>
    </row>
    <row r="28" ht="16.5" customHeight="1" spans="1:4">
      <c r="A28" s="194"/>
      <c r="B28" s="107"/>
      <c r="C28" s="96" t="s">
        <v>158</v>
      </c>
      <c r="D28" s="107"/>
    </row>
    <row r="29" ht="16.5" customHeight="1" spans="1:4">
      <c r="A29" s="194"/>
      <c r="B29" s="107"/>
      <c r="C29" s="96" t="s">
        <v>159</v>
      </c>
      <c r="D29" s="107"/>
    </row>
    <row r="30" ht="16.5" customHeight="1" spans="1:4">
      <c r="A30" s="194"/>
      <c r="B30" s="107"/>
      <c r="C30" s="96" t="s">
        <v>160</v>
      </c>
      <c r="D30" s="107"/>
    </row>
    <row r="31" ht="16.5" customHeight="1" spans="1:4">
      <c r="A31" s="194"/>
      <c r="B31" s="107"/>
      <c r="C31" s="18" t="s">
        <v>161</v>
      </c>
      <c r="D31" s="107"/>
    </row>
    <row r="32" ht="16.5" customHeight="1" spans="1:4">
      <c r="A32" s="194"/>
      <c r="B32" s="107"/>
      <c r="C32" s="18" t="s">
        <v>162</v>
      </c>
      <c r="D32" s="107"/>
    </row>
    <row r="33" ht="16.5" customHeight="1" spans="1:4">
      <c r="A33" s="194"/>
      <c r="B33" s="107"/>
      <c r="C33" s="15" t="s">
        <v>163</v>
      </c>
      <c r="D33" s="107"/>
    </row>
    <row r="34" ht="15" customHeight="1" spans="1:4">
      <c r="A34" s="195" t="s">
        <v>50</v>
      </c>
      <c r="B34" s="196">
        <v>1402557.15</v>
      </c>
      <c r="C34" s="195" t="s">
        <v>51</v>
      </c>
      <c r="D34" s="196">
        <v>1402557.15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topLeftCell="A6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5"/>
      <c r="F1" s="100"/>
      <c r="G1" s="170" t="s">
        <v>164</v>
      </c>
    </row>
    <row r="2" ht="41.25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" customHeight="1" spans="1:7">
      <c r="A3" s="43" t="str">
        <f>"单位名称："&amp;"中国共产党昆明市东川区委员会政策研究室"</f>
        <v>单位名称：中国共产党昆明市东川区委员会政策研究室</v>
      </c>
      <c r="F3" s="151"/>
      <c r="G3" s="170" t="s">
        <v>1</v>
      </c>
    </row>
    <row r="4" ht="20.25" customHeight="1" spans="1:7">
      <c r="A4" s="186" t="s">
        <v>165</v>
      </c>
      <c r="B4" s="187"/>
      <c r="C4" s="155" t="s">
        <v>55</v>
      </c>
      <c r="D4" s="177" t="s">
        <v>76</v>
      </c>
      <c r="E4" s="10"/>
      <c r="F4" s="36"/>
      <c r="G4" s="167" t="s">
        <v>77</v>
      </c>
    </row>
    <row r="5" ht="20.25" customHeight="1" spans="1:7">
      <c r="A5" s="188" t="s">
        <v>73</v>
      </c>
      <c r="B5" s="188" t="s">
        <v>74</v>
      </c>
      <c r="C5" s="60"/>
      <c r="D5" s="11" t="s">
        <v>57</v>
      </c>
      <c r="E5" s="11" t="s">
        <v>166</v>
      </c>
      <c r="F5" s="11" t="s">
        <v>167</v>
      </c>
      <c r="G5" s="169"/>
    </row>
    <row r="6" ht="15" customHeight="1" spans="1:7">
      <c r="A6" s="17" t="s">
        <v>83</v>
      </c>
      <c r="B6" s="17" t="s">
        <v>84</v>
      </c>
      <c r="C6" s="17" t="s">
        <v>85</v>
      </c>
      <c r="D6" s="17" t="s">
        <v>86</v>
      </c>
      <c r="E6" s="17" t="s">
        <v>87</v>
      </c>
      <c r="F6" s="17" t="s">
        <v>88</v>
      </c>
      <c r="G6" s="17" t="s">
        <v>89</v>
      </c>
    </row>
    <row r="7" ht="18" customHeight="1" spans="1:7">
      <c r="A7" s="15" t="s">
        <v>98</v>
      </c>
      <c r="B7" s="15" t="s">
        <v>99</v>
      </c>
      <c r="C7" s="107">
        <v>1021352</v>
      </c>
      <c r="D7" s="107">
        <v>997352</v>
      </c>
      <c r="E7" s="107">
        <v>883042</v>
      </c>
      <c r="F7" s="107">
        <v>114310</v>
      </c>
      <c r="G7" s="107">
        <v>24000</v>
      </c>
    </row>
    <row r="8" ht="18" customHeight="1" spans="1:7">
      <c r="A8" s="163" t="s">
        <v>100</v>
      </c>
      <c r="B8" s="163" t="s">
        <v>101</v>
      </c>
      <c r="C8" s="107">
        <v>1021352</v>
      </c>
      <c r="D8" s="107">
        <v>997352</v>
      </c>
      <c r="E8" s="107">
        <v>883042</v>
      </c>
      <c r="F8" s="107">
        <v>114310</v>
      </c>
      <c r="G8" s="107">
        <v>24000</v>
      </c>
    </row>
    <row r="9" ht="18" customHeight="1" spans="1:7">
      <c r="A9" s="164" t="s">
        <v>102</v>
      </c>
      <c r="B9" s="164" t="s">
        <v>103</v>
      </c>
      <c r="C9" s="107">
        <v>997352</v>
      </c>
      <c r="D9" s="107">
        <v>997352</v>
      </c>
      <c r="E9" s="107">
        <v>883042</v>
      </c>
      <c r="F9" s="107">
        <v>114310</v>
      </c>
      <c r="G9" s="107"/>
    </row>
    <row r="10" ht="18" customHeight="1" spans="1:7">
      <c r="A10" s="164" t="s">
        <v>104</v>
      </c>
      <c r="B10" s="164" t="s">
        <v>105</v>
      </c>
      <c r="C10" s="107">
        <v>24000</v>
      </c>
      <c r="D10" s="107"/>
      <c r="E10" s="107"/>
      <c r="F10" s="107"/>
      <c r="G10" s="107">
        <v>24000</v>
      </c>
    </row>
    <row r="11" ht="18" customHeight="1" spans="1:7">
      <c r="A11" s="15" t="s">
        <v>106</v>
      </c>
      <c r="B11" s="15" t="s">
        <v>107</v>
      </c>
      <c r="C11" s="107">
        <v>158130.24</v>
      </c>
      <c r="D11" s="107">
        <v>158130.24</v>
      </c>
      <c r="E11" s="107">
        <v>156930.24</v>
      </c>
      <c r="F11" s="107">
        <v>1200</v>
      </c>
      <c r="G11" s="107"/>
    </row>
    <row r="12" ht="18" customHeight="1" spans="1:7">
      <c r="A12" s="163" t="s">
        <v>108</v>
      </c>
      <c r="B12" s="163" t="s">
        <v>109</v>
      </c>
      <c r="C12" s="107">
        <v>158130.24</v>
      </c>
      <c r="D12" s="107">
        <v>158130.24</v>
      </c>
      <c r="E12" s="107">
        <v>156930.24</v>
      </c>
      <c r="F12" s="107">
        <v>1200</v>
      </c>
      <c r="G12" s="107"/>
    </row>
    <row r="13" ht="18" customHeight="1" spans="1:7">
      <c r="A13" s="164" t="s">
        <v>110</v>
      </c>
      <c r="B13" s="164" t="s">
        <v>111</v>
      </c>
      <c r="C13" s="107">
        <v>30000</v>
      </c>
      <c r="D13" s="107">
        <v>30000</v>
      </c>
      <c r="E13" s="107">
        <v>28800</v>
      </c>
      <c r="F13" s="107">
        <v>1200</v>
      </c>
      <c r="G13" s="107"/>
    </row>
    <row r="14" ht="18" customHeight="1" spans="1:7">
      <c r="A14" s="164" t="s">
        <v>112</v>
      </c>
      <c r="B14" s="164" t="s">
        <v>113</v>
      </c>
      <c r="C14" s="107">
        <v>128130.24</v>
      </c>
      <c r="D14" s="107">
        <v>128130.24</v>
      </c>
      <c r="E14" s="107">
        <v>128130.24</v>
      </c>
      <c r="F14" s="107"/>
      <c r="G14" s="107"/>
    </row>
    <row r="15" ht="18" customHeight="1" spans="1:7">
      <c r="A15" s="15" t="s">
        <v>114</v>
      </c>
      <c r="B15" s="15" t="s">
        <v>115</v>
      </c>
      <c r="C15" s="107">
        <v>120258.91</v>
      </c>
      <c r="D15" s="107">
        <v>120258.91</v>
      </c>
      <c r="E15" s="107">
        <v>120258.91</v>
      </c>
      <c r="F15" s="107"/>
      <c r="G15" s="107"/>
    </row>
    <row r="16" ht="18" customHeight="1" spans="1:7">
      <c r="A16" s="163" t="s">
        <v>116</v>
      </c>
      <c r="B16" s="163" t="s">
        <v>117</v>
      </c>
      <c r="C16" s="107">
        <v>120258.91</v>
      </c>
      <c r="D16" s="107">
        <v>120258.91</v>
      </c>
      <c r="E16" s="107">
        <v>120258.91</v>
      </c>
      <c r="F16" s="107"/>
      <c r="G16" s="107"/>
    </row>
    <row r="17" ht="18" customHeight="1" spans="1:7">
      <c r="A17" s="164" t="s">
        <v>118</v>
      </c>
      <c r="B17" s="164" t="s">
        <v>119</v>
      </c>
      <c r="C17" s="107">
        <v>67972</v>
      </c>
      <c r="D17" s="107">
        <v>67972</v>
      </c>
      <c r="E17" s="107">
        <v>67972</v>
      </c>
      <c r="F17" s="107"/>
      <c r="G17" s="107"/>
    </row>
    <row r="18" ht="18" customHeight="1" spans="1:7">
      <c r="A18" s="164" t="s">
        <v>120</v>
      </c>
      <c r="B18" s="164" t="s">
        <v>121</v>
      </c>
      <c r="C18" s="107">
        <v>50908</v>
      </c>
      <c r="D18" s="107">
        <v>50908</v>
      </c>
      <c r="E18" s="107">
        <v>50908</v>
      </c>
      <c r="F18" s="107"/>
      <c r="G18" s="107"/>
    </row>
    <row r="19" ht="18" customHeight="1" spans="1:7">
      <c r="A19" s="164" t="s">
        <v>122</v>
      </c>
      <c r="B19" s="164" t="s">
        <v>123</v>
      </c>
      <c r="C19" s="107">
        <v>1378.91</v>
      </c>
      <c r="D19" s="107">
        <v>1378.91</v>
      </c>
      <c r="E19" s="107">
        <v>1378.91</v>
      </c>
      <c r="F19" s="107"/>
      <c r="G19" s="107"/>
    </row>
    <row r="20" ht="18" customHeight="1" spans="1:7">
      <c r="A20" s="15" t="s">
        <v>124</v>
      </c>
      <c r="B20" s="15" t="s">
        <v>125</v>
      </c>
      <c r="C20" s="107">
        <v>102816</v>
      </c>
      <c r="D20" s="107">
        <v>102816</v>
      </c>
      <c r="E20" s="107">
        <v>102816</v>
      </c>
      <c r="F20" s="107"/>
      <c r="G20" s="107"/>
    </row>
    <row r="21" ht="18" customHeight="1" spans="1:7">
      <c r="A21" s="163" t="s">
        <v>126</v>
      </c>
      <c r="B21" s="163" t="s">
        <v>127</v>
      </c>
      <c r="C21" s="107">
        <v>102816</v>
      </c>
      <c r="D21" s="107">
        <v>102816</v>
      </c>
      <c r="E21" s="107">
        <v>102816</v>
      </c>
      <c r="F21" s="107"/>
      <c r="G21" s="107"/>
    </row>
    <row r="22" ht="18" customHeight="1" spans="1:7">
      <c r="A22" s="164" t="s">
        <v>128</v>
      </c>
      <c r="B22" s="164" t="s">
        <v>129</v>
      </c>
      <c r="C22" s="107">
        <v>102816</v>
      </c>
      <c r="D22" s="107">
        <v>102816</v>
      </c>
      <c r="E22" s="107">
        <v>102816</v>
      </c>
      <c r="F22" s="107"/>
      <c r="G22" s="107"/>
    </row>
    <row r="23" ht="18" customHeight="1" spans="1:7">
      <c r="A23" s="106" t="s">
        <v>168</v>
      </c>
      <c r="B23" s="189" t="s">
        <v>168</v>
      </c>
      <c r="C23" s="107">
        <v>1402557.15</v>
      </c>
      <c r="D23" s="107">
        <v>1378557.15</v>
      </c>
      <c r="E23" s="107">
        <v>1263047.15</v>
      </c>
      <c r="F23" s="107">
        <v>115510</v>
      </c>
      <c r="G23" s="107">
        <v>24000</v>
      </c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7"/>
      <c r="B1" s="77"/>
      <c r="C1" s="77"/>
      <c r="D1" s="77"/>
      <c r="E1" s="76"/>
      <c r="F1" s="185" t="s">
        <v>169</v>
      </c>
    </row>
    <row r="2" ht="41.25" customHeight="1" spans="1:6">
      <c r="A2" s="182" t="str">
        <f>"2026"&amp;"年一般公共预算“三公”经费支出预算表"</f>
        <v>2026年一般公共预算“三公”经费支出预算表</v>
      </c>
      <c r="B2" s="77"/>
      <c r="C2" s="77"/>
      <c r="D2" s="77"/>
      <c r="E2" s="76"/>
      <c r="F2" s="77"/>
    </row>
    <row r="3" customHeight="1" spans="1:6">
      <c r="A3" s="139" t="str">
        <f>"单位名称："&amp;"中国共产党昆明市东川区委员会政策研究室"</f>
        <v>单位名称：中国共产党昆明市东川区委员会政策研究室</v>
      </c>
      <c r="B3" s="183"/>
      <c r="D3" s="77"/>
      <c r="E3" s="76"/>
      <c r="F3" s="94" t="s">
        <v>1</v>
      </c>
    </row>
    <row r="4" ht="27" customHeight="1" spans="1:6">
      <c r="A4" s="81" t="s">
        <v>170</v>
      </c>
      <c r="B4" s="81" t="s">
        <v>171</v>
      </c>
      <c r="C4" s="83" t="s">
        <v>172</v>
      </c>
      <c r="D4" s="81"/>
      <c r="E4" s="82"/>
      <c r="F4" s="81" t="s">
        <v>173</v>
      </c>
    </row>
    <row r="5" ht="28.5" customHeight="1" spans="1:6">
      <c r="A5" s="184"/>
      <c r="B5" s="85"/>
      <c r="C5" s="82" t="s">
        <v>57</v>
      </c>
      <c r="D5" s="82" t="s">
        <v>174</v>
      </c>
      <c r="E5" s="82" t="s">
        <v>175</v>
      </c>
      <c r="F5" s="84"/>
    </row>
    <row r="6" ht="17.25" customHeight="1" spans="1:6">
      <c r="A6" s="90" t="s">
        <v>83</v>
      </c>
      <c r="B6" s="90" t="s">
        <v>84</v>
      </c>
      <c r="C6" s="90" t="s">
        <v>85</v>
      </c>
      <c r="D6" s="90" t="s">
        <v>86</v>
      </c>
      <c r="E6" s="90" t="s">
        <v>87</v>
      </c>
      <c r="F6" s="90" t="s">
        <v>88</v>
      </c>
    </row>
    <row r="7" ht="17.25" customHeight="1" spans="1:6">
      <c r="A7" s="107">
        <v>1400</v>
      </c>
      <c r="B7" s="107"/>
      <c r="C7" s="107"/>
      <c r="D7" s="107"/>
      <c r="E7" s="107"/>
      <c r="F7" s="107">
        <v>1400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3"/>
  <sheetViews>
    <sheetView showZeros="0" topLeftCell="D4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65"/>
      <c r="C1" s="171"/>
      <c r="E1" s="175"/>
      <c r="F1" s="175"/>
      <c r="G1" s="175"/>
      <c r="H1" s="175"/>
      <c r="I1" s="111"/>
      <c r="J1" s="111"/>
      <c r="K1" s="111"/>
      <c r="L1" s="111"/>
      <c r="M1" s="111"/>
      <c r="N1" s="111"/>
      <c r="O1" s="111"/>
      <c r="S1" s="111"/>
      <c r="W1" s="171"/>
      <c r="Y1" s="56" t="s">
        <v>176</v>
      </c>
    </row>
    <row r="2" ht="45.75" customHeight="1" spans="1:25">
      <c r="A2" s="97" t="str">
        <f>"2026"&amp;"年部门基本支出预算表"</f>
        <v>2026年部门基本支出预算表</v>
      </c>
      <c r="B2" s="42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42"/>
      <c r="Q2" s="42"/>
      <c r="R2" s="42"/>
      <c r="S2" s="97"/>
      <c r="T2" s="97"/>
      <c r="U2" s="97"/>
      <c r="V2" s="97"/>
      <c r="W2" s="97"/>
      <c r="X2" s="97"/>
      <c r="Y2" s="97"/>
    </row>
    <row r="3" ht="18.75" customHeight="1" spans="1:25">
      <c r="A3" s="43" t="str">
        <f>"单位名称："&amp;"中国共产党昆明市东川区委员会政策研究室"</f>
        <v>单位名称：中国共产党昆明市东川区委员会政策研究室</v>
      </c>
      <c r="B3" s="44"/>
      <c r="C3" s="172"/>
      <c r="D3" s="172"/>
      <c r="E3" s="172"/>
      <c r="F3" s="172"/>
      <c r="G3" s="172"/>
      <c r="H3" s="172"/>
      <c r="I3" s="112"/>
      <c r="J3" s="112"/>
      <c r="K3" s="112"/>
      <c r="L3" s="112"/>
      <c r="M3" s="112"/>
      <c r="N3" s="112"/>
      <c r="O3" s="112"/>
      <c r="P3" s="57"/>
      <c r="Q3" s="57"/>
      <c r="R3" s="57"/>
      <c r="S3" s="112"/>
      <c r="W3" s="171"/>
      <c r="Y3" s="56" t="s">
        <v>1</v>
      </c>
    </row>
    <row r="4" ht="18" customHeight="1" spans="1:25">
      <c r="A4" s="45" t="s">
        <v>177</v>
      </c>
      <c r="B4" s="45" t="s">
        <v>178</v>
      </c>
      <c r="C4" s="45" t="s">
        <v>179</v>
      </c>
      <c r="D4" s="45" t="s">
        <v>180</v>
      </c>
      <c r="E4" s="45" t="s">
        <v>181</v>
      </c>
      <c r="F4" s="45" t="s">
        <v>182</v>
      </c>
      <c r="G4" s="45" t="s">
        <v>183</v>
      </c>
      <c r="H4" s="45" t="s">
        <v>184</v>
      </c>
      <c r="I4" s="177" t="s">
        <v>185</v>
      </c>
      <c r="J4" s="136" t="s">
        <v>185</v>
      </c>
      <c r="K4" s="136"/>
      <c r="L4" s="136"/>
      <c r="M4" s="136"/>
      <c r="N4" s="136"/>
      <c r="O4" s="136"/>
      <c r="P4" s="10"/>
      <c r="Q4" s="10"/>
      <c r="R4" s="10"/>
      <c r="S4" s="130" t="s">
        <v>61</v>
      </c>
      <c r="T4" s="136" t="s">
        <v>62</v>
      </c>
      <c r="U4" s="136"/>
      <c r="V4" s="136"/>
      <c r="W4" s="136"/>
      <c r="X4" s="136"/>
      <c r="Y4" s="109"/>
    </row>
    <row r="5" ht="18" customHeight="1" spans="1:25">
      <c r="A5" s="47"/>
      <c r="B5" s="67"/>
      <c r="C5" s="157"/>
      <c r="D5" s="47"/>
      <c r="E5" s="47"/>
      <c r="F5" s="47"/>
      <c r="G5" s="47"/>
      <c r="H5" s="47"/>
      <c r="I5" s="155" t="s">
        <v>186</v>
      </c>
      <c r="J5" s="177" t="s">
        <v>58</v>
      </c>
      <c r="K5" s="136"/>
      <c r="L5" s="136"/>
      <c r="M5" s="136"/>
      <c r="N5" s="136"/>
      <c r="O5" s="109"/>
      <c r="P5" s="9" t="s">
        <v>187</v>
      </c>
      <c r="Q5" s="10"/>
      <c r="R5" s="36"/>
      <c r="S5" s="45" t="s">
        <v>61</v>
      </c>
      <c r="T5" s="177" t="s">
        <v>62</v>
      </c>
      <c r="U5" s="130" t="s">
        <v>64</v>
      </c>
      <c r="V5" s="136" t="s">
        <v>62</v>
      </c>
      <c r="W5" s="130" t="s">
        <v>66</v>
      </c>
      <c r="X5" s="130" t="s">
        <v>67</v>
      </c>
      <c r="Y5" s="181" t="s">
        <v>68</v>
      </c>
    </row>
    <row r="6" ht="19.5" customHeight="1" spans="1:25">
      <c r="A6" s="67"/>
      <c r="B6" s="67"/>
      <c r="C6" s="67"/>
      <c r="D6" s="67"/>
      <c r="E6" s="67"/>
      <c r="F6" s="67"/>
      <c r="G6" s="67"/>
      <c r="H6" s="67"/>
      <c r="I6" s="67"/>
      <c r="J6" s="178" t="s">
        <v>188</v>
      </c>
      <c r="K6" s="45"/>
      <c r="L6" s="45" t="s">
        <v>189</v>
      </c>
      <c r="M6" s="45" t="s">
        <v>190</v>
      </c>
      <c r="N6" s="45" t="s">
        <v>191</v>
      </c>
      <c r="O6" s="45" t="s">
        <v>192</v>
      </c>
      <c r="P6" s="45" t="s">
        <v>58</v>
      </c>
      <c r="Q6" s="45" t="s">
        <v>59</v>
      </c>
      <c r="R6" s="45" t="s">
        <v>60</v>
      </c>
      <c r="S6" s="67"/>
      <c r="T6" s="45" t="s">
        <v>57</v>
      </c>
      <c r="U6" s="45" t="s">
        <v>64</v>
      </c>
      <c r="V6" s="45" t="s">
        <v>193</v>
      </c>
      <c r="W6" s="45" t="s">
        <v>66</v>
      </c>
      <c r="X6" s="45" t="s">
        <v>67</v>
      </c>
      <c r="Y6" s="45" t="s">
        <v>68</v>
      </c>
    </row>
    <row r="7" ht="37.5" customHeight="1" spans="1:25">
      <c r="A7" s="173"/>
      <c r="B7" s="60"/>
      <c r="C7" s="173"/>
      <c r="D7" s="173"/>
      <c r="E7" s="173"/>
      <c r="F7" s="173"/>
      <c r="G7" s="173"/>
      <c r="H7" s="173"/>
      <c r="I7" s="173"/>
      <c r="J7" s="179" t="s">
        <v>57</v>
      </c>
      <c r="K7" s="180" t="s">
        <v>194</v>
      </c>
      <c r="L7" s="49" t="s">
        <v>195</v>
      </c>
      <c r="M7" s="49" t="s">
        <v>190</v>
      </c>
      <c r="N7" s="49" t="s">
        <v>191</v>
      </c>
      <c r="O7" s="49" t="s">
        <v>192</v>
      </c>
      <c r="P7" s="49" t="s">
        <v>190</v>
      </c>
      <c r="Q7" s="49" t="s">
        <v>191</v>
      </c>
      <c r="R7" s="49" t="s">
        <v>192</v>
      </c>
      <c r="S7" s="49" t="s">
        <v>61</v>
      </c>
      <c r="T7" s="49" t="s">
        <v>57</v>
      </c>
      <c r="U7" s="49" t="s">
        <v>64</v>
      </c>
      <c r="V7" s="49" t="s">
        <v>193</v>
      </c>
      <c r="W7" s="49" t="s">
        <v>66</v>
      </c>
      <c r="X7" s="49" t="s">
        <v>67</v>
      </c>
      <c r="Y7" s="49" t="s">
        <v>68</v>
      </c>
    </row>
    <row r="8" customHeight="1" spans="1:25">
      <c r="A8" s="70">
        <v>1</v>
      </c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70">
        <v>21</v>
      </c>
      <c r="V8" s="70">
        <v>22</v>
      </c>
      <c r="W8" s="70">
        <v>23</v>
      </c>
      <c r="X8" s="70">
        <v>24</v>
      </c>
      <c r="Y8" s="70">
        <v>25</v>
      </c>
    </row>
    <row r="9" ht="20.25" customHeight="1" spans="1:25">
      <c r="A9" s="18" t="s">
        <v>70</v>
      </c>
      <c r="B9" s="18" t="s">
        <v>70</v>
      </c>
      <c r="C9" s="18" t="s">
        <v>196</v>
      </c>
      <c r="D9" s="18" t="s">
        <v>197</v>
      </c>
      <c r="E9" s="18" t="s">
        <v>102</v>
      </c>
      <c r="F9" s="18" t="s">
        <v>103</v>
      </c>
      <c r="G9" s="18" t="s">
        <v>198</v>
      </c>
      <c r="H9" s="18" t="s">
        <v>199</v>
      </c>
      <c r="I9" s="107">
        <v>306984</v>
      </c>
      <c r="J9" s="107">
        <v>306984</v>
      </c>
      <c r="K9" s="107"/>
      <c r="L9" s="107"/>
      <c r="M9" s="107"/>
      <c r="N9" s="107">
        <v>306984</v>
      </c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</row>
    <row r="10" ht="20.25" customHeight="1" spans="1:25">
      <c r="A10" s="18" t="s">
        <v>70</v>
      </c>
      <c r="B10" s="18" t="s">
        <v>70</v>
      </c>
      <c r="C10" s="18" t="s">
        <v>196</v>
      </c>
      <c r="D10" s="18" t="s">
        <v>197</v>
      </c>
      <c r="E10" s="18" t="s">
        <v>102</v>
      </c>
      <c r="F10" s="18" t="s">
        <v>103</v>
      </c>
      <c r="G10" s="18" t="s">
        <v>200</v>
      </c>
      <c r="H10" s="18" t="s">
        <v>201</v>
      </c>
      <c r="I10" s="107">
        <v>439116</v>
      </c>
      <c r="J10" s="107">
        <v>439116</v>
      </c>
      <c r="K10" s="20"/>
      <c r="L10" s="20"/>
      <c r="M10" s="20"/>
      <c r="N10" s="107">
        <v>439116</v>
      </c>
      <c r="O10" s="20"/>
      <c r="P10" s="107"/>
      <c r="Q10" s="107"/>
      <c r="R10" s="107"/>
      <c r="S10" s="107"/>
      <c r="T10" s="107"/>
      <c r="U10" s="107"/>
      <c r="V10" s="107"/>
      <c r="W10" s="107"/>
      <c r="X10" s="107"/>
      <c r="Y10" s="107"/>
    </row>
    <row r="11" ht="20.25" customHeight="1" spans="1:25">
      <c r="A11" s="18" t="s">
        <v>70</v>
      </c>
      <c r="B11" s="18" t="s">
        <v>70</v>
      </c>
      <c r="C11" s="18" t="s">
        <v>196</v>
      </c>
      <c r="D11" s="18" t="s">
        <v>197</v>
      </c>
      <c r="E11" s="18" t="s">
        <v>102</v>
      </c>
      <c r="F11" s="18" t="s">
        <v>103</v>
      </c>
      <c r="G11" s="18" t="s">
        <v>202</v>
      </c>
      <c r="H11" s="18" t="s">
        <v>203</v>
      </c>
      <c r="I11" s="107">
        <v>25582</v>
      </c>
      <c r="J11" s="107">
        <v>25582</v>
      </c>
      <c r="K11" s="20"/>
      <c r="L11" s="20"/>
      <c r="M11" s="20"/>
      <c r="N11" s="107">
        <v>25582</v>
      </c>
      <c r="O11" s="20"/>
      <c r="P11" s="107"/>
      <c r="Q11" s="107"/>
      <c r="R11" s="107"/>
      <c r="S11" s="107"/>
      <c r="T11" s="107"/>
      <c r="U11" s="107"/>
      <c r="V11" s="107"/>
      <c r="W11" s="107"/>
      <c r="X11" s="107"/>
      <c r="Y11" s="107"/>
    </row>
    <row r="12" ht="20.25" customHeight="1" spans="1:25">
      <c r="A12" s="18" t="s">
        <v>70</v>
      </c>
      <c r="B12" s="18" t="s">
        <v>70</v>
      </c>
      <c r="C12" s="18" t="s">
        <v>204</v>
      </c>
      <c r="D12" s="18" t="s">
        <v>205</v>
      </c>
      <c r="E12" s="18" t="s">
        <v>112</v>
      </c>
      <c r="F12" s="18" t="s">
        <v>113</v>
      </c>
      <c r="G12" s="18" t="s">
        <v>206</v>
      </c>
      <c r="H12" s="18" t="s">
        <v>207</v>
      </c>
      <c r="I12" s="107">
        <v>128130.24</v>
      </c>
      <c r="J12" s="107">
        <v>128130.24</v>
      </c>
      <c r="K12" s="20"/>
      <c r="L12" s="20"/>
      <c r="M12" s="20"/>
      <c r="N12" s="107">
        <v>128130.24</v>
      </c>
      <c r="O12" s="20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ht="20.25" customHeight="1" spans="1:25">
      <c r="A13" s="18" t="s">
        <v>70</v>
      </c>
      <c r="B13" s="18" t="s">
        <v>70</v>
      </c>
      <c r="C13" s="18" t="s">
        <v>204</v>
      </c>
      <c r="D13" s="18" t="s">
        <v>205</v>
      </c>
      <c r="E13" s="18" t="s">
        <v>118</v>
      </c>
      <c r="F13" s="18" t="s">
        <v>119</v>
      </c>
      <c r="G13" s="18" t="s">
        <v>208</v>
      </c>
      <c r="H13" s="18" t="s">
        <v>209</v>
      </c>
      <c r="I13" s="107">
        <v>67972</v>
      </c>
      <c r="J13" s="107">
        <v>67972</v>
      </c>
      <c r="K13" s="20"/>
      <c r="L13" s="20"/>
      <c r="M13" s="20"/>
      <c r="N13" s="107">
        <v>67972</v>
      </c>
      <c r="O13" s="20"/>
      <c r="P13" s="107"/>
      <c r="Q13" s="107"/>
      <c r="R13" s="107"/>
      <c r="S13" s="107"/>
      <c r="T13" s="107"/>
      <c r="U13" s="107"/>
      <c r="V13" s="107"/>
      <c r="W13" s="107"/>
      <c r="X13" s="107"/>
      <c r="Y13" s="107"/>
    </row>
    <row r="14" ht="20.25" customHeight="1" spans="1:25">
      <c r="A14" s="18" t="s">
        <v>70</v>
      </c>
      <c r="B14" s="18" t="s">
        <v>70</v>
      </c>
      <c r="C14" s="18" t="s">
        <v>204</v>
      </c>
      <c r="D14" s="18" t="s">
        <v>205</v>
      </c>
      <c r="E14" s="18" t="s">
        <v>120</v>
      </c>
      <c r="F14" s="18" t="s">
        <v>121</v>
      </c>
      <c r="G14" s="18" t="s">
        <v>210</v>
      </c>
      <c r="H14" s="18" t="s">
        <v>211</v>
      </c>
      <c r="I14" s="107">
        <v>40041</v>
      </c>
      <c r="J14" s="107">
        <v>40041</v>
      </c>
      <c r="K14" s="20"/>
      <c r="L14" s="20"/>
      <c r="M14" s="20"/>
      <c r="N14" s="107">
        <v>40041</v>
      </c>
      <c r="O14" s="20"/>
      <c r="P14" s="107"/>
      <c r="Q14" s="107"/>
      <c r="R14" s="107"/>
      <c r="S14" s="107"/>
      <c r="T14" s="107"/>
      <c r="U14" s="107"/>
      <c r="V14" s="107"/>
      <c r="W14" s="107"/>
      <c r="X14" s="107"/>
      <c r="Y14" s="107"/>
    </row>
    <row r="15" ht="20.25" customHeight="1" spans="1:25">
      <c r="A15" s="18" t="s">
        <v>70</v>
      </c>
      <c r="B15" s="18" t="s">
        <v>70</v>
      </c>
      <c r="C15" s="18" t="s">
        <v>204</v>
      </c>
      <c r="D15" s="18" t="s">
        <v>205</v>
      </c>
      <c r="E15" s="18" t="s">
        <v>120</v>
      </c>
      <c r="F15" s="18" t="s">
        <v>121</v>
      </c>
      <c r="G15" s="18" t="s">
        <v>210</v>
      </c>
      <c r="H15" s="18" t="s">
        <v>211</v>
      </c>
      <c r="I15" s="107">
        <v>10867</v>
      </c>
      <c r="J15" s="107">
        <v>10867</v>
      </c>
      <c r="K15" s="20"/>
      <c r="L15" s="20"/>
      <c r="M15" s="20"/>
      <c r="N15" s="107">
        <v>10867</v>
      </c>
      <c r="O15" s="20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ht="20.25" customHeight="1" spans="1:25">
      <c r="A16" s="18" t="s">
        <v>70</v>
      </c>
      <c r="B16" s="18" t="s">
        <v>70</v>
      </c>
      <c r="C16" s="18" t="s">
        <v>204</v>
      </c>
      <c r="D16" s="18" t="s">
        <v>205</v>
      </c>
      <c r="E16" s="18" t="s">
        <v>122</v>
      </c>
      <c r="F16" s="18" t="s">
        <v>123</v>
      </c>
      <c r="G16" s="18" t="s">
        <v>212</v>
      </c>
      <c r="H16" s="18" t="s">
        <v>213</v>
      </c>
      <c r="I16" s="107">
        <v>1378.91</v>
      </c>
      <c r="J16" s="107">
        <v>1378.91</v>
      </c>
      <c r="K16" s="20"/>
      <c r="L16" s="20"/>
      <c r="M16" s="20"/>
      <c r="N16" s="107">
        <v>1378.91</v>
      </c>
      <c r="O16" s="20"/>
      <c r="P16" s="107"/>
      <c r="Q16" s="107"/>
      <c r="R16" s="107"/>
      <c r="S16" s="107"/>
      <c r="T16" s="107"/>
      <c r="U16" s="107"/>
      <c r="V16" s="107"/>
      <c r="W16" s="107"/>
      <c r="X16" s="107"/>
      <c r="Y16" s="107"/>
    </row>
    <row r="17" ht="20.25" customHeight="1" spans="1:25">
      <c r="A17" s="18" t="s">
        <v>70</v>
      </c>
      <c r="B17" s="18" t="s">
        <v>70</v>
      </c>
      <c r="C17" s="18" t="s">
        <v>214</v>
      </c>
      <c r="D17" s="18" t="s">
        <v>129</v>
      </c>
      <c r="E17" s="18" t="s">
        <v>128</v>
      </c>
      <c r="F17" s="18" t="s">
        <v>129</v>
      </c>
      <c r="G17" s="18" t="s">
        <v>215</v>
      </c>
      <c r="H17" s="18" t="s">
        <v>129</v>
      </c>
      <c r="I17" s="107">
        <v>102816</v>
      </c>
      <c r="J17" s="107">
        <v>102816</v>
      </c>
      <c r="K17" s="20"/>
      <c r="L17" s="20"/>
      <c r="M17" s="20"/>
      <c r="N17" s="107">
        <v>102816</v>
      </c>
      <c r="O17" s="20"/>
      <c r="P17" s="107"/>
      <c r="Q17" s="107"/>
      <c r="R17" s="107"/>
      <c r="S17" s="107"/>
      <c r="T17" s="107"/>
      <c r="U17" s="107"/>
      <c r="V17" s="107"/>
      <c r="W17" s="107"/>
      <c r="X17" s="107"/>
      <c r="Y17" s="107"/>
    </row>
    <row r="18" ht="20.25" customHeight="1" spans="1:25">
      <c r="A18" s="18" t="s">
        <v>70</v>
      </c>
      <c r="B18" s="18" t="s">
        <v>70</v>
      </c>
      <c r="C18" s="18" t="s">
        <v>216</v>
      </c>
      <c r="D18" s="18" t="s">
        <v>173</v>
      </c>
      <c r="E18" s="18" t="s">
        <v>102</v>
      </c>
      <c r="F18" s="18" t="s">
        <v>103</v>
      </c>
      <c r="G18" s="18" t="s">
        <v>217</v>
      </c>
      <c r="H18" s="18" t="s">
        <v>173</v>
      </c>
      <c r="I18" s="107">
        <v>1400</v>
      </c>
      <c r="J18" s="107">
        <v>1400</v>
      </c>
      <c r="K18" s="20"/>
      <c r="L18" s="20"/>
      <c r="M18" s="20"/>
      <c r="N18" s="107">
        <v>1400</v>
      </c>
      <c r="O18" s="20"/>
      <c r="P18" s="107"/>
      <c r="Q18" s="107"/>
      <c r="R18" s="107"/>
      <c r="S18" s="107"/>
      <c r="T18" s="107"/>
      <c r="U18" s="107"/>
      <c r="V18" s="107"/>
      <c r="W18" s="107"/>
      <c r="X18" s="107"/>
      <c r="Y18" s="107"/>
    </row>
    <row r="19" ht="20.25" customHeight="1" spans="1:25">
      <c r="A19" s="18" t="s">
        <v>70</v>
      </c>
      <c r="B19" s="18" t="s">
        <v>70</v>
      </c>
      <c r="C19" s="18" t="s">
        <v>218</v>
      </c>
      <c r="D19" s="18" t="s">
        <v>219</v>
      </c>
      <c r="E19" s="18" t="s">
        <v>102</v>
      </c>
      <c r="F19" s="18" t="s">
        <v>103</v>
      </c>
      <c r="G19" s="18" t="s">
        <v>220</v>
      </c>
      <c r="H19" s="18" t="s">
        <v>221</v>
      </c>
      <c r="I19" s="107">
        <v>63000</v>
      </c>
      <c r="J19" s="107">
        <v>63000</v>
      </c>
      <c r="K19" s="20"/>
      <c r="L19" s="20"/>
      <c r="M19" s="20"/>
      <c r="N19" s="107">
        <v>63000</v>
      </c>
      <c r="O19" s="20"/>
      <c r="P19" s="107"/>
      <c r="Q19" s="107"/>
      <c r="R19" s="107"/>
      <c r="S19" s="107"/>
      <c r="T19" s="107"/>
      <c r="U19" s="107"/>
      <c r="V19" s="107"/>
      <c r="W19" s="107"/>
      <c r="X19" s="107"/>
      <c r="Y19" s="107"/>
    </row>
    <row r="20" ht="20.25" customHeight="1" spans="1:25">
      <c r="A20" s="18" t="s">
        <v>70</v>
      </c>
      <c r="B20" s="18" t="s">
        <v>70</v>
      </c>
      <c r="C20" s="18" t="s">
        <v>222</v>
      </c>
      <c r="D20" s="18" t="s">
        <v>223</v>
      </c>
      <c r="E20" s="18" t="s">
        <v>102</v>
      </c>
      <c r="F20" s="18" t="s">
        <v>103</v>
      </c>
      <c r="G20" s="18" t="s">
        <v>224</v>
      </c>
      <c r="H20" s="18" t="s">
        <v>223</v>
      </c>
      <c r="I20" s="107">
        <v>18900</v>
      </c>
      <c r="J20" s="107">
        <v>18900</v>
      </c>
      <c r="K20" s="20"/>
      <c r="L20" s="20"/>
      <c r="M20" s="20"/>
      <c r="N20" s="107">
        <v>18900</v>
      </c>
      <c r="O20" s="20"/>
      <c r="P20" s="107"/>
      <c r="Q20" s="107"/>
      <c r="R20" s="107"/>
      <c r="S20" s="107"/>
      <c r="T20" s="107"/>
      <c r="U20" s="107"/>
      <c r="V20" s="107"/>
      <c r="W20" s="107"/>
      <c r="X20" s="107"/>
      <c r="Y20" s="107"/>
    </row>
    <row r="21" ht="20.25" customHeight="1" spans="1:25">
      <c r="A21" s="18" t="s">
        <v>70</v>
      </c>
      <c r="B21" s="18" t="s">
        <v>70</v>
      </c>
      <c r="C21" s="18" t="s">
        <v>225</v>
      </c>
      <c r="D21" s="18" t="s">
        <v>226</v>
      </c>
      <c r="E21" s="18" t="s">
        <v>102</v>
      </c>
      <c r="F21" s="18" t="s">
        <v>103</v>
      </c>
      <c r="G21" s="18" t="s">
        <v>227</v>
      </c>
      <c r="H21" s="18" t="s">
        <v>228</v>
      </c>
      <c r="I21" s="107">
        <v>6300</v>
      </c>
      <c r="J21" s="107">
        <v>6300</v>
      </c>
      <c r="K21" s="20"/>
      <c r="L21" s="20"/>
      <c r="M21" s="20"/>
      <c r="N21" s="107">
        <v>6300</v>
      </c>
      <c r="O21" s="20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ht="20.25" customHeight="1" spans="1:25">
      <c r="A22" s="18" t="s">
        <v>70</v>
      </c>
      <c r="B22" s="18" t="s">
        <v>70</v>
      </c>
      <c r="C22" s="18" t="s">
        <v>225</v>
      </c>
      <c r="D22" s="18" t="s">
        <v>226</v>
      </c>
      <c r="E22" s="18" t="s">
        <v>102</v>
      </c>
      <c r="F22" s="18" t="s">
        <v>103</v>
      </c>
      <c r="G22" s="18" t="s">
        <v>229</v>
      </c>
      <c r="H22" s="18" t="s">
        <v>230</v>
      </c>
      <c r="I22" s="107">
        <v>1400</v>
      </c>
      <c r="J22" s="107">
        <v>1400</v>
      </c>
      <c r="K22" s="20"/>
      <c r="L22" s="20"/>
      <c r="M22" s="20"/>
      <c r="N22" s="107">
        <v>1400</v>
      </c>
      <c r="O22" s="20"/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ht="20.25" customHeight="1" spans="1:25">
      <c r="A23" s="18" t="s">
        <v>70</v>
      </c>
      <c r="B23" s="18" t="s">
        <v>70</v>
      </c>
      <c r="C23" s="18" t="s">
        <v>225</v>
      </c>
      <c r="D23" s="18" t="s">
        <v>226</v>
      </c>
      <c r="E23" s="18" t="s">
        <v>102</v>
      </c>
      <c r="F23" s="18" t="s">
        <v>103</v>
      </c>
      <c r="G23" s="18" t="s">
        <v>231</v>
      </c>
      <c r="H23" s="18" t="s">
        <v>232</v>
      </c>
      <c r="I23" s="107">
        <v>1400</v>
      </c>
      <c r="J23" s="107">
        <v>1400</v>
      </c>
      <c r="K23" s="20"/>
      <c r="L23" s="20"/>
      <c r="M23" s="20"/>
      <c r="N23" s="107">
        <v>1400</v>
      </c>
      <c r="O23" s="20"/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ht="20.25" customHeight="1" spans="1:25">
      <c r="A24" s="18" t="s">
        <v>70</v>
      </c>
      <c r="B24" s="18" t="s">
        <v>70</v>
      </c>
      <c r="C24" s="18" t="s">
        <v>225</v>
      </c>
      <c r="D24" s="18" t="s">
        <v>226</v>
      </c>
      <c r="E24" s="18" t="s">
        <v>102</v>
      </c>
      <c r="F24" s="18" t="s">
        <v>103</v>
      </c>
      <c r="G24" s="18" t="s">
        <v>233</v>
      </c>
      <c r="H24" s="18" t="s">
        <v>234</v>
      </c>
      <c r="I24" s="107">
        <v>4900</v>
      </c>
      <c r="J24" s="107">
        <v>4900</v>
      </c>
      <c r="K24" s="20"/>
      <c r="L24" s="20"/>
      <c r="M24" s="20"/>
      <c r="N24" s="107">
        <v>4900</v>
      </c>
      <c r="O24" s="20"/>
      <c r="P24" s="107"/>
      <c r="Q24" s="107"/>
      <c r="R24" s="107"/>
      <c r="S24" s="107"/>
      <c r="T24" s="107"/>
      <c r="U24" s="107"/>
      <c r="V24" s="107"/>
      <c r="W24" s="107"/>
      <c r="X24" s="107"/>
      <c r="Y24" s="107"/>
    </row>
    <row r="25" ht="20.25" customHeight="1" spans="1:25">
      <c r="A25" s="18" t="s">
        <v>70</v>
      </c>
      <c r="B25" s="18" t="s">
        <v>70</v>
      </c>
      <c r="C25" s="18" t="s">
        <v>225</v>
      </c>
      <c r="D25" s="18" t="s">
        <v>226</v>
      </c>
      <c r="E25" s="18" t="s">
        <v>102</v>
      </c>
      <c r="F25" s="18" t="s">
        <v>103</v>
      </c>
      <c r="G25" s="18" t="s">
        <v>235</v>
      </c>
      <c r="H25" s="18" t="s">
        <v>236</v>
      </c>
      <c r="I25" s="107">
        <v>8960</v>
      </c>
      <c r="J25" s="107">
        <v>8960</v>
      </c>
      <c r="K25" s="20"/>
      <c r="L25" s="20"/>
      <c r="M25" s="20"/>
      <c r="N25" s="107">
        <v>8960</v>
      </c>
      <c r="O25" s="20"/>
      <c r="P25" s="107"/>
      <c r="Q25" s="107"/>
      <c r="R25" s="107"/>
      <c r="S25" s="107"/>
      <c r="T25" s="107"/>
      <c r="U25" s="107"/>
      <c r="V25" s="107"/>
      <c r="W25" s="107"/>
      <c r="X25" s="107"/>
      <c r="Y25" s="107"/>
    </row>
    <row r="26" ht="20.25" customHeight="1" spans="1:25">
      <c r="A26" s="18" t="s">
        <v>70</v>
      </c>
      <c r="B26" s="18" t="s">
        <v>70</v>
      </c>
      <c r="C26" s="18" t="s">
        <v>225</v>
      </c>
      <c r="D26" s="18" t="s">
        <v>226</v>
      </c>
      <c r="E26" s="18" t="s">
        <v>102</v>
      </c>
      <c r="F26" s="18" t="s">
        <v>103</v>
      </c>
      <c r="G26" s="18" t="s">
        <v>237</v>
      </c>
      <c r="H26" s="18" t="s">
        <v>238</v>
      </c>
      <c r="I26" s="107">
        <v>1050</v>
      </c>
      <c r="J26" s="107">
        <v>1050</v>
      </c>
      <c r="K26" s="20"/>
      <c r="L26" s="20"/>
      <c r="M26" s="20"/>
      <c r="N26" s="107">
        <v>1050</v>
      </c>
      <c r="O26" s="20"/>
      <c r="P26" s="107"/>
      <c r="Q26" s="107"/>
      <c r="R26" s="107"/>
      <c r="S26" s="107"/>
      <c r="T26" s="107"/>
      <c r="U26" s="107"/>
      <c r="V26" s="107"/>
      <c r="W26" s="107"/>
      <c r="X26" s="107"/>
      <c r="Y26" s="107"/>
    </row>
    <row r="27" ht="20.25" customHeight="1" spans="1:25">
      <c r="A27" s="18" t="s">
        <v>70</v>
      </c>
      <c r="B27" s="18" t="s">
        <v>70</v>
      </c>
      <c r="C27" s="18" t="s">
        <v>225</v>
      </c>
      <c r="D27" s="18" t="s">
        <v>226</v>
      </c>
      <c r="E27" s="18" t="s">
        <v>102</v>
      </c>
      <c r="F27" s="18" t="s">
        <v>103</v>
      </c>
      <c r="G27" s="18" t="s">
        <v>239</v>
      </c>
      <c r="H27" s="18" t="s">
        <v>240</v>
      </c>
      <c r="I27" s="107">
        <v>350</v>
      </c>
      <c r="J27" s="107">
        <v>350</v>
      </c>
      <c r="K27" s="20"/>
      <c r="L27" s="20"/>
      <c r="M27" s="20"/>
      <c r="N27" s="107">
        <v>350</v>
      </c>
      <c r="O27" s="20"/>
      <c r="P27" s="107"/>
      <c r="Q27" s="107"/>
      <c r="R27" s="107"/>
      <c r="S27" s="107"/>
      <c r="T27" s="107"/>
      <c r="U27" s="107"/>
      <c r="V27" s="107"/>
      <c r="W27" s="107"/>
      <c r="X27" s="107"/>
      <c r="Y27" s="107"/>
    </row>
    <row r="28" ht="20.25" customHeight="1" spans="1:25">
      <c r="A28" s="18" t="s">
        <v>70</v>
      </c>
      <c r="B28" s="18" t="s">
        <v>70</v>
      </c>
      <c r="C28" s="18" t="s">
        <v>225</v>
      </c>
      <c r="D28" s="18" t="s">
        <v>226</v>
      </c>
      <c r="E28" s="18" t="s">
        <v>102</v>
      </c>
      <c r="F28" s="18" t="s">
        <v>103</v>
      </c>
      <c r="G28" s="18" t="s">
        <v>241</v>
      </c>
      <c r="H28" s="18" t="s">
        <v>242</v>
      </c>
      <c r="I28" s="107">
        <v>350</v>
      </c>
      <c r="J28" s="107">
        <v>350</v>
      </c>
      <c r="K28" s="20"/>
      <c r="L28" s="20"/>
      <c r="M28" s="20"/>
      <c r="N28" s="107">
        <v>350</v>
      </c>
      <c r="O28" s="20"/>
      <c r="P28" s="107"/>
      <c r="Q28" s="107"/>
      <c r="R28" s="107"/>
      <c r="S28" s="107"/>
      <c r="T28" s="107"/>
      <c r="U28" s="107"/>
      <c r="V28" s="107"/>
      <c r="W28" s="107"/>
      <c r="X28" s="107"/>
      <c r="Y28" s="107"/>
    </row>
    <row r="29" ht="20.25" customHeight="1" spans="1:25">
      <c r="A29" s="18" t="s">
        <v>70</v>
      </c>
      <c r="B29" s="18" t="s">
        <v>70</v>
      </c>
      <c r="C29" s="18" t="s">
        <v>243</v>
      </c>
      <c r="D29" s="18" t="s">
        <v>244</v>
      </c>
      <c r="E29" s="18" t="s">
        <v>102</v>
      </c>
      <c r="F29" s="18" t="s">
        <v>103</v>
      </c>
      <c r="G29" s="18" t="s">
        <v>220</v>
      </c>
      <c r="H29" s="18" t="s">
        <v>221</v>
      </c>
      <c r="I29" s="107">
        <v>6300</v>
      </c>
      <c r="J29" s="107">
        <v>6300</v>
      </c>
      <c r="K29" s="20"/>
      <c r="L29" s="20"/>
      <c r="M29" s="20"/>
      <c r="N29" s="107">
        <v>6300</v>
      </c>
      <c r="O29" s="20"/>
      <c r="P29" s="107"/>
      <c r="Q29" s="107"/>
      <c r="R29" s="107"/>
      <c r="S29" s="107"/>
      <c r="T29" s="107"/>
      <c r="U29" s="107"/>
      <c r="V29" s="107"/>
      <c r="W29" s="107"/>
      <c r="X29" s="107"/>
      <c r="Y29" s="107"/>
    </row>
    <row r="30" ht="20.25" customHeight="1" spans="1:25">
      <c r="A30" s="18" t="s">
        <v>70</v>
      </c>
      <c r="B30" s="18" t="s">
        <v>70</v>
      </c>
      <c r="C30" s="18" t="s">
        <v>245</v>
      </c>
      <c r="D30" s="18" t="s">
        <v>246</v>
      </c>
      <c r="E30" s="18" t="s">
        <v>110</v>
      </c>
      <c r="F30" s="18" t="s">
        <v>111</v>
      </c>
      <c r="G30" s="18" t="s">
        <v>247</v>
      </c>
      <c r="H30" s="18" t="s">
        <v>248</v>
      </c>
      <c r="I30" s="107">
        <v>1200</v>
      </c>
      <c r="J30" s="107">
        <v>1200</v>
      </c>
      <c r="K30" s="20"/>
      <c r="L30" s="20"/>
      <c r="M30" s="20"/>
      <c r="N30" s="107">
        <v>1200</v>
      </c>
      <c r="O30" s="20"/>
      <c r="P30" s="107"/>
      <c r="Q30" s="107"/>
      <c r="R30" s="107"/>
      <c r="S30" s="107"/>
      <c r="T30" s="107"/>
      <c r="U30" s="107"/>
      <c r="V30" s="107"/>
      <c r="W30" s="107"/>
      <c r="X30" s="107"/>
      <c r="Y30" s="107"/>
    </row>
    <row r="31" ht="20.25" customHeight="1" spans="1:25">
      <c r="A31" s="18" t="s">
        <v>70</v>
      </c>
      <c r="B31" s="18" t="s">
        <v>70</v>
      </c>
      <c r="C31" s="18" t="s">
        <v>249</v>
      </c>
      <c r="D31" s="18" t="s">
        <v>250</v>
      </c>
      <c r="E31" s="18" t="s">
        <v>110</v>
      </c>
      <c r="F31" s="18" t="s">
        <v>111</v>
      </c>
      <c r="G31" s="18" t="s">
        <v>251</v>
      </c>
      <c r="H31" s="18" t="s">
        <v>252</v>
      </c>
      <c r="I31" s="107">
        <v>28800</v>
      </c>
      <c r="J31" s="107">
        <v>28800</v>
      </c>
      <c r="K31" s="20"/>
      <c r="L31" s="20"/>
      <c r="M31" s="20"/>
      <c r="N31" s="107">
        <v>28800</v>
      </c>
      <c r="O31" s="20"/>
      <c r="P31" s="107"/>
      <c r="Q31" s="107"/>
      <c r="R31" s="107"/>
      <c r="S31" s="107"/>
      <c r="T31" s="107"/>
      <c r="U31" s="107"/>
      <c r="V31" s="107"/>
      <c r="W31" s="107"/>
      <c r="X31" s="107"/>
      <c r="Y31" s="107"/>
    </row>
    <row r="32" ht="20.25" customHeight="1" spans="1:25">
      <c r="A32" s="18" t="s">
        <v>70</v>
      </c>
      <c r="B32" s="18" t="s">
        <v>70</v>
      </c>
      <c r="C32" s="18" t="s">
        <v>253</v>
      </c>
      <c r="D32" s="18" t="s">
        <v>254</v>
      </c>
      <c r="E32" s="18" t="s">
        <v>102</v>
      </c>
      <c r="F32" s="18" t="s">
        <v>103</v>
      </c>
      <c r="G32" s="18" t="s">
        <v>202</v>
      </c>
      <c r="H32" s="18" t="s">
        <v>203</v>
      </c>
      <c r="I32" s="107">
        <v>111360</v>
      </c>
      <c r="J32" s="107">
        <v>111360</v>
      </c>
      <c r="K32" s="20"/>
      <c r="L32" s="20"/>
      <c r="M32" s="20"/>
      <c r="N32" s="107">
        <v>111360</v>
      </c>
      <c r="O32" s="20"/>
      <c r="P32" s="107"/>
      <c r="Q32" s="107"/>
      <c r="R32" s="107"/>
      <c r="S32" s="107"/>
      <c r="T32" s="107"/>
      <c r="U32" s="107"/>
      <c r="V32" s="107"/>
      <c r="W32" s="107"/>
      <c r="X32" s="107"/>
      <c r="Y32" s="107"/>
    </row>
    <row r="33" ht="17.25" customHeight="1" spans="1:25">
      <c r="A33" s="63" t="s">
        <v>168</v>
      </c>
      <c r="B33" s="64"/>
      <c r="C33" s="174"/>
      <c r="D33" s="174"/>
      <c r="E33" s="174"/>
      <c r="F33" s="174"/>
      <c r="G33" s="174"/>
      <c r="H33" s="176"/>
      <c r="I33" s="107">
        <v>1378557.15</v>
      </c>
      <c r="J33" s="107">
        <v>1378557.15</v>
      </c>
      <c r="K33" s="107"/>
      <c r="L33" s="107"/>
      <c r="M33" s="107"/>
      <c r="N33" s="107">
        <v>1378557.15</v>
      </c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5"/>
      <c r="E1" s="41"/>
      <c r="F1" s="41"/>
      <c r="G1" s="41"/>
      <c r="H1" s="41"/>
      <c r="U1" s="165"/>
      <c r="W1" s="170" t="s">
        <v>255</v>
      </c>
    </row>
    <row r="2" ht="46.5" customHeight="1" spans="1:23">
      <c r="A2" s="42" t="str">
        <f>"2026"&amp;"年部门项目支出预算表"</f>
        <v>2026年部门项目支出预算表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ht="13.5" customHeight="1" spans="1:23">
      <c r="A3" s="43" t="str">
        <f>"单位名称："&amp;"中国共产党昆明市东川区委员会政策研究室"</f>
        <v>单位名称：中国共产党昆明市东川区委员会政策研究室</v>
      </c>
      <c r="B3" s="44"/>
      <c r="C3" s="44"/>
      <c r="D3" s="44"/>
      <c r="E3" s="44"/>
      <c r="F3" s="44"/>
      <c r="G3" s="44"/>
      <c r="H3" s="44"/>
      <c r="I3" s="57"/>
      <c r="J3" s="57"/>
      <c r="K3" s="57"/>
      <c r="L3" s="57"/>
      <c r="M3" s="57"/>
      <c r="N3" s="57"/>
      <c r="O3" s="57"/>
      <c r="P3" s="57"/>
      <c r="Q3" s="57"/>
      <c r="U3" s="165"/>
      <c r="W3" s="148" t="s">
        <v>1</v>
      </c>
    </row>
    <row r="4" ht="21.75" customHeight="1" spans="1:23">
      <c r="A4" s="45" t="s">
        <v>256</v>
      </c>
      <c r="B4" s="46" t="s">
        <v>179</v>
      </c>
      <c r="C4" s="45" t="s">
        <v>180</v>
      </c>
      <c r="D4" s="45" t="s">
        <v>257</v>
      </c>
      <c r="E4" s="46" t="s">
        <v>181</v>
      </c>
      <c r="F4" s="46" t="s">
        <v>182</v>
      </c>
      <c r="G4" s="46" t="s">
        <v>258</v>
      </c>
      <c r="H4" s="46" t="s">
        <v>259</v>
      </c>
      <c r="I4" s="66" t="s">
        <v>55</v>
      </c>
      <c r="J4" s="9" t="s">
        <v>260</v>
      </c>
      <c r="K4" s="10"/>
      <c r="L4" s="10"/>
      <c r="M4" s="36"/>
      <c r="N4" s="9" t="s">
        <v>187</v>
      </c>
      <c r="O4" s="10"/>
      <c r="P4" s="36"/>
      <c r="Q4" s="46" t="s">
        <v>61</v>
      </c>
      <c r="R4" s="9" t="s">
        <v>62</v>
      </c>
      <c r="S4" s="10"/>
      <c r="T4" s="10"/>
      <c r="U4" s="10"/>
      <c r="V4" s="10"/>
      <c r="W4" s="36"/>
    </row>
    <row r="5" ht="21.75" customHeight="1" spans="1:23">
      <c r="A5" s="47"/>
      <c r="B5" s="67"/>
      <c r="C5" s="47"/>
      <c r="D5" s="47"/>
      <c r="E5" s="48"/>
      <c r="F5" s="48"/>
      <c r="G5" s="48"/>
      <c r="H5" s="48"/>
      <c r="I5" s="67"/>
      <c r="J5" s="166" t="s">
        <v>58</v>
      </c>
      <c r="K5" s="167"/>
      <c r="L5" s="46" t="s">
        <v>59</v>
      </c>
      <c r="M5" s="46" t="s">
        <v>60</v>
      </c>
      <c r="N5" s="46" t="s">
        <v>58</v>
      </c>
      <c r="O5" s="46" t="s">
        <v>59</v>
      </c>
      <c r="P5" s="46" t="s">
        <v>60</v>
      </c>
      <c r="Q5" s="48"/>
      <c r="R5" s="46" t="s">
        <v>57</v>
      </c>
      <c r="S5" s="46" t="s">
        <v>64</v>
      </c>
      <c r="T5" s="46" t="s">
        <v>193</v>
      </c>
      <c r="U5" s="46" t="s">
        <v>66</v>
      </c>
      <c r="V5" s="46" t="s">
        <v>67</v>
      </c>
      <c r="W5" s="46" t="s">
        <v>68</v>
      </c>
    </row>
    <row r="6" ht="21" customHeight="1" spans="1:23">
      <c r="A6" s="67"/>
      <c r="B6" s="67"/>
      <c r="C6" s="67"/>
      <c r="D6" s="67"/>
      <c r="E6" s="67"/>
      <c r="F6" s="67"/>
      <c r="G6" s="67"/>
      <c r="H6" s="67"/>
      <c r="I6" s="67"/>
      <c r="J6" s="168" t="s">
        <v>57</v>
      </c>
      <c r="K6" s="169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ht="39.75" customHeight="1" spans="1:23">
      <c r="A7" s="49"/>
      <c r="B7" s="60"/>
      <c r="C7" s="49"/>
      <c r="D7" s="49"/>
      <c r="E7" s="50"/>
      <c r="F7" s="50"/>
      <c r="G7" s="50"/>
      <c r="H7" s="50"/>
      <c r="I7" s="60"/>
      <c r="J7" s="14" t="s">
        <v>57</v>
      </c>
      <c r="K7" s="14" t="s">
        <v>261</v>
      </c>
      <c r="L7" s="50"/>
      <c r="M7" s="50"/>
      <c r="N7" s="50"/>
      <c r="O7" s="50"/>
      <c r="P7" s="50"/>
      <c r="Q7" s="50"/>
      <c r="R7" s="50"/>
      <c r="S7" s="50"/>
      <c r="T7" s="50"/>
      <c r="U7" s="60"/>
      <c r="V7" s="50"/>
      <c r="W7" s="50"/>
    </row>
    <row r="8" ht="15" customHeight="1" spans="1:23">
      <c r="A8" s="51">
        <v>1</v>
      </c>
      <c r="B8" s="51">
        <v>2</v>
      </c>
      <c r="C8" s="51">
        <v>3</v>
      </c>
      <c r="D8" s="51">
        <v>4</v>
      </c>
      <c r="E8" s="51">
        <v>5</v>
      </c>
      <c r="F8" s="51">
        <v>6</v>
      </c>
      <c r="G8" s="51">
        <v>7</v>
      </c>
      <c r="H8" s="51">
        <v>8</v>
      </c>
      <c r="I8" s="51">
        <v>9</v>
      </c>
      <c r="J8" s="51">
        <v>10</v>
      </c>
      <c r="K8" s="51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51">
        <v>21</v>
      </c>
      <c r="V8" s="70">
        <v>22</v>
      </c>
      <c r="W8" s="51">
        <v>23</v>
      </c>
    </row>
    <row r="9" ht="21.75" customHeight="1" spans="1:23">
      <c r="A9" s="96" t="s">
        <v>262</v>
      </c>
      <c r="B9" s="96" t="s">
        <v>263</v>
      </c>
      <c r="C9" s="96" t="s">
        <v>264</v>
      </c>
      <c r="D9" s="96" t="s">
        <v>70</v>
      </c>
      <c r="E9" s="96" t="s">
        <v>104</v>
      </c>
      <c r="F9" s="96" t="s">
        <v>105</v>
      </c>
      <c r="G9" s="96" t="s">
        <v>227</v>
      </c>
      <c r="H9" s="96" t="s">
        <v>228</v>
      </c>
      <c r="I9" s="107">
        <v>24000</v>
      </c>
      <c r="J9" s="107">
        <v>24000</v>
      </c>
      <c r="K9" s="107">
        <v>24000</v>
      </c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</row>
    <row r="10" ht="18.75" customHeight="1" spans="1:23">
      <c r="A10" s="63" t="s">
        <v>168</v>
      </c>
      <c r="B10" s="64"/>
      <c r="C10" s="64"/>
      <c r="D10" s="64"/>
      <c r="E10" s="64"/>
      <c r="F10" s="64"/>
      <c r="G10" s="64"/>
      <c r="H10" s="69"/>
      <c r="I10" s="107">
        <v>24000</v>
      </c>
      <c r="J10" s="107">
        <v>24000</v>
      </c>
      <c r="K10" s="107">
        <v>24000</v>
      </c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topLeftCell="A1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56" t="s">
        <v>265</v>
      </c>
    </row>
    <row r="2" ht="39.75" customHeight="1" spans="1:10">
      <c r="A2" s="95" t="str">
        <f>"2026"&amp;"年部门项目支出绩效目标表"</f>
        <v>2026年部门项目支出绩效目标表</v>
      </c>
      <c r="B2" s="42"/>
      <c r="C2" s="42"/>
      <c r="D2" s="42"/>
      <c r="E2" s="42"/>
      <c r="F2" s="97"/>
      <c r="G2" s="42"/>
      <c r="H2" s="97"/>
      <c r="I2" s="97"/>
      <c r="J2" s="42"/>
    </row>
    <row r="3" ht="17.25" customHeight="1" spans="1:1">
      <c r="A3" s="43" t="str">
        <f>"单位名称："&amp;"中国共产党昆明市东川区委员会政策研究室"</f>
        <v>单位名称：中国共产党昆明市东川区委员会政策研究室</v>
      </c>
    </row>
    <row r="4" ht="44.25" customHeight="1" spans="1:10">
      <c r="A4" s="14" t="s">
        <v>180</v>
      </c>
      <c r="B4" s="14" t="s">
        <v>266</v>
      </c>
      <c r="C4" s="14" t="s">
        <v>267</v>
      </c>
      <c r="D4" s="14" t="s">
        <v>268</v>
      </c>
      <c r="E4" s="14" t="s">
        <v>269</v>
      </c>
      <c r="F4" s="98" t="s">
        <v>270</v>
      </c>
      <c r="G4" s="14" t="s">
        <v>271</v>
      </c>
      <c r="H4" s="98" t="s">
        <v>272</v>
      </c>
      <c r="I4" s="98" t="s">
        <v>273</v>
      </c>
      <c r="J4" s="14" t="s">
        <v>274</v>
      </c>
    </row>
    <row r="5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70">
        <v>6</v>
      </c>
      <c r="G5" s="162">
        <v>7</v>
      </c>
      <c r="H5" s="70">
        <v>8</v>
      </c>
      <c r="I5" s="70">
        <v>9</v>
      </c>
      <c r="J5" s="162">
        <v>10</v>
      </c>
    </row>
    <row r="6" ht="42" customHeight="1" spans="1:10">
      <c r="A6" s="15" t="s">
        <v>70</v>
      </c>
      <c r="B6" s="96"/>
      <c r="C6" s="96"/>
      <c r="D6" s="96"/>
      <c r="E6" s="34"/>
      <c r="F6" s="99"/>
      <c r="G6" s="34"/>
      <c r="H6" s="99"/>
      <c r="I6" s="99"/>
      <c r="J6" s="34"/>
    </row>
    <row r="7" ht="42" customHeight="1" spans="1:10">
      <c r="A7" s="163" t="s">
        <v>70</v>
      </c>
      <c r="B7" s="25"/>
      <c r="C7" s="25"/>
      <c r="D7" s="25"/>
      <c r="E7" s="15"/>
      <c r="F7" s="25"/>
      <c r="G7" s="15"/>
      <c r="H7" s="25"/>
      <c r="I7" s="25"/>
      <c r="J7" s="15"/>
    </row>
    <row r="8" ht="42" customHeight="1" spans="1:10">
      <c r="A8" s="164" t="s">
        <v>264</v>
      </c>
      <c r="B8" s="25" t="s">
        <v>275</v>
      </c>
      <c r="C8" s="25" t="s">
        <v>276</v>
      </c>
      <c r="D8" s="25" t="s">
        <v>277</v>
      </c>
      <c r="E8" s="15" t="s">
        <v>278</v>
      </c>
      <c r="F8" s="25" t="s">
        <v>279</v>
      </c>
      <c r="G8" s="15" t="s">
        <v>85</v>
      </c>
      <c r="H8" s="25" t="s">
        <v>280</v>
      </c>
      <c r="I8" s="25" t="s">
        <v>281</v>
      </c>
      <c r="J8" s="15" t="s">
        <v>282</v>
      </c>
    </row>
    <row r="9" ht="42" customHeight="1" spans="1:10">
      <c r="A9" s="164" t="s">
        <v>264</v>
      </c>
      <c r="B9" s="25" t="s">
        <v>275</v>
      </c>
      <c r="C9" s="25" t="s">
        <v>276</v>
      </c>
      <c r="D9" s="25" t="s">
        <v>277</v>
      </c>
      <c r="E9" s="15" t="s">
        <v>283</v>
      </c>
      <c r="F9" s="25" t="s">
        <v>279</v>
      </c>
      <c r="G9" s="15" t="s">
        <v>90</v>
      </c>
      <c r="H9" s="25" t="s">
        <v>284</v>
      </c>
      <c r="I9" s="25" t="s">
        <v>281</v>
      </c>
      <c r="J9" s="15" t="s">
        <v>285</v>
      </c>
    </row>
    <row r="10" ht="42" customHeight="1" spans="1:10">
      <c r="A10" s="164" t="s">
        <v>264</v>
      </c>
      <c r="B10" s="25" t="s">
        <v>275</v>
      </c>
      <c r="C10" s="25" t="s">
        <v>276</v>
      </c>
      <c r="D10" s="25" t="s">
        <v>286</v>
      </c>
      <c r="E10" s="15" t="s">
        <v>287</v>
      </c>
      <c r="F10" s="25" t="s">
        <v>279</v>
      </c>
      <c r="G10" s="15" t="s">
        <v>288</v>
      </c>
      <c r="H10" s="25" t="s">
        <v>289</v>
      </c>
      <c r="I10" s="25" t="s">
        <v>290</v>
      </c>
      <c r="J10" s="15" t="s">
        <v>291</v>
      </c>
    </row>
    <row r="11" ht="42" customHeight="1" spans="1:10">
      <c r="A11" s="164" t="s">
        <v>264</v>
      </c>
      <c r="B11" s="25" t="s">
        <v>275</v>
      </c>
      <c r="C11" s="25" t="s">
        <v>276</v>
      </c>
      <c r="D11" s="25" t="s">
        <v>292</v>
      </c>
      <c r="E11" s="15" t="s">
        <v>293</v>
      </c>
      <c r="F11" s="25" t="s">
        <v>294</v>
      </c>
      <c r="G11" s="15" t="s">
        <v>295</v>
      </c>
      <c r="H11" s="25" t="s">
        <v>296</v>
      </c>
      <c r="I11" s="25" t="s">
        <v>290</v>
      </c>
      <c r="J11" s="15" t="s">
        <v>297</v>
      </c>
    </row>
    <row r="12" ht="42" customHeight="1" spans="1:10">
      <c r="A12" s="164" t="s">
        <v>264</v>
      </c>
      <c r="B12" s="25" t="s">
        <v>275</v>
      </c>
      <c r="C12" s="25" t="s">
        <v>276</v>
      </c>
      <c r="D12" s="25" t="s">
        <v>292</v>
      </c>
      <c r="E12" s="15" t="s">
        <v>298</v>
      </c>
      <c r="F12" s="25" t="s">
        <v>294</v>
      </c>
      <c r="G12" s="15" t="s">
        <v>299</v>
      </c>
      <c r="H12" s="25" t="s">
        <v>296</v>
      </c>
      <c r="I12" s="25" t="s">
        <v>290</v>
      </c>
      <c r="J12" s="15" t="s">
        <v>300</v>
      </c>
    </row>
    <row r="13" ht="42" customHeight="1" spans="1:10">
      <c r="A13" s="164" t="s">
        <v>264</v>
      </c>
      <c r="B13" s="25" t="s">
        <v>275</v>
      </c>
      <c r="C13" s="25" t="s">
        <v>276</v>
      </c>
      <c r="D13" s="25" t="s">
        <v>292</v>
      </c>
      <c r="E13" s="15" t="s">
        <v>301</v>
      </c>
      <c r="F13" s="25" t="s">
        <v>302</v>
      </c>
      <c r="G13" s="15" t="s">
        <v>303</v>
      </c>
      <c r="H13" s="25" t="s">
        <v>296</v>
      </c>
      <c r="I13" s="25" t="s">
        <v>290</v>
      </c>
      <c r="J13" s="15" t="s">
        <v>304</v>
      </c>
    </row>
    <row r="14" ht="42" customHeight="1" spans="1:10">
      <c r="A14" s="164" t="s">
        <v>264</v>
      </c>
      <c r="B14" s="25" t="s">
        <v>275</v>
      </c>
      <c r="C14" s="25" t="s">
        <v>305</v>
      </c>
      <c r="D14" s="25" t="s">
        <v>306</v>
      </c>
      <c r="E14" s="15" t="s">
        <v>307</v>
      </c>
      <c r="F14" s="25" t="s">
        <v>279</v>
      </c>
      <c r="G14" s="15" t="s">
        <v>288</v>
      </c>
      <c r="H14" s="25" t="s">
        <v>289</v>
      </c>
      <c r="I14" s="25" t="s">
        <v>290</v>
      </c>
      <c r="J14" s="15" t="s">
        <v>308</v>
      </c>
    </row>
    <row r="15" ht="42" customHeight="1" spans="1:10">
      <c r="A15" s="164" t="s">
        <v>264</v>
      </c>
      <c r="B15" s="25" t="s">
        <v>275</v>
      </c>
      <c r="C15" s="25" t="s">
        <v>309</v>
      </c>
      <c r="D15" s="25" t="s">
        <v>310</v>
      </c>
      <c r="E15" s="15" t="s">
        <v>311</v>
      </c>
      <c r="F15" s="25" t="s">
        <v>279</v>
      </c>
      <c r="G15" s="15" t="s">
        <v>288</v>
      </c>
      <c r="H15" s="25" t="s">
        <v>289</v>
      </c>
      <c r="I15" s="25" t="s">
        <v>281</v>
      </c>
      <c r="J15" s="15" t="s">
        <v>312</v>
      </c>
    </row>
    <row r="16" ht="42" customHeight="1" spans="1:10">
      <c r="A16" s="164" t="s">
        <v>264</v>
      </c>
      <c r="B16" s="25" t="s">
        <v>275</v>
      </c>
      <c r="C16" s="25" t="s">
        <v>309</v>
      </c>
      <c r="D16" s="25" t="s">
        <v>310</v>
      </c>
      <c r="E16" s="15" t="s">
        <v>313</v>
      </c>
      <c r="F16" s="25" t="s">
        <v>279</v>
      </c>
      <c r="G16" s="15" t="s">
        <v>288</v>
      </c>
      <c r="H16" s="25" t="s">
        <v>289</v>
      </c>
      <c r="I16" s="25" t="s">
        <v>281</v>
      </c>
      <c r="J16" s="15" t="s">
        <v>314</v>
      </c>
    </row>
    <row r="17" ht="42" customHeight="1" spans="1:10">
      <c r="A17" s="164" t="s">
        <v>264</v>
      </c>
      <c r="B17" s="25" t="s">
        <v>275</v>
      </c>
      <c r="C17" s="25" t="s">
        <v>315</v>
      </c>
      <c r="D17" s="25" t="s">
        <v>316</v>
      </c>
      <c r="E17" s="15" t="s">
        <v>317</v>
      </c>
      <c r="F17" s="25" t="s">
        <v>294</v>
      </c>
      <c r="G17" s="15" t="s">
        <v>318</v>
      </c>
      <c r="H17" s="25" t="s">
        <v>319</v>
      </c>
      <c r="I17" s="25" t="s">
        <v>281</v>
      </c>
      <c r="J17" s="15" t="s">
        <v>320</v>
      </c>
    </row>
  </sheetData>
  <mergeCells count="4">
    <mergeCell ref="A2:J2"/>
    <mergeCell ref="A3:H3"/>
    <mergeCell ref="A8:A17"/>
    <mergeCell ref="B8:B1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顾怀胜</cp:lastModifiedBy>
  <dcterms:created xsi:type="dcterms:W3CDTF">2026-03-13T09:59:42Z</dcterms:created>
  <dcterms:modified xsi:type="dcterms:W3CDTF">2026-03-13T10:07:58Z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9597E2C25D93A5A5CF70B3694DC98049_42</vt:lpwstr>
  </property>
  <property fmtid="{D5CDD505-2E9C-101B-9397-08002B2CF9AE}" pid="3" name="KSOProductBuildVer">
    <vt:lpwstr>2052-12.8.2.1115</vt:lpwstr>
  </property>
</Properties>
</file>