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<sst xmlns="http://schemas.openxmlformats.org/spreadsheetml/2006/main" count="1682" uniqueCount="546">
  <si>
    <t>附件：昆明市东川区图书馆2026年部门预算公开情况表</t>
  </si>
  <si>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</si>
  <si>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</si>
  <si>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</si>
  <si>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</si>
  <si>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</si>
  <si>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</si>
  <si>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</si>
  <si>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</si>
  <si>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</si>
  <si>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</si>
  <si>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</si>
  <si>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</si>
  <si>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</si>
  <si>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</si>
  <si>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</si>
  <si>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</si>
  <si>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</si>
  <si>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</si>
  <si>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</si>
  <si>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</si>
  <si>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</si>
  <si>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</si>
  <si>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</si>
  <si>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</si>
  <si>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</si>
  <si>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</si>
  <si>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</si>
  <si>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</si>
  <si>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</si>
  <si>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</si>
  <si>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</si>
  <si>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</si>
  <si>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</si>
  <si>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</si>
  <si>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</si>
  <si>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</si>
  <si>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</si>
  <si>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</si>
  <si>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</si>
  <si>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</si>
  <si>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</si>
  <si>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</si>
  <si>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</si>
  <si>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</si>
  <si>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</si>
  <si>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</si>
  <si>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</si>
  <si>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</si>
  <si>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</si>
  <si>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</si>
  <si>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</si>
  <si>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</si>
  <si>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</si>
  <si>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</si>
  <si>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</si>
  <si>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</si>
  <si>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</si>
  <si>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</si>
  <si>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</si>
  <si>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</si>
  <si>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</si>
  <si>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</si>
  <si>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</si>
  <si>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</si>
  <si>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</si>
  <si>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</si>
  <si>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</si>
  <si>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</si>
  <si>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</si>
  <si>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129005</t>
  </si>
  <si>
    <t>昆明市东川区图书馆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</si>
  <si>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</si>
  <si>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</si>
  <si>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</si>
  <si>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</si>
  <si>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</si>
  <si>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</si>
  <si>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</si>
  <si>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</si>
  <si>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</si>
  <si>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</si>
  <si>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</si>
  <si>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</si>
  <si>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</si>
  <si>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</si>
  <si>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</si>
  <si>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</si>
  <si>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</si>
  <si>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</si>
  <si>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</si>
  <si>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</si>
  <si>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</si>
  <si>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</si>
  <si>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</si>
  <si>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</si>
  <si>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</si>
  <si>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</si>
  <si>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</si>
  <si>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</si>
  <si>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</si>
  <si>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</si>
  <si>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2070104</t>
  </si>
  <si>
    <t>图书馆</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</si>
  <si>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</si>
  <si>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</si>
  <si>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</si>
  <si>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</si>
  <si>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</si>
  <si>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</si>
  <si>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</si>
  <si>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</si>
  <si>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</si>
  <si>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</si>
  <si>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</si>
  <si>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</si>
  <si>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</si>
  <si>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</si>
  <si>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</si>
  <si>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</si>
  <si>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</si>
  <si>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</si>
  <si>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</si>
  <si>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</si>
  <si>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</si>
  <si>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</si>
  <si>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</si>
  <si>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</si>
  <si>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</si>
  <si>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</si>
  <si>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</si>
  <si>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</si>
  <si>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</si>
  <si>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</si>
  <si>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</si>
  <si>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2296099</t>
  </si>
  <si>
    <t>用于其他社会公益事业的彩票公益金支出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</si>
  <si>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</si>
  <si>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</si>
  <si>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</si>
  <si>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</si>
  <si>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</si>
  <si>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</si>
  <si>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</si>
  <si>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</si>
  <si>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</si>
  <si>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</si>
  <si>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</si>
  <si>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</si>
  <si>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</si>
  <si>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</si>
  <si>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</si>
  <si>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</si>
  <si>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</si>
  <si>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</si>
  <si>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</si>
  <si>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</si>
  <si>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</si>
  <si>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</si>
  <si>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</si>
  <si>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</si>
  <si>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</si>
  <si>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</si>
  <si>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</si>
  <si>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</si>
  <si>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</si>
  <si>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</si>
  <si>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</si>
  <si>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</si>
  <si>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</si>
  <si>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</si>
  <si>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</si>
  <si>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</si>
  <si>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</si>
  <si>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</si>
  <si>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</si>
  <si>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</si>
  <si>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</si>
  <si>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</si>
  <si>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</si>
  <si>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</si>
  <si>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</si>
  <si>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</si>
  <si>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</si>
  <si>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</si>
  <si>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</si>
  <si>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</si>
  <si>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</si>
  <si>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</si>
  <si>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</si>
  <si>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</si>
  <si>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</si>
  <si>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</si>
  <si>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</si>
  <si>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</si>
  <si>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</si>
  <si>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</si>
  <si>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</si>
  <si>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</si>
  <si>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</si>
  <si>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</si>
  <si>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</si>
  <si>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</si>
  <si>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</si>
  <si>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530113210000000002409</t>
  </si>
  <si>
    <t>事业人员工资支出</t>
  </si>
  <si>
    <t>30101</t>
  </si>
  <si>
    <t>基本工资</t>
  </si>
  <si>
    <t>30102</t>
  </si>
  <si>
    <t>津贴补贴</t>
  </si>
  <si>
    <t>30103</t>
  </si>
  <si>
    <t>奖金</t>
  </si>
  <si>
    <t>30107</t>
  </si>
  <si>
    <t>绩效工资</t>
  </si>
  <si>
    <t>530113210000000002410</t>
  </si>
  <si>
    <t>社会保障缴费</t>
  </si>
  <si>
    <t>30108</t>
  </si>
  <si>
    <t>机关事业单位基本养老保险缴费</t>
  </si>
  <si>
    <t>30110</t>
  </si>
  <si>
    <t>职工基本医疗保险缴费</t>
  </si>
  <si>
    <t>30111</t>
  </si>
  <si>
    <t>公务员医疗补助缴费</t>
  </si>
  <si>
    <t>30112</t>
  </si>
  <si>
    <t>其他社会保障缴费</t>
  </si>
  <si>
    <t>530113210000000002411</t>
  </si>
  <si>
    <t>30113</t>
  </si>
  <si>
    <t>530113210000000002414</t>
  </si>
  <si>
    <t>公车购置及运维费</t>
  </si>
  <si>
    <t>30231</t>
  </si>
  <si>
    <t>公务用车运行维护费</t>
  </si>
  <si>
    <t>530113210000000002415</t>
  </si>
  <si>
    <t>30217</t>
  </si>
  <si>
    <t>530113210000000002417</t>
  </si>
  <si>
    <t>工会经费</t>
  </si>
  <si>
    <t>30228</t>
  </si>
  <si>
    <t>530113210000000002418</t>
  </si>
  <si>
    <t>离退休公用经费</t>
  </si>
  <si>
    <t>30299</t>
  </si>
  <si>
    <t>其他商品和服务支出</t>
  </si>
  <si>
    <t>530113210000000003797</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</si>
  <si>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</si>
  <si>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</si>
  <si>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</si>
  <si>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</si>
  <si>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</si>
  <si>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</si>
  <si>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</si>
  <si>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</si>
  <si>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</si>
  <si>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</si>
  <si>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</si>
  <si>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</si>
  <si>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</si>
  <si>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</si>
  <si>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</si>
  <si>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</si>
  <si>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</si>
  <si>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530113221100000294067</t>
  </si>
  <si>
    <t>离退休生活补助</t>
  </si>
  <si>
    <t>30305</t>
  </si>
  <si>
    <t>生活补助</t>
  </si>
  <si>
    <t>530113231100001509390</t>
  </si>
  <si>
    <t>事业人员绩效奖励</t>
  </si>
  <si>
    <t>预算05-1表</t>
  </si>
  <si>
    <t>项目分类</t>
  </si>
  <si>
    <t>项目单位</t>
  </si>
  <si>
    <t>经济科目编码</t>
  </si>
  <si>
    <t>经济科目名称</t>
  </si>
  <si>
    <t>本年拨款</t>
  </si>
  <si>
    <t>其中：本次下达</t>
  </si>
  <si>
    <t>对个人和家庭的补助</t>
  </si>
  <si>
    <t>530113261100004971788</t>
  </si>
  <si>
    <t>遗属补助经费</t>
  </si>
  <si>
    <t>事业发展类</t>
  </si>
  <si>
    <t>530113241100002260703</t>
  </si>
  <si>
    <t>昆明市东川区图书馆设施设备及图书购置专项资金</t>
  </si>
  <si>
    <t>31003</t>
  </si>
  <si>
    <t>专用设备购置</t>
  </si>
  <si>
    <t>预算05-2表</t>
  </si>
  <si>
    <t>项目年度绩效目标</t>
  </si>
  <si>
    <t>一级指标</t>
  </si>
  <si>
    <t>二级指标</t>
  </si>
  <si>
    <t>三级指标</t>
  </si>
  <si>
    <t>指标性质</t>
  </si>
  <si>
    <t>指标值</t>
  </si>
  <si>
    <t>度量单位</t>
  </si>
  <si>
    <t>指标属性</t>
  </si>
  <si>
    <t>指标内容</t>
  </si>
  <si>
    <t>保障遗属基本生活</t>
  </si>
  <si>
    <t>产出指标</t>
  </si>
  <si>
    <t>数量指标</t>
  </si>
  <si>
    <t>遗属补助人数</t>
  </si>
  <si>
    <t>=</t>
  </si>
  <si>
    <t>1.00</t>
  </si>
  <si>
    <t>人(人次、家)</t>
  </si>
  <si>
    <t>定量指标</t>
  </si>
  <si>
    <t>反映获补助人员、企业的数量情况，也适用补贴、资助等形式的补助。</t>
  </si>
  <si>
    <t>质量指标</t>
  </si>
  <si>
    <t>遗属人员幸福指标提升</t>
  </si>
  <si>
    <t>&gt;=</t>
  </si>
  <si>
    <t>70</t>
  </si>
  <si>
    <t>%</t>
  </si>
  <si>
    <t xml:space="preserve">反映遗属生活质量的积极影响
</t>
  </si>
  <si>
    <t>时效指标</t>
  </si>
  <si>
    <t>发放及时率</t>
  </si>
  <si>
    <t>100</t>
  </si>
  <si>
    <t>反映发放单位及时发放补助资金的情况。
发放及时率=在时限内发放资金/应发放资金*100%</t>
  </si>
  <si>
    <t>效益指标</t>
  </si>
  <si>
    <t>社会效益</t>
  </si>
  <si>
    <t>促进社会稳定</t>
  </si>
  <si>
    <t>有所促进</t>
  </si>
  <si>
    <t>定性指标</t>
  </si>
  <si>
    <t>反映项目社会效益情况</t>
  </si>
  <si>
    <t>满意度指标</t>
  </si>
  <si>
    <t>服务对象满意度</t>
  </si>
  <si>
    <t>受益对象满意度</t>
  </si>
  <si>
    <t>90</t>
  </si>
  <si>
    <t>反映获补助受益对象的满意程度。</t>
  </si>
  <si>
    <t>需购置图书、书架、桌椅、电脑、阅读电子设备、储物柜、门禁等设施设备。为广大群众提供服务，满足读者阅读需求。</t>
  </si>
  <si>
    <t>购置图书数量</t>
  </si>
  <si>
    <t>1500</t>
  </si>
  <si>
    <t>册</t>
  </si>
  <si>
    <t>反映购置数量完成情况。</t>
  </si>
  <si>
    <t>购置计划完成率</t>
  </si>
  <si>
    <t>反映部门购置计划执行情况购置计划执行情况。
购置计划完成率=（实际购置交付装备数量/计划购置交付装备数量）*100%。</t>
  </si>
  <si>
    <t>购置设备</t>
  </si>
  <si>
    <t>批</t>
  </si>
  <si>
    <t>购置设施</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</si>
  <si>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</si>
  <si>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</si>
  <si>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</si>
  <si>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</si>
  <si>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</si>
  <si>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</si>
  <si>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可持续影响</t>
  </si>
  <si>
    <t>场馆服务效能提升</t>
  </si>
  <si>
    <t>有所提升</t>
  </si>
  <si>
    <t>年</t>
  </si>
  <si>
    <t>反映新投入设备使用年限情况。</t>
  </si>
  <si>
    <t>使用人员满意度</t>
  </si>
  <si>
    <t>反映服务对象对购置设备的整体满意情况。
使用人员满意度=（对购置设备满意的人数/问卷调查人数）*100%。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</si>
  <si>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</si>
  <si>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</si>
  <si>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</si>
  <si>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</si>
  <si>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</si>
  <si>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</si>
  <si>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</si>
  <si>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</si>
  <si>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</si>
  <si>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</si>
  <si>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</si>
  <si>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</si>
  <si>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</si>
  <si>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</si>
  <si>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</si>
  <si>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车辆维修和保养服务</t>
  </si>
  <si>
    <t>辆</t>
  </si>
  <si>
    <t>机动车保险服务</t>
  </si>
  <si>
    <t>复印纸</t>
  </si>
  <si>
    <t>箱</t>
  </si>
  <si>
    <t>LED显示屏</t>
  </si>
  <si>
    <t>个</t>
  </si>
  <si>
    <t>一体机</t>
  </si>
  <si>
    <t>触控一体机</t>
  </si>
  <si>
    <t>台</t>
  </si>
  <si>
    <t>挂式空调</t>
  </si>
  <si>
    <t>空调机组</t>
  </si>
  <si>
    <t>立式空调</t>
  </si>
  <si>
    <t>台式电脑</t>
  </si>
  <si>
    <t>其他办公设备</t>
  </si>
  <si>
    <t>投影仪</t>
  </si>
  <si>
    <t>饮水机</t>
  </si>
  <si>
    <t>储物柜</t>
  </si>
  <si>
    <t>其他柜类</t>
  </si>
  <si>
    <t>书柜</t>
  </si>
  <si>
    <t>展示柜</t>
  </si>
  <si>
    <t>视障电脑</t>
  </si>
  <si>
    <t>其他计算机</t>
  </si>
  <si>
    <t>会议椅</t>
  </si>
  <si>
    <t>其他家具</t>
  </si>
  <si>
    <t>书架</t>
  </si>
  <si>
    <t>其他架类</t>
  </si>
  <si>
    <t>图书</t>
  </si>
  <si>
    <t>其他普通图书</t>
  </si>
  <si>
    <t>沙发</t>
  </si>
  <si>
    <t>其他沙发类</t>
  </si>
  <si>
    <t>背景墙</t>
  </si>
  <si>
    <t>其他室内装具</t>
  </si>
  <si>
    <t>3D科普机</t>
  </si>
  <si>
    <t>其他图书档案设备</t>
  </si>
  <si>
    <t>科普VR设备</t>
  </si>
  <si>
    <t>少儿连环画阅读触摸一体机</t>
  </si>
  <si>
    <t>数字艺术派图书设备</t>
  </si>
  <si>
    <t>双目客流统计设备</t>
  </si>
  <si>
    <t>网络设备</t>
  </si>
  <si>
    <t>其他网络设备</t>
  </si>
  <si>
    <t>监控设备</t>
  </si>
  <si>
    <t>其他信息安全设备</t>
  </si>
  <si>
    <t>门禁</t>
  </si>
  <si>
    <t>套</t>
  </si>
  <si>
    <t>全能艺术台</t>
  </si>
  <si>
    <t>其他信息化设备</t>
  </si>
  <si>
    <t>数字展厅</t>
  </si>
  <si>
    <t>不锈钢排椅</t>
  </si>
  <si>
    <t>其他椅凳类</t>
  </si>
  <si>
    <t>单反相机</t>
  </si>
  <si>
    <t>数字照相机</t>
  </si>
  <si>
    <t>无人机</t>
  </si>
  <si>
    <t>通用摄像机</t>
  </si>
  <si>
    <t>架</t>
  </si>
  <si>
    <t>音箱</t>
  </si>
  <si>
    <t>办公桌椅</t>
  </si>
  <si>
    <t>组合家具</t>
  </si>
  <si>
    <t>电脑桌椅</t>
  </si>
  <si>
    <t>会议桌椅</t>
  </si>
  <si>
    <t>休闲桌椅</t>
  </si>
  <si>
    <t>阅览桌椅</t>
  </si>
  <si>
    <t>桌椅</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</si>
  <si>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</si>
  <si>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</si>
  <si>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</si>
  <si>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</si>
  <si>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</si>
  <si>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</si>
  <si>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</si>
  <si>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</si>
  <si>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备注：昆明市东川区图书馆2026年度无部门政府购买服务预算表支出情况，此表无数据。</t>
  </si>
  <si>
    <t>预算09-1表</t>
  </si>
  <si>
    <t>单位名称（项目）</t>
  </si>
  <si>
    <t>地区</t>
  </si>
  <si>
    <t>备注：昆明市东川区图书馆2026年度无对下转移支付预算表支出情况，此表无数据。</t>
  </si>
  <si>
    <t>预算09-2表</t>
  </si>
  <si>
    <t>备注：昆明市东川区图书馆2026年度无对下转移支付绩效目标表支出情况，此表无数据。</t>
  </si>
  <si>
    <t xml:space="preserve">预算10表
</t>
  </si>
  <si>
    <t>资产类别</t>
  </si>
  <si>
    <t>资产分类代码.名称</t>
  </si>
  <si>
    <t>资产名称</t>
  </si>
  <si>
    <t>计量单位</t>
  </si>
  <si>
    <t>财政部门批复数（元）</t>
  </si>
  <si>
    <t>单价</t>
  </si>
  <si>
    <t>金额</t>
  </si>
  <si>
    <t>设备</t>
  </si>
  <si>
    <t>A02010199 其他计算机</t>
  </si>
  <si>
    <t>A02010299 其他网络设备</t>
  </si>
  <si>
    <t>A02010399 其他信息安全设备</t>
  </si>
  <si>
    <t>A02019900 其他信息化设备</t>
  </si>
  <si>
    <t>A02020501 数字照相机</t>
  </si>
  <si>
    <t>A02020800 触控一体机</t>
  </si>
  <si>
    <t>A02021103 LED显示屏</t>
  </si>
  <si>
    <t>A02029900 其他办公设备</t>
  </si>
  <si>
    <t>A02049900 其他图书档案设备</t>
  </si>
  <si>
    <t>A02052305 空调机组</t>
  </si>
  <si>
    <t>A02091102 通用摄像机</t>
  </si>
  <si>
    <t>A02091211 音箱</t>
  </si>
  <si>
    <t>图书和档案</t>
  </si>
  <si>
    <t>A04010199 其他普通图书</t>
  </si>
  <si>
    <t>家具和用品</t>
  </si>
  <si>
    <t>A05010399 其他椅凳类</t>
  </si>
  <si>
    <t>A05010499 其他沙发类</t>
  </si>
  <si>
    <t>A05010599 其他柜类</t>
  </si>
  <si>
    <t>A05010699 其他架类</t>
  </si>
  <si>
    <t>A05010800 组合家具</t>
  </si>
  <si>
    <t>A05019900 其他家具</t>
  </si>
  <si>
    <t>A05030599 其他室内装具</t>
  </si>
  <si>
    <t>预算11表</t>
  </si>
  <si>
    <t>上级补助</t>
  </si>
  <si>
    <t>备注：昆明市东川区图书馆2026年度无上级补助项目支出预算表支出情况，此表无数据。</t>
  </si>
  <si>
    <t>预算12表</t>
  </si>
  <si>
    <t>项目级次</t>
  </si>
  <si>
    <t>114 对个人和家庭的补助</t>
  </si>
  <si>
    <t>本级</t>
  </si>
  <si>
    <t/>
  </si>
  <si>
    <t>预算6表</t>
  </si>
  <si>
    <t>部门编码</t>
  </si>
  <si>
    <t>部门名称</t>
  </si>
  <si>
    <t>内容</t>
  </si>
  <si>
    <t>说明</t>
  </si>
  <si>
    <t>部门总体目标</t>
  </si>
  <si>
    <t>部门职责</t>
  </si>
  <si>
    <t>保存借阅图书资料，促进社会经济文化发展，图书、文献、报刊采编与储藏、图书资料借阅。知识培训与社会教育，相关社会服务。</t>
  </si>
  <si>
    <t>根据三定方案归纳</t>
  </si>
  <si>
    <t>加强基层公共文化服务，图书馆全年无休息日对全体社会公众免费开放所开展的服务场地，为读者免费办理借书证，免费提供文献资源借阅、检索与咨询、基层辅导、流动服务等基本文化服务项目，读者可免费到馆阅览报纸、书刊</t>
  </si>
  <si>
    <t>根据部门职责，中长期规划，各级党委，各级政府要求归纳</t>
  </si>
  <si>
    <t>部门年度目标</t>
  </si>
  <si>
    <t>加强基层公共文化服务，图书馆全年无休息日对全体社会公众免费开放所开展的服务场地，为读者免费办理借书证，免费提供文献资源借阅、检索与咨询、基层辅导、流动服务等基本文化服务项目，读者可免费到馆阅览报纸、书刊。</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</si>
  <si>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</si>
  <si>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</si>
  <si>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</si>
  <si>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</si>
  <si>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</si>
  <si>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</si>
  <si>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</si>
  <si>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</si>
  <si>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</si>
  <si>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图书、文献、报刊采编与储藏，图书资料借阅。</t>
  </si>
  <si>
    <t>工资、医保、工伤、生育保险、公积金等，确保人员经费有落实，机构运转有保障；</t>
  </si>
  <si>
    <t>三、部门整体支出绩效指标</t>
  </si>
  <si>
    <t>绩效指标</t>
  </si>
  <si>
    <t>评（扣）分标准</t>
  </si>
  <si>
    <t>绩效指标设定依据及指标值数据来源</t>
  </si>
  <si>
    <t xml:space="preserve">二级指标 </t>
  </si>
  <si>
    <t>保障本单位人员机构正常运行机构数量</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</si>
  <si>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</si>
  <si>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</si>
  <si>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</si>
  <si>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</si>
  <si>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人</t>
  </si>
  <si>
    <t>根据部门三定方案及总体目标和年度重点工作要求</t>
  </si>
  <si>
    <t>各项工作完成率</t>
  </si>
  <si>
    <t>反映各项工作完成质量</t>
  </si>
  <si>
    <t>申请支付率</t>
  </si>
  <si>
    <t>反映工作进度质量</t>
  </si>
  <si>
    <t>“三公”经费支出降低</t>
  </si>
  <si>
    <t>有所下降</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</si>
  <si>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</si>
  <si>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</si>
  <si>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</si>
  <si>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</si>
  <si>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</si>
  <si>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</si>
  <si>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</si>
  <si>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</si>
  <si>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</si>
  <si>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</si>
  <si>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</si>
  <si>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文化活动群众参与面广</t>
  </si>
  <si>
    <t>95</t>
  </si>
  <si>
    <t>①已制定或具有业务管理、项目管理等管理制度，得0.25分；②相关管理制度合法、合规、完整，得0.25分；③相关管理制度得到有效执行，得0.5分。</t>
  </si>
  <si>
    <t>反映部门履职目标的实现程度</t>
  </si>
  <si>
    <t>《昆明市关于加快构建现代公共文化服务体系的实施意见》</t>
  </si>
  <si>
    <t>公共文化服务效益</t>
  </si>
  <si>
    <t>推进文旅事业创新</t>
  </si>
  <si>
    <t>有所创新</t>
  </si>
  <si>
    <t>生态效益</t>
  </si>
  <si>
    <t>人文环境得到提高</t>
  </si>
  <si>
    <t>有所提高</t>
  </si>
  <si>
    <t>反映文化旅游活动通过各项工作产生的效益</t>
  </si>
  <si>
    <t>营造良好的文化市场环境</t>
  </si>
  <si>
    <t>有所营造</t>
  </si>
  <si>
    <t>形成良好的文化社会共治氛围</t>
  </si>
  <si>
    <t>有所形成</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</si>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</sst>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yyyy\-mm\-dd"/>
    <numFmt numFmtId="177" formatCode="#,##0;\-#,##0;;@"/>
    <numFmt numFmtId="178" formatCode="yyyy\-mm\-dd\ hh:mm:ss"/>
    <numFmt numFmtId="179" formatCode="#,##0.00;\-#,##0.00;;@"/>
    <numFmt numFmtId="180" formatCode="hh:mm:ss"/>
  </numFmts>
  <fonts count="44">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rgb="FF000000"/>
      <name val="宋体"/>
      <charset val="1"/>
    </font>
    <font>
      <sz val="10"/>
      <color indexed="8"/>
      <name val="宋体"/>
      <charset val="134"/>
    </font>
    <font>
      <b/>
      <sz val="23"/>
      <color rgb="FF000000"/>
      <name val="宋体"/>
      <charset val="134"/>
    </font>
    <font>
      <sz val="9"/>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
      <color theme="1"/>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color theme="1"/>
      <name val="仿宋_GB2312"/>
      <charset val="134"/>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sz val="9"/>
      <name val="宋体"/>
      <charset val="134"/>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1"/>
      <color rgb="FFFFFFFF"/>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rgb="FFA5A5A5"/>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42" fontId="0" fillId="0" borderId="0" applyFont="0" applyFill="0" applyBorder="0" applyAlignment="0" applyProtection="0">
      <alignment vertical="center"/>
    </xf>
    <xf numFmtId="0" fontId="25" fillId="28" borderId="0" applyNumberFormat="0" applyBorder="0" applyAlignment="0" applyProtection="0">
      <alignment vertical="center"/>
    </xf>
    <xf numFmtId="0" fontId="37" fillId="2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32" fillId="0" borderId="1">
      <alignment horizontal="right" vertical="center"/>
    </xf>
    <xf numFmtId="0" fontId="25" fillId="13" borderId="0" applyNumberFormat="0" applyBorder="0" applyAlignment="0" applyProtection="0">
      <alignment vertical="center"/>
    </xf>
    <xf numFmtId="0" fontId="28" fillId="9" borderId="0" applyNumberFormat="0" applyBorder="0" applyAlignment="0" applyProtection="0">
      <alignment vertical="center"/>
    </xf>
    <xf numFmtId="43" fontId="0" fillId="0" borderId="0" applyFont="0" applyFill="0" applyBorder="0" applyAlignment="0" applyProtection="0">
      <alignment vertical="center"/>
    </xf>
    <xf numFmtId="0" fontId="24" fillId="31"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6" fontId="32" fillId="0" borderId="1">
      <alignment horizontal="right" vertical="center"/>
    </xf>
    <xf numFmtId="0" fontId="40" fillId="0" borderId="0" applyNumberFormat="0" applyFill="0" applyBorder="0" applyAlignment="0" applyProtection="0">
      <alignment vertical="center"/>
    </xf>
    <xf numFmtId="0" fontId="0" fillId="16" borderId="19" applyNumberFormat="0" applyFont="0" applyAlignment="0" applyProtection="0">
      <alignment vertical="center"/>
    </xf>
    <xf numFmtId="0" fontId="24" fillId="15" borderId="0" applyNumberFormat="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16" applyNumberFormat="0" applyFill="0" applyAlignment="0" applyProtection="0">
      <alignment vertical="center"/>
    </xf>
    <xf numFmtId="0" fontId="26" fillId="0" borderId="16" applyNumberFormat="0" applyFill="0" applyAlignment="0" applyProtection="0">
      <alignment vertical="center"/>
    </xf>
    <xf numFmtId="0" fontId="24" fillId="24" borderId="0" applyNumberFormat="0" applyBorder="0" applyAlignment="0" applyProtection="0">
      <alignment vertical="center"/>
    </xf>
    <xf numFmtId="0" fontId="34" fillId="0" borderId="21" applyNumberFormat="0" applyFill="0" applyAlignment="0" applyProtection="0">
      <alignment vertical="center"/>
    </xf>
    <xf numFmtId="0" fontId="24" fillId="23" borderId="0" applyNumberFormat="0" applyBorder="0" applyAlignment="0" applyProtection="0">
      <alignment vertical="center"/>
    </xf>
    <xf numFmtId="0" fontId="33" fillId="12" borderId="20" applyNumberFormat="0" applyAlignment="0" applyProtection="0">
      <alignment vertical="center"/>
    </xf>
    <xf numFmtId="0" fontId="29" fillId="12" borderId="17" applyNumberFormat="0" applyAlignment="0" applyProtection="0">
      <alignment vertical="center"/>
    </xf>
    <xf numFmtId="0" fontId="43" fillId="35" borderId="23" applyNumberFormat="0" applyAlignment="0" applyProtection="0">
      <alignment vertical="center"/>
    </xf>
    <xf numFmtId="0" fontId="25" fillId="30" borderId="0" applyNumberFormat="0" applyBorder="0" applyAlignment="0" applyProtection="0">
      <alignment vertical="center"/>
    </xf>
    <xf numFmtId="0" fontId="24" fillId="20" borderId="0" applyNumberFormat="0" applyBorder="0" applyAlignment="0" applyProtection="0">
      <alignment vertical="center"/>
    </xf>
    <xf numFmtId="0" fontId="30" fillId="0" borderId="18" applyNumberFormat="0" applyFill="0" applyAlignment="0" applyProtection="0">
      <alignment vertical="center"/>
    </xf>
    <xf numFmtId="0" fontId="38" fillId="0" borderId="22" applyNumberFormat="0" applyFill="0" applyAlignment="0" applyProtection="0">
      <alignment vertical="center"/>
    </xf>
    <xf numFmtId="0" fontId="41" fillId="29" borderId="0" applyNumberFormat="0" applyBorder="0" applyAlignment="0" applyProtection="0">
      <alignment vertical="center"/>
    </xf>
    <xf numFmtId="0" fontId="42" fillId="34" borderId="0" applyNumberFormat="0" applyBorder="0" applyAlignment="0" applyProtection="0">
      <alignment vertical="center"/>
    </xf>
    <xf numFmtId="10" fontId="32" fillId="0" borderId="1">
      <alignment horizontal="right" vertical="center"/>
    </xf>
    <xf numFmtId="0" fontId="25" fillId="19" borderId="0" applyNumberFormat="0" applyBorder="0" applyAlignment="0" applyProtection="0">
      <alignment vertical="center"/>
    </xf>
    <xf numFmtId="0" fontId="24" fillId="8" borderId="0" applyNumberFormat="0" applyBorder="0" applyAlignment="0" applyProtection="0">
      <alignment vertical="center"/>
    </xf>
    <xf numFmtId="0" fontId="25" fillId="22" borderId="0" applyNumberFormat="0" applyBorder="0" applyAlignment="0" applyProtection="0">
      <alignment vertical="center"/>
    </xf>
    <xf numFmtId="0" fontId="25" fillId="18" borderId="0" applyNumberFormat="0" applyBorder="0" applyAlignment="0" applyProtection="0">
      <alignment vertical="center"/>
    </xf>
    <xf numFmtId="0" fontId="25" fillId="21" borderId="0" applyNumberFormat="0" applyBorder="0" applyAlignment="0" applyProtection="0">
      <alignment vertical="center"/>
    </xf>
    <xf numFmtId="0" fontId="25" fillId="11" borderId="0" applyNumberFormat="0" applyBorder="0" applyAlignment="0" applyProtection="0">
      <alignment vertical="center"/>
    </xf>
    <xf numFmtId="0" fontId="24" fillId="7" borderId="0" applyNumberFormat="0" applyBorder="0" applyAlignment="0" applyProtection="0">
      <alignment vertical="center"/>
    </xf>
    <xf numFmtId="0" fontId="24" fillId="33" borderId="0" applyNumberFormat="0" applyBorder="0" applyAlignment="0" applyProtection="0">
      <alignment vertical="center"/>
    </xf>
    <xf numFmtId="0" fontId="25" fillId="6" borderId="0" applyNumberFormat="0" applyBorder="0" applyAlignment="0" applyProtection="0">
      <alignment vertical="center"/>
    </xf>
    <xf numFmtId="0" fontId="25" fillId="32" borderId="0" applyNumberFormat="0" applyBorder="0" applyAlignment="0" applyProtection="0">
      <alignment vertical="center"/>
    </xf>
    <xf numFmtId="0" fontId="24" fillId="27" borderId="0" applyNumberFormat="0" applyBorder="0" applyAlignment="0" applyProtection="0">
      <alignment vertical="center"/>
    </xf>
    <xf numFmtId="0" fontId="25" fillId="14" borderId="0" applyNumberFormat="0" applyBorder="0" applyAlignment="0" applyProtection="0">
      <alignment vertical="center"/>
    </xf>
    <xf numFmtId="0" fontId="24" fillId="5" borderId="0" applyNumberFormat="0" applyBorder="0" applyAlignment="0" applyProtection="0">
      <alignment vertical="center"/>
    </xf>
    <xf numFmtId="0" fontId="24" fillId="17" borderId="0" applyNumberFormat="0" applyBorder="0" applyAlignment="0" applyProtection="0">
      <alignment vertical="center"/>
    </xf>
    <xf numFmtId="0" fontId="25" fillId="10" borderId="0" applyNumberFormat="0" applyBorder="0" applyAlignment="0" applyProtection="0">
      <alignment vertical="center"/>
    </xf>
    <xf numFmtId="0" fontId="24" fillId="26" borderId="0" applyNumberFormat="0" applyBorder="0" applyAlignment="0" applyProtection="0">
      <alignment vertical="center"/>
    </xf>
    <xf numFmtId="179" fontId="32" fillId="0" borderId="1">
      <alignment horizontal="right" vertical="center"/>
    </xf>
    <xf numFmtId="49" fontId="32" fillId="0" borderId="1">
      <alignment horizontal="left" vertical="center" wrapText="1"/>
    </xf>
    <xf numFmtId="179" fontId="32" fillId="0" borderId="1">
      <alignment horizontal="right" vertical="center"/>
    </xf>
    <xf numFmtId="180" fontId="32" fillId="0" borderId="1">
      <alignment horizontal="right" vertical="center"/>
    </xf>
    <xf numFmtId="177" fontId="32" fillId="0" borderId="1">
      <alignment horizontal="right" vertical="center"/>
    </xf>
    <xf numFmtId="0" fontId="32" fillId="0" borderId="0">
      <alignment vertical="top"/>
      <protection locked="0"/>
    </xf>
  </cellStyleXfs>
  <cellXfs count="236">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1" xfId="57" applyFont="1" applyFill="1" applyBorder="1" applyAlignment="1" applyProtection="1">
      <alignment horizontal="center" vertical="center" wrapText="1"/>
      <protection locked="0"/>
    </xf>
    <xf numFmtId="0" fontId="8" fillId="4" borderId="1" xfId="57" applyFont="1" applyFill="1" applyBorder="1" applyAlignment="1" applyProtection="1">
      <alignment horizontal="left" vertical="center" wrapText="1"/>
      <protection locked="0"/>
    </xf>
    <xf numFmtId="0" fontId="8" fillId="0" borderId="5" xfId="57" applyFont="1" applyFill="1" applyBorder="1" applyAlignment="1" applyProtection="1">
      <alignment horizontal="center" vertical="center" wrapText="1"/>
    </xf>
    <xf numFmtId="0" fontId="9" fillId="0" borderId="6" xfId="57" applyFont="1" applyFill="1" applyBorder="1" applyAlignment="1" applyProtection="1">
      <alignment horizontal="left" vertical="center" wrapText="1"/>
      <protection locked="0"/>
    </xf>
    <xf numFmtId="0" fontId="9" fillId="0" borderId="6" xfId="57" applyFont="1" applyFill="1" applyBorder="1" applyAlignment="1" applyProtection="1">
      <alignment horizontal="center" vertical="center" wrapText="1"/>
      <protection locked="0"/>
    </xf>
    <xf numFmtId="0" fontId="9" fillId="0" borderId="7" xfId="57" applyFont="1" applyFill="1" applyBorder="1" applyAlignment="1" applyProtection="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0" fontId="8" fillId="0" borderId="5" xfId="57" applyFont="1" applyFill="1" applyBorder="1" applyAlignment="1" applyProtection="1">
      <alignment horizontal="left" vertical="center" wrapText="1"/>
    </xf>
    <xf numFmtId="0" fontId="9" fillId="0" borderId="7" xfId="57"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8"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1" fillId="0" borderId="0" xfId="0" applyFont="1" applyBorder="1"/>
    <xf numFmtId="0" fontId="5" fillId="2" borderId="8" xfId="0" applyFont="1" applyFill="1" applyBorder="1" applyAlignment="1">
      <alignment horizontal="center" vertical="center"/>
    </xf>
    <xf numFmtId="0" fontId="5" fillId="0" borderId="9"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2"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3" fillId="0" borderId="0" xfId="0" applyFont="1" applyBorder="1" applyAlignment="1" applyProtection="1">
      <alignment vertical="top"/>
      <protection locked="0"/>
    </xf>
    <xf numFmtId="0" fontId="13" fillId="0" borderId="0" xfId="0" applyFont="1" applyBorder="1" applyAlignment="1">
      <alignment vertical="top"/>
    </xf>
    <xf numFmtId="0" fontId="14" fillId="2"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5"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10" xfId="0" applyFont="1" applyBorder="1" applyAlignment="1">
      <alignment horizontal="center" vertical="center" wrapText="1"/>
    </xf>
    <xf numFmtId="0" fontId="3" fillId="0" borderId="2" xfId="0" applyFont="1" applyBorder="1" applyAlignment="1">
      <alignment horizontal="center" vertical="center"/>
    </xf>
    <xf numFmtId="179" fontId="12"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2" fillId="0" borderId="0" xfId="0" applyFont="1" applyAlignment="1">
      <alignment horizontal="justify" indent="2"/>
    </xf>
    <xf numFmtId="0" fontId="16" fillId="0" borderId="0" xfId="0" applyFont="1" applyAlignment="1">
      <alignment horizontal="justify" indent="2"/>
    </xf>
    <xf numFmtId="0" fontId="3" fillId="0" borderId="0" xfId="0" applyFont="1" applyBorder="1" applyProtection="1">
      <protection locked="0"/>
    </xf>
    <xf numFmtId="0" fontId="10" fillId="0" borderId="0" xfId="0" applyFont="1" applyBorder="1" applyAlignment="1">
      <alignment horizontal="center" vertical="center" wrapText="1"/>
    </xf>
    <xf numFmtId="0" fontId="5" fillId="0" borderId="0" xfId="0" applyFont="1" applyBorder="1" applyProtection="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2" fillId="0" borderId="5"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12" fillId="0" borderId="1" xfId="56" applyNumberFormat="1" applyFont="1" applyBorder="1" applyAlignment="1">
      <alignment horizontal="center" vertical="center"/>
    </xf>
    <xf numFmtId="177" fontId="12"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9" fontId="12" fillId="0" borderId="0" xfId="0" applyNumberFormat="1" applyFont="1" applyBorder="1" applyAlignment="1">
      <alignment horizontal="left" vertical="center"/>
    </xf>
    <xf numFmtId="0" fontId="2" fillId="0" borderId="0" xfId="0" applyFont="1" applyBorder="1" applyAlignment="1">
      <alignment horizontal="right"/>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12" fillId="0" borderId="1" xfId="53" applyNumberFormat="1" applyFont="1" applyBorder="1">
      <alignment horizontal="left"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3"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3"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9" fontId="22" fillId="0" borderId="1" xfId="0" applyNumberFormat="1" applyFont="1" applyBorder="1" applyAlignment="1">
      <alignment horizontal="right" vertical="center"/>
    </xf>
    <xf numFmtId="0" fontId="20" fillId="2" borderId="8"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2" borderId="5" xfId="0" applyFont="1" applyFill="1" applyBorder="1" applyAlignment="1" applyProtection="1">
      <alignment horizontal="center" vertical="center" wrapText="1"/>
      <protection locked="0"/>
    </xf>
    <xf numFmtId="0" fontId="20" fillId="0" borderId="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13"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3" fillId="0" borderId="0" xfId="0" applyFont="1" applyAlignment="1">
      <alignment horizontal="justify" indent="2"/>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234" t="s">
        <v>0</v>
      </c>
      <c r="B1" s="85"/>
      <c r="C1" s="85"/>
      <c r="D1" s="101" t="s">
        <v>1</v>
      </c>
    </row>
    <row r="2" ht="41.25" customHeight="1" spans="1:1">
      <c r="A2" s="80" t="str">
        <f>"2026"&amp;"年部门财务收支预算总表"</f>
        <v>2026年部门财务收支预算总表</v>
      </c>
    </row>
    <row r="3" ht="17.25" customHeight="1" spans="1:4">
      <c r="A3" s="83" t="str">
        <f>"单位名称："&amp;"昆明市东川区图书馆"</f>
        <v>单位名称：昆明市东川区图书馆</v>
      </c>
      <c r="B3" s="200"/>
      <c r="D3" s="178" t="s">
        <v>2</v>
      </c>
    </row>
    <row r="4" ht="23.25" customHeight="1" spans="1:4">
      <c r="A4" s="201" t="s">
        <v>3</v>
      </c>
      <c r="B4" s="202"/>
      <c r="C4" s="201" t="s">
        <v>4</v>
      </c>
      <c r="D4" s="202"/>
    </row>
    <row r="5" ht="24" customHeight="1" spans="1:4">
      <c r="A5" s="201" t="s">
        <v>5</v>
      </c>
      <c r="B5" s="201" t="s">
        <v>6</v>
      </c>
      <c r="C5" s="201" t="s">
        <v>7</v>
      </c>
      <c r="D5" s="201" t="s">
        <v>6</v>
      </c>
    </row>
    <row r="6" ht="17.25" customHeight="1" spans="1:4">
      <c r="A6" s="203" t="s">
        <v>8</v>
      </c>
      <c r="B6" s="115">
        <v>2344028.37</v>
      </c>
      <c r="C6" s="203" t="s">
        <v>9</v>
      </c>
      <c r="D6" s="115"/>
    </row>
    <row r="7" ht="17.25" customHeight="1" spans="1:4">
      <c r="A7" s="203" t="s">
        <v>10</v>
      </c>
      <c r="B7" s="115">
        <v>1000000</v>
      </c>
      <c r="C7" s="203" t="s">
        <v>11</v>
      </c>
      <c r="D7" s="115"/>
    </row>
    <row r="8" ht="17.25" customHeight="1" spans="1:4">
      <c r="A8" s="203" t="s">
        <v>12</v>
      </c>
      <c r="B8" s="115"/>
      <c r="C8" s="235" t="s">
        <v>13</v>
      </c>
      <c r="D8" s="115"/>
    </row>
    <row r="9" ht="17.25" customHeight="1" spans="1:4">
      <c r="A9" s="203" t="s">
        <v>14</v>
      </c>
      <c r="B9" s="115"/>
      <c r="C9" s="235" t="s">
        <v>15</v>
      </c>
      <c r="D9" s="115"/>
    </row>
    <row r="10" ht="17.25" customHeight="1" spans="1:4">
      <c r="A10" s="203" t="s">
        <v>16</v>
      </c>
      <c r="B10" s="115"/>
      <c r="C10" s="235" t="s">
        <v>17</v>
      </c>
      <c r="D10" s="115"/>
    </row>
    <row r="11" ht="17.25" customHeight="1" spans="1:4">
      <c r="A11" s="203" t="s">
        <v>18</v>
      </c>
      <c r="B11" s="115"/>
      <c r="C11" s="235" t="s">
        <v>19</v>
      </c>
      <c r="D11" s="115"/>
    </row>
    <row r="12" ht="17.25" customHeight="1" spans="1:4">
      <c r="A12" s="203" t="s">
        <v>20</v>
      </c>
      <c r="B12" s="115"/>
      <c r="C12" s="71" t="s">
        <v>21</v>
      </c>
      <c r="D12" s="115">
        <v>1585959.4</v>
      </c>
    </row>
    <row r="13" ht="17.25" customHeight="1" spans="1:4">
      <c r="A13" s="203" t="s">
        <v>22</v>
      </c>
      <c r="B13" s="115"/>
      <c r="C13" s="71" t="s">
        <v>23</v>
      </c>
      <c r="D13" s="115">
        <v>365920.38</v>
      </c>
    </row>
    <row r="14" ht="17.25" customHeight="1" spans="1:4">
      <c r="A14" s="203" t="s">
        <v>24</v>
      </c>
      <c r="B14" s="115"/>
      <c r="C14" s="71" t="s">
        <v>25</v>
      </c>
      <c r="D14" s="115">
        <v>219118.59</v>
      </c>
    </row>
    <row r="15" ht="17.25" customHeight="1" spans="1:4">
      <c r="A15" s="203" t="s">
        <v>26</v>
      </c>
      <c r="B15" s="115"/>
      <c r="C15" s="71" t="s">
        <v>27</v>
      </c>
      <c r="D15" s="115"/>
    </row>
    <row r="16" ht="17.25" customHeight="1" spans="1:4">
      <c r="A16" s="21"/>
      <c r="B16" s="115"/>
      <c r="C16" s="71" t="s">
        <v>28</v>
      </c>
      <c r="D16" s="115"/>
    </row>
    <row r="17" ht="17.25" customHeight="1" spans="1:4">
      <c r="A17" s="204"/>
      <c r="B17" s="115"/>
      <c r="C17" s="71" t="s">
        <v>29</v>
      </c>
      <c r="D17" s="115"/>
    </row>
    <row r="18" ht="17.25" customHeight="1" spans="1:4">
      <c r="A18" s="204"/>
      <c r="B18" s="115"/>
      <c r="C18" s="71" t="s">
        <v>30</v>
      </c>
      <c r="D18" s="115"/>
    </row>
    <row r="19" ht="17.25" customHeight="1" spans="1:4">
      <c r="A19" s="204"/>
      <c r="B19" s="115"/>
      <c r="C19" s="71" t="s">
        <v>31</v>
      </c>
      <c r="D19" s="115"/>
    </row>
    <row r="20" ht="17.25" customHeight="1" spans="1:4">
      <c r="A20" s="204"/>
      <c r="B20" s="115"/>
      <c r="C20" s="71" t="s">
        <v>32</v>
      </c>
      <c r="D20" s="115"/>
    </row>
    <row r="21" ht="17.25" customHeight="1" spans="1:4">
      <c r="A21" s="204"/>
      <c r="B21" s="115"/>
      <c r="C21" s="71" t="s">
        <v>33</v>
      </c>
      <c r="D21" s="115"/>
    </row>
    <row r="22" ht="17.25" customHeight="1" spans="1:4">
      <c r="A22" s="204"/>
      <c r="B22" s="115"/>
      <c r="C22" s="71" t="s">
        <v>34</v>
      </c>
      <c r="D22" s="115"/>
    </row>
    <row r="23" ht="17.25" customHeight="1" spans="1:4">
      <c r="A23" s="204"/>
      <c r="B23" s="115"/>
      <c r="C23" s="71" t="s">
        <v>35</v>
      </c>
      <c r="D23" s="115"/>
    </row>
    <row r="24" ht="17.25" customHeight="1" spans="1:4">
      <c r="A24" s="204"/>
      <c r="B24" s="115"/>
      <c r="C24" s="71" t="s">
        <v>36</v>
      </c>
      <c r="D24" s="115">
        <v>173030</v>
      </c>
    </row>
    <row r="25" ht="17.25" customHeight="1" spans="1:4">
      <c r="A25" s="204"/>
      <c r="B25" s="115"/>
      <c r="C25" s="71" t="s">
        <v>37</v>
      </c>
      <c r="D25" s="115"/>
    </row>
    <row r="26" ht="17.25" customHeight="1" spans="1:4">
      <c r="A26" s="204"/>
      <c r="B26" s="115"/>
      <c r="C26" s="21" t="s">
        <v>38</v>
      </c>
      <c r="D26" s="115"/>
    </row>
    <row r="27" ht="17.25" customHeight="1" spans="1:4">
      <c r="A27" s="204"/>
      <c r="B27" s="115"/>
      <c r="C27" s="71" t="s">
        <v>39</v>
      </c>
      <c r="D27" s="115"/>
    </row>
    <row r="28" ht="16.5" customHeight="1" spans="1:4">
      <c r="A28" s="204"/>
      <c r="B28" s="115"/>
      <c r="C28" s="71" t="s">
        <v>40</v>
      </c>
      <c r="D28" s="115"/>
    </row>
    <row r="29" ht="16.5" customHeight="1" spans="1:4">
      <c r="A29" s="204"/>
      <c r="B29" s="115"/>
      <c r="C29" s="21" t="s">
        <v>41</v>
      </c>
      <c r="D29" s="115">
        <v>1000000</v>
      </c>
    </row>
    <row r="30" ht="17.25" customHeight="1" spans="1:4">
      <c r="A30" s="204"/>
      <c r="B30" s="115"/>
      <c r="C30" s="21" t="s">
        <v>42</v>
      </c>
      <c r="D30" s="115"/>
    </row>
    <row r="31" ht="17.25" customHeight="1" spans="1:4">
      <c r="A31" s="204"/>
      <c r="B31" s="115"/>
      <c r="C31" s="71" t="s">
        <v>43</v>
      </c>
      <c r="D31" s="115"/>
    </row>
    <row r="32" ht="16.5" customHeight="1" spans="1:4">
      <c r="A32" s="204" t="s">
        <v>44</v>
      </c>
      <c r="B32" s="115">
        <v>3344028.37</v>
      </c>
      <c r="C32" s="204" t="s">
        <v>45</v>
      </c>
      <c r="D32" s="115">
        <v>3344028.37</v>
      </c>
    </row>
    <row r="33" ht="16.5" customHeight="1" spans="1:4">
      <c r="A33" s="21" t="s">
        <v>46</v>
      </c>
      <c r="B33" s="115"/>
      <c r="C33" s="21" t="s">
        <v>47</v>
      </c>
      <c r="D33" s="115"/>
    </row>
    <row r="34" ht="16.5" customHeight="1" spans="1:4">
      <c r="A34" s="71" t="s">
        <v>48</v>
      </c>
      <c r="B34" s="115"/>
      <c r="C34" s="71" t="s">
        <v>48</v>
      </c>
      <c r="D34" s="115"/>
    </row>
    <row r="35" ht="16.5" customHeight="1" spans="1:4">
      <c r="A35" s="71" t="s">
        <v>49</v>
      </c>
      <c r="B35" s="115"/>
      <c r="C35" s="71" t="s">
        <v>50</v>
      </c>
      <c r="D35" s="115"/>
    </row>
    <row r="36" ht="16.5" customHeight="1" spans="1:4">
      <c r="A36" s="205" t="s">
        <v>51</v>
      </c>
      <c r="B36" s="115">
        <v>3344028.37</v>
      </c>
      <c r="C36" s="205" t="s">
        <v>52</v>
      </c>
      <c r="D36" s="115">
        <v>3344028.37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6">
        <v>1</v>
      </c>
      <c r="B1" s="157">
        <v>0</v>
      </c>
      <c r="C1" s="156">
        <v>1</v>
      </c>
      <c r="D1" s="158"/>
      <c r="E1" s="158"/>
      <c r="F1" s="155" t="s">
        <v>341</v>
      </c>
    </row>
    <row r="2" ht="42" customHeight="1" spans="1:6">
      <c r="A2" s="159" t="str">
        <f>"2026"&amp;"年部门政府性基金预算支出预算表"</f>
        <v>2026年部门政府性基金预算支出预算表</v>
      </c>
      <c r="B2" s="159" t="s">
        <v>342</v>
      </c>
      <c r="C2" s="160"/>
      <c r="D2" s="161"/>
      <c r="E2" s="161"/>
      <c r="F2" s="161"/>
    </row>
    <row r="3" ht="13.5" customHeight="1" spans="1:6">
      <c r="A3" s="48" t="str">
        <f>"单位名称："&amp;"昆明市东川区图书馆"</f>
        <v>单位名称：昆明市东川区图书馆</v>
      </c>
      <c r="B3" s="48" t="s">
        <v>343</v>
      </c>
      <c r="C3" s="156"/>
      <c r="D3" s="158"/>
      <c r="E3" s="158"/>
      <c r="F3" s="155" t="s">
        <v>2</v>
      </c>
    </row>
    <row r="4" ht="19.5" customHeight="1" spans="1:6">
      <c r="A4" s="162" t="s">
        <v>185</v>
      </c>
      <c r="B4" s="163" t="s">
        <v>73</v>
      </c>
      <c r="C4" s="162" t="s">
        <v>74</v>
      </c>
      <c r="D4" s="12" t="s">
        <v>344</v>
      </c>
      <c r="E4" s="13"/>
      <c r="F4" s="38"/>
    </row>
    <row r="5" ht="18.75" customHeight="1" spans="1:6">
      <c r="A5" s="164"/>
      <c r="B5" s="165"/>
      <c r="C5" s="164"/>
      <c r="D5" s="56" t="s">
        <v>56</v>
      </c>
      <c r="E5" s="12" t="s">
        <v>76</v>
      </c>
      <c r="F5" s="56" t="s">
        <v>77</v>
      </c>
    </row>
    <row r="6" ht="18.75" customHeight="1" spans="1:6">
      <c r="A6" s="104">
        <v>1</v>
      </c>
      <c r="B6" s="166" t="s">
        <v>84</v>
      </c>
      <c r="C6" s="104">
        <v>3</v>
      </c>
      <c r="D6" s="14">
        <v>4</v>
      </c>
      <c r="E6" s="14">
        <v>5</v>
      </c>
      <c r="F6" s="14">
        <v>6</v>
      </c>
    </row>
    <row r="7" ht="21" customHeight="1" spans="1:6">
      <c r="A7" s="61" t="s">
        <v>71</v>
      </c>
      <c r="B7" s="61"/>
      <c r="C7" s="61"/>
      <c r="D7" s="115">
        <v>1000000</v>
      </c>
      <c r="E7" s="115"/>
      <c r="F7" s="115">
        <v>1000000</v>
      </c>
    </row>
    <row r="8" ht="21" customHeight="1" spans="1:6">
      <c r="A8" s="61" t="s">
        <v>71</v>
      </c>
      <c r="B8" s="61" t="s">
        <v>132</v>
      </c>
      <c r="C8" s="61" t="s">
        <v>82</v>
      </c>
      <c r="D8" s="115">
        <v>1000000</v>
      </c>
      <c r="E8" s="115"/>
      <c r="F8" s="115">
        <v>1000000</v>
      </c>
    </row>
    <row r="9" ht="21" customHeight="1" spans="1:6">
      <c r="A9" s="61" t="s">
        <v>71</v>
      </c>
      <c r="B9" s="167" t="s">
        <v>133</v>
      </c>
      <c r="C9" s="167" t="s">
        <v>134</v>
      </c>
      <c r="D9" s="115">
        <v>1000000</v>
      </c>
      <c r="E9" s="115"/>
      <c r="F9" s="115">
        <v>1000000</v>
      </c>
    </row>
    <row r="10" ht="21" customHeight="1" spans="1:6">
      <c r="A10" s="61" t="s">
        <v>71</v>
      </c>
      <c r="B10" s="168" t="s">
        <v>135</v>
      </c>
      <c r="C10" s="168" t="s">
        <v>136</v>
      </c>
      <c r="D10" s="115">
        <v>1000000</v>
      </c>
      <c r="E10" s="115"/>
      <c r="F10" s="115">
        <v>1000000</v>
      </c>
    </row>
    <row r="11" ht="18.75" customHeight="1" spans="1:6">
      <c r="A11" s="169" t="s">
        <v>175</v>
      </c>
      <c r="B11" s="169" t="s">
        <v>175</v>
      </c>
      <c r="C11" s="170" t="s">
        <v>175</v>
      </c>
      <c r="D11" s="115">
        <v>1000000</v>
      </c>
      <c r="E11" s="115"/>
      <c r="F11" s="115">
        <v>1000000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49"/>
  <sheetViews>
    <sheetView showZeros="0" workbookViewId="0">
      <selection activeCell="J8" sqref="J8:J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20"/>
      <c r="C1" s="120"/>
      <c r="R1" s="46"/>
      <c r="S1" s="46" t="s">
        <v>345</v>
      </c>
    </row>
    <row r="2" ht="41.25" customHeight="1" spans="1:19">
      <c r="A2" s="108" t="str">
        <f>"2026"&amp;"年部门政府采购预算表"</f>
        <v>2026年部门政府采购预算表</v>
      </c>
      <c r="B2" s="103"/>
      <c r="C2" s="103"/>
      <c r="D2" s="47"/>
      <c r="E2" s="47"/>
      <c r="F2" s="47"/>
      <c r="G2" s="47"/>
      <c r="H2" s="47"/>
      <c r="I2" s="47"/>
      <c r="J2" s="47"/>
      <c r="K2" s="47"/>
      <c r="L2" s="47"/>
      <c r="M2" s="103"/>
      <c r="N2" s="47"/>
      <c r="O2" s="47"/>
      <c r="P2" s="103"/>
      <c r="Q2" s="47"/>
      <c r="R2" s="103"/>
      <c r="S2" s="103"/>
    </row>
    <row r="3" ht="18.75" customHeight="1" spans="1:19">
      <c r="A3" s="148" t="str">
        <f>"单位名称："&amp;"昆明市东川区图书馆"</f>
        <v>单位名称：昆明市东川区图书馆</v>
      </c>
      <c r="B3" s="122"/>
      <c r="C3" s="122"/>
      <c r="D3" s="50"/>
      <c r="E3" s="50"/>
      <c r="F3" s="50"/>
      <c r="G3" s="50"/>
      <c r="H3" s="50"/>
      <c r="I3" s="50"/>
      <c r="J3" s="50"/>
      <c r="K3" s="50"/>
      <c r="L3" s="50"/>
      <c r="R3" s="51"/>
      <c r="S3" s="155" t="s">
        <v>2</v>
      </c>
    </row>
    <row r="4" ht="15.75" customHeight="1" spans="1:19">
      <c r="A4" s="53" t="s">
        <v>184</v>
      </c>
      <c r="B4" s="123" t="s">
        <v>185</v>
      </c>
      <c r="C4" s="123" t="s">
        <v>346</v>
      </c>
      <c r="D4" s="124" t="s">
        <v>347</v>
      </c>
      <c r="E4" s="124" t="s">
        <v>348</v>
      </c>
      <c r="F4" s="124" t="s">
        <v>349</v>
      </c>
      <c r="G4" s="124" t="s">
        <v>350</v>
      </c>
      <c r="H4" s="124" t="s">
        <v>351</v>
      </c>
      <c r="I4" s="137" t="s">
        <v>192</v>
      </c>
      <c r="J4" s="137"/>
      <c r="K4" s="137"/>
      <c r="L4" s="137"/>
      <c r="M4" s="138"/>
      <c r="N4" s="137"/>
      <c r="O4" s="137"/>
      <c r="P4" s="145"/>
      <c r="Q4" s="137"/>
      <c r="R4" s="138"/>
      <c r="S4" s="116"/>
    </row>
    <row r="5" ht="17.25" customHeight="1" spans="1:19">
      <c r="A5" s="55"/>
      <c r="B5" s="125"/>
      <c r="C5" s="125"/>
      <c r="D5" s="126"/>
      <c r="E5" s="126"/>
      <c r="F5" s="126"/>
      <c r="G5" s="126"/>
      <c r="H5" s="126"/>
      <c r="I5" s="126" t="s">
        <v>56</v>
      </c>
      <c r="J5" s="126" t="s">
        <v>59</v>
      </c>
      <c r="K5" s="126" t="s">
        <v>352</v>
      </c>
      <c r="L5" s="126" t="s">
        <v>353</v>
      </c>
      <c r="M5" s="139" t="s">
        <v>354</v>
      </c>
      <c r="N5" s="140" t="s">
        <v>355</v>
      </c>
      <c r="O5" s="140"/>
      <c r="P5" s="146"/>
      <c r="Q5" s="140"/>
      <c r="R5" s="147"/>
      <c r="S5" s="127"/>
    </row>
    <row r="6" ht="54" customHeight="1" spans="1:19">
      <c r="A6" s="58"/>
      <c r="B6" s="127"/>
      <c r="C6" s="127"/>
      <c r="D6" s="128"/>
      <c r="E6" s="128"/>
      <c r="F6" s="128"/>
      <c r="G6" s="128"/>
      <c r="H6" s="128"/>
      <c r="I6" s="128"/>
      <c r="J6" s="128" t="s">
        <v>58</v>
      </c>
      <c r="K6" s="128"/>
      <c r="L6" s="128"/>
      <c r="M6" s="141"/>
      <c r="N6" s="128" t="s">
        <v>58</v>
      </c>
      <c r="O6" s="128" t="s">
        <v>65</v>
      </c>
      <c r="P6" s="127" t="s">
        <v>66</v>
      </c>
      <c r="Q6" s="128" t="s">
        <v>67</v>
      </c>
      <c r="R6" s="141" t="s">
        <v>68</v>
      </c>
      <c r="S6" s="127" t="s">
        <v>69</v>
      </c>
    </row>
    <row r="7" ht="18" customHeight="1" spans="1:19">
      <c r="A7" s="149">
        <v>1</v>
      </c>
      <c r="B7" s="149" t="s">
        <v>84</v>
      </c>
      <c r="C7" s="150">
        <v>3</v>
      </c>
      <c r="D7" s="150">
        <v>4</v>
      </c>
      <c r="E7" s="149">
        <v>5</v>
      </c>
      <c r="F7" s="149">
        <v>6</v>
      </c>
      <c r="G7" s="149">
        <v>7</v>
      </c>
      <c r="H7" s="149">
        <v>8</v>
      </c>
      <c r="I7" s="149">
        <v>9</v>
      </c>
      <c r="J7" s="149">
        <v>10</v>
      </c>
      <c r="K7" s="149">
        <v>11</v>
      </c>
      <c r="L7" s="149">
        <v>12</v>
      </c>
      <c r="M7" s="149">
        <v>13</v>
      </c>
      <c r="N7" s="149">
        <v>14</v>
      </c>
      <c r="O7" s="149">
        <v>15</v>
      </c>
      <c r="P7" s="149">
        <v>16</v>
      </c>
      <c r="Q7" s="149">
        <v>17</v>
      </c>
      <c r="R7" s="149">
        <v>18</v>
      </c>
      <c r="S7" s="149">
        <v>19</v>
      </c>
    </row>
    <row r="8" ht="21" customHeight="1" spans="1:19">
      <c r="A8" s="129" t="s">
        <v>203</v>
      </c>
      <c r="B8" s="130" t="s">
        <v>71</v>
      </c>
      <c r="C8" s="130" t="s">
        <v>227</v>
      </c>
      <c r="D8" s="131" t="s">
        <v>227</v>
      </c>
      <c r="E8" s="131" t="s">
        <v>356</v>
      </c>
      <c r="F8" s="131" t="s">
        <v>357</v>
      </c>
      <c r="G8" s="151">
        <v>1</v>
      </c>
      <c r="H8" s="115">
        <v>6500</v>
      </c>
      <c r="I8" s="115">
        <v>6500</v>
      </c>
      <c r="J8" s="115">
        <v>6500</v>
      </c>
      <c r="K8" s="115"/>
      <c r="L8" s="115"/>
      <c r="M8" s="115"/>
      <c r="N8" s="115"/>
      <c r="O8" s="115"/>
      <c r="P8" s="115"/>
      <c r="Q8" s="115"/>
      <c r="R8" s="115"/>
      <c r="S8" s="115"/>
    </row>
    <row r="9" ht="21" customHeight="1" spans="1:19">
      <c r="A9" s="129" t="s">
        <v>203</v>
      </c>
      <c r="B9" s="130" t="s">
        <v>71</v>
      </c>
      <c r="C9" s="130" t="s">
        <v>227</v>
      </c>
      <c r="D9" s="131" t="s">
        <v>227</v>
      </c>
      <c r="E9" s="131" t="s">
        <v>358</v>
      </c>
      <c r="F9" s="131" t="s">
        <v>357</v>
      </c>
      <c r="G9" s="151">
        <v>1</v>
      </c>
      <c r="H9" s="115">
        <v>4000</v>
      </c>
      <c r="I9" s="115">
        <v>4000</v>
      </c>
      <c r="J9" s="115">
        <v>4000</v>
      </c>
      <c r="K9" s="115"/>
      <c r="L9" s="115"/>
      <c r="M9" s="115"/>
      <c r="N9" s="115"/>
      <c r="O9" s="115"/>
      <c r="P9" s="115"/>
      <c r="Q9" s="115"/>
      <c r="R9" s="115"/>
      <c r="S9" s="115"/>
    </row>
    <row r="10" ht="21" customHeight="1" spans="1:19">
      <c r="A10" s="129" t="s">
        <v>203</v>
      </c>
      <c r="B10" s="130" t="s">
        <v>71</v>
      </c>
      <c r="C10" s="130" t="s">
        <v>240</v>
      </c>
      <c r="D10" s="131" t="s">
        <v>359</v>
      </c>
      <c r="E10" s="131" t="s">
        <v>359</v>
      </c>
      <c r="F10" s="131" t="s">
        <v>360</v>
      </c>
      <c r="G10" s="151">
        <v>8</v>
      </c>
      <c r="H10" s="115">
        <v>1344</v>
      </c>
      <c r="I10" s="115">
        <v>1344</v>
      </c>
      <c r="J10" s="115">
        <v>1344</v>
      </c>
      <c r="K10" s="115"/>
      <c r="L10" s="115"/>
      <c r="M10" s="115"/>
      <c r="N10" s="115"/>
      <c r="O10" s="115"/>
      <c r="P10" s="115"/>
      <c r="Q10" s="115"/>
      <c r="R10" s="115"/>
      <c r="S10" s="115"/>
    </row>
    <row r="11" ht="21" customHeight="1" spans="1:19">
      <c r="A11" s="129" t="s">
        <v>203</v>
      </c>
      <c r="B11" s="130" t="s">
        <v>71</v>
      </c>
      <c r="C11" s="130" t="s">
        <v>275</v>
      </c>
      <c r="D11" s="131" t="s">
        <v>361</v>
      </c>
      <c r="E11" s="131" t="s">
        <v>361</v>
      </c>
      <c r="F11" s="131" t="s">
        <v>362</v>
      </c>
      <c r="G11" s="151">
        <v>1</v>
      </c>
      <c r="H11" s="115">
        <v>50000</v>
      </c>
      <c r="I11" s="115">
        <v>50000</v>
      </c>
      <c r="J11" s="115"/>
      <c r="K11" s="115">
        <v>50000</v>
      </c>
      <c r="L11" s="115"/>
      <c r="M11" s="115"/>
      <c r="N11" s="115"/>
      <c r="O11" s="115"/>
      <c r="P11" s="115"/>
      <c r="Q11" s="115"/>
      <c r="R11" s="115"/>
      <c r="S11" s="115"/>
    </row>
    <row r="12" ht="21" customHeight="1" spans="1:19">
      <c r="A12" s="129" t="s">
        <v>203</v>
      </c>
      <c r="B12" s="130" t="s">
        <v>71</v>
      </c>
      <c r="C12" s="130" t="s">
        <v>275</v>
      </c>
      <c r="D12" s="131" t="s">
        <v>361</v>
      </c>
      <c r="E12" s="131" t="s">
        <v>361</v>
      </c>
      <c r="F12" s="131" t="s">
        <v>362</v>
      </c>
      <c r="G12" s="151">
        <v>2</v>
      </c>
      <c r="H12" s="115">
        <v>10000</v>
      </c>
      <c r="I12" s="115">
        <v>10000</v>
      </c>
      <c r="J12" s="115"/>
      <c r="K12" s="115">
        <v>10000</v>
      </c>
      <c r="L12" s="115"/>
      <c r="M12" s="115"/>
      <c r="N12" s="115"/>
      <c r="O12" s="115"/>
      <c r="P12" s="115"/>
      <c r="Q12" s="115"/>
      <c r="R12" s="115"/>
      <c r="S12" s="115"/>
    </row>
    <row r="13" ht="21" customHeight="1" spans="1:19">
      <c r="A13" s="129" t="s">
        <v>203</v>
      </c>
      <c r="B13" s="130" t="s">
        <v>71</v>
      </c>
      <c r="C13" s="130" t="s">
        <v>275</v>
      </c>
      <c r="D13" s="131" t="s">
        <v>363</v>
      </c>
      <c r="E13" s="131" t="s">
        <v>364</v>
      </c>
      <c r="F13" s="131" t="s">
        <v>365</v>
      </c>
      <c r="G13" s="151">
        <v>2</v>
      </c>
      <c r="H13" s="115">
        <v>30000</v>
      </c>
      <c r="I13" s="115">
        <v>30000</v>
      </c>
      <c r="J13" s="115"/>
      <c r="K13" s="115">
        <v>30000</v>
      </c>
      <c r="L13" s="115"/>
      <c r="M13" s="115"/>
      <c r="N13" s="115"/>
      <c r="O13" s="115"/>
      <c r="P13" s="115"/>
      <c r="Q13" s="115"/>
      <c r="R13" s="115"/>
      <c r="S13" s="115"/>
    </row>
    <row r="14" ht="21" customHeight="1" spans="1:19">
      <c r="A14" s="129" t="s">
        <v>203</v>
      </c>
      <c r="B14" s="130" t="s">
        <v>71</v>
      </c>
      <c r="C14" s="130" t="s">
        <v>275</v>
      </c>
      <c r="D14" s="131" t="s">
        <v>366</v>
      </c>
      <c r="E14" s="131" t="s">
        <v>367</v>
      </c>
      <c r="F14" s="131" t="s">
        <v>365</v>
      </c>
      <c r="G14" s="151">
        <v>9</v>
      </c>
      <c r="H14" s="115">
        <v>36000</v>
      </c>
      <c r="I14" s="115">
        <v>36000</v>
      </c>
      <c r="J14" s="115"/>
      <c r="K14" s="115">
        <v>36000</v>
      </c>
      <c r="L14" s="115"/>
      <c r="M14" s="115"/>
      <c r="N14" s="115"/>
      <c r="O14" s="115"/>
      <c r="P14" s="115"/>
      <c r="Q14" s="115"/>
      <c r="R14" s="115"/>
      <c r="S14" s="115"/>
    </row>
    <row r="15" ht="21" customHeight="1" spans="1:19">
      <c r="A15" s="129" t="s">
        <v>203</v>
      </c>
      <c r="B15" s="130" t="s">
        <v>71</v>
      </c>
      <c r="C15" s="130" t="s">
        <v>275</v>
      </c>
      <c r="D15" s="131" t="s">
        <v>368</v>
      </c>
      <c r="E15" s="131" t="s">
        <v>367</v>
      </c>
      <c r="F15" s="131" t="s">
        <v>362</v>
      </c>
      <c r="G15" s="151">
        <v>3</v>
      </c>
      <c r="H15" s="115">
        <v>15000</v>
      </c>
      <c r="I15" s="115">
        <v>15000</v>
      </c>
      <c r="J15" s="115"/>
      <c r="K15" s="115">
        <v>15000</v>
      </c>
      <c r="L15" s="115"/>
      <c r="M15" s="115"/>
      <c r="N15" s="115"/>
      <c r="O15" s="115"/>
      <c r="P15" s="115"/>
      <c r="Q15" s="115"/>
      <c r="R15" s="115"/>
      <c r="S15" s="115"/>
    </row>
    <row r="16" ht="21" customHeight="1" spans="1:19">
      <c r="A16" s="129" t="s">
        <v>203</v>
      </c>
      <c r="B16" s="130" t="s">
        <v>71</v>
      </c>
      <c r="C16" s="130" t="s">
        <v>275</v>
      </c>
      <c r="D16" s="131" t="s">
        <v>369</v>
      </c>
      <c r="E16" s="131" t="s">
        <v>370</v>
      </c>
      <c r="F16" s="131" t="s">
        <v>365</v>
      </c>
      <c r="G16" s="151">
        <v>10</v>
      </c>
      <c r="H16" s="115">
        <v>50000</v>
      </c>
      <c r="I16" s="115">
        <v>50000</v>
      </c>
      <c r="J16" s="115"/>
      <c r="K16" s="115">
        <v>50000</v>
      </c>
      <c r="L16" s="115"/>
      <c r="M16" s="115"/>
      <c r="N16" s="115"/>
      <c r="O16" s="115"/>
      <c r="P16" s="115"/>
      <c r="Q16" s="115"/>
      <c r="R16" s="115"/>
      <c r="S16" s="115"/>
    </row>
    <row r="17" ht="21" customHeight="1" spans="1:19">
      <c r="A17" s="129" t="s">
        <v>203</v>
      </c>
      <c r="B17" s="130" t="s">
        <v>71</v>
      </c>
      <c r="C17" s="130" t="s">
        <v>275</v>
      </c>
      <c r="D17" s="131" t="s">
        <v>371</v>
      </c>
      <c r="E17" s="131" t="s">
        <v>370</v>
      </c>
      <c r="F17" s="131" t="s">
        <v>362</v>
      </c>
      <c r="G17" s="151">
        <v>2</v>
      </c>
      <c r="H17" s="115">
        <v>15000</v>
      </c>
      <c r="I17" s="115">
        <v>15000</v>
      </c>
      <c r="J17" s="115"/>
      <c r="K17" s="115">
        <v>15000</v>
      </c>
      <c r="L17" s="115"/>
      <c r="M17" s="115"/>
      <c r="N17" s="115"/>
      <c r="O17" s="115"/>
      <c r="P17" s="115"/>
      <c r="Q17" s="115"/>
      <c r="R17" s="115"/>
      <c r="S17" s="115"/>
    </row>
    <row r="18" ht="21" customHeight="1" spans="1:19">
      <c r="A18" s="129" t="s">
        <v>203</v>
      </c>
      <c r="B18" s="130" t="s">
        <v>71</v>
      </c>
      <c r="C18" s="130" t="s">
        <v>275</v>
      </c>
      <c r="D18" s="131" t="s">
        <v>372</v>
      </c>
      <c r="E18" s="131" t="s">
        <v>370</v>
      </c>
      <c r="F18" s="131" t="s">
        <v>365</v>
      </c>
      <c r="G18" s="151">
        <v>10</v>
      </c>
      <c r="H18" s="115">
        <v>4000</v>
      </c>
      <c r="I18" s="115">
        <v>4000</v>
      </c>
      <c r="J18" s="115"/>
      <c r="K18" s="115">
        <v>4000</v>
      </c>
      <c r="L18" s="115"/>
      <c r="M18" s="115"/>
      <c r="N18" s="115"/>
      <c r="O18" s="115"/>
      <c r="P18" s="115"/>
      <c r="Q18" s="115"/>
      <c r="R18" s="115"/>
      <c r="S18" s="115"/>
    </row>
    <row r="19" ht="21" customHeight="1" spans="1:19">
      <c r="A19" s="129" t="s">
        <v>203</v>
      </c>
      <c r="B19" s="130" t="s">
        <v>71</v>
      </c>
      <c r="C19" s="130" t="s">
        <v>275</v>
      </c>
      <c r="D19" s="131" t="s">
        <v>373</v>
      </c>
      <c r="E19" s="131" t="s">
        <v>374</v>
      </c>
      <c r="F19" s="131" t="s">
        <v>362</v>
      </c>
      <c r="G19" s="151">
        <v>2</v>
      </c>
      <c r="H19" s="115">
        <v>16000</v>
      </c>
      <c r="I19" s="115">
        <v>16000</v>
      </c>
      <c r="J19" s="115"/>
      <c r="K19" s="115">
        <v>16000</v>
      </c>
      <c r="L19" s="115"/>
      <c r="M19" s="115"/>
      <c r="N19" s="115"/>
      <c r="O19" s="115"/>
      <c r="P19" s="115"/>
      <c r="Q19" s="115"/>
      <c r="R19" s="115"/>
      <c r="S19" s="115"/>
    </row>
    <row r="20" ht="21" customHeight="1" spans="1:19">
      <c r="A20" s="129" t="s">
        <v>203</v>
      </c>
      <c r="B20" s="130" t="s">
        <v>71</v>
      </c>
      <c r="C20" s="130" t="s">
        <v>275</v>
      </c>
      <c r="D20" s="131" t="s">
        <v>375</v>
      </c>
      <c r="E20" s="131" t="s">
        <v>374</v>
      </c>
      <c r="F20" s="131" t="s">
        <v>362</v>
      </c>
      <c r="G20" s="151">
        <v>7</v>
      </c>
      <c r="H20" s="115">
        <v>3500</v>
      </c>
      <c r="I20" s="115">
        <v>3500</v>
      </c>
      <c r="J20" s="115"/>
      <c r="K20" s="115">
        <v>3500</v>
      </c>
      <c r="L20" s="115"/>
      <c r="M20" s="115"/>
      <c r="N20" s="115"/>
      <c r="O20" s="115"/>
      <c r="P20" s="115"/>
      <c r="Q20" s="115"/>
      <c r="R20" s="115"/>
      <c r="S20" s="115"/>
    </row>
    <row r="21" ht="21" customHeight="1" spans="1:19">
      <c r="A21" s="129" t="s">
        <v>203</v>
      </c>
      <c r="B21" s="130" t="s">
        <v>71</v>
      </c>
      <c r="C21" s="130" t="s">
        <v>275</v>
      </c>
      <c r="D21" s="131" t="s">
        <v>376</v>
      </c>
      <c r="E21" s="131" t="s">
        <v>374</v>
      </c>
      <c r="F21" s="131" t="s">
        <v>362</v>
      </c>
      <c r="G21" s="151">
        <v>1</v>
      </c>
      <c r="H21" s="115">
        <v>6000</v>
      </c>
      <c r="I21" s="115">
        <v>6000</v>
      </c>
      <c r="J21" s="115"/>
      <c r="K21" s="115">
        <v>6000</v>
      </c>
      <c r="L21" s="115"/>
      <c r="M21" s="115"/>
      <c r="N21" s="115"/>
      <c r="O21" s="115"/>
      <c r="P21" s="115"/>
      <c r="Q21" s="115"/>
      <c r="R21" s="115"/>
      <c r="S21" s="115"/>
    </row>
    <row r="22" ht="21" customHeight="1" spans="1:19">
      <c r="A22" s="129" t="s">
        <v>203</v>
      </c>
      <c r="B22" s="130" t="s">
        <v>71</v>
      </c>
      <c r="C22" s="130" t="s">
        <v>275</v>
      </c>
      <c r="D22" s="131" t="s">
        <v>377</v>
      </c>
      <c r="E22" s="131" t="s">
        <v>378</v>
      </c>
      <c r="F22" s="131" t="s">
        <v>365</v>
      </c>
      <c r="G22" s="151">
        <v>1</v>
      </c>
      <c r="H22" s="115">
        <v>10000</v>
      </c>
      <c r="I22" s="115">
        <v>10000</v>
      </c>
      <c r="J22" s="115"/>
      <c r="K22" s="115">
        <v>10000</v>
      </c>
      <c r="L22" s="115"/>
      <c r="M22" s="115"/>
      <c r="N22" s="115"/>
      <c r="O22" s="115"/>
      <c r="P22" s="115"/>
      <c r="Q22" s="115"/>
      <c r="R22" s="115"/>
      <c r="S22" s="115"/>
    </row>
    <row r="23" ht="21" customHeight="1" spans="1:19">
      <c r="A23" s="129" t="s">
        <v>203</v>
      </c>
      <c r="B23" s="130" t="s">
        <v>71</v>
      </c>
      <c r="C23" s="130" t="s">
        <v>275</v>
      </c>
      <c r="D23" s="131" t="s">
        <v>379</v>
      </c>
      <c r="E23" s="131" t="s">
        <v>380</v>
      </c>
      <c r="F23" s="131" t="s">
        <v>362</v>
      </c>
      <c r="G23" s="151">
        <v>90</v>
      </c>
      <c r="H23" s="115">
        <v>27000</v>
      </c>
      <c r="I23" s="115">
        <v>27000</v>
      </c>
      <c r="J23" s="115"/>
      <c r="K23" s="115">
        <v>27000</v>
      </c>
      <c r="L23" s="115"/>
      <c r="M23" s="115"/>
      <c r="N23" s="115"/>
      <c r="O23" s="115"/>
      <c r="P23" s="115"/>
      <c r="Q23" s="115"/>
      <c r="R23" s="115"/>
      <c r="S23" s="115"/>
    </row>
    <row r="24" ht="21" customHeight="1" spans="1:19">
      <c r="A24" s="129" t="s">
        <v>203</v>
      </c>
      <c r="B24" s="130" t="s">
        <v>71</v>
      </c>
      <c r="C24" s="130" t="s">
        <v>275</v>
      </c>
      <c r="D24" s="131" t="s">
        <v>381</v>
      </c>
      <c r="E24" s="131" t="s">
        <v>382</v>
      </c>
      <c r="F24" s="131" t="s">
        <v>362</v>
      </c>
      <c r="G24" s="151">
        <v>70</v>
      </c>
      <c r="H24" s="115">
        <v>70000</v>
      </c>
      <c r="I24" s="115">
        <v>70000</v>
      </c>
      <c r="J24" s="115"/>
      <c r="K24" s="115">
        <v>70000</v>
      </c>
      <c r="L24" s="115"/>
      <c r="M24" s="115"/>
      <c r="N24" s="115"/>
      <c r="O24" s="115"/>
      <c r="P24" s="115"/>
      <c r="Q24" s="115"/>
      <c r="R24" s="115"/>
      <c r="S24" s="115"/>
    </row>
    <row r="25" ht="21" customHeight="1" spans="1:19">
      <c r="A25" s="129" t="s">
        <v>203</v>
      </c>
      <c r="B25" s="130" t="s">
        <v>71</v>
      </c>
      <c r="C25" s="130" t="s">
        <v>275</v>
      </c>
      <c r="D25" s="131" t="s">
        <v>383</v>
      </c>
      <c r="E25" s="131" t="s">
        <v>384</v>
      </c>
      <c r="F25" s="131" t="s">
        <v>321</v>
      </c>
      <c r="G25" s="151">
        <v>1500</v>
      </c>
      <c r="H25" s="115">
        <v>60000</v>
      </c>
      <c r="I25" s="115">
        <v>60000</v>
      </c>
      <c r="J25" s="115"/>
      <c r="K25" s="115">
        <v>60000</v>
      </c>
      <c r="L25" s="115"/>
      <c r="M25" s="115"/>
      <c r="N25" s="115"/>
      <c r="O25" s="115"/>
      <c r="P25" s="115"/>
      <c r="Q25" s="115"/>
      <c r="R25" s="115"/>
      <c r="S25" s="115"/>
    </row>
    <row r="26" ht="21" customHeight="1" spans="1:19">
      <c r="A26" s="129" t="s">
        <v>203</v>
      </c>
      <c r="B26" s="130" t="s">
        <v>71</v>
      </c>
      <c r="C26" s="130" t="s">
        <v>275</v>
      </c>
      <c r="D26" s="131" t="s">
        <v>385</v>
      </c>
      <c r="E26" s="131" t="s">
        <v>386</v>
      </c>
      <c r="F26" s="131" t="s">
        <v>362</v>
      </c>
      <c r="G26" s="151">
        <v>2</v>
      </c>
      <c r="H26" s="115">
        <v>7000</v>
      </c>
      <c r="I26" s="115">
        <v>7000</v>
      </c>
      <c r="J26" s="115"/>
      <c r="K26" s="115">
        <v>7000</v>
      </c>
      <c r="L26" s="115"/>
      <c r="M26" s="115"/>
      <c r="N26" s="115"/>
      <c r="O26" s="115"/>
      <c r="P26" s="115"/>
      <c r="Q26" s="115"/>
      <c r="R26" s="115"/>
      <c r="S26" s="115"/>
    </row>
    <row r="27" ht="21" customHeight="1" spans="1:19">
      <c r="A27" s="129" t="s">
        <v>203</v>
      </c>
      <c r="B27" s="130" t="s">
        <v>71</v>
      </c>
      <c r="C27" s="130" t="s">
        <v>275</v>
      </c>
      <c r="D27" s="131" t="s">
        <v>387</v>
      </c>
      <c r="E27" s="131" t="s">
        <v>388</v>
      </c>
      <c r="F27" s="131" t="s">
        <v>362</v>
      </c>
      <c r="G27" s="151">
        <v>1</v>
      </c>
      <c r="H27" s="115">
        <v>9000</v>
      </c>
      <c r="I27" s="115">
        <v>9000</v>
      </c>
      <c r="J27" s="115"/>
      <c r="K27" s="115">
        <v>9000</v>
      </c>
      <c r="L27" s="115"/>
      <c r="M27" s="115"/>
      <c r="N27" s="115"/>
      <c r="O27" s="115"/>
      <c r="P27" s="115"/>
      <c r="Q27" s="115"/>
      <c r="R27" s="115"/>
      <c r="S27" s="115"/>
    </row>
    <row r="28" ht="21" customHeight="1" spans="1:19">
      <c r="A28" s="129" t="s">
        <v>203</v>
      </c>
      <c r="B28" s="130" t="s">
        <v>71</v>
      </c>
      <c r="C28" s="130" t="s">
        <v>275</v>
      </c>
      <c r="D28" s="131" t="s">
        <v>389</v>
      </c>
      <c r="E28" s="131" t="s">
        <v>390</v>
      </c>
      <c r="F28" s="131" t="s">
        <v>365</v>
      </c>
      <c r="G28" s="151">
        <v>1</v>
      </c>
      <c r="H28" s="115">
        <v>44000</v>
      </c>
      <c r="I28" s="115">
        <v>44000</v>
      </c>
      <c r="J28" s="115"/>
      <c r="K28" s="115">
        <v>44000</v>
      </c>
      <c r="L28" s="115"/>
      <c r="M28" s="115"/>
      <c r="N28" s="115"/>
      <c r="O28" s="115"/>
      <c r="P28" s="115"/>
      <c r="Q28" s="115"/>
      <c r="R28" s="115"/>
      <c r="S28" s="115"/>
    </row>
    <row r="29" ht="21" customHeight="1" spans="1:19">
      <c r="A29" s="129" t="s">
        <v>203</v>
      </c>
      <c r="B29" s="130" t="s">
        <v>71</v>
      </c>
      <c r="C29" s="130" t="s">
        <v>275</v>
      </c>
      <c r="D29" s="131" t="s">
        <v>391</v>
      </c>
      <c r="E29" s="131" t="s">
        <v>390</v>
      </c>
      <c r="F29" s="131" t="s">
        <v>365</v>
      </c>
      <c r="G29" s="151">
        <v>5</v>
      </c>
      <c r="H29" s="115">
        <v>85000</v>
      </c>
      <c r="I29" s="115">
        <v>85000</v>
      </c>
      <c r="J29" s="115"/>
      <c r="K29" s="115">
        <v>85000</v>
      </c>
      <c r="L29" s="115"/>
      <c r="M29" s="115"/>
      <c r="N29" s="115"/>
      <c r="O29" s="115"/>
      <c r="P29" s="115"/>
      <c r="Q29" s="115"/>
      <c r="R29" s="115"/>
      <c r="S29" s="115"/>
    </row>
    <row r="30" ht="21" customHeight="1" spans="1:19">
      <c r="A30" s="129" t="s">
        <v>203</v>
      </c>
      <c r="B30" s="130" t="s">
        <v>71</v>
      </c>
      <c r="C30" s="130" t="s">
        <v>275</v>
      </c>
      <c r="D30" s="131" t="s">
        <v>392</v>
      </c>
      <c r="E30" s="131" t="s">
        <v>390</v>
      </c>
      <c r="F30" s="131" t="s">
        <v>365</v>
      </c>
      <c r="G30" s="151">
        <v>1</v>
      </c>
      <c r="H30" s="115">
        <v>45000</v>
      </c>
      <c r="I30" s="115">
        <v>45000</v>
      </c>
      <c r="J30" s="115"/>
      <c r="K30" s="115">
        <v>45000</v>
      </c>
      <c r="L30" s="115"/>
      <c r="M30" s="115"/>
      <c r="N30" s="115"/>
      <c r="O30" s="115"/>
      <c r="P30" s="115"/>
      <c r="Q30" s="115"/>
      <c r="R30" s="115"/>
      <c r="S30" s="115"/>
    </row>
    <row r="31" ht="21" customHeight="1" spans="1:19">
      <c r="A31" s="129" t="s">
        <v>203</v>
      </c>
      <c r="B31" s="130" t="s">
        <v>71</v>
      </c>
      <c r="C31" s="130" t="s">
        <v>275</v>
      </c>
      <c r="D31" s="131" t="s">
        <v>393</v>
      </c>
      <c r="E31" s="131" t="s">
        <v>390</v>
      </c>
      <c r="F31" s="131" t="s">
        <v>362</v>
      </c>
      <c r="G31" s="151">
        <v>1</v>
      </c>
      <c r="H31" s="115">
        <v>9000</v>
      </c>
      <c r="I31" s="115">
        <v>9000</v>
      </c>
      <c r="J31" s="115"/>
      <c r="K31" s="115">
        <v>9000</v>
      </c>
      <c r="L31" s="115"/>
      <c r="M31" s="115"/>
      <c r="N31" s="115"/>
      <c r="O31" s="115"/>
      <c r="P31" s="115"/>
      <c r="Q31" s="115"/>
      <c r="R31" s="115"/>
      <c r="S31" s="115"/>
    </row>
    <row r="32" ht="21" customHeight="1" spans="1:19">
      <c r="A32" s="129" t="s">
        <v>203</v>
      </c>
      <c r="B32" s="130" t="s">
        <v>71</v>
      </c>
      <c r="C32" s="130" t="s">
        <v>275</v>
      </c>
      <c r="D32" s="131" t="s">
        <v>394</v>
      </c>
      <c r="E32" s="131" t="s">
        <v>390</v>
      </c>
      <c r="F32" s="131" t="s">
        <v>365</v>
      </c>
      <c r="G32" s="151">
        <v>2</v>
      </c>
      <c r="H32" s="115">
        <v>7000</v>
      </c>
      <c r="I32" s="115">
        <v>7000</v>
      </c>
      <c r="J32" s="115"/>
      <c r="K32" s="115">
        <v>7000</v>
      </c>
      <c r="L32" s="115"/>
      <c r="M32" s="115"/>
      <c r="N32" s="115"/>
      <c r="O32" s="115"/>
      <c r="P32" s="115"/>
      <c r="Q32" s="115"/>
      <c r="R32" s="115"/>
      <c r="S32" s="115"/>
    </row>
    <row r="33" ht="21" customHeight="1" spans="1:19">
      <c r="A33" s="129" t="s">
        <v>203</v>
      </c>
      <c r="B33" s="130" t="s">
        <v>71</v>
      </c>
      <c r="C33" s="130" t="s">
        <v>275</v>
      </c>
      <c r="D33" s="131" t="s">
        <v>395</v>
      </c>
      <c r="E33" s="131" t="s">
        <v>396</v>
      </c>
      <c r="F33" s="131" t="s">
        <v>362</v>
      </c>
      <c r="G33" s="151">
        <v>20</v>
      </c>
      <c r="H33" s="115">
        <v>12000</v>
      </c>
      <c r="I33" s="115">
        <v>12000</v>
      </c>
      <c r="J33" s="115"/>
      <c r="K33" s="115">
        <v>12000</v>
      </c>
      <c r="L33" s="115"/>
      <c r="M33" s="115"/>
      <c r="N33" s="115"/>
      <c r="O33" s="115"/>
      <c r="P33" s="115"/>
      <c r="Q33" s="115"/>
      <c r="R33" s="115"/>
      <c r="S33" s="115"/>
    </row>
    <row r="34" ht="21" customHeight="1" spans="1:19">
      <c r="A34" s="129" t="s">
        <v>203</v>
      </c>
      <c r="B34" s="130" t="s">
        <v>71</v>
      </c>
      <c r="C34" s="130" t="s">
        <v>275</v>
      </c>
      <c r="D34" s="131" t="s">
        <v>397</v>
      </c>
      <c r="E34" s="131" t="s">
        <v>398</v>
      </c>
      <c r="F34" s="131" t="s">
        <v>362</v>
      </c>
      <c r="G34" s="151">
        <v>20</v>
      </c>
      <c r="H34" s="115">
        <v>24000</v>
      </c>
      <c r="I34" s="115">
        <v>24000</v>
      </c>
      <c r="J34" s="115"/>
      <c r="K34" s="115">
        <v>24000</v>
      </c>
      <c r="L34" s="115"/>
      <c r="M34" s="115"/>
      <c r="N34" s="115"/>
      <c r="O34" s="115"/>
      <c r="P34" s="115"/>
      <c r="Q34" s="115"/>
      <c r="R34" s="115"/>
      <c r="S34" s="115"/>
    </row>
    <row r="35" ht="21" customHeight="1" spans="1:19">
      <c r="A35" s="129" t="s">
        <v>203</v>
      </c>
      <c r="B35" s="130" t="s">
        <v>71</v>
      </c>
      <c r="C35" s="130" t="s">
        <v>275</v>
      </c>
      <c r="D35" s="131" t="s">
        <v>399</v>
      </c>
      <c r="E35" s="131" t="s">
        <v>398</v>
      </c>
      <c r="F35" s="131" t="s">
        <v>400</v>
      </c>
      <c r="G35" s="151">
        <v>2</v>
      </c>
      <c r="H35" s="115">
        <v>12000</v>
      </c>
      <c r="I35" s="115">
        <v>12000</v>
      </c>
      <c r="J35" s="115"/>
      <c r="K35" s="115">
        <v>12000</v>
      </c>
      <c r="L35" s="115"/>
      <c r="M35" s="115"/>
      <c r="N35" s="115"/>
      <c r="O35" s="115"/>
      <c r="P35" s="115"/>
      <c r="Q35" s="115"/>
      <c r="R35" s="115"/>
      <c r="S35" s="115"/>
    </row>
    <row r="36" ht="21" customHeight="1" spans="1:19">
      <c r="A36" s="129" t="s">
        <v>203</v>
      </c>
      <c r="B36" s="130" t="s">
        <v>71</v>
      </c>
      <c r="C36" s="130" t="s">
        <v>275</v>
      </c>
      <c r="D36" s="131" t="s">
        <v>401</v>
      </c>
      <c r="E36" s="131" t="s">
        <v>402</v>
      </c>
      <c r="F36" s="131" t="s">
        <v>365</v>
      </c>
      <c r="G36" s="151">
        <v>1</v>
      </c>
      <c r="H36" s="115">
        <v>85000</v>
      </c>
      <c r="I36" s="115">
        <v>85000</v>
      </c>
      <c r="J36" s="115"/>
      <c r="K36" s="115">
        <v>85000</v>
      </c>
      <c r="L36" s="115"/>
      <c r="M36" s="115"/>
      <c r="N36" s="115"/>
      <c r="O36" s="115"/>
      <c r="P36" s="115"/>
      <c r="Q36" s="115"/>
      <c r="R36" s="115"/>
      <c r="S36" s="115"/>
    </row>
    <row r="37" ht="21" customHeight="1" spans="1:19">
      <c r="A37" s="129" t="s">
        <v>203</v>
      </c>
      <c r="B37" s="130" t="s">
        <v>71</v>
      </c>
      <c r="C37" s="130" t="s">
        <v>275</v>
      </c>
      <c r="D37" s="131" t="s">
        <v>403</v>
      </c>
      <c r="E37" s="131" t="s">
        <v>402</v>
      </c>
      <c r="F37" s="131" t="s">
        <v>362</v>
      </c>
      <c r="G37" s="151">
        <v>1</v>
      </c>
      <c r="H37" s="115">
        <v>75000</v>
      </c>
      <c r="I37" s="115">
        <v>75000</v>
      </c>
      <c r="J37" s="115"/>
      <c r="K37" s="115">
        <v>75000</v>
      </c>
      <c r="L37" s="115"/>
      <c r="M37" s="115"/>
      <c r="N37" s="115"/>
      <c r="O37" s="115"/>
      <c r="P37" s="115"/>
      <c r="Q37" s="115"/>
      <c r="R37" s="115"/>
      <c r="S37" s="115"/>
    </row>
    <row r="38" ht="21" customHeight="1" spans="1:19">
      <c r="A38" s="129" t="s">
        <v>203</v>
      </c>
      <c r="B38" s="130" t="s">
        <v>71</v>
      </c>
      <c r="C38" s="130" t="s">
        <v>275</v>
      </c>
      <c r="D38" s="131" t="s">
        <v>404</v>
      </c>
      <c r="E38" s="131" t="s">
        <v>405</v>
      </c>
      <c r="F38" s="131" t="s">
        <v>400</v>
      </c>
      <c r="G38" s="151">
        <v>3</v>
      </c>
      <c r="H38" s="115">
        <v>2100</v>
      </c>
      <c r="I38" s="115">
        <v>2100</v>
      </c>
      <c r="J38" s="115"/>
      <c r="K38" s="115">
        <v>2100</v>
      </c>
      <c r="L38" s="115"/>
      <c r="M38" s="115"/>
      <c r="N38" s="115"/>
      <c r="O38" s="115"/>
      <c r="P38" s="115"/>
      <c r="Q38" s="115"/>
      <c r="R38" s="115"/>
      <c r="S38" s="115"/>
    </row>
    <row r="39" ht="21" customHeight="1" spans="1:19">
      <c r="A39" s="129" t="s">
        <v>203</v>
      </c>
      <c r="B39" s="130" t="s">
        <v>71</v>
      </c>
      <c r="C39" s="130" t="s">
        <v>275</v>
      </c>
      <c r="D39" s="131" t="s">
        <v>406</v>
      </c>
      <c r="E39" s="131" t="s">
        <v>407</v>
      </c>
      <c r="F39" s="131" t="s">
        <v>362</v>
      </c>
      <c r="G39" s="151">
        <v>2</v>
      </c>
      <c r="H39" s="115">
        <v>36000</v>
      </c>
      <c r="I39" s="115">
        <v>36000</v>
      </c>
      <c r="J39" s="115"/>
      <c r="K39" s="115">
        <v>36000</v>
      </c>
      <c r="L39" s="115"/>
      <c r="M39" s="115"/>
      <c r="N39" s="115"/>
      <c r="O39" s="115"/>
      <c r="P39" s="115"/>
      <c r="Q39" s="115"/>
      <c r="R39" s="115"/>
      <c r="S39" s="115"/>
    </row>
    <row r="40" ht="21" customHeight="1" spans="1:19">
      <c r="A40" s="129" t="s">
        <v>203</v>
      </c>
      <c r="B40" s="130" t="s">
        <v>71</v>
      </c>
      <c r="C40" s="130" t="s">
        <v>275</v>
      </c>
      <c r="D40" s="131" t="s">
        <v>408</v>
      </c>
      <c r="E40" s="131" t="s">
        <v>409</v>
      </c>
      <c r="F40" s="131" t="s">
        <v>410</v>
      </c>
      <c r="G40" s="151">
        <v>1</v>
      </c>
      <c r="H40" s="115">
        <v>8000</v>
      </c>
      <c r="I40" s="115">
        <v>8000</v>
      </c>
      <c r="J40" s="115"/>
      <c r="K40" s="115">
        <v>8000</v>
      </c>
      <c r="L40" s="115"/>
      <c r="M40" s="115"/>
      <c r="N40" s="115"/>
      <c r="O40" s="115"/>
      <c r="P40" s="115"/>
      <c r="Q40" s="115"/>
      <c r="R40" s="115"/>
      <c r="S40" s="115"/>
    </row>
    <row r="41" ht="21" customHeight="1" spans="1:19">
      <c r="A41" s="129" t="s">
        <v>203</v>
      </c>
      <c r="B41" s="130" t="s">
        <v>71</v>
      </c>
      <c r="C41" s="130" t="s">
        <v>275</v>
      </c>
      <c r="D41" s="131" t="s">
        <v>411</v>
      </c>
      <c r="E41" s="131" t="s">
        <v>411</v>
      </c>
      <c r="F41" s="131" t="s">
        <v>400</v>
      </c>
      <c r="G41" s="151">
        <v>1</v>
      </c>
      <c r="H41" s="115">
        <v>50000</v>
      </c>
      <c r="I41" s="115">
        <v>50000</v>
      </c>
      <c r="J41" s="115"/>
      <c r="K41" s="115">
        <v>50000</v>
      </c>
      <c r="L41" s="115"/>
      <c r="M41" s="115"/>
      <c r="N41" s="115"/>
      <c r="O41" s="115"/>
      <c r="P41" s="115"/>
      <c r="Q41" s="115"/>
      <c r="R41" s="115"/>
      <c r="S41" s="115"/>
    </row>
    <row r="42" ht="21" customHeight="1" spans="1:19">
      <c r="A42" s="129" t="s">
        <v>203</v>
      </c>
      <c r="B42" s="130" t="s">
        <v>71</v>
      </c>
      <c r="C42" s="130" t="s">
        <v>275</v>
      </c>
      <c r="D42" s="131" t="s">
        <v>412</v>
      </c>
      <c r="E42" s="131" t="s">
        <v>413</v>
      </c>
      <c r="F42" s="131" t="s">
        <v>400</v>
      </c>
      <c r="G42" s="151">
        <v>7</v>
      </c>
      <c r="H42" s="115">
        <v>12600</v>
      </c>
      <c r="I42" s="115">
        <v>12600</v>
      </c>
      <c r="J42" s="115"/>
      <c r="K42" s="115">
        <v>12600</v>
      </c>
      <c r="L42" s="115"/>
      <c r="M42" s="115"/>
      <c r="N42" s="115"/>
      <c r="O42" s="115"/>
      <c r="P42" s="115"/>
      <c r="Q42" s="115"/>
      <c r="R42" s="115"/>
      <c r="S42" s="115"/>
    </row>
    <row r="43" ht="21" customHeight="1" spans="1:19">
      <c r="A43" s="129" t="s">
        <v>203</v>
      </c>
      <c r="B43" s="130" t="s">
        <v>71</v>
      </c>
      <c r="C43" s="130" t="s">
        <v>275</v>
      </c>
      <c r="D43" s="131" t="s">
        <v>414</v>
      </c>
      <c r="E43" s="131" t="s">
        <v>413</v>
      </c>
      <c r="F43" s="131" t="s">
        <v>400</v>
      </c>
      <c r="G43" s="151">
        <v>11</v>
      </c>
      <c r="H43" s="115">
        <v>5500</v>
      </c>
      <c r="I43" s="115">
        <v>5500</v>
      </c>
      <c r="J43" s="115"/>
      <c r="K43" s="115">
        <v>5500</v>
      </c>
      <c r="L43" s="115"/>
      <c r="M43" s="115"/>
      <c r="N43" s="115"/>
      <c r="O43" s="115"/>
      <c r="P43" s="115"/>
      <c r="Q43" s="115"/>
      <c r="R43" s="115"/>
      <c r="S43" s="115"/>
    </row>
    <row r="44" ht="21" customHeight="1" spans="1:19">
      <c r="A44" s="129" t="s">
        <v>203</v>
      </c>
      <c r="B44" s="130" t="s">
        <v>71</v>
      </c>
      <c r="C44" s="130" t="s">
        <v>275</v>
      </c>
      <c r="D44" s="131" t="s">
        <v>415</v>
      </c>
      <c r="E44" s="131" t="s">
        <v>413</v>
      </c>
      <c r="F44" s="131" t="s">
        <v>362</v>
      </c>
      <c r="G44" s="151">
        <v>1</v>
      </c>
      <c r="H44" s="115">
        <v>5000</v>
      </c>
      <c r="I44" s="115">
        <v>5000</v>
      </c>
      <c r="J44" s="115"/>
      <c r="K44" s="115">
        <v>5000</v>
      </c>
      <c r="L44" s="115"/>
      <c r="M44" s="115"/>
      <c r="N44" s="115"/>
      <c r="O44" s="115"/>
      <c r="P44" s="115"/>
      <c r="Q44" s="115"/>
      <c r="R44" s="115"/>
      <c r="S44" s="115"/>
    </row>
    <row r="45" ht="21" customHeight="1" spans="1:19">
      <c r="A45" s="129" t="s">
        <v>203</v>
      </c>
      <c r="B45" s="130" t="s">
        <v>71</v>
      </c>
      <c r="C45" s="130" t="s">
        <v>275</v>
      </c>
      <c r="D45" s="131" t="s">
        <v>416</v>
      </c>
      <c r="E45" s="131" t="s">
        <v>413</v>
      </c>
      <c r="F45" s="131" t="s">
        <v>400</v>
      </c>
      <c r="G45" s="151">
        <v>3</v>
      </c>
      <c r="H45" s="115">
        <v>4800</v>
      </c>
      <c r="I45" s="115">
        <v>4800</v>
      </c>
      <c r="J45" s="115"/>
      <c r="K45" s="115">
        <v>4800</v>
      </c>
      <c r="L45" s="115"/>
      <c r="M45" s="115"/>
      <c r="N45" s="115"/>
      <c r="O45" s="115"/>
      <c r="P45" s="115"/>
      <c r="Q45" s="115"/>
      <c r="R45" s="115"/>
      <c r="S45" s="115"/>
    </row>
    <row r="46" ht="21" customHeight="1" spans="1:19">
      <c r="A46" s="129" t="s">
        <v>203</v>
      </c>
      <c r="B46" s="130" t="s">
        <v>71</v>
      </c>
      <c r="C46" s="130" t="s">
        <v>275</v>
      </c>
      <c r="D46" s="131" t="s">
        <v>417</v>
      </c>
      <c r="E46" s="131" t="s">
        <v>413</v>
      </c>
      <c r="F46" s="131" t="s">
        <v>400</v>
      </c>
      <c r="G46" s="151">
        <v>25</v>
      </c>
      <c r="H46" s="115">
        <v>55000</v>
      </c>
      <c r="I46" s="115">
        <v>55000</v>
      </c>
      <c r="J46" s="115"/>
      <c r="K46" s="115">
        <v>55000</v>
      </c>
      <c r="L46" s="115"/>
      <c r="M46" s="115"/>
      <c r="N46" s="115"/>
      <c r="O46" s="115"/>
      <c r="P46" s="115"/>
      <c r="Q46" s="115"/>
      <c r="R46" s="115"/>
      <c r="S46" s="115"/>
    </row>
    <row r="47" ht="21" customHeight="1" spans="1:19">
      <c r="A47" s="129" t="s">
        <v>203</v>
      </c>
      <c r="B47" s="130" t="s">
        <v>71</v>
      </c>
      <c r="C47" s="130" t="s">
        <v>275</v>
      </c>
      <c r="D47" s="131" t="s">
        <v>418</v>
      </c>
      <c r="E47" s="131" t="s">
        <v>413</v>
      </c>
      <c r="F47" s="131" t="s">
        <v>400</v>
      </c>
      <c r="G47" s="151">
        <v>3</v>
      </c>
      <c r="H47" s="115">
        <v>4500</v>
      </c>
      <c r="I47" s="115">
        <v>4500</v>
      </c>
      <c r="J47" s="115"/>
      <c r="K47" s="115">
        <v>4500</v>
      </c>
      <c r="L47" s="115"/>
      <c r="M47" s="115"/>
      <c r="N47" s="115"/>
      <c r="O47" s="115"/>
      <c r="P47" s="115"/>
      <c r="Q47" s="115"/>
      <c r="R47" s="115"/>
      <c r="S47" s="115"/>
    </row>
    <row r="48" ht="21" customHeight="1" spans="1:19">
      <c r="A48" s="132" t="s">
        <v>175</v>
      </c>
      <c r="B48" s="133"/>
      <c r="C48" s="133"/>
      <c r="D48" s="134"/>
      <c r="E48" s="134"/>
      <c r="F48" s="134"/>
      <c r="G48" s="152"/>
      <c r="H48" s="115">
        <v>1011844</v>
      </c>
      <c r="I48" s="115">
        <v>1011844</v>
      </c>
      <c r="J48" s="115">
        <v>11844</v>
      </c>
      <c r="K48" s="115">
        <v>1000000</v>
      </c>
      <c r="L48" s="115"/>
      <c r="M48" s="115"/>
      <c r="N48" s="115"/>
      <c r="O48" s="115"/>
      <c r="P48" s="115"/>
      <c r="Q48" s="115"/>
      <c r="R48" s="115"/>
      <c r="S48" s="115"/>
    </row>
    <row r="49" ht="21" customHeight="1" spans="1:19">
      <c r="A49" s="148" t="s">
        <v>419</v>
      </c>
      <c r="B49" s="48"/>
      <c r="C49" s="48"/>
      <c r="D49" s="148"/>
      <c r="E49" s="148"/>
      <c r="F49" s="148"/>
      <c r="G49" s="153"/>
      <c r="H49" s="154"/>
      <c r="I49" s="154"/>
      <c r="J49" s="154"/>
      <c r="K49" s="154"/>
      <c r="L49" s="154"/>
      <c r="M49" s="154"/>
      <c r="N49" s="154"/>
      <c r="O49" s="154"/>
      <c r="P49" s="154"/>
      <c r="Q49" s="154"/>
      <c r="R49" s="154"/>
      <c r="S49" s="154"/>
    </row>
  </sheetData>
  <mergeCells count="19">
    <mergeCell ref="A2:S2"/>
    <mergeCell ref="A3:H3"/>
    <mergeCell ref="I4:S4"/>
    <mergeCell ref="N5:S5"/>
    <mergeCell ref="A48:G48"/>
    <mergeCell ref="A49:S4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3" sqref="B1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8"/>
      <c r="B1" s="119"/>
      <c r="C1" s="120"/>
      <c r="D1" s="120"/>
      <c r="E1" s="120"/>
      <c r="F1" s="120"/>
      <c r="G1" s="120"/>
      <c r="H1" s="112"/>
      <c r="I1" s="112"/>
      <c r="J1" s="112"/>
      <c r="K1" s="112"/>
      <c r="L1" s="112"/>
      <c r="M1" s="112"/>
      <c r="N1" s="135"/>
      <c r="O1" s="112"/>
      <c r="P1" s="112"/>
      <c r="Q1" s="120"/>
      <c r="R1" s="112"/>
      <c r="S1" s="143"/>
      <c r="T1" s="143" t="s">
        <v>420</v>
      </c>
    </row>
    <row r="2" ht="41.25" customHeight="1" spans="1:20">
      <c r="A2" s="108" t="str">
        <f>"2026"&amp;"年部门政府购买服务预算表"</f>
        <v>2026年部门政府购买服务预算表</v>
      </c>
      <c r="B2" s="103"/>
      <c r="C2" s="103"/>
      <c r="D2" s="103"/>
      <c r="E2" s="103"/>
      <c r="F2" s="103"/>
      <c r="G2" s="103"/>
      <c r="H2" s="121"/>
      <c r="I2" s="121"/>
      <c r="J2" s="121"/>
      <c r="K2" s="121"/>
      <c r="L2" s="121"/>
      <c r="M2" s="121"/>
      <c r="N2" s="136"/>
      <c r="O2" s="121"/>
      <c r="P2" s="121"/>
      <c r="Q2" s="103"/>
      <c r="R2" s="121"/>
      <c r="S2" s="136"/>
      <c r="T2" s="103"/>
    </row>
    <row r="3" ht="22.5" customHeight="1" spans="1:20">
      <c r="A3" s="109" t="str">
        <f>"单位名称："&amp;"昆明市东川区图书馆"</f>
        <v>单位名称：昆明市东川区图书馆</v>
      </c>
      <c r="B3" s="122"/>
      <c r="C3" s="122"/>
      <c r="D3" s="122"/>
      <c r="E3" s="122"/>
      <c r="F3" s="122"/>
      <c r="G3" s="122"/>
      <c r="H3" s="110"/>
      <c r="I3" s="110"/>
      <c r="J3" s="110"/>
      <c r="K3" s="110"/>
      <c r="L3" s="110"/>
      <c r="M3" s="110"/>
      <c r="N3" s="135"/>
      <c r="O3" s="112"/>
      <c r="P3" s="112"/>
      <c r="Q3" s="120"/>
      <c r="R3" s="112"/>
      <c r="S3" s="144"/>
      <c r="T3" s="143" t="s">
        <v>2</v>
      </c>
    </row>
    <row r="4" ht="24" customHeight="1" spans="1:20">
      <c r="A4" s="53" t="s">
        <v>184</v>
      </c>
      <c r="B4" s="123" t="s">
        <v>185</v>
      </c>
      <c r="C4" s="123" t="s">
        <v>346</v>
      </c>
      <c r="D4" s="123" t="s">
        <v>421</v>
      </c>
      <c r="E4" s="123" t="s">
        <v>422</v>
      </c>
      <c r="F4" s="123" t="s">
        <v>423</v>
      </c>
      <c r="G4" s="123" t="s">
        <v>424</v>
      </c>
      <c r="H4" s="124" t="s">
        <v>425</v>
      </c>
      <c r="I4" s="124" t="s">
        <v>426</v>
      </c>
      <c r="J4" s="137" t="s">
        <v>192</v>
      </c>
      <c r="K4" s="137"/>
      <c r="L4" s="137"/>
      <c r="M4" s="137"/>
      <c r="N4" s="138"/>
      <c r="O4" s="137"/>
      <c r="P4" s="137"/>
      <c r="Q4" s="145"/>
      <c r="R4" s="137"/>
      <c r="S4" s="138"/>
      <c r="T4" s="116"/>
    </row>
    <row r="5" ht="24" customHeight="1" spans="1:20">
      <c r="A5" s="55"/>
      <c r="B5" s="125"/>
      <c r="C5" s="125"/>
      <c r="D5" s="125"/>
      <c r="E5" s="125"/>
      <c r="F5" s="125"/>
      <c r="G5" s="125"/>
      <c r="H5" s="126"/>
      <c r="I5" s="126"/>
      <c r="J5" s="126" t="s">
        <v>56</v>
      </c>
      <c r="K5" s="126" t="s">
        <v>59</v>
      </c>
      <c r="L5" s="126" t="s">
        <v>352</v>
      </c>
      <c r="M5" s="126" t="s">
        <v>353</v>
      </c>
      <c r="N5" s="139" t="s">
        <v>354</v>
      </c>
      <c r="O5" s="140" t="s">
        <v>355</v>
      </c>
      <c r="P5" s="140"/>
      <c r="Q5" s="146"/>
      <c r="R5" s="140"/>
      <c r="S5" s="147"/>
      <c r="T5" s="127"/>
    </row>
    <row r="6" ht="54" customHeight="1" spans="1:20">
      <c r="A6" s="58"/>
      <c r="B6" s="127"/>
      <c r="C6" s="127"/>
      <c r="D6" s="127"/>
      <c r="E6" s="127"/>
      <c r="F6" s="127"/>
      <c r="G6" s="127"/>
      <c r="H6" s="128"/>
      <c r="I6" s="128"/>
      <c r="J6" s="128"/>
      <c r="K6" s="128" t="s">
        <v>58</v>
      </c>
      <c r="L6" s="128"/>
      <c r="M6" s="128"/>
      <c r="N6" s="141"/>
      <c r="O6" s="128" t="s">
        <v>58</v>
      </c>
      <c r="P6" s="128" t="s">
        <v>65</v>
      </c>
      <c r="Q6" s="127" t="s">
        <v>66</v>
      </c>
      <c r="R6" s="128" t="s">
        <v>67</v>
      </c>
      <c r="S6" s="141" t="s">
        <v>68</v>
      </c>
      <c r="T6" s="127" t="s">
        <v>69</v>
      </c>
    </row>
    <row r="7" ht="17.25" customHeight="1" spans="1:20">
      <c r="A7" s="59">
        <v>1</v>
      </c>
      <c r="B7" s="127">
        <v>2</v>
      </c>
      <c r="C7" s="59">
        <v>3</v>
      </c>
      <c r="D7" s="59">
        <v>4</v>
      </c>
      <c r="E7" s="127">
        <v>5</v>
      </c>
      <c r="F7" s="59">
        <v>6</v>
      </c>
      <c r="G7" s="59">
        <v>7</v>
      </c>
      <c r="H7" s="127">
        <v>8</v>
      </c>
      <c r="I7" s="59">
        <v>9</v>
      </c>
      <c r="J7" s="59">
        <v>10</v>
      </c>
      <c r="K7" s="127">
        <v>11</v>
      </c>
      <c r="L7" s="59">
        <v>12</v>
      </c>
      <c r="M7" s="59">
        <v>13</v>
      </c>
      <c r="N7" s="127">
        <v>14</v>
      </c>
      <c r="O7" s="59">
        <v>15</v>
      </c>
      <c r="P7" s="59">
        <v>16</v>
      </c>
      <c r="Q7" s="127">
        <v>17</v>
      </c>
      <c r="R7" s="59">
        <v>18</v>
      </c>
      <c r="S7" s="59">
        <v>19</v>
      </c>
      <c r="T7" s="59">
        <v>20</v>
      </c>
    </row>
    <row r="8" ht="21" customHeight="1" spans="1:20">
      <c r="A8" s="129"/>
      <c r="B8" s="130"/>
      <c r="C8" s="130"/>
      <c r="D8" s="130"/>
      <c r="E8" s="130"/>
      <c r="F8" s="130"/>
      <c r="G8" s="130"/>
      <c r="H8" s="131"/>
      <c r="I8" s="131"/>
      <c r="J8" s="115"/>
      <c r="K8" s="115"/>
      <c r="L8" s="115"/>
      <c r="M8" s="115"/>
      <c r="N8" s="115"/>
      <c r="O8" s="115"/>
      <c r="P8" s="115"/>
      <c r="Q8" s="115"/>
      <c r="R8" s="115"/>
      <c r="S8" s="115"/>
      <c r="T8" s="115"/>
    </row>
    <row r="9" ht="21" customHeight="1" spans="1:20">
      <c r="A9" s="132" t="s">
        <v>175</v>
      </c>
      <c r="B9" s="133"/>
      <c r="C9" s="133"/>
      <c r="D9" s="133"/>
      <c r="E9" s="133"/>
      <c r="F9" s="133"/>
      <c r="G9" s="133"/>
      <c r="H9" s="134"/>
      <c r="I9" s="142"/>
      <c r="J9" s="115"/>
      <c r="K9" s="115"/>
      <c r="L9" s="115"/>
      <c r="M9" s="115"/>
      <c r="N9" s="115"/>
      <c r="O9" s="115"/>
      <c r="P9" s="115"/>
      <c r="Q9" s="115"/>
      <c r="R9" s="115"/>
      <c r="S9" s="115"/>
      <c r="T9" s="115"/>
    </row>
    <row r="10" customHeight="1" spans="1:1">
      <c r="A10" s="67" t="s">
        <v>427</v>
      </c>
    </row>
  </sheetData>
  <mergeCells count="20">
    <mergeCell ref="A1:B1"/>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A1" s="67"/>
      <c r="D1" s="107"/>
      <c r="M1" s="46" t="s">
        <v>428</v>
      </c>
    </row>
    <row r="2" ht="41.25" customHeight="1" spans="1:13">
      <c r="A2" s="108" t="str">
        <f>"2026"&amp;"年对下转移支付预算表"</f>
        <v>2026年对下转移支付预算表</v>
      </c>
      <c r="B2" s="47"/>
      <c r="C2" s="47"/>
      <c r="D2" s="47"/>
      <c r="E2" s="47"/>
      <c r="F2" s="47"/>
      <c r="G2" s="47"/>
      <c r="H2" s="47"/>
      <c r="I2" s="47"/>
      <c r="J2" s="47"/>
      <c r="K2" s="47"/>
      <c r="L2" s="47"/>
      <c r="M2" s="103"/>
    </row>
    <row r="3" ht="18" customHeight="1" spans="1:13">
      <c r="A3" s="109" t="str">
        <f>"单位名称："&amp;"昆明市东川区图书馆"</f>
        <v>单位名称：昆明市东川区图书馆</v>
      </c>
      <c r="B3" s="110"/>
      <c r="C3" s="110"/>
      <c r="D3" s="111"/>
      <c r="E3" s="112"/>
      <c r="F3" s="112"/>
      <c r="G3" s="112"/>
      <c r="H3" s="112"/>
      <c r="I3" s="112"/>
      <c r="M3" s="51" t="s">
        <v>2</v>
      </c>
    </row>
    <row r="4" ht="19.5" customHeight="1" spans="1:13">
      <c r="A4" s="68" t="s">
        <v>429</v>
      </c>
      <c r="B4" s="12" t="s">
        <v>192</v>
      </c>
      <c r="C4" s="13"/>
      <c r="D4" s="13"/>
      <c r="E4" s="12" t="s">
        <v>430</v>
      </c>
      <c r="F4" s="13"/>
      <c r="G4" s="13"/>
      <c r="H4" s="13"/>
      <c r="I4" s="13"/>
      <c r="J4" s="13"/>
      <c r="K4" s="13"/>
      <c r="L4" s="13"/>
      <c r="M4" s="116"/>
    </row>
    <row r="5" ht="40.5" customHeight="1" spans="1:13">
      <c r="A5" s="59"/>
      <c r="B5" s="69" t="s">
        <v>56</v>
      </c>
      <c r="C5" s="53" t="s">
        <v>59</v>
      </c>
      <c r="D5" s="113" t="s">
        <v>352</v>
      </c>
      <c r="E5" s="87"/>
      <c r="F5" s="87"/>
      <c r="G5" s="87"/>
      <c r="H5" s="87"/>
      <c r="I5" s="87"/>
      <c r="J5" s="87"/>
      <c r="K5" s="87"/>
      <c r="L5" s="87"/>
      <c r="M5" s="117"/>
    </row>
    <row r="6" ht="19.5" customHeight="1" spans="1:13">
      <c r="A6" s="60">
        <v>1</v>
      </c>
      <c r="B6" s="60">
        <v>2</v>
      </c>
      <c r="C6" s="60">
        <v>3</v>
      </c>
      <c r="D6" s="114">
        <v>4</v>
      </c>
      <c r="E6" s="75">
        <v>5</v>
      </c>
      <c r="F6" s="60">
        <v>6</v>
      </c>
      <c r="G6" s="60">
        <v>7</v>
      </c>
      <c r="H6" s="114">
        <v>8</v>
      </c>
      <c r="I6" s="60">
        <v>9</v>
      </c>
      <c r="J6" s="60">
        <v>10</v>
      </c>
      <c r="K6" s="60">
        <v>11</v>
      </c>
      <c r="L6" s="60">
        <v>13</v>
      </c>
      <c r="M6" s="75">
        <v>24</v>
      </c>
    </row>
    <row r="7" ht="19.5" customHeight="1" spans="1:13">
      <c r="A7" s="18"/>
      <c r="B7" s="115"/>
      <c r="C7" s="115"/>
      <c r="D7" s="115"/>
      <c r="E7" s="115"/>
      <c r="F7" s="115"/>
      <c r="G7" s="115"/>
      <c r="H7" s="115"/>
      <c r="I7" s="115"/>
      <c r="J7" s="115"/>
      <c r="K7" s="115"/>
      <c r="L7" s="115"/>
      <c r="M7" s="115"/>
    </row>
    <row r="8" ht="19.5" customHeight="1" spans="1:13">
      <c r="A8" s="105"/>
      <c r="B8" s="115"/>
      <c r="C8" s="115"/>
      <c r="D8" s="115"/>
      <c r="E8" s="115"/>
      <c r="F8" s="115"/>
      <c r="G8" s="115"/>
      <c r="H8" s="115"/>
      <c r="I8" s="115"/>
      <c r="J8" s="115"/>
      <c r="K8" s="115"/>
      <c r="L8" s="115"/>
      <c r="M8" s="115"/>
    </row>
    <row r="9" customHeight="1" spans="1:1">
      <c r="A9" s="67" t="s">
        <v>431</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A1" s="67"/>
      <c r="J1" s="46" t="s">
        <v>432</v>
      </c>
    </row>
    <row r="2" ht="41.25" customHeight="1" spans="1:10">
      <c r="A2" s="102" t="str">
        <f>"2026"&amp;"年对下转移支付绩效目标表"</f>
        <v>2026年对下转移支付绩效目标表</v>
      </c>
      <c r="B2" s="47"/>
      <c r="C2" s="47"/>
      <c r="D2" s="47"/>
      <c r="E2" s="47"/>
      <c r="F2" s="103"/>
      <c r="G2" s="47"/>
      <c r="H2" s="103"/>
      <c r="I2" s="103"/>
      <c r="J2" s="47"/>
    </row>
    <row r="3" ht="17.25" customHeight="1" spans="1:1">
      <c r="A3" s="48" t="str">
        <f>"单位名称："&amp;"昆明市东川区图书馆"</f>
        <v>单位名称：昆明市东川区图书馆</v>
      </c>
    </row>
    <row r="4" ht="44.25" customHeight="1" spans="1:10">
      <c r="A4" s="17" t="s">
        <v>429</v>
      </c>
      <c r="B4" s="17" t="s">
        <v>279</v>
      </c>
      <c r="C4" s="17" t="s">
        <v>280</v>
      </c>
      <c r="D4" s="17" t="s">
        <v>281</v>
      </c>
      <c r="E4" s="17" t="s">
        <v>282</v>
      </c>
      <c r="F4" s="104" t="s">
        <v>283</v>
      </c>
      <c r="G4" s="17" t="s">
        <v>284</v>
      </c>
      <c r="H4" s="104" t="s">
        <v>285</v>
      </c>
      <c r="I4" s="104" t="s">
        <v>286</v>
      </c>
      <c r="J4" s="17" t="s">
        <v>287</v>
      </c>
    </row>
    <row r="5" ht="14.25" customHeight="1" spans="1:10">
      <c r="A5" s="17">
        <v>1</v>
      </c>
      <c r="B5" s="17">
        <v>2</v>
      </c>
      <c r="C5" s="17">
        <v>3</v>
      </c>
      <c r="D5" s="17">
        <v>4</v>
      </c>
      <c r="E5" s="17">
        <v>5</v>
      </c>
      <c r="F5" s="104">
        <v>6</v>
      </c>
      <c r="G5" s="17">
        <v>7</v>
      </c>
      <c r="H5" s="104">
        <v>8</v>
      </c>
      <c r="I5" s="104">
        <v>9</v>
      </c>
      <c r="J5" s="17">
        <v>10</v>
      </c>
    </row>
    <row r="6" ht="42" customHeight="1" spans="1:10">
      <c r="A6" s="18"/>
      <c r="B6" s="105"/>
      <c r="C6" s="105"/>
      <c r="D6" s="105"/>
      <c r="E6" s="93"/>
      <c r="F6" s="106"/>
      <c r="G6" s="93"/>
      <c r="H6" s="106"/>
      <c r="I6" s="106"/>
      <c r="J6" s="93"/>
    </row>
    <row r="7" ht="42" customHeight="1" spans="1:10">
      <c r="A7" s="18"/>
      <c r="B7" s="61"/>
      <c r="C7" s="61"/>
      <c r="D7" s="61"/>
      <c r="E7" s="18"/>
      <c r="F7" s="61"/>
      <c r="G7" s="18"/>
      <c r="H7" s="61"/>
      <c r="I7" s="61"/>
      <c r="J7" s="18"/>
    </row>
    <row r="8" customHeight="1" spans="1:1">
      <c r="A8" s="67" t="s">
        <v>433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44"/>
  <sheetViews>
    <sheetView showZeros="0"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7" t="s">
        <v>434</v>
      </c>
      <c r="B1" s="78"/>
      <c r="C1" s="78"/>
      <c r="D1" s="79"/>
      <c r="E1" s="79"/>
      <c r="F1" s="79"/>
      <c r="G1" s="78"/>
      <c r="H1" s="78"/>
      <c r="I1" s="79"/>
    </row>
    <row r="2" ht="41.25" customHeight="1" spans="1:9">
      <c r="A2" s="80" t="str">
        <f>"2026"&amp;"年新增资产配置预算表"</f>
        <v>2026年新增资产配置预算表</v>
      </c>
      <c r="B2" s="81"/>
      <c r="C2" s="81"/>
      <c r="D2" s="82"/>
      <c r="E2" s="82"/>
      <c r="F2" s="82"/>
      <c r="G2" s="81"/>
      <c r="H2" s="81"/>
      <c r="I2" s="82"/>
    </row>
    <row r="3" customHeight="1" spans="1:9">
      <c r="A3" s="83" t="str">
        <f>"单位名称："&amp;"昆明市东川区图书馆"</f>
        <v>单位名称：昆明市东川区图书馆</v>
      </c>
      <c r="B3" s="84"/>
      <c r="C3" s="84"/>
      <c r="D3" s="85"/>
      <c r="F3" s="82"/>
      <c r="G3" s="81"/>
      <c r="H3" s="81"/>
      <c r="I3" s="101" t="s">
        <v>2</v>
      </c>
    </row>
    <row r="4" ht="28.5" customHeight="1" spans="1:9">
      <c r="A4" s="86" t="s">
        <v>184</v>
      </c>
      <c r="B4" s="87" t="s">
        <v>185</v>
      </c>
      <c r="C4" s="88" t="s">
        <v>435</v>
      </c>
      <c r="D4" s="86" t="s">
        <v>436</v>
      </c>
      <c r="E4" s="86" t="s">
        <v>437</v>
      </c>
      <c r="F4" s="86" t="s">
        <v>438</v>
      </c>
      <c r="G4" s="87" t="s">
        <v>439</v>
      </c>
      <c r="H4" s="75"/>
      <c r="I4" s="86"/>
    </row>
    <row r="5" ht="21" customHeight="1" spans="1:9">
      <c r="A5" s="88"/>
      <c r="B5" s="89"/>
      <c r="C5" s="89"/>
      <c r="D5" s="90"/>
      <c r="E5" s="89"/>
      <c r="F5" s="89"/>
      <c r="G5" s="87" t="s">
        <v>350</v>
      </c>
      <c r="H5" s="87" t="s">
        <v>440</v>
      </c>
      <c r="I5" s="87" t="s">
        <v>441</v>
      </c>
    </row>
    <row r="6" ht="17.25" customHeight="1" spans="1:9">
      <c r="A6" s="91" t="s">
        <v>83</v>
      </c>
      <c r="B6" s="92" t="s">
        <v>84</v>
      </c>
      <c r="C6" s="91" t="s">
        <v>85</v>
      </c>
      <c r="D6" s="93" t="s">
        <v>86</v>
      </c>
      <c r="E6" s="91" t="s">
        <v>87</v>
      </c>
      <c r="F6" s="92" t="s">
        <v>88</v>
      </c>
      <c r="G6" s="94" t="s">
        <v>89</v>
      </c>
      <c r="H6" s="93" t="s">
        <v>90</v>
      </c>
      <c r="I6" s="93">
        <v>9</v>
      </c>
    </row>
    <row r="7" ht="19.5" customHeight="1" spans="1:9">
      <c r="A7" s="95" t="s">
        <v>203</v>
      </c>
      <c r="B7" s="71" t="s">
        <v>71</v>
      </c>
      <c r="C7" s="71" t="s">
        <v>442</v>
      </c>
      <c r="D7" s="18" t="s">
        <v>443</v>
      </c>
      <c r="E7" s="61" t="s">
        <v>377</v>
      </c>
      <c r="F7" s="94" t="s">
        <v>365</v>
      </c>
      <c r="G7" s="96">
        <v>1</v>
      </c>
      <c r="H7" s="97">
        <v>10000</v>
      </c>
      <c r="I7" s="97">
        <v>10000</v>
      </c>
    </row>
    <row r="8" ht="19.5" customHeight="1" spans="1:9">
      <c r="A8" s="95" t="s">
        <v>203</v>
      </c>
      <c r="B8" s="71" t="s">
        <v>71</v>
      </c>
      <c r="C8" s="71" t="s">
        <v>442</v>
      </c>
      <c r="D8" s="18" t="s">
        <v>444</v>
      </c>
      <c r="E8" s="61" t="s">
        <v>395</v>
      </c>
      <c r="F8" s="94" t="s">
        <v>362</v>
      </c>
      <c r="G8" s="96">
        <v>20</v>
      </c>
      <c r="H8" s="97">
        <v>600</v>
      </c>
      <c r="I8" s="97">
        <v>12000</v>
      </c>
    </row>
    <row r="9" ht="19.5" customHeight="1" spans="1:9">
      <c r="A9" s="95" t="s">
        <v>203</v>
      </c>
      <c r="B9" s="71" t="s">
        <v>71</v>
      </c>
      <c r="C9" s="71" t="s">
        <v>442</v>
      </c>
      <c r="D9" s="18" t="s">
        <v>445</v>
      </c>
      <c r="E9" s="61" t="s">
        <v>399</v>
      </c>
      <c r="F9" s="94" t="s">
        <v>400</v>
      </c>
      <c r="G9" s="96">
        <v>2</v>
      </c>
      <c r="H9" s="97">
        <v>6000</v>
      </c>
      <c r="I9" s="97">
        <v>12000</v>
      </c>
    </row>
    <row r="10" ht="19.5" customHeight="1" spans="1:9">
      <c r="A10" s="95" t="s">
        <v>203</v>
      </c>
      <c r="B10" s="71" t="s">
        <v>71</v>
      </c>
      <c r="C10" s="71" t="s">
        <v>442</v>
      </c>
      <c r="D10" s="18" t="s">
        <v>445</v>
      </c>
      <c r="E10" s="61" t="s">
        <v>397</v>
      </c>
      <c r="F10" s="94" t="s">
        <v>362</v>
      </c>
      <c r="G10" s="96">
        <v>20</v>
      </c>
      <c r="H10" s="97">
        <v>1200</v>
      </c>
      <c r="I10" s="97">
        <v>24000</v>
      </c>
    </row>
    <row r="11" ht="19.5" customHeight="1" spans="1:9">
      <c r="A11" s="95" t="s">
        <v>203</v>
      </c>
      <c r="B11" s="71" t="s">
        <v>71</v>
      </c>
      <c r="C11" s="71" t="s">
        <v>442</v>
      </c>
      <c r="D11" s="18" t="s">
        <v>446</v>
      </c>
      <c r="E11" s="61" t="s">
        <v>401</v>
      </c>
      <c r="F11" s="94" t="s">
        <v>365</v>
      </c>
      <c r="G11" s="96">
        <v>1</v>
      </c>
      <c r="H11" s="97">
        <v>85000</v>
      </c>
      <c r="I11" s="97">
        <v>85000</v>
      </c>
    </row>
    <row r="12" ht="19.5" customHeight="1" spans="1:9">
      <c r="A12" s="95" t="s">
        <v>203</v>
      </c>
      <c r="B12" s="71" t="s">
        <v>71</v>
      </c>
      <c r="C12" s="71" t="s">
        <v>442</v>
      </c>
      <c r="D12" s="18" t="s">
        <v>446</v>
      </c>
      <c r="E12" s="61" t="s">
        <v>403</v>
      </c>
      <c r="F12" s="94" t="s">
        <v>362</v>
      </c>
      <c r="G12" s="96">
        <v>1</v>
      </c>
      <c r="H12" s="97">
        <v>75000</v>
      </c>
      <c r="I12" s="97">
        <v>75000</v>
      </c>
    </row>
    <row r="13" ht="19.5" customHeight="1" spans="1:9">
      <c r="A13" s="95" t="s">
        <v>203</v>
      </c>
      <c r="B13" s="71" t="s">
        <v>71</v>
      </c>
      <c r="C13" s="71" t="s">
        <v>442</v>
      </c>
      <c r="D13" s="18" t="s">
        <v>447</v>
      </c>
      <c r="E13" s="61" t="s">
        <v>406</v>
      </c>
      <c r="F13" s="94" t="s">
        <v>362</v>
      </c>
      <c r="G13" s="96">
        <v>2</v>
      </c>
      <c r="H13" s="97">
        <v>18000</v>
      </c>
      <c r="I13" s="97">
        <v>36000</v>
      </c>
    </row>
    <row r="14" ht="19.5" customHeight="1" spans="1:9">
      <c r="A14" s="95" t="s">
        <v>203</v>
      </c>
      <c r="B14" s="71" t="s">
        <v>71</v>
      </c>
      <c r="C14" s="71" t="s">
        <v>442</v>
      </c>
      <c r="D14" s="18" t="s">
        <v>448</v>
      </c>
      <c r="E14" s="61" t="s">
        <v>363</v>
      </c>
      <c r="F14" s="94" t="s">
        <v>365</v>
      </c>
      <c r="G14" s="96">
        <v>2</v>
      </c>
      <c r="H14" s="97">
        <v>15000</v>
      </c>
      <c r="I14" s="97">
        <v>30000</v>
      </c>
    </row>
    <row r="15" ht="19.5" customHeight="1" spans="1:9">
      <c r="A15" s="95" t="s">
        <v>203</v>
      </c>
      <c r="B15" s="71" t="s">
        <v>71</v>
      </c>
      <c r="C15" s="71" t="s">
        <v>442</v>
      </c>
      <c r="D15" s="18" t="s">
        <v>449</v>
      </c>
      <c r="E15" s="61" t="s">
        <v>361</v>
      </c>
      <c r="F15" s="94" t="s">
        <v>362</v>
      </c>
      <c r="G15" s="96">
        <v>2</v>
      </c>
      <c r="H15" s="97">
        <v>5000</v>
      </c>
      <c r="I15" s="97">
        <v>10000</v>
      </c>
    </row>
    <row r="16" ht="19.5" customHeight="1" spans="1:9">
      <c r="A16" s="95" t="s">
        <v>203</v>
      </c>
      <c r="B16" s="71" t="s">
        <v>71</v>
      </c>
      <c r="C16" s="71" t="s">
        <v>442</v>
      </c>
      <c r="D16" s="18" t="s">
        <v>449</v>
      </c>
      <c r="E16" s="61" t="s">
        <v>361</v>
      </c>
      <c r="F16" s="94" t="s">
        <v>362</v>
      </c>
      <c r="G16" s="96">
        <v>1</v>
      </c>
      <c r="H16" s="97">
        <v>50000</v>
      </c>
      <c r="I16" s="97">
        <v>50000</v>
      </c>
    </row>
    <row r="17" ht="19.5" customHeight="1" spans="1:9">
      <c r="A17" s="95" t="s">
        <v>203</v>
      </c>
      <c r="B17" s="71" t="s">
        <v>71</v>
      </c>
      <c r="C17" s="71" t="s">
        <v>442</v>
      </c>
      <c r="D17" s="18" t="s">
        <v>450</v>
      </c>
      <c r="E17" s="61" t="s">
        <v>372</v>
      </c>
      <c r="F17" s="94" t="s">
        <v>365</v>
      </c>
      <c r="G17" s="96">
        <v>10</v>
      </c>
      <c r="H17" s="97">
        <v>400</v>
      </c>
      <c r="I17" s="97">
        <v>4000</v>
      </c>
    </row>
    <row r="18" ht="19.5" customHeight="1" spans="1:9">
      <c r="A18" s="95" t="s">
        <v>203</v>
      </c>
      <c r="B18" s="71" t="s">
        <v>71</v>
      </c>
      <c r="C18" s="71" t="s">
        <v>442</v>
      </c>
      <c r="D18" s="18" t="s">
        <v>450</v>
      </c>
      <c r="E18" s="61" t="s">
        <v>371</v>
      </c>
      <c r="F18" s="94" t="s">
        <v>362</v>
      </c>
      <c r="G18" s="96">
        <v>2</v>
      </c>
      <c r="H18" s="97">
        <v>7500</v>
      </c>
      <c r="I18" s="97">
        <v>15000</v>
      </c>
    </row>
    <row r="19" ht="19.5" customHeight="1" spans="1:9">
      <c r="A19" s="95" t="s">
        <v>203</v>
      </c>
      <c r="B19" s="71" t="s">
        <v>71</v>
      </c>
      <c r="C19" s="71" t="s">
        <v>442</v>
      </c>
      <c r="D19" s="18" t="s">
        <v>450</v>
      </c>
      <c r="E19" s="61" t="s">
        <v>369</v>
      </c>
      <c r="F19" s="94" t="s">
        <v>365</v>
      </c>
      <c r="G19" s="96">
        <v>10</v>
      </c>
      <c r="H19" s="97">
        <v>5000</v>
      </c>
      <c r="I19" s="97">
        <v>50000</v>
      </c>
    </row>
    <row r="20" ht="19.5" customHeight="1" spans="1:9">
      <c r="A20" s="95" t="s">
        <v>203</v>
      </c>
      <c r="B20" s="71" t="s">
        <v>71</v>
      </c>
      <c r="C20" s="71" t="s">
        <v>442</v>
      </c>
      <c r="D20" s="18" t="s">
        <v>451</v>
      </c>
      <c r="E20" s="61" t="s">
        <v>389</v>
      </c>
      <c r="F20" s="94" t="s">
        <v>365</v>
      </c>
      <c r="G20" s="96">
        <v>1</v>
      </c>
      <c r="H20" s="97">
        <v>44000</v>
      </c>
      <c r="I20" s="97">
        <v>44000</v>
      </c>
    </row>
    <row r="21" ht="19.5" customHeight="1" spans="1:9">
      <c r="A21" s="95" t="s">
        <v>203</v>
      </c>
      <c r="B21" s="71" t="s">
        <v>71</v>
      </c>
      <c r="C21" s="71" t="s">
        <v>442</v>
      </c>
      <c r="D21" s="18" t="s">
        <v>451</v>
      </c>
      <c r="E21" s="61" t="s">
        <v>393</v>
      </c>
      <c r="F21" s="94" t="s">
        <v>362</v>
      </c>
      <c r="G21" s="96">
        <v>1</v>
      </c>
      <c r="H21" s="97">
        <v>9000</v>
      </c>
      <c r="I21" s="97">
        <v>9000</v>
      </c>
    </row>
    <row r="22" ht="19.5" customHeight="1" spans="1:9">
      <c r="A22" s="95" t="s">
        <v>203</v>
      </c>
      <c r="B22" s="71" t="s">
        <v>71</v>
      </c>
      <c r="C22" s="71" t="s">
        <v>442</v>
      </c>
      <c r="D22" s="18" t="s">
        <v>451</v>
      </c>
      <c r="E22" s="61" t="s">
        <v>391</v>
      </c>
      <c r="F22" s="94" t="s">
        <v>365</v>
      </c>
      <c r="G22" s="96">
        <v>5</v>
      </c>
      <c r="H22" s="97">
        <v>17000</v>
      </c>
      <c r="I22" s="97">
        <v>85000</v>
      </c>
    </row>
    <row r="23" ht="19.5" customHeight="1" spans="1:9">
      <c r="A23" s="95" t="s">
        <v>203</v>
      </c>
      <c r="B23" s="71" t="s">
        <v>71</v>
      </c>
      <c r="C23" s="71" t="s">
        <v>442</v>
      </c>
      <c r="D23" s="18" t="s">
        <v>451</v>
      </c>
      <c r="E23" s="61" t="s">
        <v>392</v>
      </c>
      <c r="F23" s="94" t="s">
        <v>365</v>
      </c>
      <c r="G23" s="96">
        <v>1</v>
      </c>
      <c r="H23" s="97">
        <v>45000</v>
      </c>
      <c r="I23" s="97">
        <v>45000</v>
      </c>
    </row>
    <row r="24" ht="19.5" customHeight="1" spans="1:9">
      <c r="A24" s="95" t="s">
        <v>203</v>
      </c>
      <c r="B24" s="71" t="s">
        <v>71</v>
      </c>
      <c r="C24" s="71" t="s">
        <v>442</v>
      </c>
      <c r="D24" s="18" t="s">
        <v>451</v>
      </c>
      <c r="E24" s="61" t="s">
        <v>394</v>
      </c>
      <c r="F24" s="94" t="s">
        <v>365</v>
      </c>
      <c r="G24" s="96">
        <v>2</v>
      </c>
      <c r="H24" s="97">
        <v>3500</v>
      </c>
      <c r="I24" s="97">
        <v>7000</v>
      </c>
    </row>
    <row r="25" ht="19.5" customHeight="1" spans="1:9">
      <c r="A25" s="95" t="s">
        <v>203</v>
      </c>
      <c r="B25" s="71" t="s">
        <v>71</v>
      </c>
      <c r="C25" s="71" t="s">
        <v>442</v>
      </c>
      <c r="D25" s="18" t="s">
        <v>452</v>
      </c>
      <c r="E25" s="61" t="s">
        <v>368</v>
      </c>
      <c r="F25" s="94" t="s">
        <v>362</v>
      </c>
      <c r="G25" s="96">
        <v>3</v>
      </c>
      <c r="H25" s="97">
        <v>5000</v>
      </c>
      <c r="I25" s="97">
        <v>15000</v>
      </c>
    </row>
    <row r="26" ht="19.5" customHeight="1" spans="1:9">
      <c r="A26" s="95" t="s">
        <v>203</v>
      </c>
      <c r="B26" s="71" t="s">
        <v>71</v>
      </c>
      <c r="C26" s="71" t="s">
        <v>442</v>
      </c>
      <c r="D26" s="18" t="s">
        <v>452</v>
      </c>
      <c r="E26" s="61" t="s">
        <v>366</v>
      </c>
      <c r="F26" s="94" t="s">
        <v>365</v>
      </c>
      <c r="G26" s="96">
        <v>9</v>
      </c>
      <c r="H26" s="97">
        <v>4000</v>
      </c>
      <c r="I26" s="97">
        <v>36000</v>
      </c>
    </row>
    <row r="27" ht="19.5" customHeight="1" spans="1:9">
      <c r="A27" s="95" t="s">
        <v>203</v>
      </c>
      <c r="B27" s="71" t="s">
        <v>71</v>
      </c>
      <c r="C27" s="71" t="s">
        <v>442</v>
      </c>
      <c r="D27" s="18" t="s">
        <v>453</v>
      </c>
      <c r="E27" s="61" t="s">
        <v>408</v>
      </c>
      <c r="F27" s="94" t="s">
        <v>410</v>
      </c>
      <c r="G27" s="96">
        <v>1</v>
      </c>
      <c r="H27" s="97">
        <v>8000</v>
      </c>
      <c r="I27" s="97">
        <v>8000</v>
      </c>
    </row>
    <row r="28" ht="19.5" customHeight="1" spans="1:9">
      <c r="A28" s="95" t="s">
        <v>203</v>
      </c>
      <c r="B28" s="71" t="s">
        <v>71</v>
      </c>
      <c r="C28" s="71" t="s">
        <v>442</v>
      </c>
      <c r="D28" s="18" t="s">
        <v>454</v>
      </c>
      <c r="E28" s="61" t="s">
        <v>411</v>
      </c>
      <c r="F28" s="94" t="s">
        <v>400</v>
      </c>
      <c r="G28" s="96">
        <v>1</v>
      </c>
      <c r="H28" s="97">
        <v>50000</v>
      </c>
      <c r="I28" s="97">
        <v>50000</v>
      </c>
    </row>
    <row r="29" ht="19.5" customHeight="1" spans="1:9">
      <c r="A29" s="95" t="s">
        <v>203</v>
      </c>
      <c r="B29" s="71" t="s">
        <v>71</v>
      </c>
      <c r="C29" s="71" t="s">
        <v>455</v>
      </c>
      <c r="D29" s="18" t="s">
        <v>456</v>
      </c>
      <c r="E29" s="61" t="s">
        <v>383</v>
      </c>
      <c r="F29" s="94" t="s">
        <v>321</v>
      </c>
      <c r="G29" s="96">
        <v>1500</v>
      </c>
      <c r="H29" s="97">
        <v>40</v>
      </c>
      <c r="I29" s="97">
        <v>60000</v>
      </c>
    </row>
    <row r="30" ht="19.5" customHeight="1" spans="1:9">
      <c r="A30" s="95" t="s">
        <v>203</v>
      </c>
      <c r="B30" s="71" t="s">
        <v>71</v>
      </c>
      <c r="C30" s="71" t="s">
        <v>457</v>
      </c>
      <c r="D30" s="18" t="s">
        <v>458</v>
      </c>
      <c r="E30" s="61" t="s">
        <v>404</v>
      </c>
      <c r="F30" s="94" t="s">
        <v>400</v>
      </c>
      <c r="G30" s="96">
        <v>3</v>
      </c>
      <c r="H30" s="97">
        <v>700</v>
      </c>
      <c r="I30" s="97">
        <v>2100</v>
      </c>
    </row>
    <row r="31" ht="19.5" customHeight="1" spans="1:9">
      <c r="A31" s="95" t="s">
        <v>203</v>
      </c>
      <c r="B31" s="71" t="s">
        <v>71</v>
      </c>
      <c r="C31" s="71" t="s">
        <v>457</v>
      </c>
      <c r="D31" s="18" t="s">
        <v>459</v>
      </c>
      <c r="E31" s="61" t="s">
        <v>385</v>
      </c>
      <c r="F31" s="94" t="s">
        <v>362</v>
      </c>
      <c r="G31" s="96">
        <v>2</v>
      </c>
      <c r="H31" s="97">
        <v>3500</v>
      </c>
      <c r="I31" s="97">
        <v>7000</v>
      </c>
    </row>
    <row r="32" ht="19.5" customHeight="1" spans="1:9">
      <c r="A32" s="95" t="s">
        <v>203</v>
      </c>
      <c r="B32" s="71" t="s">
        <v>71</v>
      </c>
      <c r="C32" s="71" t="s">
        <v>457</v>
      </c>
      <c r="D32" s="18" t="s">
        <v>460</v>
      </c>
      <c r="E32" s="61" t="s">
        <v>373</v>
      </c>
      <c r="F32" s="94" t="s">
        <v>362</v>
      </c>
      <c r="G32" s="96">
        <v>2</v>
      </c>
      <c r="H32" s="97">
        <v>8000</v>
      </c>
      <c r="I32" s="97">
        <v>16000</v>
      </c>
    </row>
    <row r="33" ht="19.5" customHeight="1" spans="1:9">
      <c r="A33" s="95" t="s">
        <v>203</v>
      </c>
      <c r="B33" s="71" t="s">
        <v>71</v>
      </c>
      <c r="C33" s="71" t="s">
        <v>457</v>
      </c>
      <c r="D33" s="18" t="s">
        <v>460</v>
      </c>
      <c r="E33" s="61" t="s">
        <v>376</v>
      </c>
      <c r="F33" s="94" t="s">
        <v>362</v>
      </c>
      <c r="G33" s="96">
        <v>1</v>
      </c>
      <c r="H33" s="97">
        <v>6000</v>
      </c>
      <c r="I33" s="97">
        <v>6000</v>
      </c>
    </row>
    <row r="34" ht="19.5" customHeight="1" spans="1:9">
      <c r="A34" s="95" t="s">
        <v>203</v>
      </c>
      <c r="B34" s="71" t="s">
        <v>71</v>
      </c>
      <c r="C34" s="71" t="s">
        <v>457</v>
      </c>
      <c r="D34" s="18" t="s">
        <v>460</v>
      </c>
      <c r="E34" s="61" t="s">
        <v>375</v>
      </c>
      <c r="F34" s="94" t="s">
        <v>362</v>
      </c>
      <c r="G34" s="96">
        <v>7</v>
      </c>
      <c r="H34" s="97">
        <v>500</v>
      </c>
      <c r="I34" s="97">
        <v>3500</v>
      </c>
    </row>
    <row r="35" ht="19.5" customHeight="1" spans="1:9">
      <c r="A35" s="95" t="s">
        <v>203</v>
      </c>
      <c r="B35" s="71" t="s">
        <v>71</v>
      </c>
      <c r="C35" s="71" t="s">
        <v>457</v>
      </c>
      <c r="D35" s="18" t="s">
        <v>461</v>
      </c>
      <c r="E35" s="61" t="s">
        <v>381</v>
      </c>
      <c r="F35" s="94" t="s">
        <v>362</v>
      </c>
      <c r="G35" s="96">
        <v>70</v>
      </c>
      <c r="H35" s="97">
        <v>1000</v>
      </c>
      <c r="I35" s="97">
        <v>70000</v>
      </c>
    </row>
    <row r="36" ht="19.5" customHeight="1" spans="1:9">
      <c r="A36" s="95" t="s">
        <v>203</v>
      </c>
      <c r="B36" s="71" t="s">
        <v>71</v>
      </c>
      <c r="C36" s="71" t="s">
        <v>457</v>
      </c>
      <c r="D36" s="18" t="s">
        <v>462</v>
      </c>
      <c r="E36" s="61" t="s">
        <v>416</v>
      </c>
      <c r="F36" s="94" t="s">
        <v>400</v>
      </c>
      <c r="G36" s="96">
        <v>3</v>
      </c>
      <c r="H36" s="97">
        <v>1600</v>
      </c>
      <c r="I36" s="97">
        <v>4800</v>
      </c>
    </row>
    <row r="37" ht="19.5" customHeight="1" spans="1:9">
      <c r="A37" s="95" t="s">
        <v>203</v>
      </c>
      <c r="B37" s="71" t="s">
        <v>71</v>
      </c>
      <c r="C37" s="71" t="s">
        <v>457</v>
      </c>
      <c r="D37" s="18" t="s">
        <v>462</v>
      </c>
      <c r="E37" s="61" t="s">
        <v>412</v>
      </c>
      <c r="F37" s="94" t="s">
        <v>400</v>
      </c>
      <c r="G37" s="96">
        <v>7</v>
      </c>
      <c r="H37" s="97">
        <v>1800</v>
      </c>
      <c r="I37" s="97">
        <v>12600</v>
      </c>
    </row>
    <row r="38" ht="19.5" customHeight="1" spans="1:9">
      <c r="A38" s="95" t="s">
        <v>203</v>
      </c>
      <c r="B38" s="71" t="s">
        <v>71</v>
      </c>
      <c r="C38" s="71" t="s">
        <v>457</v>
      </c>
      <c r="D38" s="18" t="s">
        <v>462</v>
      </c>
      <c r="E38" s="61" t="s">
        <v>417</v>
      </c>
      <c r="F38" s="94" t="s">
        <v>400</v>
      </c>
      <c r="G38" s="96">
        <v>25</v>
      </c>
      <c r="H38" s="97">
        <v>2200</v>
      </c>
      <c r="I38" s="97">
        <v>55000</v>
      </c>
    </row>
    <row r="39" ht="19.5" customHeight="1" spans="1:9">
      <c r="A39" s="95" t="s">
        <v>203</v>
      </c>
      <c r="B39" s="71" t="s">
        <v>71</v>
      </c>
      <c r="C39" s="71" t="s">
        <v>457</v>
      </c>
      <c r="D39" s="18" t="s">
        <v>462</v>
      </c>
      <c r="E39" s="61" t="s">
        <v>415</v>
      </c>
      <c r="F39" s="94" t="s">
        <v>362</v>
      </c>
      <c r="G39" s="96">
        <v>1</v>
      </c>
      <c r="H39" s="97">
        <v>5000</v>
      </c>
      <c r="I39" s="97">
        <v>5000</v>
      </c>
    </row>
    <row r="40" ht="19.5" customHeight="1" spans="1:9">
      <c r="A40" s="95" t="s">
        <v>203</v>
      </c>
      <c r="B40" s="71" t="s">
        <v>71</v>
      </c>
      <c r="C40" s="71" t="s">
        <v>457</v>
      </c>
      <c r="D40" s="18" t="s">
        <v>462</v>
      </c>
      <c r="E40" s="61" t="s">
        <v>418</v>
      </c>
      <c r="F40" s="94" t="s">
        <v>400</v>
      </c>
      <c r="G40" s="96">
        <v>3</v>
      </c>
      <c r="H40" s="97">
        <v>1500</v>
      </c>
      <c r="I40" s="97">
        <v>4500</v>
      </c>
    </row>
    <row r="41" ht="19.5" customHeight="1" spans="1:9">
      <c r="A41" s="95" t="s">
        <v>203</v>
      </c>
      <c r="B41" s="71" t="s">
        <v>71</v>
      </c>
      <c r="C41" s="71" t="s">
        <v>457</v>
      </c>
      <c r="D41" s="18" t="s">
        <v>462</v>
      </c>
      <c r="E41" s="61" t="s">
        <v>414</v>
      </c>
      <c r="F41" s="94" t="s">
        <v>400</v>
      </c>
      <c r="G41" s="96">
        <v>11</v>
      </c>
      <c r="H41" s="97">
        <v>500</v>
      </c>
      <c r="I41" s="97">
        <v>5500</v>
      </c>
    </row>
    <row r="42" ht="19.5" customHeight="1" spans="1:9">
      <c r="A42" s="95" t="s">
        <v>203</v>
      </c>
      <c r="B42" s="71" t="s">
        <v>71</v>
      </c>
      <c r="C42" s="71" t="s">
        <v>457</v>
      </c>
      <c r="D42" s="18" t="s">
        <v>463</v>
      </c>
      <c r="E42" s="61" t="s">
        <v>379</v>
      </c>
      <c r="F42" s="94" t="s">
        <v>362</v>
      </c>
      <c r="G42" s="96">
        <v>90</v>
      </c>
      <c r="H42" s="97">
        <v>300</v>
      </c>
      <c r="I42" s="97">
        <v>27000</v>
      </c>
    </row>
    <row r="43" ht="19.5" customHeight="1" spans="1:9">
      <c r="A43" s="95" t="s">
        <v>203</v>
      </c>
      <c r="B43" s="71" t="s">
        <v>71</v>
      </c>
      <c r="C43" s="71" t="s">
        <v>457</v>
      </c>
      <c r="D43" s="18" t="s">
        <v>464</v>
      </c>
      <c r="E43" s="61" t="s">
        <v>387</v>
      </c>
      <c r="F43" s="94" t="s">
        <v>362</v>
      </c>
      <c r="G43" s="96">
        <v>1</v>
      </c>
      <c r="H43" s="97">
        <v>9000</v>
      </c>
      <c r="I43" s="97">
        <v>9000</v>
      </c>
    </row>
    <row r="44" ht="19.5" customHeight="1" spans="1:9">
      <c r="A44" s="20" t="s">
        <v>56</v>
      </c>
      <c r="B44" s="98"/>
      <c r="C44" s="98"/>
      <c r="D44" s="99"/>
      <c r="E44" s="100"/>
      <c r="F44" s="100"/>
      <c r="G44" s="96">
        <v>1824</v>
      </c>
      <c r="H44" s="97">
        <v>505840</v>
      </c>
      <c r="I44" s="97">
        <v>1000000</v>
      </c>
    </row>
  </sheetData>
  <mergeCells count="11">
    <mergeCell ref="A1:I1"/>
    <mergeCell ref="A2:I2"/>
    <mergeCell ref="A3:C3"/>
    <mergeCell ref="G4:I4"/>
    <mergeCell ref="A44:F44"/>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67"/>
      <c r="D1" s="45"/>
      <c r="E1" s="45"/>
      <c r="F1" s="45"/>
      <c r="G1" s="45"/>
      <c r="K1" s="46" t="s">
        <v>465</v>
      </c>
    </row>
    <row r="2" ht="41.25" customHeight="1" spans="1:11">
      <c r="A2" s="47" t="str">
        <f>"2026"&amp;"年上级补助项目支出预算表"</f>
        <v>2026年上级补助项目支出预算表</v>
      </c>
      <c r="B2" s="47"/>
      <c r="C2" s="47"/>
      <c r="D2" s="47"/>
      <c r="E2" s="47"/>
      <c r="F2" s="47"/>
      <c r="G2" s="47"/>
      <c r="H2" s="47"/>
      <c r="I2" s="47"/>
      <c r="J2" s="47"/>
      <c r="K2" s="47"/>
    </row>
    <row r="3" ht="13.5" customHeight="1" spans="1:11">
      <c r="A3" s="48" t="str">
        <f>"单位名称："&amp;"昆明市东川区图书馆"</f>
        <v>单位名称：昆明市东川区图书馆</v>
      </c>
      <c r="B3" s="49"/>
      <c r="C3" s="49"/>
      <c r="D3" s="49"/>
      <c r="E3" s="49"/>
      <c r="F3" s="49"/>
      <c r="G3" s="49"/>
      <c r="H3" s="50"/>
      <c r="I3" s="50"/>
      <c r="J3" s="50"/>
      <c r="K3" s="51" t="s">
        <v>2</v>
      </c>
    </row>
    <row r="4" ht="21.75" customHeight="1" spans="1:11">
      <c r="A4" s="52" t="s">
        <v>264</v>
      </c>
      <c r="B4" s="52" t="s">
        <v>187</v>
      </c>
      <c r="C4" s="52" t="s">
        <v>265</v>
      </c>
      <c r="D4" s="53" t="s">
        <v>188</v>
      </c>
      <c r="E4" s="53" t="s">
        <v>189</v>
      </c>
      <c r="F4" s="53" t="s">
        <v>266</v>
      </c>
      <c r="G4" s="53" t="s">
        <v>267</v>
      </c>
      <c r="H4" s="68" t="s">
        <v>56</v>
      </c>
      <c r="I4" s="12" t="s">
        <v>466</v>
      </c>
      <c r="J4" s="13"/>
      <c r="K4" s="38"/>
    </row>
    <row r="5" ht="21.75" customHeight="1" spans="1:11">
      <c r="A5" s="54"/>
      <c r="B5" s="54"/>
      <c r="C5" s="54"/>
      <c r="D5" s="55"/>
      <c r="E5" s="55"/>
      <c r="F5" s="55"/>
      <c r="G5" s="55"/>
      <c r="H5" s="69"/>
      <c r="I5" s="53" t="s">
        <v>59</v>
      </c>
      <c r="J5" s="53" t="s">
        <v>60</v>
      </c>
      <c r="K5" s="53" t="s">
        <v>61</v>
      </c>
    </row>
    <row r="6" ht="40.5" customHeight="1" spans="1:11">
      <c r="A6" s="57"/>
      <c r="B6" s="57"/>
      <c r="C6" s="57"/>
      <c r="D6" s="58"/>
      <c r="E6" s="58"/>
      <c r="F6" s="58"/>
      <c r="G6" s="58"/>
      <c r="H6" s="59"/>
      <c r="I6" s="58" t="s">
        <v>58</v>
      </c>
      <c r="J6" s="58"/>
      <c r="K6" s="58"/>
    </row>
    <row r="7" ht="15" customHeight="1" spans="1:11">
      <c r="A7" s="60">
        <v>1</v>
      </c>
      <c r="B7" s="60">
        <v>2</v>
      </c>
      <c r="C7" s="60">
        <v>3</v>
      </c>
      <c r="D7" s="60">
        <v>4</v>
      </c>
      <c r="E7" s="60">
        <v>5</v>
      </c>
      <c r="F7" s="60">
        <v>6</v>
      </c>
      <c r="G7" s="60">
        <v>7</v>
      </c>
      <c r="H7" s="60">
        <v>8</v>
      </c>
      <c r="I7" s="60">
        <v>9</v>
      </c>
      <c r="J7" s="75">
        <v>10</v>
      </c>
      <c r="K7" s="75">
        <v>11</v>
      </c>
    </row>
    <row r="8" ht="18.75" customHeight="1" spans="1:11">
      <c r="A8" s="18"/>
      <c r="B8" s="61"/>
      <c r="C8" s="18"/>
      <c r="D8" s="18"/>
      <c r="E8" s="18"/>
      <c r="F8" s="18"/>
      <c r="G8" s="18"/>
      <c r="H8" s="70"/>
      <c r="I8" s="76"/>
      <c r="J8" s="76"/>
      <c r="K8" s="70"/>
    </row>
    <row r="9" ht="18.75" customHeight="1" spans="1:11">
      <c r="A9" s="71"/>
      <c r="B9" s="61"/>
      <c r="C9" s="61"/>
      <c r="D9" s="61"/>
      <c r="E9" s="61"/>
      <c r="F9" s="61"/>
      <c r="G9" s="61"/>
      <c r="H9" s="63"/>
      <c r="I9" s="63"/>
      <c r="J9" s="63"/>
      <c r="K9" s="70"/>
    </row>
    <row r="10" ht="18.75" customHeight="1" spans="1:11">
      <c r="A10" s="72" t="s">
        <v>175</v>
      </c>
      <c r="B10" s="73"/>
      <c r="C10" s="73"/>
      <c r="D10" s="73"/>
      <c r="E10" s="73"/>
      <c r="F10" s="73"/>
      <c r="G10" s="74"/>
      <c r="H10" s="63"/>
      <c r="I10" s="63"/>
      <c r="J10" s="63"/>
      <c r="K10" s="70"/>
    </row>
    <row r="11" customHeight="1" spans="1:1">
      <c r="A11" s="67" t="s">
        <v>467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F8" sqref="F8:G1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5"/>
      <c r="G1" s="46" t="s">
        <v>468</v>
      </c>
    </row>
    <row r="2" ht="41.25" customHeight="1" spans="1:7">
      <c r="A2" s="47" t="str">
        <f>"2026"&amp;"年部门项目中期规划预算表"</f>
        <v>2026年部门项目中期规划预算表</v>
      </c>
      <c r="B2" s="47"/>
      <c r="C2" s="47"/>
      <c r="D2" s="47"/>
      <c r="E2" s="47"/>
      <c r="F2" s="47"/>
      <c r="G2" s="47"/>
    </row>
    <row r="3" ht="13.5" customHeight="1" spans="1:7">
      <c r="A3" s="48" t="str">
        <f>"单位名称："&amp;"昆明市东川区图书馆"</f>
        <v>单位名称：昆明市东川区图书馆</v>
      </c>
      <c r="B3" s="49"/>
      <c r="C3" s="49"/>
      <c r="D3" s="49"/>
      <c r="E3" s="50"/>
      <c r="F3" s="50"/>
      <c r="G3" s="51" t="s">
        <v>2</v>
      </c>
    </row>
    <row r="4" ht="21.75" customHeight="1" spans="1:7">
      <c r="A4" s="52" t="s">
        <v>265</v>
      </c>
      <c r="B4" s="52" t="s">
        <v>264</v>
      </c>
      <c r="C4" s="52" t="s">
        <v>187</v>
      </c>
      <c r="D4" s="53" t="s">
        <v>469</v>
      </c>
      <c r="E4" s="12" t="s">
        <v>59</v>
      </c>
      <c r="F4" s="13"/>
      <c r="G4" s="38"/>
    </row>
    <row r="5" ht="21.75" customHeight="1" spans="1:7">
      <c r="A5" s="54"/>
      <c r="B5" s="54"/>
      <c r="C5" s="54"/>
      <c r="D5" s="55"/>
      <c r="E5" s="56" t="str">
        <f>"2026"&amp;"年"</f>
        <v>2026年</v>
      </c>
      <c r="F5" s="53" t="str">
        <f>("2026"+1)&amp;"年"</f>
        <v>2027年</v>
      </c>
      <c r="G5" s="53" t="str">
        <f>("2026"+2)&amp;"年"</f>
        <v>2028年</v>
      </c>
    </row>
    <row r="6" ht="40.5" customHeight="1" spans="1:7">
      <c r="A6" s="57"/>
      <c r="B6" s="57"/>
      <c r="C6" s="57"/>
      <c r="D6" s="58"/>
      <c r="E6" s="59"/>
      <c r="F6" s="58" t="s">
        <v>58</v>
      </c>
      <c r="G6" s="58"/>
    </row>
    <row r="7" ht="15" customHeight="1" spans="1:7">
      <c r="A7" s="60">
        <v>1</v>
      </c>
      <c r="B7" s="60">
        <v>2</v>
      </c>
      <c r="C7" s="60">
        <v>3</v>
      </c>
      <c r="D7" s="60">
        <v>4</v>
      </c>
      <c r="E7" s="60">
        <v>5</v>
      </c>
      <c r="F7" s="60">
        <v>6</v>
      </c>
      <c r="G7" s="60">
        <v>7</v>
      </c>
    </row>
    <row r="8" ht="17.25" customHeight="1" spans="1:7">
      <c r="A8" s="61" t="s">
        <v>71</v>
      </c>
      <c r="B8" s="62"/>
      <c r="C8" s="62"/>
      <c r="D8" s="61"/>
      <c r="E8" s="63">
        <v>18000</v>
      </c>
      <c r="F8" s="63">
        <v>18000</v>
      </c>
      <c r="G8" s="63">
        <v>18000</v>
      </c>
    </row>
    <row r="9" ht="18.75" customHeight="1" spans="1:7">
      <c r="A9" s="61"/>
      <c r="B9" s="61" t="s">
        <v>470</v>
      </c>
      <c r="C9" s="61" t="s">
        <v>272</v>
      </c>
      <c r="D9" s="61" t="s">
        <v>471</v>
      </c>
      <c r="E9" s="63">
        <v>18000</v>
      </c>
      <c r="F9" s="63">
        <v>18000</v>
      </c>
      <c r="G9" s="63">
        <v>18000</v>
      </c>
    </row>
    <row r="10" ht="18.75" customHeight="1" spans="1:7">
      <c r="A10" s="64" t="s">
        <v>56</v>
      </c>
      <c r="B10" s="65" t="s">
        <v>472</v>
      </c>
      <c r="C10" s="65"/>
      <c r="D10" s="66"/>
      <c r="E10" s="63">
        <v>18000</v>
      </c>
      <c r="F10" s="63">
        <v>18000</v>
      </c>
      <c r="G10" s="63">
        <v>18000</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tabSelected="1" workbookViewId="0">
      <selection activeCell="H17" sqref="H1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7" t="s">
        <v>473</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"单位名称："&amp;"昆明市东川区图书馆"</f>
        <v>单位名称：昆明市东川区图书馆</v>
      </c>
      <c r="B3" s="3"/>
      <c r="C3" s="4"/>
      <c r="D3" s="5"/>
      <c r="E3" s="5"/>
      <c r="F3" s="5"/>
      <c r="G3" s="5"/>
      <c r="H3" s="5"/>
      <c r="I3" s="5"/>
      <c r="J3" s="236" t="s">
        <v>2</v>
      </c>
    </row>
    <row r="4" ht="30" customHeight="1" spans="1:10">
      <c r="A4" s="6" t="s">
        <v>474</v>
      </c>
      <c r="B4" s="7">
        <v>129005</v>
      </c>
      <c r="C4" s="8"/>
      <c r="D4" s="8"/>
      <c r="E4" s="9"/>
      <c r="F4" s="10" t="s">
        <v>475</v>
      </c>
      <c r="G4" s="9"/>
      <c r="H4" s="11" t="s">
        <v>71</v>
      </c>
      <c r="I4" s="8"/>
      <c r="J4" s="9"/>
    </row>
    <row r="5" ht="32.25" customHeight="1" spans="1:10">
      <c r="A5" s="12" t="s">
        <v>476</v>
      </c>
      <c r="B5" s="13"/>
      <c r="C5" s="13"/>
      <c r="D5" s="13"/>
      <c r="E5" s="13"/>
      <c r="F5" s="13"/>
      <c r="G5" s="13"/>
      <c r="H5" s="13"/>
      <c r="I5" s="38"/>
      <c r="J5" s="39" t="s">
        <v>477</v>
      </c>
    </row>
    <row r="6" ht="99.75" customHeight="1" spans="1:10">
      <c r="A6" s="14" t="s">
        <v>478</v>
      </c>
      <c r="B6" s="15" t="s">
        <v>479</v>
      </c>
      <c r="C6" s="16" t="s">
        <v>480</v>
      </c>
      <c r="D6" s="16"/>
      <c r="E6" s="16"/>
      <c r="F6" s="16"/>
      <c r="G6" s="16"/>
      <c r="H6" s="16"/>
      <c r="I6" s="16"/>
      <c r="J6" s="40" t="s">
        <v>481</v>
      </c>
    </row>
    <row r="7" ht="99.75" customHeight="1" spans="1:10">
      <c r="A7" s="14"/>
      <c r="B7" s="15" t="str">
        <f>"总体绩效目标（"&amp;"2026"&amp;"-"&amp;("2026"+2)&amp;"年期间）"</f>
        <v>总体绩效目标（2026-2028年期间）</v>
      </c>
      <c r="C7" s="16" t="s">
        <v>482</v>
      </c>
      <c r="D7" s="16"/>
      <c r="E7" s="16"/>
      <c r="F7" s="16"/>
      <c r="G7" s="16"/>
      <c r="H7" s="16"/>
      <c r="I7" s="16"/>
      <c r="J7" s="40" t="s">
        <v>483</v>
      </c>
    </row>
    <row r="8" ht="75" customHeight="1" spans="1:10">
      <c r="A8" s="15" t="s">
        <v>484</v>
      </c>
      <c r="B8" s="17" t="str">
        <f>"预算年度（"&amp;"2026"&amp;"年）绩效目标"</f>
        <v>预算年度（2026年）绩效目标</v>
      </c>
      <c r="C8" s="18" t="s">
        <v>485</v>
      </c>
      <c r="D8" s="18"/>
      <c r="E8" s="18"/>
      <c r="F8" s="18"/>
      <c r="G8" s="18"/>
      <c r="H8" s="18"/>
      <c r="I8" s="18"/>
      <c r="J8" s="41" t="s">
        <v>486</v>
      </c>
    </row>
    <row r="9" ht="32.25" customHeight="1" spans="1:10">
      <c r="A9" s="19" t="s">
        <v>487</v>
      </c>
      <c r="B9" s="19"/>
      <c r="C9" s="19"/>
      <c r="D9" s="19"/>
      <c r="E9" s="19"/>
      <c r="F9" s="19"/>
      <c r="G9" s="19"/>
      <c r="H9" s="19"/>
      <c r="I9" s="19"/>
      <c r="J9" s="19"/>
    </row>
    <row r="10" ht="32.25" customHeight="1" spans="1:10">
      <c r="A10" s="15" t="s">
        <v>488</v>
      </c>
      <c r="B10" s="15"/>
      <c r="C10" s="14" t="s">
        <v>489</v>
      </c>
      <c r="D10" s="14"/>
      <c r="E10" s="14"/>
      <c r="F10" s="14" t="s">
        <v>490</v>
      </c>
      <c r="G10" s="14"/>
      <c r="H10" s="14" t="s">
        <v>491</v>
      </c>
      <c r="I10" s="14"/>
      <c r="J10" s="14"/>
    </row>
    <row r="11" ht="32.25" customHeight="1" spans="1:10">
      <c r="A11" s="15"/>
      <c r="B11" s="15"/>
      <c r="C11" s="14"/>
      <c r="D11" s="14"/>
      <c r="E11" s="14"/>
      <c r="F11" s="14"/>
      <c r="G11" s="14"/>
      <c r="H11" s="15" t="s">
        <v>492</v>
      </c>
      <c r="I11" s="15" t="s">
        <v>493</v>
      </c>
      <c r="J11" s="15" t="s">
        <v>494</v>
      </c>
    </row>
    <row r="12" ht="24" customHeight="1" spans="1:10">
      <c r="A12" s="20" t="s">
        <v>56</v>
      </c>
      <c r="B12" s="21"/>
      <c r="C12" s="21"/>
      <c r="D12" s="21"/>
      <c r="E12" s="21"/>
      <c r="F12" s="21"/>
      <c r="G12" s="22"/>
      <c r="H12" s="23">
        <v>3344028.37</v>
      </c>
      <c r="I12" s="23">
        <v>3344028.37</v>
      </c>
      <c r="J12" s="23"/>
    </row>
    <row r="13" ht="34.5" customHeight="1" spans="1:10">
      <c r="A13" s="16" t="s">
        <v>495</v>
      </c>
      <c r="B13" s="24"/>
      <c r="C13" s="16" t="s">
        <v>496</v>
      </c>
      <c r="D13" s="24"/>
      <c r="E13" s="24"/>
      <c r="F13" s="24"/>
      <c r="G13" s="24"/>
      <c r="H13" s="25">
        <v>3344028.37</v>
      </c>
      <c r="I13" s="25">
        <v>3344028.37</v>
      </c>
      <c r="J13" s="25"/>
    </row>
    <row r="14" ht="32.25" customHeight="1" spans="1:10">
      <c r="A14" s="19" t="s">
        <v>497</v>
      </c>
      <c r="B14" s="19"/>
      <c r="C14" s="19"/>
      <c r="D14" s="19"/>
      <c r="E14" s="19"/>
      <c r="F14" s="19"/>
      <c r="G14" s="19"/>
      <c r="H14" s="19"/>
      <c r="I14" s="19"/>
      <c r="J14" s="19"/>
    </row>
    <row r="15" ht="32.25" customHeight="1" spans="1:10">
      <c r="A15" s="26" t="s">
        <v>498</v>
      </c>
      <c r="B15" s="26"/>
      <c r="C15" s="26"/>
      <c r="D15" s="26"/>
      <c r="E15" s="26"/>
      <c r="F15" s="26"/>
      <c r="G15" s="26"/>
      <c r="H15" s="27" t="s">
        <v>499</v>
      </c>
      <c r="I15" s="42" t="s">
        <v>287</v>
      </c>
      <c r="J15" s="27" t="s">
        <v>500</v>
      </c>
    </row>
    <row r="16" ht="36" customHeight="1" spans="1:10">
      <c r="A16" s="28" t="s">
        <v>280</v>
      </c>
      <c r="B16" s="28" t="s">
        <v>501</v>
      </c>
      <c r="C16" s="29" t="s">
        <v>282</v>
      </c>
      <c r="D16" s="29" t="s">
        <v>283</v>
      </c>
      <c r="E16" s="29" t="s">
        <v>284</v>
      </c>
      <c r="F16" s="29" t="s">
        <v>285</v>
      </c>
      <c r="G16" s="29" t="s">
        <v>286</v>
      </c>
      <c r="H16" s="30"/>
      <c r="I16" s="30"/>
      <c r="J16" s="30"/>
    </row>
    <row r="17" ht="32.25" customHeight="1" spans="1:10">
      <c r="A17" s="31" t="s">
        <v>289</v>
      </c>
      <c r="B17" s="31" t="s">
        <v>472</v>
      </c>
      <c r="C17" s="32" t="s">
        <v>472</v>
      </c>
      <c r="D17" s="31" t="s">
        <v>472</v>
      </c>
      <c r="E17" s="31" t="s">
        <v>472</v>
      </c>
      <c r="F17" s="31" t="s">
        <v>472</v>
      </c>
      <c r="G17" s="31" t="s">
        <v>472</v>
      </c>
      <c r="H17" s="33" t="s">
        <v>472</v>
      </c>
      <c r="I17" s="43" t="s">
        <v>472</v>
      </c>
      <c r="J17" s="33" t="s">
        <v>472</v>
      </c>
    </row>
    <row r="18" ht="32.25" customHeight="1" spans="1:10">
      <c r="A18" s="31" t="s">
        <v>472</v>
      </c>
      <c r="B18" s="31" t="s">
        <v>290</v>
      </c>
      <c r="C18" s="32" t="s">
        <v>472</v>
      </c>
      <c r="D18" s="31" t="s">
        <v>472</v>
      </c>
      <c r="E18" s="31" t="s">
        <v>472</v>
      </c>
      <c r="F18" s="31" t="s">
        <v>472</v>
      </c>
      <c r="G18" s="31" t="s">
        <v>472</v>
      </c>
      <c r="H18" s="33" t="s">
        <v>472</v>
      </c>
      <c r="I18" s="43" t="s">
        <v>472</v>
      </c>
      <c r="J18" s="33" t="s">
        <v>472</v>
      </c>
    </row>
    <row r="19" ht="32.25" customHeight="1" spans="1:10">
      <c r="A19" s="31" t="s">
        <v>472</v>
      </c>
      <c r="B19" s="31" t="s">
        <v>472</v>
      </c>
      <c r="C19" s="32" t="s">
        <v>502</v>
      </c>
      <c r="D19" s="31" t="s">
        <v>292</v>
      </c>
      <c r="E19" s="31">
        <v>1</v>
      </c>
      <c r="F19" s="31" t="s">
        <v>362</v>
      </c>
      <c r="G19" s="31" t="s">
        <v>295</v>
      </c>
      <c r="H19" s="33" t="s">
        <v>503</v>
      </c>
      <c r="I19" s="43" t="s">
        <v>504</v>
      </c>
      <c r="J19" s="33" t="s">
        <v>505</v>
      </c>
    </row>
    <row r="20" ht="32.25" customHeight="1" spans="1:10">
      <c r="A20" s="31" t="s">
        <v>472</v>
      </c>
      <c r="B20" s="31" t="s">
        <v>472</v>
      </c>
      <c r="C20" s="32" t="s">
        <v>506</v>
      </c>
      <c r="D20" s="31" t="s">
        <v>292</v>
      </c>
      <c r="E20" s="31">
        <v>10</v>
      </c>
      <c r="F20" s="31" t="s">
        <v>507</v>
      </c>
      <c r="G20" s="31" t="s">
        <v>295</v>
      </c>
      <c r="H20" s="33" t="s">
        <v>503</v>
      </c>
      <c r="I20" s="43" t="s">
        <v>504</v>
      </c>
      <c r="J20" s="33" t="s">
        <v>508</v>
      </c>
    </row>
    <row r="21" ht="32.25" customHeight="1" spans="1:10">
      <c r="A21" s="31" t="s">
        <v>472</v>
      </c>
      <c r="B21" s="31" t="s">
        <v>297</v>
      </c>
      <c r="C21" s="32" t="s">
        <v>472</v>
      </c>
      <c r="D21" s="31" t="s">
        <v>472</v>
      </c>
      <c r="E21" s="31" t="s">
        <v>472</v>
      </c>
      <c r="F21" s="31" t="s">
        <v>472</v>
      </c>
      <c r="G21" s="31" t="s">
        <v>472</v>
      </c>
      <c r="H21" s="33" t="s">
        <v>472</v>
      </c>
      <c r="I21" s="43" t="s">
        <v>472</v>
      </c>
      <c r="J21" s="33" t="s">
        <v>472</v>
      </c>
    </row>
    <row r="22" ht="32.25" customHeight="1" spans="1:10">
      <c r="A22" s="31" t="s">
        <v>472</v>
      </c>
      <c r="B22" s="31" t="s">
        <v>472</v>
      </c>
      <c r="C22" s="32" t="s">
        <v>509</v>
      </c>
      <c r="D22" s="31" t="s">
        <v>292</v>
      </c>
      <c r="E22" s="31" t="s">
        <v>305</v>
      </c>
      <c r="F22" s="31" t="s">
        <v>301</v>
      </c>
      <c r="G22" s="31" t="s">
        <v>295</v>
      </c>
      <c r="H22" s="33" t="s">
        <v>503</v>
      </c>
      <c r="I22" s="43" t="s">
        <v>510</v>
      </c>
      <c r="J22" s="33" t="s">
        <v>508</v>
      </c>
    </row>
    <row r="23" ht="32.25" customHeight="1" spans="1:10">
      <c r="A23" s="31" t="s">
        <v>472</v>
      </c>
      <c r="B23" s="31" t="s">
        <v>472</v>
      </c>
      <c r="C23" s="32" t="s">
        <v>511</v>
      </c>
      <c r="D23" s="31" t="s">
        <v>292</v>
      </c>
      <c r="E23" s="31" t="s">
        <v>305</v>
      </c>
      <c r="F23" s="31" t="s">
        <v>301</v>
      </c>
      <c r="G23" s="31" t="s">
        <v>295</v>
      </c>
      <c r="H23" s="33" t="s">
        <v>503</v>
      </c>
      <c r="I23" s="43" t="s">
        <v>512</v>
      </c>
      <c r="J23" s="33" t="s">
        <v>508</v>
      </c>
    </row>
    <row r="24" ht="32.25" customHeight="1" spans="1:10">
      <c r="A24" s="31" t="s">
        <v>472</v>
      </c>
      <c r="B24" s="31" t="s">
        <v>472</v>
      </c>
      <c r="C24" s="32" t="s">
        <v>513</v>
      </c>
      <c r="D24" s="31" t="s">
        <v>292</v>
      </c>
      <c r="E24" s="31" t="s">
        <v>514</v>
      </c>
      <c r="F24" s="31" t="s">
        <v>337</v>
      </c>
      <c r="G24" s="31" t="s">
        <v>311</v>
      </c>
      <c r="H24" s="33" t="s">
        <v>503</v>
      </c>
      <c r="I24" s="43" t="s">
        <v>515</v>
      </c>
      <c r="J24" s="33" t="s">
        <v>516</v>
      </c>
    </row>
    <row r="25" ht="32.25" customHeight="1" spans="1:10">
      <c r="A25" s="31" t="s">
        <v>472</v>
      </c>
      <c r="B25" s="31" t="s">
        <v>472</v>
      </c>
      <c r="C25" s="32" t="s">
        <v>517</v>
      </c>
      <c r="D25" s="31" t="s">
        <v>292</v>
      </c>
      <c r="E25" s="31" t="s">
        <v>305</v>
      </c>
      <c r="F25" s="31" t="s">
        <v>301</v>
      </c>
      <c r="G25" s="31" t="s">
        <v>295</v>
      </c>
      <c r="H25" s="33" t="s">
        <v>503</v>
      </c>
      <c r="I25" s="43" t="s">
        <v>518</v>
      </c>
      <c r="J25" s="33" t="s">
        <v>508</v>
      </c>
    </row>
    <row r="26" ht="32.25" customHeight="1" spans="1:10">
      <c r="A26" s="31" t="s">
        <v>472</v>
      </c>
      <c r="B26" s="31" t="s">
        <v>303</v>
      </c>
      <c r="C26" s="32" t="s">
        <v>472</v>
      </c>
      <c r="D26" s="31" t="s">
        <v>472</v>
      </c>
      <c r="E26" s="31" t="s">
        <v>472</v>
      </c>
      <c r="F26" s="31" t="s">
        <v>472</v>
      </c>
      <c r="G26" s="31" t="s">
        <v>472</v>
      </c>
      <c r="H26" s="33" t="s">
        <v>472</v>
      </c>
      <c r="I26" s="43" t="s">
        <v>472</v>
      </c>
      <c r="J26" s="33" t="s">
        <v>472</v>
      </c>
    </row>
    <row r="27" ht="32.25" customHeight="1" spans="1:10">
      <c r="A27" s="31" t="s">
        <v>472</v>
      </c>
      <c r="B27" s="31" t="s">
        <v>472</v>
      </c>
      <c r="C27" s="32" t="s">
        <v>519</v>
      </c>
      <c r="D27" s="31" t="s">
        <v>292</v>
      </c>
      <c r="E27" s="31" t="s">
        <v>83</v>
      </c>
      <c r="F27" s="31" t="s">
        <v>337</v>
      </c>
      <c r="G27" s="31" t="s">
        <v>295</v>
      </c>
      <c r="H27" s="33" t="s">
        <v>503</v>
      </c>
      <c r="I27" s="43" t="s">
        <v>520</v>
      </c>
      <c r="J27" s="33" t="s">
        <v>508</v>
      </c>
    </row>
    <row r="28" ht="32.25" customHeight="1" spans="1:10">
      <c r="A28" s="31" t="s">
        <v>472</v>
      </c>
      <c r="B28" s="31" t="s">
        <v>521</v>
      </c>
      <c r="C28" s="32" t="s">
        <v>472</v>
      </c>
      <c r="D28" s="31" t="s">
        <v>472</v>
      </c>
      <c r="E28" s="31" t="s">
        <v>472</v>
      </c>
      <c r="F28" s="31" t="s">
        <v>472</v>
      </c>
      <c r="G28" s="31" t="s">
        <v>472</v>
      </c>
      <c r="H28" s="33" t="s">
        <v>472</v>
      </c>
      <c r="I28" s="43" t="s">
        <v>472</v>
      </c>
      <c r="J28" s="33" t="s">
        <v>472</v>
      </c>
    </row>
    <row r="29" ht="32.25" customHeight="1" spans="1:10">
      <c r="A29" s="31" t="s">
        <v>472</v>
      </c>
      <c r="B29" s="31" t="s">
        <v>472</v>
      </c>
      <c r="C29" s="32" t="s">
        <v>522</v>
      </c>
      <c r="D29" s="31" t="s">
        <v>292</v>
      </c>
      <c r="E29" s="31">
        <v>3344028.37</v>
      </c>
      <c r="F29" s="31" t="s">
        <v>523</v>
      </c>
      <c r="G29" s="31" t="s">
        <v>295</v>
      </c>
      <c r="H29" s="33" t="s">
        <v>524</v>
      </c>
      <c r="I29" s="43" t="s">
        <v>525</v>
      </c>
      <c r="J29" s="33" t="s">
        <v>508</v>
      </c>
    </row>
    <row r="30" ht="32.25" customHeight="1" spans="1:10">
      <c r="A30" s="31" t="s">
        <v>307</v>
      </c>
      <c r="B30" s="31" t="s">
        <v>472</v>
      </c>
      <c r="C30" s="32" t="s">
        <v>472</v>
      </c>
      <c r="D30" s="31" t="s">
        <v>472</v>
      </c>
      <c r="E30" s="31" t="s">
        <v>472</v>
      </c>
      <c r="F30" s="31" t="s">
        <v>472</v>
      </c>
      <c r="G30" s="31" t="s">
        <v>472</v>
      </c>
      <c r="H30" s="33" t="s">
        <v>472</v>
      </c>
      <c r="I30" s="43" t="s">
        <v>472</v>
      </c>
      <c r="J30" s="33" t="s">
        <v>472</v>
      </c>
    </row>
    <row r="31" ht="32.25" customHeight="1" spans="1:10">
      <c r="A31" s="31" t="s">
        <v>472</v>
      </c>
      <c r="B31" s="31" t="s">
        <v>308</v>
      </c>
      <c r="C31" s="32" t="s">
        <v>472</v>
      </c>
      <c r="D31" s="31" t="s">
        <v>472</v>
      </c>
      <c r="E31" s="31" t="s">
        <v>472</v>
      </c>
      <c r="F31" s="31" t="s">
        <v>472</v>
      </c>
      <c r="G31" s="31" t="s">
        <v>472</v>
      </c>
      <c r="H31" s="33" t="s">
        <v>472</v>
      </c>
      <c r="I31" s="43" t="s">
        <v>472</v>
      </c>
      <c r="J31" s="33" t="s">
        <v>472</v>
      </c>
    </row>
    <row r="32" ht="32.25" customHeight="1" spans="1:10">
      <c r="A32" s="31" t="s">
        <v>472</v>
      </c>
      <c r="B32" s="31" t="s">
        <v>472</v>
      </c>
      <c r="C32" s="32" t="s">
        <v>526</v>
      </c>
      <c r="D32" s="31" t="s">
        <v>299</v>
      </c>
      <c r="E32" s="31" t="s">
        <v>527</v>
      </c>
      <c r="F32" s="31" t="s">
        <v>301</v>
      </c>
      <c r="G32" s="31" t="s">
        <v>295</v>
      </c>
      <c r="H32" s="33" t="s">
        <v>528</v>
      </c>
      <c r="I32" s="43" t="s">
        <v>529</v>
      </c>
      <c r="J32" s="33" t="s">
        <v>530</v>
      </c>
    </row>
    <row r="33" ht="32.25" customHeight="1" spans="1:10">
      <c r="A33" s="31" t="s">
        <v>472</v>
      </c>
      <c r="B33" s="31" t="s">
        <v>472</v>
      </c>
      <c r="C33" s="34" t="s">
        <v>531</v>
      </c>
      <c r="D33" s="35" t="s">
        <v>299</v>
      </c>
      <c r="E33" s="35">
        <v>90</v>
      </c>
      <c r="F33" s="35" t="s">
        <v>301</v>
      </c>
      <c r="G33" s="35" t="s">
        <v>295</v>
      </c>
      <c r="H33" s="36" t="s">
        <v>528</v>
      </c>
      <c r="I33" s="44" t="s">
        <v>529</v>
      </c>
      <c r="J33" s="33" t="s">
        <v>530</v>
      </c>
    </row>
    <row r="34" ht="32.25" customHeight="1" spans="1:10">
      <c r="A34" s="31" t="s">
        <v>472</v>
      </c>
      <c r="B34" s="31" t="s">
        <v>472</v>
      </c>
      <c r="C34" s="32" t="s">
        <v>532</v>
      </c>
      <c r="D34" s="31" t="s">
        <v>292</v>
      </c>
      <c r="E34" s="31" t="s">
        <v>533</v>
      </c>
      <c r="F34" s="31" t="s">
        <v>337</v>
      </c>
      <c r="G34" s="31" t="s">
        <v>311</v>
      </c>
      <c r="H34" s="33" t="s">
        <v>528</v>
      </c>
      <c r="I34" s="43" t="s">
        <v>529</v>
      </c>
      <c r="J34" s="33" t="s">
        <v>530</v>
      </c>
    </row>
    <row r="35" ht="32.25" customHeight="1" spans="1:10">
      <c r="A35" s="31" t="s">
        <v>472</v>
      </c>
      <c r="B35" s="31" t="s">
        <v>534</v>
      </c>
      <c r="C35" s="32" t="s">
        <v>472</v>
      </c>
      <c r="D35" s="31" t="s">
        <v>472</v>
      </c>
      <c r="E35" s="31" t="s">
        <v>472</v>
      </c>
      <c r="F35" s="31" t="s">
        <v>472</v>
      </c>
      <c r="G35" s="31" t="s">
        <v>472</v>
      </c>
      <c r="H35" s="33" t="s">
        <v>472</v>
      </c>
      <c r="I35" s="43" t="s">
        <v>472</v>
      </c>
      <c r="J35" s="33" t="s">
        <v>472</v>
      </c>
    </row>
    <row r="36" ht="32.25" customHeight="1" spans="1:10">
      <c r="A36" s="31" t="s">
        <v>472</v>
      </c>
      <c r="B36" s="31" t="s">
        <v>472</v>
      </c>
      <c r="C36" s="32" t="s">
        <v>535</v>
      </c>
      <c r="D36" s="31" t="s">
        <v>292</v>
      </c>
      <c r="E36" s="31" t="s">
        <v>536</v>
      </c>
      <c r="F36" s="31" t="s">
        <v>337</v>
      </c>
      <c r="G36" s="31" t="s">
        <v>311</v>
      </c>
      <c r="H36" s="33" t="s">
        <v>528</v>
      </c>
      <c r="I36" s="43" t="s">
        <v>537</v>
      </c>
      <c r="J36" s="33" t="s">
        <v>530</v>
      </c>
    </row>
    <row r="37" ht="32.25" customHeight="1" spans="1:10">
      <c r="A37" s="31" t="s">
        <v>472</v>
      </c>
      <c r="B37" s="31" t="s">
        <v>334</v>
      </c>
      <c r="C37" s="32" t="s">
        <v>472</v>
      </c>
      <c r="D37" s="31" t="s">
        <v>472</v>
      </c>
      <c r="E37" s="31" t="s">
        <v>472</v>
      </c>
      <c r="F37" s="31" t="s">
        <v>472</v>
      </c>
      <c r="G37" s="31" t="s">
        <v>472</v>
      </c>
      <c r="H37" s="33" t="s">
        <v>472</v>
      </c>
      <c r="I37" s="43" t="s">
        <v>472</v>
      </c>
      <c r="J37" s="33" t="s">
        <v>472</v>
      </c>
    </row>
    <row r="38" ht="32.25" customHeight="1" spans="1:10">
      <c r="A38" s="31" t="s">
        <v>472</v>
      </c>
      <c r="B38" s="31" t="s">
        <v>472</v>
      </c>
      <c r="C38" s="32" t="s">
        <v>538</v>
      </c>
      <c r="D38" s="31" t="s">
        <v>292</v>
      </c>
      <c r="E38" s="31" t="s">
        <v>539</v>
      </c>
      <c r="F38" s="31" t="s">
        <v>337</v>
      </c>
      <c r="G38" s="31" t="s">
        <v>311</v>
      </c>
      <c r="H38" s="33" t="s">
        <v>528</v>
      </c>
      <c r="I38" s="43" t="s">
        <v>537</v>
      </c>
      <c r="J38" s="33" t="s">
        <v>530</v>
      </c>
    </row>
    <row r="39" ht="32.25" customHeight="1" spans="1:10">
      <c r="A39" s="31" t="s">
        <v>472</v>
      </c>
      <c r="B39" s="31" t="s">
        <v>472</v>
      </c>
      <c r="C39" s="32" t="s">
        <v>540</v>
      </c>
      <c r="D39" s="31" t="s">
        <v>292</v>
      </c>
      <c r="E39" s="31" t="s">
        <v>541</v>
      </c>
      <c r="F39" s="31" t="s">
        <v>337</v>
      </c>
      <c r="G39" s="31" t="s">
        <v>311</v>
      </c>
      <c r="H39" s="33" t="s">
        <v>528</v>
      </c>
      <c r="I39" s="43" t="s">
        <v>537</v>
      </c>
      <c r="J39" s="33" t="s">
        <v>530</v>
      </c>
    </row>
    <row r="40" ht="32.25" customHeight="1" spans="1:10">
      <c r="A40" s="31" t="s">
        <v>313</v>
      </c>
      <c r="B40" s="31" t="s">
        <v>472</v>
      </c>
      <c r="C40" s="32" t="s">
        <v>472</v>
      </c>
      <c r="D40" s="31" t="s">
        <v>472</v>
      </c>
      <c r="E40" s="31" t="s">
        <v>472</v>
      </c>
      <c r="F40" s="31" t="s">
        <v>472</v>
      </c>
      <c r="G40" s="31" t="s">
        <v>472</v>
      </c>
      <c r="H40" s="33" t="s">
        <v>472</v>
      </c>
      <c r="I40" s="43" t="s">
        <v>472</v>
      </c>
      <c r="J40" s="33" t="s">
        <v>472</v>
      </c>
    </row>
    <row r="41" ht="32.25" customHeight="1" spans="1:10">
      <c r="A41" s="31" t="s">
        <v>472</v>
      </c>
      <c r="B41" s="31" t="s">
        <v>314</v>
      </c>
      <c r="C41" s="32" t="s">
        <v>472</v>
      </c>
      <c r="D41" s="31" t="s">
        <v>472</v>
      </c>
      <c r="E41" s="31" t="s">
        <v>472</v>
      </c>
      <c r="F41" s="31" t="s">
        <v>472</v>
      </c>
      <c r="G41" s="31" t="s">
        <v>472</v>
      </c>
      <c r="H41" s="33" t="s">
        <v>472</v>
      </c>
      <c r="I41" s="43" t="s">
        <v>472</v>
      </c>
      <c r="J41" s="33" t="s">
        <v>472</v>
      </c>
    </row>
    <row r="42" ht="32.25" customHeight="1" spans="1:10">
      <c r="A42" s="31" t="s">
        <v>472</v>
      </c>
      <c r="B42" s="31" t="s">
        <v>472</v>
      </c>
      <c r="C42" s="32" t="s">
        <v>542</v>
      </c>
      <c r="D42" s="31" t="s">
        <v>299</v>
      </c>
      <c r="E42" s="31" t="s">
        <v>316</v>
      </c>
      <c r="F42" s="31" t="s">
        <v>301</v>
      </c>
      <c r="G42" s="31" t="s">
        <v>295</v>
      </c>
      <c r="H42" s="33" t="s">
        <v>543</v>
      </c>
      <c r="I42" s="43" t="s">
        <v>544</v>
      </c>
      <c r="J42" s="33" t="s">
        <v>545</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01" t="s">
        <v>53</v>
      </c>
    </row>
    <row r="2" ht="41.25" customHeight="1" spans="1:1">
      <c r="A2" s="80" t="str">
        <f>"2026"&amp;"年部门收入预算表"</f>
        <v>2026年部门收入预算表</v>
      </c>
    </row>
    <row r="3" ht="17.25" customHeight="1" spans="1:19">
      <c r="A3" s="83" t="str">
        <f>"单位名称："&amp;"昆明市东川区图书馆"</f>
        <v>单位名称：昆明市东川区图书馆</v>
      </c>
      <c r="S3" s="85" t="s">
        <v>2</v>
      </c>
    </row>
    <row r="4" ht="21.75" customHeight="1" spans="1:19">
      <c r="A4" s="221" t="s">
        <v>54</v>
      </c>
      <c r="B4" s="222" t="s">
        <v>55</v>
      </c>
      <c r="C4" s="222" t="s">
        <v>56</v>
      </c>
      <c r="D4" s="223" t="s">
        <v>57</v>
      </c>
      <c r="E4" s="223"/>
      <c r="F4" s="223"/>
      <c r="G4" s="223"/>
      <c r="H4" s="223"/>
      <c r="I4" s="169"/>
      <c r="J4" s="223"/>
      <c r="K4" s="223"/>
      <c r="L4" s="223"/>
      <c r="M4" s="223"/>
      <c r="N4" s="229"/>
      <c r="O4" s="223" t="s">
        <v>46</v>
      </c>
      <c r="P4" s="223"/>
      <c r="Q4" s="223"/>
      <c r="R4" s="223"/>
      <c r="S4" s="229"/>
    </row>
    <row r="5" ht="27" customHeight="1" spans="1:19">
      <c r="A5" s="224"/>
      <c r="B5" s="225"/>
      <c r="C5" s="225"/>
      <c r="D5" s="225" t="s">
        <v>58</v>
      </c>
      <c r="E5" s="225" t="s">
        <v>59</v>
      </c>
      <c r="F5" s="225" t="s">
        <v>60</v>
      </c>
      <c r="G5" s="225" t="s">
        <v>61</v>
      </c>
      <c r="H5" s="225" t="s">
        <v>62</v>
      </c>
      <c r="I5" s="230" t="s">
        <v>63</v>
      </c>
      <c r="J5" s="231"/>
      <c r="K5" s="231"/>
      <c r="L5" s="231"/>
      <c r="M5" s="231"/>
      <c r="N5" s="232"/>
      <c r="O5" s="225" t="s">
        <v>58</v>
      </c>
      <c r="P5" s="225" t="s">
        <v>59</v>
      </c>
      <c r="Q5" s="225" t="s">
        <v>60</v>
      </c>
      <c r="R5" s="225" t="s">
        <v>61</v>
      </c>
      <c r="S5" s="225" t="s">
        <v>64</v>
      </c>
    </row>
    <row r="6" ht="30" customHeight="1" spans="1:19">
      <c r="A6" s="226"/>
      <c r="B6" s="142"/>
      <c r="C6" s="152"/>
      <c r="D6" s="152"/>
      <c r="E6" s="152"/>
      <c r="F6" s="152"/>
      <c r="G6" s="152"/>
      <c r="H6" s="152"/>
      <c r="I6" s="106" t="s">
        <v>58</v>
      </c>
      <c r="J6" s="232" t="s">
        <v>65</v>
      </c>
      <c r="K6" s="232" t="s">
        <v>66</v>
      </c>
      <c r="L6" s="232" t="s">
        <v>67</v>
      </c>
      <c r="M6" s="232" t="s">
        <v>68</v>
      </c>
      <c r="N6" s="232" t="s">
        <v>69</v>
      </c>
      <c r="O6" s="233"/>
      <c r="P6" s="233"/>
      <c r="Q6" s="233"/>
      <c r="R6" s="233"/>
      <c r="S6" s="152"/>
    </row>
    <row r="7" ht="15" customHeight="1" spans="1:19">
      <c r="A7" s="227">
        <v>1</v>
      </c>
      <c r="B7" s="227">
        <v>2</v>
      </c>
      <c r="C7" s="227">
        <v>3</v>
      </c>
      <c r="D7" s="227">
        <v>4</v>
      </c>
      <c r="E7" s="227">
        <v>5</v>
      </c>
      <c r="F7" s="227">
        <v>6</v>
      </c>
      <c r="G7" s="227">
        <v>7</v>
      </c>
      <c r="H7" s="227">
        <v>8</v>
      </c>
      <c r="I7" s="106">
        <v>9</v>
      </c>
      <c r="J7" s="227">
        <v>10</v>
      </c>
      <c r="K7" s="227">
        <v>11</v>
      </c>
      <c r="L7" s="227">
        <v>12</v>
      </c>
      <c r="M7" s="227">
        <v>13</v>
      </c>
      <c r="N7" s="227">
        <v>14</v>
      </c>
      <c r="O7" s="227">
        <v>15</v>
      </c>
      <c r="P7" s="227">
        <v>16</v>
      </c>
      <c r="Q7" s="227">
        <v>17</v>
      </c>
      <c r="R7" s="227">
        <v>18</v>
      </c>
      <c r="S7" s="227">
        <v>19</v>
      </c>
    </row>
    <row r="8" ht="18" customHeight="1" spans="1:19">
      <c r="A8" s="61" t="s">
        <v>70</v>
      </c>
      <c r="B8" s="61" t="s">
        <v>71</v>
      </c>
      <c r="C8" s="115">
        <v>3344028.37</v>
      </c>
      <c r="D8" s="115">
        <v>3344028.37</v>
      </c>
      <c r="E8" s="115">
        <v>2344028.37</v>
      </c>
      <c r="F8" s="115">
        <v>1000000</v>
      </c>
      <c r="G8" s="115"/>
      <c r="H8" s="115"/>
      <c r="I8" s="115"/>
      <c r="J8" s="115"/>
      <c r="K8" s="115"/>
      <c r="L8" s="115"/>
      <c r="M8" s="115"/>
      <c r="N8" s="115"/>
      <c r="O8" s="115"/>
      <c r="P8" s="115"/>
      <c r="Q8" s="115"/>
      <c r="R8" s="115"/>
      <c r="S8" s="115"/>
    </row>
    <row r="9" ht="18" customHeight="1" spans="1:19">
      <c r="A9" s="88" t="s">
        <v>56</v>
      </c>
      <c r="B9" s="228"/>
      <c r="C9" s="115">
        <v>3344028.37</v>
      </c>
      <c r="D9" s="115">
        <v>3344028.37</v>
      </c>
      <c r="E9" s="115">
        <v>2344028.37</v>
      </c>
      <c r="F9" s="115">
        <v>1000000</v>
      </c>
      <c r="G9" s="115"/>
      <c r="H9" s="115"/>
      <c r="I9" s="115"/>
      <c r="J9" s="115"/>
      <c r="K9" s="115"/>
      <c r="L9" s="115"/>
      <c r="M9" s="115"/>
      <c r="N9" s="115"/>
      <c r="O9" s="115"/>
      <c r="P9" s="115"/>
      <c r="Q9" s="115"/>
      <c r="R9" s="115"/>
      <c r="S9" s="11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C26" sqref="C2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5" t="s">
        <v>72</v>
      </c>
    </row>
    <row r="2" ht="41.25" customHeight="1" spans="1:1">
      <c r="A2" s="80" t="str">
        <f>"2026"&amp;"年部门支出预算表"</f>
        <v>2026年部门支出预算表</v>
      </c>
    </row>
    <row r="3" ht="17.25" customHeight="1" spans="1:15">
      <c r="A3" s="83" t="str">
        <f>"单位名称："&amp;"昆明市东川区图书馆"</f>
        <v>单位名称：昆明市东川区图书馆</v>
      </c>
      <c r="O3" s="85" t="s">
        <v>2</v>
      </c>
    </row>
    <row r="4" ht="27" customHeight="1" spans="1:15">
      <c r="A4" s="207" t="s">
        <v>73</v>
      </c>
      <c r="B4" s="207" t="s">
        <v>74</v>
      </c>
      <c r="C4" s="207" t="s">
        <v>56</v>
      </c>
      <c r="D4" s="208" t="s">
        <v>59</v>
      </c>
      <c r="E4" s="209"/>
      <c r="F4" s="210"/>
      <c r="G4" s="211" t="s">
        <v>60</v>
      </c>
      <c r="H4" s="211" t="s">
        <v>61</v>
      </c>
      <c r="I4" s="211" t="s">
        <v>75</v>
      </c>
      <c r="J4" s="208" t="s">
        <v>63</v>
      </c>
      <c r="K4" s="209"/>
      <c r="L4" s="209"/>
      <c r="M4" s="209"/>
      <c r="N4" s="218"/>
      <c r="O4" s="219"/>
    </row>
    <row r="5" ht="42" customHeight="1" spans="1:15">
      <c r="A5" s="212"/>
      <c r="B5" s="212"/>
      <c r="C5" s="213"/>
      <c r="D5" s="214" t="s">
        <v>58</v>
      </c>
      <c r="E5" s="214" t="s">
        <v>76</v>
      </c>
      <c r="F5" s="214" t="s">
        <v>77</v>
      </c>
      <c r="G5" s="213"/>
      <c r="H5" s="213"/>
      <c r="I5" s="220"/>
      <c r="J5" s="214" t="s">
        <v>58</v>
      </c>
      <c r="K5" s="201" t="s">
        <v>78</v>
      </c>
      <c r="L5" s="201" t="s">
        <v>79</v>
      </c>
      <c r="M5" s="201" t="s">
        <v>80</v>
      </c>
      <c r="N5" s="201" t="s">
        <v>81</v>
      </c>
      <c r="O5" s="201" t="s">
        <v>82</v>
      </c>
    </row>
    <row r="6" ht="18" customHeight="1" spans="1:15">
      <c r="A6" s="91" t="s">
        <v>83</v>
      </c>
      <c r="B6" s="91" t="s">
        <v>84</v>
      </c>
      <c r="C6" s="91" t="s">
        <v>85</v>
      </c>
      <c r="D6" s="94" t="s">
        <v>86</v>
      </c>
      <c r="E6" s="94" t="s">
        <v>87</v>
      </c>
      <c r="F6" s="94" t="s">
        <v>88</v>
      </c>
      <c r="G6" s="94" t="s">
        <v>89</v>
      </c>
      <c r="H6" s="94" t="s">
        <v>90</v>
      </c>
      <c r="I6" s="94" t="s">
        <v>91</v>
      </c>
      <c r="J6" s="94" t="s">
        <v>92</v>
      </c>
      <c r="K6" s="94" t="s">
        <v>93</v>
      </c>
      <c r="L6" s="94" t="s">
        <v>94</v>
      </c>
      <c r="M6" s="94" t="s">
        <v>95</v>
      </c>
      <c r="N6" s="91" t="s">
        <v>96</v>
      </c>
      <c r="O6" s="94" t="s">
        <v>97</v>
      </c>
    </row>
    <row r="7" ht="21" customHeight="1" spans="1:15">
      <c r="A7" s="95" t="s">
        <v>98</v>
      </c>
      <c r="B7" s="95" t="s">
        <v>99</v>
      </c>
      <c r="C7" s="115">
        <v>1585959.4</v>
      </c>
      <c r="D7" s="115">
        <v>1585959.4</v>
      </c>
      <c r="E7" s="115">
        <v>1585959.4</v>
      </c>
      <c r="F7" s="115"/>
      <c r="G7" s="115"/>
      <c r="H7" s="115"/>
      <c r="I7" s="115"/>
      <c r="J7" s="115"/>
      <c r="K7" s="115"/>
      <c r="L7" s="115"/>
      <c r="M7" s="115"/>
      <c r="N7" s="115"/>
      <c r="O7" s="115"/>
    </row>
    <row r="8" ht="21" customHeight="1" spans="1:15">
      <c r="A8" s="215" t="s">
        <v>100</v>
      </c>
      <c r="B8" s="215" t="s">
        <v>101</v>
      </c>
      <c r="C8" s="115">
        <v>1585959.4</v>
      </c>
      <c r="D8" s="115">
        <v>1585959.4</v>
      </c>
      <c r="E8" s="115">
        <v>1585959.4</v>
      </c>
      <c r="F8" s="115"/>
      <c r="G8" s="115"/>
      <c r="H8" s="115"/>
      <c r="I8" s="115"/>
      <c r="J8" s="115"/>
      <c r="K8" s="115"/>
      <c r="L8" s="115"/>
      <c r="M8" s="115"/>
      <c r="N8" s="115"/>
      <c r="O8" s="115"/>
    </row>
    <row r="9" ht="21" customHeight="1" spans="1:15">
      <c r="A9" s="216" t="s">
        <v>102</v>
      </c>
      <c r="B9" s="216" t="s">
        <v>103</v>
      </c>
      <c r="C9" s="115">
        <v>1585959.4</v>
      </c>
      <c r="D9" s="115">
        <v>1585959.4</v>
      </c>
      <c r="E9" s="115">
        <v>1585959.4</v>
      </c>
      <c r="F9" s="115"/>
      <c r="G9" s="115"/>
      <c r="H9" s="115"/>
      <c r="I9" s="115"/>
      <c r="J9" s="115"/>
      <c r="K9" s="115"/>
      <c r="L9" s="115"/>
      <c r="M9" s="115"/>
      <c r="N9" s="115"/>
      <c r="O9" s="115"/>
    </row>
    <row r="10" ht="21" customHeight="1" spans="1:15">
      <c r="A10" s="95" t="s">
        <v>104</v>
      </c>
      <c r="B10" s="95" t="s">
        <v>105</v>
      </c>
      <c r="C10" s="115">
        <v>365920.38</v>
      </c>
      <c r="D10" s="115">
        <v>365920.38</v>
      </c>
      <c r="E10" s="115">
        <v>347920.38</v>
      </c>
      <c r="F10" s="115">
        <v>18000</v>
      </c>
      <c r="G10" s="115"/>
      <c r="H10" s="115"/>
      <c r="I10" s="115"/>
      <c r="J10" s="115"/>
      <c r="K10" s="115"/>
      <c r="L10" s="115"/>
      <c r="M10" s="115"/>
      <c r="N10" s="115"/>
      <c r="O10" s="115"/>
    </row>
    <row r="11" ht="21" customHeight="1" spans="1:15">
      <c r="A11" s="215" t="s">
        <v>106</v>
      </c>
      <c r="B11" s="215" t="s">
        <v>107</v>
      </c>
      <c r="C11" s="115">
        <v>347920.38</v>
      </c>
      <c r="D11" s="115">
        <v>347920.38</v>
      </c>
      <c r="E11" s="115">
        <v>347920.38</v>
      </c>
      <c r="F11" s="115"/>
      <c r="G11" s="115"/>
      <c r="H11" s="115"/>
      <c r="I11" s="115"/>
      <c r="J11" s="115"/>
      <c r="K11" s="115"/>
      <c r="L11" s="115"/>
      <c r="M11" s="115"/>
      <c r="N11" s="115"/>
      <c r="O11" s="115"/>
    </row>
    <row r="12" ht="21" customHeight="1" spans="1:15">
      <c r="A12" s="216" t="s">
        <v>108</v>
      </c>
      <c r="B12" s="216" t="s">
        <v>109</v>
      </c>
      <c r="C12" s="115">
        <v>119400</v>
      </c>
      <c r="D12" s="115">
        <v>119400</v>
      </c>
      <c r="E12" s="115">
        <v>119400</v>
      </c>
      <c r="F12" s="115"/>
      <c r="G12" s="115"/>
      <c r="H12" s="115"/>
      <c r="I12" s="115"/>
      <c r="J12" s="115"/>
      <c r="K12" s="115"/>
      <c r="L12" s="115"/>
      <c r="M12" s="115"/>
      <c r="N12" s="115"/>
      <c r="O12" s="115"/>
    </row>
    <row r="13" ht="21" customHeight="1" spans="1:15">
      <c r="A13" s="216" t="s">
        <v>110</v>
      </c>
      <c r="B13" s="216" t="s">
        <v>111</v>
      </c>
      <c r="C13" s="115">
        <v>228520.38</v>
      </c>
      <c r="D13" s="115">
        <v>228520.38</v>
      </c>
      <c r="E13" s="115">
        <v>228520.38</v>
      </c>
      <c r="F13" s="115"/>
      <c r="G13" s="115"/>
      <c r="H13" s="115"/>
      <c r="I13" s="115"/>
      <c r="J13" s="115"/>
      <c r="K13" s="115"/>
      <c r="L13" s="115"/>
      <c r="M13" s="115"/>
      <c r="N13" s="115"/>
      <c r="O13" s="115"/>
    </row>
    <row r="14" ht="21" customHeight="1" spans="1:15">
      <c r="A14" s="215" t="s">
        <v>112</v>
      </c>
      <c r="B14" s="215" t="s">
        <v>113</v>
      </c>
      <c r="C14" s="115">
        <v>18000</v>
      </c>
      <c r="D14" s="115">
        <v>18000</v>
      </c>
      <c r="E14" s="115"/>
      <c r="F14" s="115">
        <v>18000</v>
      </c>
      <c r="G14" s="115"/>
      <c r="H14" s="115"/>
      <c r="I14" s="115"/>
      <c r="J14" s="115"/>
      <c r="K14" s="115"/>
      <c r="L14" s="115"/>
      <c r="M14" s="115"/>
      <c r="N14" s="115"/>
      <c r="O14" s="115"/>
    </row>
    <row r="15" ht="21" customHeight="1" spans="1:15">
      <c r="A15" s="216" t="s">
        <v>114</v>
      </c>
      <c r="B15" s="216" t="s">
        <v>115</v>
      </c>
      <c r="C15" s="115">
        <v>18000</v>
      </c>
      <c r="D15" s="115">
        <v>18000</v>
      </c>
      <c r="E15" s="115"/>
      <c r="F15" s="115">
        <v>18000</v>
      </c>
      <c r="G15" s="115"/>
      <c r="H15" s="115"/>
      <c r="I15" s="115"/>
      <c r="J15" s="115"/>
      <c r="K15" s="115"/>
      <c r="L15" s="115"/>
      <c r="M15" s="115"/>
      <c r="N15" s="115"/>
      <c r="O15" s="115"/>
    </row>
    <row r="16" ht="21" customHeight="1" spans="1:15">
      <c r="A16" s="95" t="s">
        <v>116</v>
      </c>
      <c r="B16" s="95" t="s">
        <v>117</v>
      </c>
      <c r="C16" s="115">
        <v>219118.59</v>
      </c>
      <c r="D16" s="115">
        <v>219118.59</v>
      </c>
      <c r="E16" s="115">
        <v>219118.59</v>
      </c>
      <c r="F16" s="115"/>
      <c r="G16" s="115"/>
      <c r="H16" s="115"/>
      <c r="I16" s="115"/>
      <c r="J16" s="115"/>
      <c r="K16" s="115"/>
      <c r="L16" s="115"/>
      <c r="M16" s="115"/>
      <c r="N16" s="115"/>
      <c r="O16" s="115"/>
    </row>
    <row r="17" ht="21" customHeight="1" spans="1:15">
      <c r="A17" s="215" t="s">
        <v>118</v>
      </c>
      <c r="B17" s="215" t="s">
        <v>119</v>
      </c>
      <c r="C17" s="115">
        <v>219118.59</v>
      </c>
      <c r="D17" s="115">
        <v>219118.59</v>
      </c>
      <c r="E17" s="115">
        <v>219118.59</v>
      </c>
      <c r="F17" s="115"/>
      <c r="G17" s="115"/>
      <c r="H17" s="115"/>
      <c r="I17" s="115"/>
      <c r="J17" s="115"/>
      <c r="K17" s="115"/>
      <c r="L17" s="115"/>
      <c r="M17" s="115"/>
      <c r="N17" s="115"/>
      <c r="O17" s="115"/>
    </row>
    <row r="18" ht="21" customHeight="1" spans="1:15">
      <c r="A18" s="216" t="s">
        <v>120</v>
      </c>
      <c r="B18" s="216" t="s">
        <v>121</v>
      </c>
      <c r="C18" s="115">
        <v>114947.01</v>
      </c>
      <c r="D18" s="115">
        <v>114947.01</v>
      </c>
      <c r="E18" s="115">
        <v>114947.01</v>
      </c>
      <c r="F18" s="115"/>
      <c r="G18" s="115"/>
      <c r="H18" s="115"/>
      <c r="I18" s="115"/>
      <c r="J18" s="115"/>
      <c r="K18" s="115"/>
      <c r="L18" s="115"/>
      <c r="M18" s="115"/>
      <c r="N18" s="115"/>
      <c r="O18" s="115"/>
    </row>
    <row r="19" ht="21" customHeight="1" spans="1:15">
      <c r="A19" s="216" t="s">
        <v>122</v>
      </c>
      <c r="B19" s="216" t="s">
        <v>123</v>
      </c>
      <c r="C19" s="115">
        <v>98828.11</v>
      </c>
      <c r="D19" s="115">
        <v>98828.11</v>
      </c>
      <c r="E19" s="115">
        <v>98828.11</v>
      </c>
      <c r="F19" s="115"/>
      <c r="G19" s="115"/>
      <c r="H19" s="115"/>
      <c r="I19" s="115"/>
      <c r="J19" s="115"/>
      <c r="K19" s="115"/>
      <c r="L19" s="115"/>
      <c r="M19" s="115"/>
      <c r="N19" s="115"/>
      <c r="O19" s="115"/>
    </row>
    <row r="20" ht="21" customHeight="1" spans="1:15">
      <c r="A20" s="216" t="s">
        <v>124</v>
      </c>
      <c r="B20" s="216" t="s">
        <v>125</v>
      </c>
      <c r="C20" s="115">
        <v>5343.47</v>
      </c>
      <c r="D20" s="115">
        <v>5343.47</v>
      </c>
      <c r="E20" s="115">
        <v>5343.47</v>
      </c>
      <c r="F20" s="115"/>
      <c r="G20" s="115"/>
      <c r="H20" s="115"/>
      <c r="I20" s="115"/>
      <c r="J20" s="115"/>
      <c r="K20" s="115"/>
      <c r="L20" s="115"/>
      <c r="M20" s="115"/>
      <c r="N20" s="115"/>
      <c r="O20" s="115"/>
    </row>
    <row r="21" ht="21" customHeight="1" spans="1:15">
      <c r="A21" s="95" t="s">
        <v>126</v>
      </c>
      <c r="B21" s="95" t="s">
        <v>127</v>
      </c>
      <c r="C21" s="115">
        <v>173030</v>
      </c>
      <c r="D21" s="115">
        <v>173030</v>
      </c>
      <c r="E21" s="115">
        <v>173030</v>
      </c>
      <c r="F21" s="115"/>
      <c r="G21" s="115"/>
      <c r="H21" s="115"/>
      <c r="I21" s="115"/>
      <c r="J21" s="115"/>
      <c r="K21" s="115"/>
      <c r="L21" s="115"/>
      <c r="M21" s="115"/>
      <c r="N21" s="115"/>
      <c r="O21" s="115"/>
    </row>
    <row r="22" ht="21" customHeight="1" spans="1:15">
      <c r="A22" s="215" t="s">
        <v>128</v>
      </c>
      <c r="B22" s="215" t="s">
        <v>129</v>
      </c>
      <c r="C22" s="115">
        <v>173030</v>
      </c>
      <c r="D22" s="115">
        <v>173030</v>
      </c>
      <c r="E22" s="115">
        <v>173030</v>
      </c>
      <c r="F22" s="115"/>
      <c r="G22" s="115"/>
      <c r="H22" s="115"/>
      <c r="I22" s="115"/>
      <c r="J22" s="115"/>
      <c r="K22" s="115"/>
      <c r="L22" s="115"/>
      <c r="M22" s="115"/>
      <c r="N22" s="115"/>
      <c r="O22" s="115"/>
    </row>
    <row r="23" ht="21" customHeight="1" spans="1:15">
      <c r="A23" s="216" t="s">
        <v>130</v>
      </c>
      <c r="B23" s="216" t="s">
        <v>131</v>
      </c>
      <c r="C23" s="115">
        <v>173030</v>
      </c>
      <c r="D23" s="115">
        <v>173030</v>
      </c>
      <c r="E23" s="115">
        <v>173030</v>
      </c>
      <c r="F23" s="115"/>
      <c r="G23" s="115"/>
      <c r="H23" s="115"/>
      <c r="I23" s="115"/>
      <c r="J23" s="115"/>
      <c r="K23" s="115"/>
      <c r="L23" s="115"/>
      <c r="M23" s="115"/>
      <c r="N23" s="115"/>
      <c r="O23" s="115"/>
    </row>
    <row r="24" ht="21" customHeight="1" spans="1:15">
      <c r="A24" s="95" t="s">
        <v>132</v>
      </c>
      <c r="B24" s="95" t="s">
        <v>82</v>
      </c>
      <c r="C24" s="115">
        <v>1000000</v>
      </c>
      <c r="D24" s="115"/>
      <c r="E24" s="115"/>
      <c r="F24" s="115"/>
      <c r="G24" s="115">
        <v>1000000</v>
      </c>
      <c r="H24" s="115"/>
      <c r="I24" s="115"/>
      <c r="J24" s="115"/>
      <c r="K24" s="115"/>
      <c r="L24" s="115"/>
      <c r="M24" s="115"/>
      <c r="N24" s="115"/>
      <c r="O24" s="115"/>
    </row>
    <row r="25" ht="21" customHeight="1" spans="1:15">
      <c r="A25" s="215" t="s">
        <v>133</v>
      </c>
      <c r="B25" s="215" t="s">
        <v>134</v>
      </c>
      <c r="C25" s="115">
        <v>1000000</v>
      </c>
      <c r="D25" s="115"/>
      <c r="E25" s="115"/>
      <c r="F25" s="115"/>
      <c r="G25" s="115">
        <v>1000000</v>
      </c>
      <c r="H25" s="115"/>
      <c r="I25" s="115"/>
      <c r="J25" s="115"/>
      <c r="K25" s="115"/>
      <c r="L25" s="115"/>
      <c r="M25" s="115"/>
      <c r="N25" s="115"/>
      <c r="O25" s="115"/>
    </row>
    <row r="26" ht="21" customHeight="1" spans="1:15">
      <c r="A26" s="216" t="s">
        <v>135</v>
      </c>
      <c r="B26" s="216" t="s">
        <v>136</v>
      </c>
      <c r="C26" s="115">
        <v>1000000</v>
      </c>
      <c r="D26" s="115"/>
      <c r="E26" s="115"/>
      <c r="F26" s="115"/>
      <c r="G26" s="115">
        <v>1000000</v>
      </c>
      <c r="H26" s="115"/>
      <c r="I26" s="115"/>
      <c r="J26" s="115"/>
      <c r="K26" s="115"/>
      <c r="L26" s="115"/>
      <c r="M26" s="115"/>
      <c r="N26" s="115"/>
      <c r="O26" s="115"/>
    </row>
    <row r="27" ht="21" customHeight="1" spans="1:15">
      <c r="A27" s="217" t="s">
        <v>56</v>
      </c>
      <c r="B27" s="74"/>
      <c r="C27" s="115">
        <v>3344028.37</v>
      </c>
      <c r="D27" s="115">
        <v>2344028.37</v>
      </c>
      <c r="E27" s="115">
        <v>2326028.37</v>
      </c>
      <c r="F27" s="115">
        <v>18000</v>
      </c>
      <c r="G27" s="115">
        <v>1000000</v>
      </c>
      <c r="H27" s="115"/>
      <c r="I27" s="115"/>
      <c r="J27" s="115"/>
      <c r="K27" s="115"/>
      <c r="L27" s="115"/>
      <c r="M27" s="115"/>
      <c r="N27" s="115"/>
      <c r="O27" s="115"/>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1"/>
      <c r="B1" s="85"/>
      <c r="C1" s="85"/>
      <c r="D1" s="85" t="s">
        <v>137</v>
      </c>
    </row>
    <row r="2" ht="41.25" customHeight="1" spans="1:1">
      <c r="A2" s="80" t="str">
        <f>"2026"&amp;"年部门财政拨款收支预算总表"</f>
        <v>2026年部门财政拨款收支预算总表</v>
      </c>
    </row>
    <row r="3" ht="17.25" customHeight="1" spans="1:4">
      <c r="A3" s="83" t="str">
        <f>"单位名称："&amp;"昆明市东川区图书馆"</f>
        <v>单位名称：昆明市东川区图书馆</v>
      </c>
      <c r="B3" s="200"/>
      <c r="D3" s="85" t="s">
        <v>2</v>
      </c>
    </row>
    <row r="4" ht="17.25" customHeight="1" spans="1:4">
      <c r="A4" s="201" t="s">
        <v>3</v>
      </c>
      <c r="B4" s="202"/>
      <c r="C4" s="201" t="s">
        <v>4</v>
      </c>
      <c r="D4" s="202"/>
    </row>
    <row r="5" ht="18.75" customHeight="1" spans="1:4">
      <c r="A5" s="201" t="s">
        <v>5</v>
      </c>
      <c r="B5" s="201" t="s">
        <v>6</v>
      </c>
      <c r="C5" s="201" t="s">
        <v>7</v>
      </c>
      <c r="D5" s="201" t="s">
        <v>6</v>
      </c>
    </row>
    <row r="6" ht="16.5" customHeight="1" spans="1:4">
      <c r="A6" s="203" t="s">
        <v>138</v>
      </c>
      <c r="B6" s="115">
        <v>3344028.37</v>
      </c>
      <c r="C6" s="203" t="s">
        <v>139</v>
      </c>
      <c r="D6" s="115">
        <v>3344028.37</v>
      </c>
    </row>
    <row r="7" ht="16.5" customHeight="1" spans="1:4">
      <c r="A7" s="203" t="s">
        <v>140</v>
      </c>
      <c r="B7" s="115">
        <v>2344028.37</v>
      </c>
      <c r="C7" s="203" t="s">
        <v>141</v>
      </c>
      <c r="D7" s="115"/>
    </row>
    <row r="8" ht="16.5" customHeight="1" spans="1:4">
      <c r="A8" s="203" t="s">
        <v>142</v>
      </c>
      <c r="B8" s="115">
        <v>1000000</v>
      </c>
      <c r="C8" s="203" t="s">
        <v>143</v>
      </c>
      <c r="D8" s="115"/>
    </row>
    <row r="9" ht="16.5" customHeight="1" spans="1:4">
      <c r="A9" s="203" t="s">
        <v>144</v>
      </c>
      <c r="B9" s="115"/>
      <c r="C9" s="203" t="s">
        <v>145</v>
      </c>
      <c r="D9" s="115"/>
    </row>
    <row r="10" ht="16.5" customHeight="1" spans="1:4">
      <c r="A10" s="203" t="s">
        <v>146</v>
      </c>
      <c r="B10" s="115"/>
      <c r="C10" s="203" t="s">
        <v>147</v>
      </c>
      <c r="D10" s="115"/>
    </row>
    <row r="11" ht="16.5" customHeight="1" spans="1:4">
      <c r="A11" s="203" t="s">
        <v>140</v>
      </c>
      <c r="B11" s="115"/>
      <c r="C11" s="203" t="s">
        <v>148</v>
      </c>
      <c r="D11" s="115"/>
    </row>
    <row r="12" ht="16.5" customHeight="1" spans="1:4">
      <c r="A12" s="21" t="s">
        <v>142</v>
      </c>
      <c r="B12" s="115"/>
      <c r="C12" s="105" t="s">
        <v>149</v>
      </c>
      <c r="D12" s="115"/>
    </row>
    <row r="13" ht="16.5" customHeight="1" spans="1:4">
      <c r="A13" s="21" t="s">
        <v>144</v>
      </c>
      <c r="B13" s="115"/>
      <c r="C13" s="105" t="s">
        <v>150</v>
      </c>
      <c r="D13" s="115">
        <v>1585959.4</v>
      </c>
    </row>
    <row r="14" ht="16.5" customHeight="1" spans="1:4">
      <c r="A14" s="204"/>
      <c r="B14" s="115"/>
      <c r="C14" s="105" t="s">
        <v>151</v>
      </c>
      <c r="D14" s="115">
        <v>365920.38</v>
      </c>
    </row>
    <row r="15" ht="16.5" customHeight="1" spans="1:4">
      <c r="A15" s="204"/>
      <c r="B15" s="115"/>
      <c r="C15" s="105" t="s">
        <v>152</v>
      </c>
      <c r="D15" s="115">
        <v>219118.59</v>
      </c>
    </row>
    <row r="16" ht="16.5" customHeight="1" spans="1:4">
      <c r="A16" s="204"/>
      <c r="B16" s="115"/>
      <c r="C16" s="105" t="s">
        <v>153</v>
      </c>
      <c r="D16" s="115"/>
    </row>
    <row r="17" ht="16.5" customHeight="1" spans="1:4">
      <c r="A17" s="204"/>
      <c r="B17" s="115"/>
      <c r="C17" s="105" t="s">
        <v>154</v>
      </c>
      <c r="D17" s="115"/>
    </row>
    <row r="18" ht="16.5" customHeight="1" spans="1:4">
      <c r="A18" s="204"/>
      <c r="B18" s="115"/>
      <c r="C18" s="105" t="s">
        <v>155</v>
      </c>
      <c r="D18" s="115"/>
    </row>
    <row r="19" ht="16.5" customHeight="1" spans="1:4">
      <c r="A19" s="204"/>
      <c r="B19" s="115"/>
      <c r="C19" s="105" t="s">
        <v>156</v>
      </c>
      <c r="D19" s="115"/>
    </row>
    <row r="20" ht="16.5" customHeight="1" spans="1:4">
      <c r="A20" s="204"/>
      <c r="B20" s="115"/>
      <c r="C20" s="105" t="s">
        <v>157</v>
      </c>
      <c r="D20" s="115"/>
    </row>
    <row r="21" ht="16.5" customHeight="1" spans="1:4">
      <c r="A21" s="204"/>
      <c r="B21" s="115"/>
      <c r="C21" s="105" t="s">
        <v>158</v>
      </c>
      <c r="D21" s="115"/>
    </row>
    <row r="22" ht="16.5" customHeight="1" spans="1:4">
      <c r="A22" s="204"/>
      <c r="B22" s="115"/>
      <c r="C22" s="105" t="s">
        <v>159</v>
      </c>
      <c r="D22" s="115"/>
    </row>
    <row r="23" ht="16.5" customHeight="1" spans="1:4">
      <c r="A23" s="204"/>
      <c r="B23" s="115"/>
      <c r="C23" s="105" t="s">
        <v>160</v>
      </c>
      <c r="D23" s="115"/>
    </row>
    <row r="24" ht="16.5" customHeight="1" spans="1:4">
      <c r="A24" s="204"/>
      <c r="B24" s="115"/>
      <c r="C24" s="105" t="s">
        <v>161</v>
      </c>
      <c r="D24" s="115"/>
    </row>
    <row r="25" ht="16.5" customHeight="1" spans="1:4">
      <c r="A25" s="204"/>
      <c r="B25" s="115"/>
      <c r="C25" s="105" t="s">
        <v>162</v>
      </c>
      <c r="D25" s="115">
        <v>173030</v>
      </c>
    </row>
    <row r="26" ht="16.5" customHeight="1" spans="1:4">
      <c r="A26" s="204"/>
      <c r="B26" s="115"/>
      <c r="C26" s="105" t="s">
        <v>163</v>
      </c>
      <c r="D26" s="115"/>
    </row>
    <row r="27" ht="16.5" customHeight="1" spans="1:4">
      <c r="A27" s="204"/>
      <c r="B27" s="115"/>
      <c r="C27" s="105" t="s">
        <v>164</v>
      </c>
      <c r="D27" s="115"/>
    </row>
    <row r="28" ht="16.5" customHeight="1" spans="1:4">
      <c r="A28" s="204"/>
      <c r="B28" s="115"/>
      <c r="C28" s="105" t="s">
        <v>165</v>
      </c>
      <c r="D28" s="115"/>
    </row>
    <row r="29" ht="16.5" customHeight="1" spans="1:4">
      <c r="A29" s="204"/>
      <c r="B29" s="115"/>
      <c r="C29" s="105" t="s">
        <v>166</v>
      </c>
      <c r="D29" s="115"/>
    </row>
    <row r="30" ht="16.5" customHeight="1" spans="1:4">
      <c r="A30" s="204"/>
      <c r="B30" s="115"/>
      <c r="C30" s="105" t="s">
        <v>167</v>
      </c>
      <c r="D30" s="115">
        <v>1000000</v>
      </c>
    </row>
    <row r="31" ht="16.5" customHeight="1" spans="1:4">
      <c r="A31" s="204"/>
      <c r="B31" s="115"/>
      <c r="C31" s="21" t="s">
        <v>168</v>
      </c>
      <c r="D31" s="115"/>
    </row>
    <row r="32" ht="16.5" customHeight="1" spans="1:4">
      <c r="A32" s="204"/>
      <c r="B32" s="115"/>
      <c r="C32" s="21" t="s">
        <v>169</v>
      </c>
      <c r="D32" s="115"/>
    </row>
    <row r="33" ht="16.5" customHeight="1" spans="1:4">
      <c r="A33" s="204"/>
      <c r="B33" s="115"/>
      <c r="C33" s="18" t="s">
        <v>170</v>
      </c>
      <c r="D33" s="115"/>
    </row>
    <row r="34" ht="15" customHeight="1" spans="1:4">
      <c r="A34" s="205" t="s">
        <v>51</v>
      </c>
      <c r="B34" s="206">
        <v>3344028.37</v>
      </c>
      <c r="C34" s="205" t="s">
        <v>52</v>
      </c>
      <c r="D34" s="206">
        <v>3344028.37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3"/>
      <c r="F1" s="107"/>
      <c r="G1" s="178" t="s">
        <v>171</v>
      </c>
    </row>
    <row r="2" ht="41.25" customHeight="1" spans="1:7">
      <c r="A2" s="161" t="str">
        <f>"2026"&amp;"年一般公共预算支出预算表（按功能科目分类）"</f>
        <v>2026年一般公共预算支出预算表（按功能科目分类）</v>
      </c>
      <c r="B2" s="161"/>
      <c r="C2" s="161"/>
      <c r="D2" s="161"/>
      <c r="E2" s="161"/>
      <c r="F2" s="161"/>
      <c r="G2" s="161"/>
    </row>
    <row r="3" ht="18" customHeight="1" spans="1:7">
      <c r="A3" s="48" t="str">
        <f>"单位名称："&amp;"昆明市东川区图书馆"</f>
        <v>单位名称：昆明市东川区图书馆</v>
      </c>
      <c r="F3" s="158"/>
      <c r="G3" s="178" t="s">
        <v>2</v>
      </c>
    </row>
    <row r="4" ht="20.25" customHeight="1" spans="1:7">
      <c r="A4" s="195" t="s">
        <v>172</v>
      </c>
      <c r="B4" s="196"/>
      <c r="C4" s="162" t="s">
        <v>56</v>
      </c>
      <c r="D4" s="185" t="s">
        <v>76</v>
      </c>
      <c r="E4" s="13"/>
      <c r="F4" s="38"/>
      <c r="G4" s="175" t="s">
        <v>77</v>
      </c>
    </row>
    <row r="5" ht="20.25" customHeight="1" spans="1:7">
      <c r="A5" s="197" t="s">
        <v>73</v>
      </c>
      <c r="B5" s="197" t="s">
        <v>74</v>
      </c>
      <c r="C5" s="59"/>
      <c r="D5" s="14" t="s">
        <v>58</v>
      </c>
      <c r="E5" s="14" t="s">
        <v>173</v>
      </c>
      <c r="F5" s="14" t="s">
        <v>174</v>
      </c>
      <c r="G5" s="177"/>
    </row>
    <row r="6" ht="15" customHeight="1" spans="1:7">
      <c r="A6" s="20" t="s">
        <v>83</v>
      </c>
      <c r="B6" s="20" t="s">
        <v>84</v>
      </c>
      <c r="C6" s="20" t="s">
        <v>85</v>
      </c>
      <c r="D6" s="20" t="s">
        <v>86</v>
      </c>
      <c r="E6" s="20" t="s">
        <v>87</v>
      </c>
      <c r="F6" s="20" t="s">
        <v>88</v>
      </c>
      <c r="G6" s="20" t="s">
        <v>89</v>
      </c>
    </row>
    <row r="7" ht="18" customHeight="1" spans="1:7">
      <c r="A7" s="18" t="s">
        <v>98</v>
      </c>
      <c r="B7" s="18" t="s">
        <v>99</v>
      </c>
      <c r="C7" s="115">
        <v>1585959.4</v>
      </c>
      <c r="D7" s="115">
        <v>1585959.4</v>
      </c>
      <c r="E7" s="115">
        <v>1503229.4</v>
      </c>
      <c r="F7" s="115">
        <v>82730</v>
      </c>
      <c r="G7" s="115"/>
    </row>
    <row r="8" ht="18" customHeight="1" spans="1:7">
      <c r="A8" s="172" t="s">
        <v>100</v>
      </c>
      <c r="B8" s="172" t="s">
        <v>101</v>
      </c>
      <c r="C8" s="115">
        <v>1585959.4</v>
      </c>
      <c r="D8" s="115">
        <v>1585959.4</v>
      </c>
      <c r="E8" s="115">
        <v>1503229.4</v>
      </c>
      <c r="F8" s="115">
        <v>82730</v>
      </c>
      <c r="G8" s="115"/>
    </row>
    <row r="9" ht="18" customHeight="1" spans="1:7">
      <c r="A9" s="198" t="s">
        <v>102</v>
      </c>
      <c r="B9" s="198" t="s">
        <v>103</v>
      </c>
      <c r="C9" s="115">
        <v>1585959.4</v>
      </c>
      <c r="D9" s="115">
        <v>1585959.4</v>
      </c>
      <c r="E9" s="115">
        <v>1503229.4</v>
      </c>
      <c r="F9" s="115">
        <v>82730</v>
      </c>
      <c r="G9" s="115"/>
    </row>
    <row r="10" ht="18" customHeight="1" spans="1:7">
      <c r="A10" s="18" t="s">
        <v>104</v>
      </c>
      <c r="B10" s="18" t="s">
        <v>105</v>
      </c>
      <c r="C10" s="115">
        <v>365920.38</v>
      </c>
      <c r="D10" s="115">
        <v>347920.38</v>
      </c>
      <c r="E10" s="115">
        <v>343720.38</v>
      </c>
      <c r="F10" s="115">
        <v>4200</v>
      </c>
      <c r="G10" s="115">
        <v>18000</v>
      </c>
    </row>
    <row r="11" ht="18" customHeight="1" spans="1:7">
      <c r="A11" s="172" t="s">
        <v>106</v>
      </c>
      <c r="B11" s="172" t="s">
        <v>107</v>
      </c>
      <c r="C11" s="115">
        <v>347920.38</v>
      </c>
      <c r="D11" s="115">
        <v>347920.38</v>
      </c>
      <c r="E11" s="115">
        <v>343720.38</v>
      </c>
      <c r="F11" s="115">
        <v>4200</v>
      </c>
      <c r="G11" s="115"/>
    </row>
    <row r="12" ht="18" customHeight="1" spans="1:7">
      <c r="A12" s="198" t="s">
        <v>108</v>
      </c>
      <c r="B12" s="198" t="s">
        <v>109</v>
      </c>
      <c r="C12" s="115">
        <v>119400</v>
      </c>
      <c r="D12" s="115">
        <v>119400</v>
      </c>
      <c r="E12" s="115">
        <v>115200</v>
      </c>
      <c r="F12" s="115">
        <v>4200</v>
      </c>
      <c r="G12" s="115"/>
    </row>
    <row r="13" ht="18" customHeight="1" spans="1:7">
      <c r="A13" s="198" t="s">
        <v>110</v>
      </c>
      <c r="B13" s="198" t="s">
        <v>111</v>
      </c>
      <c r="C13" s="115">
        <v>228520.38</v>
      </c>
      <c r="D13" s="115">
        <v>228520.38</v>
      </c>
      <c r="E13" s="115">
        <v>228520.38</v>
      </c>
      <c r="F13" s="115"/>
      <c r="G13" s="115"/>
    </row>
    <row r="14" ht="18" customHeight="1" spans="1:7">
      <c r="A14" s="172" t="s">
        <v>112</v>
      </c>
      <c r="B14" s="172" t="s">
        <v>113</v>
      </c>
      <c r="C14" s="115">
        <v>18000</v>
      </c>
      <c r="D14" s="115"/>
      <c r="E14" s="115"/>
      <c r="F14" s="115"/>
      <c r="G14" s="115">
        <v>18000</v>
      </c>
    </row>
    <row r="15" ht="18" customHeight="1" spans="1:7">
      <c r="A15" s="198" t="s">
        <v>114</v>
      </c>
      <c r="B15" s="198" t="s">
        <v>115</v>
      </c>
      <c r="C15" s="115">
        <v>18000</v>
      </c>
      <c r="D15" s="115"/>
      <c r="E15" s="115"/>
      <c r="F15" s="115"/>
      <c r="G15" s="115">
        <v>18000</v>
      </c>
    </row>
    <row r="16" ht="18" customHeight="1" spans="1:7">
      <c r="A16" s="18" t="s">
        <v>116</v>
      </c>
      <c r="B16" s="18" t="s">
        <v>117</v>
      </c>
      <c r="C16" s="115">
        <v>219118.59</v>
      </c>
      <c r="D16" s="115">
        <v>219118.59</v>
      </c>
      <c r="E16" s="115">
        <v>219118.59</v>
      </c>
      <c r="F16" s="115"/>
      <c r="G16" s="115"/>
    </row>
    <row r="17" ht="18" customHeight="1" spans="1:7">
      <c r="A17" s="172" t="s">
        <v>118</v>
      </c>
      <c r="B17" s="172" t="s">
        <v>119</v>
      </c>
      <c r="C17" s="115">
        <v>219118.59</v>
      </c>
      <c r="D17" s="115">
        <v>219118.59</v>
      </c>
      <c r="E17" s="115">
        <v>219118.59</v>
      </c>
      <c r="F17" s="115"/>
      <c r="G17" s="115"/>
    </row>
    <row r="18" ht="18" customHeight="1" spans="1:7">
      <c r="A18" s="198" t="s">
        <v>120</v>
      </c>
      <c r="B18" s="198" t="s">
        <v>121</v>
      </c>
      <c r="C18" s="115">
        <v>114947.01</v>
      </c>
      <c r="D18" s="115">
        <v>114947.01</v>
      </c>
      <c r="E18" s="115">
        <v>114947.01</v>
      </c>
      <c r="F18" s="115"/>
      <c r="G18" s="115"/>
    </row>
    <row r="19" ht="18" customHeight="1" spans="1:7">
      <c r="A19" s="198" t="s">
        <v>122</v>
      </c>
      <c r="B19" s="198" t="s">
        <v>123</v>
      </c>
      <c r="C19" s="115">
        <v>98828.11</v>
      </c>
      <c r="D19" s="115">
        <v>98828.11</v>
      </c>
      <c r="E19" s="115">
        <v>98828.11</v>
      </c>
      <c r="F19" s="115"/>
      <c r="G19" s="115"/>
    </row>
    <row r="20" ht="18" customHeight="1" spans="1:7">
      <c r="A20" s="198" t="s">
        <v>124</v>
      </c>
      <c r="B20" s="198" t="s">
        <v>125</v>
      </c>
      <c r="C20" s="115">
        <v>5343.47</v>
      </c>
      <c r="D20" s="115">
        <v>5343.47</v>
      </c>
      <c r="E20" s="115">
        <v>5343.47</v>
      </c>
      <c r="F20" s="115"/>
      <c r="G20" s="115"/>
    </row>
    <row r="21" ht="18" customHeight="1" spans="1:7">
      <c r="A21" s="18" t="s">
        <v>126</v>
      </c>
      <c r="B21" s="18" t="s">
        <v>127</v>
      </c>
      <c r="C21" s="115">
        <v>173030</v>
      </c>
      <c r="D21" s="115">
        <v>173030</v>
      </c>
      <c r="E21" s="115">
        <v>173030</v>
      </c>
      <c r="F21" s="115"/>
      <c r="G21" s="115"/>
    </row>
    <row r="22" ht="18" customHeight="1" spans="1:7">
      <c r="A22" s="172" t="s">
        <v>128</v>
      </c>
      <c r="B22" s="172" t="s">
        <v>129</v>
      </c>
      <c r="C22" s="115">
        <v>173030</v>
      </c>
      <c r="D22" s="115">
        <v>173030</v>
      </c>
      <c r="E22" s="115">
        <v>173030</v>
      </c>
      <c r="F22" s="115"/>
      <c r="G22" s="115"/>
    </row>
    <row r="23" ht="18" customHeight="1" spans="1:7">
      <c r="A23" s="198" t="s">
        <v>130</v>
      </c>
      <c r="B23" s="198" t="s">
        <v>131</v>
      </c>
      <c r="C23" s="115">
        <v>173030</v>
      </c>
      <c r="D23" s="115">
        <v>173030</v>
      </c>
      <c r="E23" s="115">
        <v>173030</v>
      </c>
      <c r="F23" s="115"/>
      <c r="G23" s="115"/>
    </row>
    <row r="24" ht="18" customHeight="1" spans="1:7">
      <c r="A24" s="114" t="s">
        <v>175</v>
      </c>
      <c r="B24" s="199" t="s">
        <v>175</v>
      </c>
      <c r="C24" s="115">
        <v>2344028.37</v>
      </c>
      <c r="D24" s="115">
        <v>2326028.37</v>
      </c>
      <c r="E24" s="115">
        <v>2239098.37</v>
      </c>
      <c r="F24" s="115">
        <v>86930</v>
      </c>
      <c r="G24" s="115">
        <v>18000</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7" sqref="F7"/>
    </sheetView>
  </sheetViews>
  <sheetFormatPr defaultColWidth="10.425" defaultRowHeight="14.25" customHeight="1" outlineLevelRow="6" outlineLevelCol="5"/>
  <cols>
    <col min="1" max="6" width="28.1416666666667" customWidth="1"/>
  </cols>
  <sheetData>
    <row r="1" customHeight="1" spans="1:6">
      <c r="A1" s="82"/>
      <c r="B1" s="82"/>
      <c r="C1" s="82"/>
      <c r="D1" s="82"/>
      <c r="E1" s="81"/>
      <c r="F1" s="191" t="s">
        <v>176</v>
      </c>
    </row>
    <row r="2" ht="41.25" customHeight="1" spans="1:6">
      <c r="A2" s="192" t="str">
        <f>"2026"&amp;"年一般公共预算“三公”经费支出预算表"</f>
        <v>2026年一般公共预算“三公”经费支出预算表</v>
      </c>
      <c r="B2" s="82"/>
      <c r="C2" s="82"/>
      <c r="D2" s="82"/>
      <c r="E2" s="81"/>
      <c r="F2" s="82"/>
    </row>
    <row r="3" customHeight="1" spans="1:6">
      <c r="A3" s="148" t="str">
        <f>"单位名称："&amp;"昆明市东川区图书馆"</f>
        <v>单位名称：昆明市东川区图书馆</v>
      </c>
      <c r="B3" s="193"/>
      <c r="D3" s="82"/>
      <c r="E3" s="81"/>
      <c r="F3" s="101" t="s">
        <v>2</v>
      </c>
    </row>
    <row r="4" ht="27" customHeight="1" spans="1:6">
      <c r="A4" s="86" t="s">
        <v>177</v>
      </c>
      <c r="B4" s="86" t="s">
        <v>178</v>
      </c>
      <c r="C4" s="88" t="s">
        <v>179</v>
      </c>
      <c r="D4" s="86"/>
      <c r="E4" s="87"/>
      <c r="F4" s="86" t="s">
        <v>180</v>
      </c>
    </row>
    <row r="5" ht="28.5" customHeight="1" spans="1:6">
      <c r="A5" s="194"/>
      <c r="B5" s="90"/>
      <c r="C5" s="87" t="s">
        <v>58</v>
      </c>
      <c r="D5" s="87" t="s">
        <v>181</v>
      </c>
      <c r="E5" s="87" t="s">
        <v>182</v>
      </c>
      <c r="F5" s="89"/>
    </row>
    <row r="6" ht="17.25" customHeight="1" spans="1:6">
      <c r="A6" s="94" t="s">
        <v>83</v>
      </c>
      <c r="B6" s="94" t="s">
        <v>84</v>
      </c>
      <c r="C6" s="94" t="s">
        <v>85</v>
      </c>
      <c r="D6" s="94" t="s">
        <v>86</v>
      </c>
      <c r="E6" s="94" t="s">
        <v>87</v>
      </c>
      <c r="F6" s="94" t="s">
        <v>88</v>
      </c>
    </row>
    <row r="7" ht="17.25" customHeight="1" spans="1:6">
      <c r="A7" s="115">
        <v>14200</v>
      </c>
      <c r="B7" s="115"/>
      <c r="C7" s="115">
        <v>12000</v>
      </c>
      <c r="D7" s="115"/>
      <c r="E7" s="115">
        <v>12000</v>
      </c>
      <c r="F7" s="115">
        <v>2200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0"/>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73"/>
      <c r="C1" s="179"/>
      <c r="E1" s="180"/>
      <c r="F1" s="180"/>
      <c r="G1" s="180"/>
      <c r="H1" s="180"/>
      <c r="I1" s="120"/>
      <c r="J1" s="120"/>
      <c r="K1" s="120"/>
      <c r="L1" s="120"/>
      <c r="M1" s="120"/>
      <c r="N1" s="120"/>
      <c r="O1" s="120"/>
      <c r="S1" s="120"/>
      <c r="W1" s="179"/>
      <c r="Y1" s="46" t="s">
        <v>183</v>
      </c>
    </row>
    <row r="2" ht="45.75" customHeight="1" spans="1:25">
      <c r="A2" s="103" t="str">
        <f>"2026"&amp;"年部门基本支出预算表"</f>
        <v>2026年部门基本支出预算表</v>
      </c>
      <c r="B2" s="47"/>
      <c r="C2" s="103"/>
      <c r="D2" s="103"/>
      <c r="E2" s="103"/>
      <c r="F2" s="103"/>
      <c r="G2" s="103"/>
      <c r="H2" s="103"/>
      <c r="I2" s="103"/>
      <c r="J2" s="103"/>
      <c r="K2" s="103"/>
      <c r="L2" s="103"/>
      <c r="M2" s="103"/>
      <c r="N2" s="103"/>
      <c r="O2" s="103"/>
      <c r="P2" s="47"/>
      <c r="Q2" s="47"/>
      <c r="R2" s="47"/>
      <c r="S2" s="103"/>
      <c r="T2" s="103"/>
      <c r="U2" s="103"/>
      <c r="V2" s="103"/>
      <c r="W2" s="103"/>
      <c r="X2" s="103"/>
      <c r="Y2" s="103"/>
    </row>
    <row r="3" ht="18.75" customHeight="1" spans="1:25">
      <c r="A3" s="48" t="str">
        <f>"单位名称："&amp;"昆明市东川区图书馆"</f>
        <v>单位名称：昆明市东川区图书馆</v>
      </c>
      <c r="B3" s="49"/>
      <c r="C3" s="181"/>
      <c r="D3" s="181"/>
      <c r="E3" s="181"/>
      <c r="F3" s="181"/>
      <c r="G3" s="181"/>
      <c r="H3" s="181"/>
      <c r="I3" s="122"/>
      <c r="J3" s="122"/>
      <c r="K3" s="122"/>
      <c r="L3" s="122"/>
      <c r="M3" s="122"/>
      <c r="N3" s="122"/>
      <c r="O3" s="122"/>
      <c r="P3" s="50"/>
      <c r="Q3" s="50"/>
      <c r="R3" s="50"/>
      <c r="S3" s="122"/>
      <c r="W3" s="179"/>
      <c r="Y3" s="46" t="s">
        <v>2</v>
      </c>
    </row>
    <row r="4" ht="18" customHeight="1" spans="1:25">
      <c r="A4" s="52" t="s">
        <v>184</v>
      </c>
      <c r="B4" s="52" t="s">
        <v>185</v>
      </c>
      <c r="C4" s="52" t="s">
        <v>186</v>
      </c>
      <c r="D4" s="52" t="s">
        <v>187</v>
      </c>
      <c r="E4" s="52" t="s">
        <v>188</v>
      </c>
      <c r="F4" s="52" t="s">
        <v>189</v>
      </c>
      <c r="G4" s="52" t="s">
        <v>190</v>
      </c>
      <c r="H4" s="52" t="s">
        <v>191</v>
      </c>
      <c r="I4" s="185" t="s">
        <v>192</v>
      </c>
      <c r="J4" s="145" t="s">
        <v>192</v>
      </c>
      <c r="K4" s="145"/>
      <c r="L4" s="145"/>
      <c r="M4" s="145"/>
      <c r="N4" s="145"/>
      <c r="O4" s="145"/>
      <c r="P4" s="13"/>
      <c r="Q4" s="13"/>
      <c r="R4" s="13"/>
      <c r="S4" s="138" t="s">
        <v>62</v>
      </c>
      <c r="T4" s="145" t="s">
        <v>63</v>
      </c>
      <c r="U4" s="145"/>
      <c r="V4" s="145"/>
      <c r="W4" s="145"/>
      <c r="X4" s="145"/>
      <c r="Y4" s="116"/>
    </row>
    <row r="5" ht="18" customHeight="1" spans="1:25">
      <c r="A5" s="54"/>
      <c r="B5" s="69"/>
      <c r="C5" s="164"/>
      <c r="D5" s="54"/>
      <c r="E5" s="54"/>
      <c r="F5" s="54"/>
      <c r="G5" s="54"/>
      <c r="H5" s="54"/>
      <c r="I5" s="162" t="s">
        <v>193</v>
      </c>
      <c r="J5" s="185" t="s">
        <v>59</v>
      </c>
      <c r="K5" s="145"/>
      <c r="L5" s="145"/>
      <c r="M5" s="145"/>
      <c r="N5" s="145"/>
      <c r="O5" s="116"/>
      <c r="P5" s="12" t="s">
        <v>194</v>
      </c>
      <c r="Q5" s="13"/>
      <c r="R5" s="38"/>
      <c r="S5" s="52" t="s">
        <v>62</v>
      </c>
      <c r="T5" s="185" t="s">
        <v>63</v>
      </c>
      <c r="U5" s="138" t="s">
        <v>65</v>
      </c>
      <c r="V5" s="145" t="s">
        <v>63</v>
      </c>
      <c r="W5" s="138" t="s">
        <v>67</v>
      </c>
      <c r="X5" s="138" t="s">
        <v>68</v>
      </c>
      <c r="Y5" s="190" t="s">
        <v>69</v>
      </c>
    </row>
    <row r="6" ht="19.5" customHeight="1" spans="1:25">
      <c r="A6" s="69"/>
      <c r="B6" s="69"/>
      <c r="C6" s="69"/>
      <c r="D6" s="69"/>
      <c r="E6" s="69"/>
      <c r="F6" s="69"/>
      <c r="G6" s="69"/>
      <c r="H6" s="69"/>
      <c r="I6" s="69"/>
      <c r="J6" s="186" t="s">
        <v>195</v>
      </c>
      <c r="K6" s="52"/>
      <c r="L6" s="52" t="s">
        <v>196</v>
      </c>
      <c r="M6" s="52" t="s">
        <v>197</v>
      </c>
      <c r="N6" s="52" t="s">
        <v>198</v>
      </c>
      <c r="O6" s="52" t="s">
        <v>199</v>
      </c>
      <c r="P6" s="52" t="s">
        <v>59</v>
      </c>
      <c r="Q6" s="52" t="s">
        <v>60</v>
      </c>
      <c r="R6" s="52" t="s">
        <v>61</v>
      </c>
      <c r="S6" s="69"/>
      <c r="T6" s="52" t="s">
        <v>58</v>
      </c>
      <c r="U6" s="52" t="s">
        <v>65</v>
      </c>
      <c r="V6" s="52" t="s">
        <v>200</v>
      </c>
      <c r="W6" s="52" t="s">
        <v>67</v>
      </c>
      <c r="X6" s="52" t="s">
        <v>68</v>
      </c>
      <c r="Y6" s="52" t="s">
        <v>69</v>
      </c>
    </row>
    <row r="7" ht="37.5" customHeight="1" spans="1:25">
      <c r="A7" s="182"/>
      <c r="B7" s="59"/>
      <c r="C7" s="182"/>
      <c r="D7" s="182"/>
      <c r="E7" s="182"/>
      <c r="F7" s="182"/>
      <c r="G7" s="182"/>
      <c r="H7" s="182"/>
      <c r="I7" s="182"/>
      <c r="J7" s="187" t="s">
        <v>58</v>
      </c>
      <c r="K7" s="188" t="s">
        <v>201</v>
      </c>
      <c r="L7" s="57" t="s">
        <v>202</v>
      </c>
      <c r="M7" s="57" t="s">
        <v>197</v>
      </c>
      <c r="N7" s="57" t="s">
        <v>198</v>
      </c>
      <c r="O7" s="57" t="s">
        <v>199</v>
      </c>
      <c r="P7" s="57" t="s">
        <v>197</v>
      </c>
      <c r="Q7" s="57" t="s">
        <v>198</v>
      </c>
      <c r="R7" s="57" t="s">
        <v>199</v>
      </c>
      <c r="S7" s="57" t="s">
        <v>62</v>
      </c>
      <c r="T7" s="57" t="s">
        <v>58</v>
      </c>
      <c r="U7" s="57" t="s">
        <v>65</v>
      </c>
      <c r="V7" s="57" t="s">
        <v>200</v>
      </c>
      <c r="W7" s="57" t="s">
        <v>67</v>
      </c>
      <c r="X7" s="57" t="s">
        <v>68</v>
      </c>
      <c r="Y7" s="57" t="s">
        <v>69</v>
      </c>
    </row>
    <row r="8" customHeight="1" spans="1:25">
      <c r="A8" s="75">
        <v>1</v>
      </c>
      <c r="B8" s="75">
        <v>2</v>
      </c>
      <c r="C8" s="75">
        <v>3</v>
      </c>
      <c r="D8" s="75">
        <v>4</v>
      </c>
      <c r="E8" s="75">
        <v>5</v>
      </c>
      <c r="F8" s="75">
        <v>6</v>
      </c>
      <c r="G8" s="75">
        <v>7</v>
      </c>
      <c r="H8" s="75">
        <v>8</v>
      </c>
      <c r="I8" s="75">
        <v>9</v>
      </c>
      <c r="J8" s="75">
        <v>10</v>
      </c>
      <c r="K8" s="75">
        <v>11</v>
      </c>
      <c r="L8" s="75">
        <v>12</v>
      </c>
      <c r="M8" s="75">
        <v>13</v>
      </c>
      <c r="N8" s="75">
        <v>14</v>
      </c>
      <c r="O8" s="75">
        <v>15</v>
      </c>
      <c r="P8" s="75">
        <v>16</v>
      </c>
      <c r="Q8" s="75">
        <v>17</v>
      </c>
      <c r="R8" s="75">
        <v>18</v>
      </c>
      <c r="S8" s="75">
        <v>19</v>
      </c>
      <c r="T8" s="75">
        <v>20</v>
      </c>
      <c r="U8" s="75">
        <v>21</v>
      </c>
      <c r="V8" s="75">
        <v>22</v>
      </c>
      <c r="W8" s="75">
        <v>23</v>
      </c>
      <c r="X8" s="75">
        <v>24</v>
      </c>
      <c r="Y8" s="75">
        <v>25</v>
      </c>
    </row>
    <row r="9" ht="20.25" customHeight="1" spans="1:25">
      <c r="A9" s="21" t="s">
        <v>203</v>
      </c>
      <c r="B9" s="21" t="s">
        <v>71</v>
      </c>
      <c r="C9" s="21" t="s">
        <v>204</v>
      </c>
      <c r="D9" s="21" t="s">
        <v>205</v>
      </c>
      <c r="E9" s="21" t="s">
        <v>102</v>
      </c>
      <c r="F9" s="21" t="s">
        <v>103</v>
      </c>
      <c r="G9" s="21" t="s">
        <v>206</v>
      </c>
      <c r="H9" s="21" t="s">
        <v>207</v>
      </c>
      <c r="I9" s="115">
        <v>684948</v>
      </c>
      <c r="J9" s="115">
        <v>684948</v>
      </c>
      <c r="K9" s="115"/>
      <c r="L9" s="115"/>
      <c r="M9" s="115"/>
      <c r="N9" s="115">
        <v>684948</v>
      </c>
      <c r="O9" s="115"/>
      <c r="P9" s="115"/>
      <c r="Q9" s="115"/>
      <c r="R9" s="115"/>
      <c r="S9" s="115"/>
      <c r="T9" s="115"/>
      <c r="U9" s="115"/>
      <c r="V9" s="115"/>
      <c r="W9" s="115"/>
      <c r="X9" s="115"/>
      <c r="Y9" s="115"/>
    </row>
    <row r="10" ht="20.25" customHeight="1" spans="1:25">
      <c r="A10" s="21" t="s">
        <v>203</v>
      </c>
      <c r="B10" s="21" t="s">
        <v>71</v>
      </c>
      <c r="C10" s="21" t="s">
        <v>204</v>
      </c>
      <c r="D10" s="21" t="s">
        <v>205</v>
      </c>
      <c r="E10" s="21" t="s">
        <v>102</v>
      </c>
      <c r="F10" s="21" t="s">
        <v>103</v>
      </c>
      <c r="G10" s="21" t="s">
        <v>208</v>
      </c>
      <c r="H10" s="21" t="s">
        <v>209</v>
      </c>
      <c r="I10" s="115">
        <v>59412</v>
      </c>
      <c r="J10" s="115">
        <v>59412</v>
      </c>
      <c r="K10" s="189"/>
      <c r="L10" s="189"/>
      <c r="M10" s="189"/>
      <c r="N10" s="115">
        <v>59412</v>
      </c>
      <c r="O10" s="189"/>
      <c r="P10" s="115"/>
      <c r="Q10" s="115"/>
      <c r="R10" s="115"/>
      <c r="S10" s="115"/>
      <c r="T10" s="115"/>
      <c r="U10" s="115"/>
      <c r="V10" s="115"/>
      <c r="W10" s="115"/>
      <c r="X10" s="115"/>
      <c r="Y10" s="115"/>
    </row>
    <row r="11" ht="20.25" customHeight="1" spans="1:25">
      <c r="A11" s="21" t="s">
        <v>203</v>
      </c>
      <c r="B11" s="21" t="s">
        <v>71</v>
      </c>
      <c r="C11" s="21" t="s">
        <v>204</v>
      </c>
      <c r="D11" s="21" t="s">
        <v>205</v>
      </c>
      <c r="E11" s="21" t="s">
        <v>102</v>
      </c>
      <c r="F11" s="21" t="s">
        <v>103</v>
      </c>
      <c r="G11" s="21" t="s">
        <v>208</v>
      </c>
      <c r="H11" s="21" t="s">
        <v>209</v>
      </c>
      <c r="I11" s="115">
        <v>37692</v>
      </c>
      <c r="J11" s="115">
        <v>37692</v>
      </c>
      <c r="K11" s="189"/>
      <c r="L11" s="189"/>
      <c r="M11" s="189"/>
      <c r="N11" s="115">
        <v>37692</v>
      </c>
      <c r="O11" s="189"/>
      <c r="P11" s="115"/>
      <c r="Q11" s="115"/>
      <c r="R11" s="115"/>
      <c r="S11" s="115"/>
      <c r="T11" s="115"/>
      <c r="U11" s="115"/>
      <c r="V11" s="115"/>
      <c r="W11" s="115"/>
      <c r="X11" s="115"/>
      <c r="Y11" s="115"/>
    </row>
    <row r="12" ht="20.25" customHeight="1" spans="1:25">
      <c r="A12" s="21" t="s">
        <v>203</v>
      </c>
      <c r="B12" s="21" t="s">
        <v>71</v>
      </c>
      <c r="C12" s="21" t="s">
        <v>204</v>
      </c>
      <c r="D12" s="21" t="s">
        <v>205</v>
      </c>
      <c r="E12" s="21" t="s">
        <v>102</v>
      </c>
      <c r="F12" s="21" t="s">
        <v>103</v>
      </c>
      <c r="G12" s="21" t="s">
        <v>210</v>
      </c>
      <c r="H12" s="21" t="s">
        <v>211</v>
      </c>
      <c r="I12" s="115">
        <v>2400</v>
      </c>
      <c r="J12" s="115">
        <v>2400</v>
      </c>
      <c r="K12" s="189"/>
      <c r="L12" s="189"/>
      <c r="M12" s="189"/>
      <c r="N12" s="115">
        <v>2400</v>
      </c>
      <c r="O12" s="189"/>
      <c r="P12" s="115"/>
      <c r="Q12" s="115"/>
      <c r="R12" s="115"/>
      <c r="S12" s="115"/>
      <c r="T12" s="115"/>
      <c r="U12" s="115"/>
      <c r="V12" s="115"/>
      <c r="W12" s="115"/>
      <c r="X12" s="115"/>
      <c r="Y12" s="115"/>
    </row>
    <row r="13" ht="20.25" customHeight="1" spans="1:25">
      <c r="A13" s="21" t="s">
        <v>203</v>
      </c>
      <c r="B13" s="21" t="s">
        <v>71</v>
      </c>
      <c r="C13" s="21" t="s">
        <v>204</v>
      </c>
      <c r="D13" s="21" t="s">
        <v>205</v>
      </c>
      <c r="E13" s="21" t="s">
        <v>102</v>
      </c>
      <c r="F13" s="21" t="s">
        <v>103</v>
      </c>
      <c r="G13" s="21" t="s">
        <v>210</v>
      </c>
      <c r="H13" s="21" t="s">
        <v>211</v>
      </c>
      <c r="I13" s="115">
        <v>57079</v>
      </c>
      <c r="J13" s="115">
        <v>57079</v>
      </c>
      <c r="K13" s="189"/>
      <c r="L13" s="189"/>
      <c r="M13" s="189"/>
      <c r="N13" s="115">
        <v>57079</v>
      </c>
      <c r="O13" s="189"/>
      <c r="P13" s="115"/>
      <c r="Q13" s="115"/>
      <c r="R13" s="115"/>
      <c r="S13" s="115"/>
      <c r="T13" s="115"/>
      <c r="U13" s="115"/>
      <c r="V13" s="115"/>
      <c r="W13" s="115"/>
      <c r="X13" s="115"/>
      <c r="Y13" s="115"/>
    </row>
    <row r="14" ht="20.25" customHeight="1" spans="1:25">
      <c r="A14" s="21" t="s">
        <v>203</v>
      </c>
      <c r="B14" s="21" t="s">
        <v>71</v>
      </c>
      <c r="C14" s="21" t="s">
        <v>204</v>
      </c>
      <c r="D14" s="21" t="s">
        <v>205</v>
      </c>
      <c r="E14" s="21" t="s">
        <v>102</v>
      </c>
      <c r="F14" s="21" t="s">
        <v>103</v>
      </c>
      <c r="G14" s="21" t="s">
        <v>212</v>
      </c>
      <c r="H14" s="21" t="s">
        <v>213</v>
      </c>
      <c r="I14" s="115">
        <v>209340</v>
      </c>
      <c r="J14" s="115">
        <v>209340</v>
      </c>
      <c r="K14" s="189"/>
      <c r="L14" s="189"/>
      <c r="M14" s="189"/>
      <c r="N14" s="115">
        <v>209340</v>
      </c>
      <c r="O14" s="189"/>
      <c r="P14" s="115"/>
      <c r="Q14" s="115"/>
      <c r="R14" s="115"/>
      <c r="S14" s="115"/>
      <c r="T14" s="115"/>
      <c r="U14" s="115"/>
      <c r="V14" s="115"/>
      <c r="W14" s="115"/>
      <c r="X14" s="115"/>
      <c r="Y14" s="115"/>
    </row>
    <row r="15" ht="20.25" customHeight="1" spans="1:25">
      <c r="A15" s="21" t="s">
        <v>203</v>
      </c>
      <c r="B15" s="21" t="s">
        <v>71</v>
      </c>
      <c r="C15" s="21" t="s">
        <v>204</v>
      </c>
      <c r="D15" s="21" t="s">
        <v>205</v>
      </c>
      <c r="E15" s="21" t="s">
        <v>102</v>
      </c>
      <c r="F15" s="21" t="s">
        <v>103</v>
      </c>
      <c r="G15" s="21" t="s">
        <v>212</v>
      </c>
      <c r="H15" s="21" t="s">
        <v>213</v>
      </c>
      <c r="I15" s="115">
        <v>231648</v>
      </c>
      <c r="J15" s="115">
        <v>231648</v>
      </c>
      <c r="K15" s="189"/>
      <c r="L15" s="189"/>
      <c r="M15" s="189"/>
      <c r="N15" s="115">
        <v>231648</v>
      </c>
      <c r="O15" s="189"/>
      <c r="P15" s="115"/>
      <c r="Q15" s="115"/>
      <c r="R15" s="115"/>
      <c r="S15" s="115"/>
      <c r="T15" s="115"/>
      <c r="U15" s="115"/>
      <c r="V15" s="115"/>
      <c r="W15" s="115"/>
      <c r="X15" s="115"/>
      <c r="Y15" s="115"/>
    </row>
    <row r="16" ht="20.25" customHeight="1" spans="1:25">
      <c r="A16" s="21" t="s">
        <v>203</v>
      </c>
      <c r="B16" s="21" t="s">
        <v>71</v>
      </c>
      <c r="C16" s="21" t="s">
        <v>204</v>
      </c>
      <c r="D16" s="21" t="s">
        <v>205</v>
      </c>
      <c r="E16" s="21" t="s">
        <v>102</v>
      </c>
      <c r="F16" s="21" t="s">
        <v>103</v>
      </c>
      <c r="G16" s="21" t="s">
        <v>212</v>
      </c>
      <c r="H16" s="21" t="s">
        <v>213</v>
      </c>
      <c r="I16" s="115">
        <v>116112</v>
      </c>
      <c r="J16" s="115">
        <v>116112</v>
      </c>
      <c r="K16" s="189"/>
      <c r="L16" s="189"/>
      <c r="M16" s="189"/>
      <c r="N16" s="115">
        <v>116112</v>
      </c>
      <c r="O16" s="189"/>
      <c r="P16" s="115"/>
      <c r="Q16" s="115"/>
      <c r="R16" s="115"/>
      <c r="S16" s="115"/>
      <c r="T16" s="115"/>
      <c r="U16" s="115"/>
      <c r="V16" s="115"/>
      <c r="W16" s="115"/>
      <c r="X16" s="115"/>
      <c r="Y16" s="115"/>
    </row>
    <row r="17" ht="20.25" customHeight="1" spans="1:25">
      <c r="A17" s="21" t="s">
        <v>203</v>
      </c>
      <c r="B17" s="21" t="s">
        <v>71</v>
      </c>
      <c r="C17" s="21" t="s">
        <v>204</v>
      </c>
      <c r="D17" s="21" t="s">
        <v>205</v>
      </c>
      <c r="E17" s="21" t="s">
        <v>102</v>
      </c>
      <c r="F17" s="21" t="s">
        <v>103</v>
      </c>
      <c r="G17" s="21" t="s">
        <v>212</v>
      </c>
      <c r="H17" s="21" t="s">
        <v>213</v>
      </c>
      <c r="I17" s="115">
        <v>3960</v>
      </c>
      <c r="J17" s="115">
        <v>3960</v>
      </c>
      <c r="K17" s="189"/>
      <c r="L17" s="189"/>
      <c r="M17" s="189"/>
      <c r="N17" s="115">
        <v>3960</v>
      </c>
      <c r="O17" s="189"/>
      <c r="P17" s="115"/>
      <c r="Q17" s="115"/>
      <c r="R17" s="115"/>
      <c r="S17" s="115"/>
      <c r="T17" s="115"/>
      <c r="U17" s="115"/>
      <c r="V17" s="115"/>
      <c r="W17" s="115"/>
      <c r="X17" s="115"/>
      <c r="Y17" s="115"/>
    </row>
    <row r="18" ht="20.25" customHeight="1" spans="1:25">
      <c r="A18" s="21" t="s">
        <v>203</v>
      </c>
      <c r="B18" s="21" t="s">
        <v>71</v>
      </c>
      <c r="C18" s="21" t="s">
        <v>214</v>
      </c>
      <c r="D18" s="21" t="s">
        <v>215</v>
      </c>
      <c r="E18" s="21" t="s">
        <v>110</v>
      </c>
      <c r="F18" s="21" t="s">
        <v>111</v>
      </c>
      <c r="G18" s="21" t="s">
        <v>216</v>
      </c>
      <c r="H18" s="21" t="s">
        <v>217</v>
      </c>
      <c r="I18" s="115">
        <v>228520.38</v>
      </c>
      <c r="J18" s="115">
        <v>228520.38</v>
      </c>
      <c r="K18" s="189"/>
      <c r="L18" s="189"/>
      <c r="M18" s="189"/>
      <c r="N18" s="115">
        <v>228520.38</v>
      </c>
      <c r="O18" s="189"/>
      <c r="P18" s="115"/>
      <c r="Q18" s="115"/>
      <c r="R18" s="115"/>
      <c r="S18" s="115"/>
      <c r="T18" s="115"/>
      <c r="U18" s="115"/>
      <c r="V18" s="115"/>
      <c r="W18" s="115"/>
      <c r="X18" s="115"/>
      <c r="Y18" s="115"/>
    </row>
    <row r="19" ht="20.25" customHeight="1" spans="1:25">
      <c r="A19" s="21" t="s">
        <v>203</v>
      </c>
      <c r="B19" s="21" t="s">
        <v>71</v>
      </c>
      <c r="C19" s="21" t="s">
        <v>214</v>
      </c>
      <c r="D19" s="21" t="s">
        <v>215</v>
      </c>
      <c r="E19" s="21" t="s">
        <v>120</v>
      </c>
      <c r="F19" s="21" t="s">
        <v>121</v>
      </c>
      <c r="G19" s="21" t="s">
        <v>218</v>
      </c>
      <c r="H19" s="21" t="s">
        <v>219</v>
      </c>
      <c r="I19" s="115">
        <v>111286.01</v>
      </c>
      <c r="J19" s="115">
        <v>111286.01</v>
      </c>
      <c r="K19" s="189"/>
      <c r="L19" s="189"/>
      <c r="M19" s="189"/>
      <c r="N19" s="115">
        <v>111286.01</v>
      </c>
      <c r="O19" s="189"/>
      <c r="P19" s="115"/>
      <c r="Q19" s="115"/>
      <c r="R19" s="115"/>
      <c r="S19" s="115"/>
      <c r="T19" s="115"/>
      <c r="U19" s="115"/>
      <c r="V19" s="115"/>
      <c r="W19" s="115"/>
      <c r="X19" s="115"/>
      <c r="Y19" s="115"/>
    </row>
    <row r="20" ht="20.25" customHeight="1" spans="1:25">
      <c r="A20" s="21" t="s">
        <v>203</v>
      </c>
      <c r="B20" s="21" t="s">
        <v>71</v>
      </c>
      <c r="C20" s="21" t="s">
        <v>214</v>
      </c>
      <c r="D20" s="21" t="s">
        <v>215</v>
      </c>
      <c r="E20" s="21" t="s">
        <v>120</v>
      </c>
      <c r="F20" s="21" t="s">
        <v>121</v>
      </c>
      <c r="G20" s="21" t="s">
        <v>218</v>
      </c>
      <c r="H20" s="21" t="s">
        <v>219</v>
      </c>
      <c r="I20" s="115">
        <v>3661</v>
      </c>
      <c r="J20" s="115">
        <v>3661</v>
      </c>
      <c r="K20" s="189"/>
      <c r="L20" s="189"/>
      <c r="M20" s="189"/>
      <c r="N20" s="115">
        <v>3661</v>
      </c>
      <c r="O20" s="189"/>
      <c r="P20" s="115"/>
      <c r="Q20" s="115"/>
      <c r="R20" s="115"/>
      <c r="S20" s="115"/>
      <c r="T20" s="115"/>
      <c r="U20" s="115"/>
      <c r="V20" s="115"/>
      <c r="W20" s="115"/>
      <c r="X20" s="115"/>
      <c r="Y20" s="115"/>
    </row>
    <row r="21" ht="20.25" customHeight="1" spans="1:25">
      <c r="A21" s="21" t="s">
        <v>203</v>
      </c>
      <c r="B21" s="21" t="s">
        <v>71</v>
      </c>
      <c r="C21" s="21" t="s">
        <v>214</v>
      </c>
      <c r="D21" s="21" t="s">
        <v>215</v>
      </c>
      <c r="E21" s="21" t="s">
        <v>122</v>
      </c>
      <c r="F21" s="21" t="s">
        <v>123</v>
      </c>
      <c r="G21" s="21" t="s">
        <v>220</v>
      </c>
      <c r="H21" s="21" t="s">
        <v>221</v>
      </c>
      <c r="I21" s="115">
        <v>66793.1</v>
      </c>
      <c r="J21" s="115">
        <v>66793.1</v>
      </c>
      <c r="K21" s="189"/>
      <c r="L21" s="189"/>
      <c r="M21" s="189"/>
      <c r="N21" s="115">
        <v>66793.1</v>
      </c>
      <c r="O21" s="189"/>
      <c r="P21" s="115"/>
      <c r="Q21" s="115"/>
      <c r="R21" s="115"/>
      <c r="S21" s="115"/>
      <c r="T21" s="115"/>
      <c r="U21" s="115"/>
      <c r="V21" s="115"/>
      <c r="W21" s="115"/>
      <c r="X21" s="115"/>
      <c r="Y21" s="115"/>
    </row>
    <row r="22" ht="20.25" customHeight="1" spans="1:25">
      <c r="A22" s="21" t="s">
        <v>203</v>
      </c>
      <c r="B22" s="21" t="s">
        <v>71</v>
      </c>
      <c r="C22" s="21" t="s">
        <v>214</v>
      </c>
      <c r="D22" s="21" t="s">
        <v>215</v>
      </c>
      <c r="E22" s="21" t="s">
        <v>122</v>
      </c>
      <c r="F22" s="21" t="s">
        <v>123</v>
      </c>
      <c r="G22" s="21" t="s">
        <v>220</v>
      </c>
      <c r="H22" s="21" t="s">
        <v>221</v>
      </c>
      <c r="I22" s="115">
        <v>32035.01</v>
      </c>
      <c r="J22" s="115">
        <v>32035.01</v>
      </c>
      <c r="K22" s="189"/>
      <c r="L22" s="189"/>
      <c r="M22" s="189"/>
      <c r="N22" s="115">
        <v>32035.01</v>
      </c>
      <c r="O22" s="189"/>
      <c r="P22" s="115"/>
      <c r="Q22" s="115"/>
      <c r="R22" s="115"/>
      <c r="S22" s="115"/>
      <c r="T22" s="115"/>
      <c r="U22" s="115"/>
      <c r="V22" s="115"/>
      <c r="W22" s="115"/>
      <c r="X22" s="115"/>
      <c r="Y22" s="115"/>
    </row>
    <row r="23" ht="20.25" customHeight="1" spans="1:25">
      <c r="A23" s="21" t="s">
        <v>203</v>
      </c>
      <c r="B23" s="21" t="s">
        <v>71</v>
      </c>
      <c r="C23" s="21" t="s">
        <v>214</v>
      </c>
      <c r="D23" s="21" t="s">
        <v>215</v>
      </c>
      <c r="E23" s="21" t="s">
        <v>102</v>
      </c>
      <c r="F23" s="21" t="s">
        <v>103</v>
      </c>
      <c r="G23" s="21" t="s">
        <v>222</v>
      </c>
      <c r="H23" s="21" t="s">
        <v>223</v>
      </c>
      <c r="I23" s="115">
        <v>8238.4</v>
      </c>
      <c r="J23" s="115">
        <v>8238.4</v>
      </c>
      <c r="K23" s="189"/>
      <c r="L23" s="189"/>
      <c r="M23" s="189"/>
      <c r="N23" s="115">
        <v>8238.4</v>
      </c>
      <c r="O23" s="189"/>
      <c r="P23" s="115"/>
      <c r="Q23" s="115"/>
      <c r="R23" s="115"/>
      <c r="S23" s="115"/>
      <c r="T23" s="115"/>
      <c r="U23" s="115"/>
      <c r="V23" s="115"/>
      <c r="W23" s="115"/>
      <c r="X23" s="115"/>
      <c r="Y23" s="115"/>
    </row>
    <row r="24" ht="20.25" customHeight="1" spans="1:25">
      <c r="A24" s="21" t="s">
        <v>203</v>
      </c>
      <c r="B24" s="21" t="s">
        <v>71</v>
      </c>
      <c r="C24" s="21" t="s">
        <v>214</v>
      </c>
      <c r="D24" s="21" t="s">
        <v>215</v>
      </c>
      <c r="E24" s="21" t="s">
        <v>124</v>
      </c>
      <c r="F24" s="21" t="s">
        <v>125</v>
      </c>
      <c r="G24" s="21" t="s">
        <v>222</v>
      </c>
      <c r="H24" s="21" t="s">
        <v>223</v>
      </c>
      <c r="I24" s="115">
        <v>5343.47</v>
      </c>
      <c r="J24" s="115">
        <v>5343.47</v>
      </c>
      <c r="K24" s="189"/>
      <c r="L24" s="189"/>
      <c r="M24" s="189"/>
      <c r="N24" s="115">
        <v>5343.47</v>
      </c>
      <c r="O24" s="189"/>
      <c r="P24" s="115"/>
      <c r="Q24" s="115"/>
      <c r="R24" s="115"/>
      <c r="S24" s="115"/>
      <c r="T24" s="115"/>
      <c r="U24" s="115"/>
      <c r="V24" s="115"/>
      <c r="W24" s="115"/>
      <c r="X24" s="115"/>
      <c r="Y24" s="115"/>
    </row>
    <row r="25" ht="20.25" customHeight="1" spans="1:25">
      <c r="A25" s="21" t="s">
        <v>203</v>
      </c>
      <c r="B25" s="21" t="s">
        <v>71</v>
      </c>
      <c r="C25" s="21" t="s">
        <v>224</v>
      </c>
      <c r="D25" s="21" t="s">
        <v>131</v>
      </c>
      <c r="E25" s="21" t="s">
        <v>130</v>
      </c>
      <c r="F25" s="21" t="s">
        <v>131</v>
      </c>
      <c r="G25" s="21" t="s">
        <v>225</v>
      </c>
      <c r="H25" s="21" t="s">
        <v>131</v>
      </c>
      <c r="I25" s="115">
        <v>173030</v>
      </c>
      <c r="J25" s="115">
        <v>173030</v>
      </c>
      <c r="K25" s="189"/>
      <c r="L25" s="189"/>
      <c r="M25" s="189"/>
      <c r="N25" s="115">
        <v>173030</v>
      </c>
      <c r="O25" s="189"/>
      <c r="P25" s="115"/>
      <c r="Q25" s="115"/>
      <c r="R25" s="115"/>
      <c r="S25" s="115"/>
      <c r="T25" s="115"/>
      <c r="U25" s="115"/>
      <c r="V25" s="115"/>
      <c r="W25" s="115"/>
      <c r="X25" s="115"/>
      <c r="Y25" s="115"/>
    </row>
    <row r="26" ht="20.25" customHeight="1" spans="1:25">
      <c r="A26" s="21" t="s">
        <v>203</v>
      </c>
      <c r="B26" s="21" t="s">
        <v>71</v>
      </c>
      <c r="C26" s="21" t="s">
        <v>226</v>
      </c>
      <c r="D26" s="21" t="s">
        <v>227</v>
      </c>
      <c r="E26" s="21" t="s">
        <v>102</v>
      </c>
      <c r="F26" s="21" t="s">
        <v>103</v>
      </c>
      <c r="G26" s="21" t="s">
        <v>228</v>
      </c>
      <c r="H26" s="21" t="s">
        <v>229</v>
      </c>
      <c r="I26" s="115">
        <v>12000</v>
      </c>
      <c r="J26" s="115">
        <v>12000</v>
      </c>
      <c r="K26" s="189"/>
      <c r="L26" s="189"/>
      <c r="M26" s="189"/>
      <c r="N26" s="115">
        <v>12000</v>
      </c>
      <c r="O26" s="189"/>
      <c r="P26" s="115"/>
      <c r="Q26" s="115"/>
      <c r="R26" s="115"/>
      <c r="S26" s="115"/>
      <c r="T26" s="115"/>
      <c r="U26" s="115"/>
      <c r="V26" s="115"/>
      <c r="W26" s="115"/>
      <c r="X26" s="115"/>
      <c r="Y26" s="115"/>
    </row>
    <row r="27" ht="20.25" customHeight="1" spans="1:25">
      <c r="A27" s="21" t="s">
        <v>203</v>
      </c>
      <c r="B27" s="21" t="s">
        <v>71</v>
      </c>
      <c r="C27" s="21" t="s">
        <v>230</v>
      </c>
      <c r="D27" s="21" t="s">
        <v>180</v>
      </c>
      <c r="E27" s="21" t="s">
        <v>102</v>
      </c>
      <c r="F27" s="21" t="s">
        <v>103</v>
      </c>
      <c r="G27" s="21" t="s">
        <v>231</v>
      </c>
      <c r="H27" s="21" t="s">
        <v>180</v>
      </c>
      <c r="I27" s="115">
        <v>2200</v>
      </c>
      <c r="J27" s="115">
        <v>2200</v>
      </c>
      <c r="K27" s="189"/>
      <c r="L27" s="189"/>
      <c r="M27" s="189"/>
      <c r="N27" s="115">
        <v>2200</v>
      </c>
      <c r="O27" s="189"/>
      <c r="P27" s="115"/>
      <c r="Q27" s="115"/>
      <c r="R27" s="115"/>
      <c r="S27" s="115"/>
      <c r="T27" s="115"/>
      <c r="U27" s="115"/>
      <c r="V27" s="115"/>
      <c r="W27" s="115"/>
      <c r="X27" s="115"/>
      <c r="Y27" s="115"/>
    </row>
    <row r="28" ht="20.25" customHeight="1" spans="1:25">
      <c r="A28" s="21" t="s">
        <v>203</v>
      </c>
      <c r="B28" s="21" t="s">
        <v>71</v>
      </c>
      <c r="C28" s="21" t="s">
        <v>232</v>
      </c>
      <c r="D28" s="21" t="s">
        <v>233</v>
      </c>
      <c r="E28" s="21" t="s">
        <v>102</v>
      </c>
      <c r="F28" s="21" t="s">
        <v>103</v>
      </c>
      <c r="G28" s="21" t="s">
        <v>234</v>
      </c>
      <c r="H28" s="21" t="s">
        <v>233</v>
      </c>
      <c r="I28" s="115">
        <v>29700</v>
      </c>
      <c r="J28" s="115">
        <v>29700</v>
      </c>
      <c r="K28" s="189"/>
      <c r="L28" s="189"/>
      <c r="M28" s="189"/>
      <c r="N28" s="115">
        <v>29700</v>
      </c>
      <c r="O28" s="189"/>
      <c r="P28" s="115"/>
      <c r="Q28" s="115"/>
      <c r="R28" s="115"/>
      <c r="S28" s="115"/>
      <c r="T28" s="115"/>
      <c r="U28" s="115"/>
      <c r="V28" s="115"/>
      <c r="W28" s="115"/>
      <c r="X28" s="115"/>
      <c r="Y28" s="115"/>
    </row>
    <row r="29" ht="20.25" customHeight="1" spans="1:25">
      <c r="A29" s="21" t="s">
        <v>203</v>
      </c>
      <c r="B29" s="21" t="s">
        <v>71</v>
      </c>
      <c r="C29" s="21" t="s">
        <v>235</v>
      </c>
      <c r="D29" s="21" t="s">
        <v>236</v>
      </c>
      <c r="E29" s="21" t="s">
        <v>108</v>
      </c>
      <c r="F29" s="21" t="s">
        <v>109</v>
      </c>
      <c r="G29" s="21" t="s">
        <v>237</v>
      </c>
      <c r="H29" s="21" t="s">
        <v>238</v>
      </c>
      <c r="I29" s="115">
        <v>4200</v>
      </c>
      <c r="J29" s="115">
        <v>4200</v>
      </c>
      <c r="K29" s="189"/>
      <c r="L29" s="189"/>
      <c r="M29" s="189"/>
      <c r="N29" s="115">
        <v>4200</v>
      </c>
      <c r="O29" s="189"/>
      <c r="P29" s="115"/>
      <c r="Q29" s="115"/>
      <c r="R29" s="115"/>
      <c r="S29" s="115"/>
      <c r="T29" s="115"/>
      <c r="U29" s="115"/>
      <c r="V29" s="115"/>
      <c r="W29" s="115"/>
      <c r="X29" s="115"/>
      <c r="Y29" s="115"/>
    </row>
    <row r="30" ht="20.25" customHeight="1" spans="1:25">
      <c r="A30" s="21" t="s">
        <v>203</v>
      </c>
      <c r="B30" s="21" t="s">
        <v>71</v>
      </c>
      <c r="C30" s="21" t="s">
        <v>239</v>
      </c>
      <c r="D30" s="21" t="s">
        <v>240</v>
      </c>
      <c r="E30" s="21" t="s">
        <v>102</v>
      </c>
      <c r="F30" s="21" t="s">
        <v>103</v>
      </c>
      <c r="G30" s="21" t="s">
        <v>241</v>
      </c>
      <c r="H30" s="21" t="s">
        <v>242</v>
      </c>
      <c r="I30" s="115">
        <v>9900</v>
      </c>
      <c r="J30" s="115">
        <v>9900</v>
      </c>
      <c r="K30" s="189"/>
      <c r="L30" s="189"/>
      <c r="M30" s="189"/>
      <c r="N30" s="115">
        <v>9900</v>
      </c>
      <c r="O30" s="189"/>
      <c r="P30" s="115"/>
      <c r="Q30" s="115"/>
      <c r="R30" s="115"/>
      <c r="S30" s="115"/>
      <c r="T30" s="115"/>
      <c r="U30" s="115"/>
      <c r="V30" s="115"/>
      <c r="W30" s="115"/>
      <c r="X30" s="115"/>
      <c r="Y30" s="115"/>
    </row>
    <row r="31" ht="20.25" customHeight="1" spans="1:25">
      <c r="A31" s="21" t="s">
        <v>203</v>
      </c>
      <c r="B31" s="21" t="s">
        <v>71</v>
      </c>
      <c r="C31" s="21" t="s">
        <v>239</v>
      </c>
      <c r="D31" s="21" t="s">
        <v>240</v>
      </c>
      <c r="E31" s="21" t="s">
        <v>102</v>
      </c>
      <c r="F31" s="21" t="s">
        <v>103</v>
      </c>
      <c r="G31" s="21" t="s">
        <v>243</v>
      </c>
      <c r="H31" s="21" t="s">
        <v>244</v>
      </c>
      <c r="I31" s="115">
        <v>2200</v>
      </c>
      <c r="J31" s="115">
        <v>2200</v>
      </c>
      <c r="K31" s="189"/>
      <c r="L31" s="189"/>
      <c r="M31" s="189"/>
      <c r="N31" s="115">
        <v>2200</v>
      </c>
      <c r="O31" s="189"/>
      <c r="P31" s="115"/>
      <c r="Q31" s="115"/>
      <c r="R31" s="115"/>
      <c r="S31" s="115"/>
      <c r="T31" s="115"/>
      <c r="U31" s="115"/>
      <c r="V31" s="115"/>
      <c r="W31" s="115"/>
      <c r="X31" s="115"/>
      <c r="Y31" s="115"/>
    </row>
    <row r="32" ht="20.25" customHeight="1" spans="1:25">
      <c r="A32" s="21" t="s">
        <v>203</v>
      </c>
      <c r="B32" s="21" t="s">
        <v>71</v>
      </c>
      <c r="C32" s="21" t="s">
        <v>239</v>
      </c>
      <c r="D32" s="21" t="s">
        <v>240</v>
      </c>
      <c r="E32" s="21" t="s">
        <v>102</v>
      </c>
      <c r="F32" s="21" t="s">
        <v>103</v>
      </c>
      <c r="G32" s="21" t="s">
        <v>245</v>
      </c>
      <c r="H32" s="21" t="s">
        <v>246</v>
      </c>
      <c r="I32" s="115">
        <v>2200</v>
      </c>
      <c r="J32" s="115">
        <v>2200</v>
      </c>
      <c r="K32" s="189"/>
      <c r="L32" s="189"/>
      <c r="M32" s="189"/>
      <c r="N32" s="115">
        <v>2200</v>
      </c>
      <c r="O32" s="189"/>
      <c r="P32" s="115"/>
      <c r="Q32" s="115"/>
      <c r="R32" s="115"/>
      <c r="S32" s="115"/>
      <c r="T32" s="115"/>
      <c r="U32" s="115"/>
      <c r="V32" s="115"/>
      <c r="W32" s="115"/>
      <c r="X32" s="115"/>
      <c r="Y32" s="115"/>
    </row>
    <row r="33" ht="20.25" customHeight="1" spans="1:25">
      <c r="A33" s="21" t="s">
        <v>203</v>
      </c>
      <c r="B33" s="21" t="s">
        <v>71</v>
      </c>
      <c r="C33" s="21" t="s">
        <v>239</v>
      </c>
      <c r="D33" s="21" t="s">
        <v>240</v>
      </c>
      <c r="E33" s="21" t="s">
        <v>102</v>
      </c>
      <c r="F33" s="21" t="s">
        <v>103</v>
      </c>
      <c r="G33" s="21" t="s">
        <v>247</v>
      </c>
      <c r="H33" s="21" t="s">
        <v>248</v>
      </c>
      <c r="I33" s="115">
        <v>7700</v>
      </c>
      <c r="J33" s="115">
        <v>7700</v>
      </c>
      <c r="K33" s="189"/>
      <c r="L33" s="189"/>
      <c r="M33" s="189"/>
      <c r="N33" s="115">
        <v>7700</v>
      </c>
      <c r="O33" s="189"/>
      <c r="P33" s="115"/>
      <c r="Q33" s="115"/>
      <c r="R33" s="115"/>
      <c r="S33" s="115"/>
      <c r="T33" s="115"/>
      <c r="U33" s="115"/>
      <c r="V33" s="115"/>
      <c r="W33" s="115"/>
      <c r="X33" s="115"/>
      <c r="Y33" s="115"/>
    </row>
    <row r="34" ht="20.25" customHeight="1" spans="1:25">
      <c r="A34" s="21" t="s">
        <v>203</v>
      </c>
      <c r="B34" s="21" t="s">
        <v>71</v>
      </c>
      <c r="C34" s="21" t="s">
        <v>239</v>
      </c>
      <c r="D34" s="21" t="s">
        <v>240</v>
      </c>
      <c r="E34" s="21" t="s">
        <v>102</v>
      </c>
      <c r="F34" s="21" t="s">
        <v>103</v>
      </c>
      <c r="G34" s="21" t="s">
        <v>249</v>
      </c>
      <c r="H34" s="21" t="s">
        <v>250</v>
      </c>
      <c r="I34" s="115">
        <v>14080</v>
      </c>
      <c r="J34" s="115">
        <v>14080</v>
      </c>
      <c r="K34" s="189"/>
      <c r="L34" s="189"/>
      <c r="M34" s="189"/>
      <c r="N34" s="115">
        <v>14080</v>
      </c>
      <c r="O34" s="189"/>
      <c r="P34" s="115"/>
      <c r="Q34" s="115"/>
      <c r="R34" s="115"/>
      <c r="S34" s="115"/>
      <c r="T34" s="115"/>
      <c r="U34" s="115"/>
      <c r="V34" s="115"/>
      <c r="W34" s="115"/>
      <c r="X34" s="115"/>
      <c r="Y34" s="115"/>
    </row>
    <row r="35" ht="20.25" customHeight="1" spans="1:25">
      <c r="A35" s="21" t="s">
        <v>203</v>
      </c>
      <c r="B35" s="21" t="s">
        <v>71</v>
      </c>
      <c r="C35" s="21" t="s">
        <v>239</v>
      </c>
      <c r="D35" s="21" t="s">
        <v>240</v>
      </c>
      <c r="E35" s="21" t="s">
        <v>102</v>
      </c>
      <c r="F35" s="21" t="s">
        <v>103</v>
      </c>
      <c r="G35" s="21" t="s">
        <v>251</v>
      </c>
      <c r="H35" s="21" t="s">
        <v>252</v>
      </c>
      <c r="I35" s="115">
        <v>1650</v>
      </c>
      <c r="J35" s="115">
        <v>1650</v>
      </c>
      <c r="K35" s="189"/>
      <c r="L35" s="189"/>
      <c r="M35" s="189"/>
      <c r="N35" s="115">
        <v>1650</v>
      </c>
      <c r="O35" s="189"/>
      <c r="P35" s="115"/>
      <c r="Q35" s="115"/>
      <c r="R35" s="115"/>
      <c r="S35" s="115"/>
      <c r="T35" s="115"/>
      <c r="U35" s="115"/>
      <c r="V35" s="115"/>
      <c r="W35" s="115"/>
      <c r="X35" s="115"/>
      <c r="Y35" s="115"/>
    </row>
    <row r="36" ht="20.25" customHeight="1" spans="1:25">
      <c r="A36" s="21" t="s">
        <v>203</v>
      </c>
      <c r="B36" s="21" t="s">
        <v>71</v>
      </c>
      <c r="C36" s="21" t="s">
        <v>239</v>
      </c>
      <c r="D36" s="21" t="s">
        <v>240</v>
      </c>
      <c r="E36" s="21" t="s">
        <v>102</v>
      </c>
      <c r="F36" s="21" t="s">
        <v>103</v>
      </c>
      <c r="G36" s="21" t="s">
        <v>253</v>
      </c>
      <c r="H36" s="21" t="s">
        <v>254</v>
      </c>
      <c r="I36" s="115">
        <v>550</v>
      </c>
      <c r="J36" s="115">
        <v>550</v>
      </c>
      <c r="K36" s="189"/>
      <c r="L36" s="189"/>
      <c r="M36" s="189"/>
      <c r="N36" s="115">
        <v>550</v>
      </c>
      <c r="O36" s="189"/>
      <c r="P36" s="115"/>
      <c r="Q36" s="115"/>
      <c r="R36" s="115"/>
      <c r="S36" s="115"/>
      <c r="T36" s="115"/>
      <c r="U36" s="115"/>
      <c r="V36" s="115"/>
      <c r="W36" s="115"/>
      <c r="X36" s="115"/>
      <c r="Y36" s="115"/>
    </row>
    <row r="37" ht="20.25" customHeight="1" spans="1:25">
      <c r="A37" s="21" t="s">
        <v>203</v>
      </c>
      <c r="B37" s="21" t="s">
        <v>71</v>
      </c>
      <c r="C37" s="21" t="s">
        <v>239</v>
      </c>
      <c r="D37" s="21" t="s">
        <v>240</v>
      </c>
      <c r="E37" s="21" t="s">
        <v>102</v>
      </c>
      <c r="F37" s="21" t="s">
        <v>103</v>
      </c>
      <c r="G37" s="21" t="s">
        <v>255</v>
      </c>
      <c r="H37" s="21" t="s">
        <v>256</v>
      </c>
      <c r="I37" s="115">
        <v>550</v>
      </c>
      <c r="J37" s="115">
        <v>550</v>
      </c>
      <c r="K37" s="189"/>
      <c r="L37" s="189"/>
      <c r="M37" s="189"/>
      <c r="N37" s="115">
        <v>550</v>
      </c>
      <c r="O37" s="189"/>
      <c r="P37" s="115"/>
      <c r="Q37" s="115"/>
      <c r="R37" s="115"/>
      <c r="S37" s="115"/>
      <c r="T37" s="115"/>
      <c r="U37" s="115"/>
      <c r="V37" s="115"/>
      <c r="W37" s="115"/>
      <c r="X37" s="115"/>
      <c r="Y37" s="115"/>
    </row>
    <row r="38" ht="20.25" customHeight="1" spans="1:25">
      <c r="A38" s="21" t="s">
        <v>203</v>
      </c>
      <c r="B38" s="21" t="s">
        <v>71</v>
      </c>
      <c r="C38" s="21" t="s">
        <v>257</v>
      </c>
      <c r="D38" s="21" t="s">
        <v>258</v>
      </c>
      <c r="E38" s="21" t="s">
        <v>108</v>
      </c>
      <c r="F38" s="21" t="s">
        <v>109</v>
      </c>
      <c r="G38" s="21" t="s">
        <v>259</v>
      </c>
      <c r="H38" s="21" t="s">
        <v>260</v>
      </c>
      <c r="I38" s="115">
        <v>115200</v>
      </c>
      <c r="J38" s="115">
        <v>115200</v>
      </c>
      <c r="K38" s="189"/>
      <c r="L38" s="189"/>
      <c r="M38" s="189"/>
      <c r="N38" s="115">
        <v>115200</v>
      </c>
      <c r="O38" s="189"/>
      <c r="P38" s="115"/>
      <c r="Q38" s="115"/>
      <c r="R38" s="115"/>
      <c r="S38" s="115"/>
      <c r="T38" s="115"/>
      <c r="U38" s="115"/>
      <c r="V38" s="115"/>
      <c r="W38" s="115"/>
      <c r="X38" s="115"/>
      <c r="Y38" s="115"/>
    </row>
    <row r="39" ht="20.25" customHeight="1" spans="1:25">
      <c r="A39" s="21" t="s">
        <v>203</v>
      </c>
      <c r="B39" s="21" t="s">
        <v>71</v>
      </c>
      <c r="C39" s="21" t="s">
        <v>261</v>
      </c>
      <c r="D39" s="21" t="s">
        <v>262</v>
      </c>
      <c r="E39" s="21" t="s">
        <v>102</v>
      </c>
      <c r="F39" s="21" t="s">
        <v>103</v>
      </c>
      <c r="G39" s="21" t="s">
        <v>212</v>
      </c>
      <c r="H39" s="21" t="s">
        <v>213</v>
      </c>
      <c r="I39" s="115">
        <v>92400</v>
      </c>
      <c r="J39" s="115">
        <v>92400</v>
      </c>
      <c r="K39" s="189"/>
      <c r="L39" s="189"/>
      <c r="M39" s="189"/>
      <c r="N39" s="115">
        <v>92400</v>
      </c>
      <c r="O39" s="189"/>
      <c r="P39" s="115"/>
      <c r="Q39" s="115"/>
      <c r="R39" s="115"/>
      <c r="S39" s="115"/>
      <c r="T39" s="115"/>
      <c r="U39" s="115"/>
      <c r="V39" s="115"/>
      <c r="W39" s="115"/>
      <c r="X39" s="115"/>
      <c r="Y39" s="115"/>
    </row>
    <row r="40" ht="17.25" customHeight="1" spans="1:25">
      <c r="A40" s="72" t="s">
        <v>175</v>
      </c>
      <c r="B40" s="73"/>
      <c r="C40" s="183"/>
      <c r="D40" s="183"/>
      <c r="E40" s="183"/>
      <c r="F40" s="183"/>
      <c r="G40" s="183"/>
      <c r="H40" s="184"/>
      <c r="I40" s="115">
        <v>2326028.37</v>
      </c>
      <c r="J40" s="115">
        <v>2326028.37</v>
      </c>
      <c r="K40" s="115"/>
      <c r="L40" s="115"/>
      <c r="M40" s="115"/>
      <c r="N40" s="115">
        <v>2326028.37</v>
      </c>
      <c r="O40" s="115"/>
      <c r="P40" s="115"/>
      <c r="Q40" s="115"/>
      <c r="R40" s="115"/>
      <c r="S40" s="115"/>
      <c r="T40" s="115"/>
      <c r="U40" s="115"/>
      <c r="V40" s="115"/>
      <c r="W40" s="115"/>
      <c r="X40" s="115"/>
      <c r="Y40" s="115"/>
    </row>
  </sheetData>
  <mergeCells count="31">
    <mergeCell ref="A2:Y2"/>
    <mergeCell ref="A3:H3"/>
    <mergeCell ref="I4:Y4"/>
    <mergeCell ref="J5:O5"/>
    <mergeCell ref="P5:R5"/>
    <mergeCell ref="T5:Y5"/>
    <mergeCell ref="J6:K6"/>
    <mergeCell ref="A40:H4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3"/>
      <c r="E1" s="45"/>
      <c r="F1" s="45"/>
      <c r="G1" s="45"/>
      <c r="H1" s="45"/>
      <c r="U1" s="173"/>
      <c r="W1" s="178" t="s">
        <v>263</v>
      </c>
    </row>
    <row r="2" ht="46.5" customHeight="1" spans="1:23">
      <c r="A2" s="47" t="str">
        <f>"2026"&amp;"年部门项目支出预算表"</f>
        <v>2026年部门项目支出预算表</v>
      </c>
      <c r="B2" s="47"/>
      <c r="C2" s="47"/>
      <c r="D2" s="47"/>
      <c r="E2" s="47"/>
      <c r="F2" s="47"/>
      <c r="G2" s="47"/>
      <c r="H2" s="47"/>
      <c r="I2" s="47"/>
      <c r="J2" s="47"/>
      <c r="K2" s="47"/>
      <c r="L2" s="47"/>
      <c r="M2" s="47"/>
      <c r="N2" s="47"/>
      <c r="O2" s="47"/>
      <c r="P2" s="47"/>
      <c r="Q2" s="47"/>
      <c r="R2" s="47"/>
      <c r="S2" s="47"/>
      <c r="T2" s="47"/>
      <c r="U2" s="47"/>
      <c r="V2" s="47"/>
      <c r="W2" s="47"/>
    </row>
    <row r="3" ht="13.5" customHeight="1" spans="1:23">
      <c r="A3" s="48" t="str">
        <f>"单位名称："&amp;"昆明市东川区图书馆"</f>
        <v>单位名称：昆明市东川区图书馆</v>
      </c>
      <c r="B3" s="49"/>
      <c r="C3" s="49"/>
      <c r="D3" s="49"/>
      <c r="E3" s="49"/>
      <c r="F3" s="49"/>
      <c r="G3" s="49"/>
      <c r="H3" s="49"/>
      <c r="I3" s="50"/>
      <c r="J3" s="50"/>
      <c r="K3" s="50"/>
      <c r="L3" s="50"/>
      <c r="M3" s="50"/>
      <c r="N3" s="50"/>
      <c r="O3" s="50"/>
      <c r="P3" s="50"/>
      <c r="Q3" s="50"/>
      <c r="U3" s="173"/>
      <c r="W3" s="155" t="s">
        <v>2</v>
      </c>
    </row>
    <row r="4" ht="21.75" customHeight="1" spans="1:23">
      <c r="A4" s="52" t="s">
        <v>264</v>
      </c>
      <c r="B4" s="53" t="s">
        <v>186</v>
      </c>
      <c r="C4" s="52" t="s">
        <v>187</v>
      </c>
      <c r="D4" s="52" t="s">
        <v>265</v>
      </c>
      <c r="E4" s="53" t="s">
        <v>188</v>
      </c>
      <c r="F4" s="53" t="s">
        <v>189</v>
      </c>
      <c r="G4" s="53" t="s">
        <v>266</v>
      </c>
      <c r="H4" s="53" t="s">
        <v>267</v>
      </c>
      <c r="I4" s="68" t="s">
        <v>56</v>
      </c>
      <c r="J4" s="12" t="s">
        <v>268</v>
      </c>
      <c r="K4" s="13"/>
      <c r="L4" s="13"/>
      <c r="M4" s="38"/>
      <c r="N4" s="12" t="s">
        <v>194</v>
      </c>
      <c r="O4" s="13"/>
      <c r="P4" s="38"/>
      <c r="Q4" s="53" t="s">
        <v>62</v>
      </c>
      <c r="R4" s="12" t="s">
        <v>63</v>
      </c>
      <c r="S4" s="13"/>
      <c r="T4" s="13"/>
      <c r="U4" s="13"/>
      <c r="V4" s="13"/>
      <c r="W4" s="38"/>
    </row>
    <row r="5" ht="21.75" customHeight="1" spans="1:23">
      <c r="A5" s="54"/>
      <c r="B5" s="69"/>
      <c r="C5" s="54"/>
      <c r="D5" s="54"/>
      <c r="E5" s="55"/>
      <c r="F5" s="55"/>
      <c r="G5" s="55"/>
      <c r="H5" s="55"/>
      <c r="I5" s="69"/>
      <c r="J5" s="174" t="s">
        <v>59</v>
      </c>
      <c r="K5" s="175"/>
      <c r="L5" s="53" t="s">
        <v>60</v>
      </c>
      <c r="M5" s="53" t="s">
        <v>61</v>
      </c>
      <c r="N5" s="53" t="s">
        <v>59</v>
      </c>
      <c r="O5" s="53" t="s">
        <v>60</v>
      </c>
      <c r="P5" s="53" t="s">
        <v>61</v>
      </c>
      <c r="Q5" s="55"/>
      <c r="R5" s="53" t="s">
        <v>58</v>
      </c>
      <c r="S5" s="53" t="s">
        <v>65</v>
      </c>
      <c r="T5" s="53" t="s">
        <v>200</v>
      </c>
      <c r="U5" s="53" t="s">
        <v>67</v>
      </c>
      <c r="V5" s="53" t="s">
        <v>68</v>
      </c>
      <c r="W5" s="53" t="s">
        <v>69</v>
      </c>
    </row>
    <row r="6" ht="21" customHeight="1" spans="1:23">
      <c r="A6" s="69"/>
      <c r="B6" s="69"/>
      <c r="C6" s="69"/>
      <c r="D6" s="69"/>
      <c r="E6" s="69"/>
      <c r="F6" s="69"/>
      <c r="G6" s="69"/>
      <c r="H6" s="69"/>
      <c r="I6" s="69"/>
      <c r="J6" s="176" t="s">
        <v>58</v>
      </c>
      <c r="K6" s="177"/>
      <c r="L6" s="69"/>
      <c r="M6" s="69"/>
      <c r="N6" s="69"/>
      <c r="O6" s="69"/>
      <c r="P6" s="69"/>
      <c r="Q6" s="69"/>
      <c r="R6" s="69"/>
      <c r="S6" s="69"/>
      <c r="T6" s="69"/>
      <c r="U6" s="69"/>
      <c r="V6" s="69"/>
      <c r="W6" s="69"/>
    </row>
    <row r="7" ht="39.75" customHeight="1" spans="1:23">
      <c r="A7" s="57"/>
      <c r="B7" s="59"/>
      <c r="C7" s="57"/>
      <c r="D7" s="57"/>
      <c r="E7" s="58"/>
      <c r="F7" s="58"/>
      <c r="G7" s="58"/>
      <c r="H7" s="58"/>
      <c r="I7" s="59"/>
      <c r="J7" s="17" t="s">
        <v>58</v>
      </c>
      <c r="K7" s="17" t="s">
        <v>269</v>
      </c>
      <c r="L7" s="58"/>
      <c r="M7" s="58"/>
      <c r="N7" s="58"/>
      <c r="O7" s="58"/>
      <c r="P7" s="58"/>
      <c r="Q7" s="58"/>
      <c r="R7" s="58"/>
      <c r="S7" s="58"/>
      <c r="T7" s="58"/>
      <c r="U7" s="59"/>
      <c r="V7" s="58"/>
      <c r="W7" s="58"/>
    </row>
    <row r="8" ht="15" customHeight="1" spans="1:23">
      <c r="A8" s="60">
        <v>1</v>
      </c>
      <c r="B8" s="60">
        <v>2</v>
      </c>
      <c r="C8" s="60">
        <v>3</v>
      </c>
      <c r="D8" s="60">
        <v>4</v>
      </c>
      <c r="E8" s="60">
        <v>5</v>
      </c>
      <c r="F8" s="60">
        <v>6</v>
      </c>
      <c r="G8" s="60">
        <v>7</v>
      </c>
      <c r="H8" s="60">
        <v>8</v>
      </c>
      <c r="I8" s="60">
        <v>9</v>
      </c>
      <c r="J8" s="60">
        <v>10</v>
      </c>
      <c r="K8" s="60">
        <v>11</v>
      </c>
      <c r="L8" s="75">
        <v>12</v>
      </c>
      <c r="M8" s="75">
        <v>13</v>
      </c>
      <c r="N8" s="75">
        <v>14</v>
      </c>
      <c r="O8" s="75">
        <v>15</v>
      </c>
      <c r="P8" s="75">
        <v>16</v>
      </c>
      <c r="Q8" s="75">
        <v>17</v>
      </c>
      <c r="R8" s="75">
        <v>18</v>
      </c>
      <c r="S8" s="75">
        <v>19</v>
      </c>
      <c r="T8" s="75">
        <v>20</v>
      </c>
      <c r="U8" s="60">
        <v>21</v>
      </c>
      <c r="V8" s="75">
        <v>22</v>
      </c>
      <c r="W8" s="60">
        <v>23</v>
      </c>
    </row>
    <row r="9" ht="21.75" customHeight="1" spans="1:23">
      <c r="A9" s="105" t="s">
        <v>270</v>
      </c>
      <c r="B9" s="105" t="s">
        <v>271</v>
      </c>
      <c r="C9" s="105" t="s">
        <v>272</v>
      </c>
      <c r="D9" s="105" t="s">
        <v>71</v>
      </c>
      <c r="E9" s="105" t="s">
        <v>114</v>
      </c>
      <c r="F9" s="105" t="s">
        <v>115</v>
      </c>
      <c r="G9" s="105" t="s">
        <v>259</v>
      </c>
      <c r="H9" s="105" t="s">
        <v>260</v>
      </c>
      <c r="I9" s="115">
        <v>18000</v>
      </c>
      <c r="J9" s="115">
        <v>18000</v>
      </c>
      <c r="K9" s="115">
        <v>18000</v>
      </c>
      <c r="L9" s="115"/>
      <c r="M9" s="115"/>
      <c r="N9" s="115"/>
      <c r="O9" s="115"/>
      <c r="P9" s="115"/>
      <c r="Q9" s="115"/>
      <c r="R9" s="115"/>
      <c r="S9" s="115"/>
      <c r="T9" s="115"/>
      <c r="U9" s="115"/>
      <c r="V9" s="115"/>
      <c r="W9" s="115"/>
    </row>
    <row r="10" ht="21.75" customHeight="1" spans="1:23">
      <c r="A10" s="105" t="s">
        <v>273</v>
      </c>
      <c r="B10" s="105" t="s">
        <v>274</v>
      </c>
      <c r="C10" s="105" t="s">
        <v>275</v>
      </c>
      <c r="D10" s="105" t="s">
        <v>71</v>
      </c>
      <c r="E10" s="105" t="s">
        <v>135</v>
      </c>
      <c r="F10" s="105" t="s">
        <v>136</v>
      </c>
      <c r="G10" s="105" t="s">
        <v>276</v>
      </c>
      <c r="H10" s="105" t="s">
        <v>277</v>
      </c>
      <c r="I10" s="115">
        <v>1000000</v>
      </c>
      <c r="J10" s="115"/>
      <c r="K10" s="115"/>
      <c r="L10" s="115">
        <v>1000000</v>
      </c>
      <c r="M10" s="115"/>
      <c r="N10" s="115"/>
      <c r="O10" s="115"/>
      <c r="P10" s="115"/>
      <c r="Q10" s="115"/>
      <c r="R10" s="115"/>
      <c r="S10" s="115"/>
      <c r="T10" s="115"/>
      <c r="U10" s="115"/>
      <c r="V10" s="115"/>
      <c r="W10" s="115"/>
    </row>
    <row r="11" ht="18.75" customHeight="1" spans="1:23">
      <c r="A11" s="72" t="s">
        <v>175</v>
      </c>
      <c r="B11" s="73"/>
      <c r="C11" s="73"/>
      <c r="D11" s="73"/>
      <c r="E11" s="73"/>
      <c r="F11" s="73"/>
      <c r="G11" s="73"/>
      <c r="H11" s="74"/>
      <c r="I11" s="115">
        <v>1018000</v>
      </c>
      <c r="J11" s="115">
        <v>18000</v>
      </c>
      <c r="K11" s="115">
        <v>18000</v>
      </c>
      <c r="L11" s="115">
        <v>1000000</v>
      </c>
      <c r="M11" s="115"/>
      <c r="N11" s="115"/>
      <c r="O11" s="115"/>
      <c r="P11" s="115"/>
      <c r="Q11" s="115"/>
      <c r="R11" s="115"/>
      <c r="S11" s="115"/>
      <c r="T11" s="115"/>
      <c r="U11" s="115"/>
      <c r="V11" s="115"/>
      <c r="W11" s="115"/>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6" t="s">
        <v>278</v>
      </c>
    </row>
    <row r="2" ht="39.75" customHeight="1" spans="1:10">
      <c r="A2" s="102" t="str">
        <f>"2026"&amp;"年部门项目支出绩效目标表"</f>
        <v>2026年部门项目支出绩效目标表</v>
      </c>
      <c r="B2" s="47"/>
      <c r="C2" s="47"/>
      <c r="D2" s="47"/>
      <c r="E2" s="47"/>
      <c r="F2" s="103"/>
      <c r="G2" s="47"/>
      <c r="H2" s="103"/>
      <c r="I2" s="103"/>
      <c r="J2" s="47"/>
    </row>
    <row r="3" ht="17.25" customHeight="1" spans="1:1">
      <c r="A3" s="48" t="str">
        <f>"单位名称："&amp;"昆明市东川区图书馆"</f>
        <v>单位名称：昆明市东川区图书馆</v>
      </c>
    </row>
    <row r="4" ht="44.25" customHeight="1" spans="1:10">
      <c r="A4" s="17" t="s">
        <v>187</v>
      </c>
      <c r="B4" s="17" t="s">
        <v>279</v>
      </c>
      <c r="C4" s="17" t="s">
        <v>280</v>
      </c>
      <c r="D4" s="17" t="s">
        <v>281</v>
      </c>
      <c r="E4" s="17" t="s">
        <v>282</v>
      </c>
      <c r="F4" s="104" t="s">
        <v>283</v>
      </c>
      <c r="G4" s="17" t="s">
        <v>284</v>
      </c>
      <c r="H4" s="104" t="s">
        <v>285</v>
      </c>
      <c r="I4" s="104" t="s">
        <v>286</v>
      </c>
      <c r="J4" s="17" t="s">
        <v>287</v>
      </c>
    </row>
    <row r="5" ht="18.75" customHeight="1" spans="1:10">
      <c r="A5" s="171">
        <v>1</v>
      </c>
      <c r="B5" s="171">
        <v>2</v>
      </c>
      <c r="C5" s="171">
        <v>3</v>
      </c>
      <c r="D5" s="171">
        <v>4</v>
      </c>
      <c r="E5" s="171">
        <v>5</v>
      </c>
      <c r="F5" s="75">
        <v>6</v>
      </c>
      <c r="G5" s="171">
        <v>7</v>
      </c>
      <c r="H5" s="75">
        <v>8</v>
      </c>
      <c r="I5" s="75">
        <v>9</v>
      </c>
      <c r="J5" s="171">
        <v>10</v>
      </c>
    </row>
    <row r="6" ht="42" customHeight="1" spans="1:10">
      <c r="A6" s="18" t="s">
        <v>71</v>
      </c>
      <c r="B6" s="105"/>
      <c r="C6" s="105"/>
      <c r="D6" s="105"/>
      <c r="E6" s="93"/>
      <c r="F6" s="106"/>
      <c r="G6" s="93"/>
      <c r="H6" s="106"/>
      <c r="I6" s="106"/>
      <c r="J6" s="93"/>
    </row>
    <row r="7" ht="42" customHeight="1" spans="1:10">
      <c r="A7" s="172" t="s">
        <v>272</v>
      </c>
      <c r="B7" s="61" t="s">
        <v>288</v>
      </c>
      <c r="C7" s="61" t="s">
        <v>289</v>
      </c>
      <c r="D7" s="61" t="s">
        <v>290</v>
      </c>
      <c r="E7" s="18" t="s">
        <v>291</v>
      </c>
      <c r="F7" s="61" t="s">
        <v>292</v>
      </c>
      <c r="G7" s="18" t="s">
        <v>293</v>
      </c>
      <c r="H7" s="61" t="s">
        <v>294</v>
      </c>
      <c r="I7" s="61" t="s">
        <v>295</v>
      </c>
      <c r="J7" s="18" t="s">
        <v>296</v>
      </c>
    </row>
    <row r="8" ht="42" customHeight="1" spans="1:10">
      <c r="A8" s="172" t="s">
        <v>272</v>
      </c>
      <c r="B8" s="61" t="s">
        <v>288</v>
      </c>
      <c r="C8" s="61" t="s">
        <v>289</v>
      </c>
      <c r="D8" s="61" t="s">
        <v>297</v>
      </c>
      <c r="E8" s="18" t="s">
        <v>298</v>
      </c>
      <c r="F8" s="61" t="s">
        <v>299</v>
      </c>
      <c r="G8" s="18" t="s">
        <v>300</v>
      </c>
      <c r="H8" s="61" t="s">
        <v>301</v>
      </c>
      <c r="I8" s="61" t="s">
        <v>295</v>
      </c>
      <c r="J8" s="18" t="s">
        <v>302</v>
      </c>
    </row>
    <row r="9" ht="42" customHeight="1" spans="1:10">
      <c r="A9" s="172" t="s">
        <v>272</v>
      </c>
      <c r="B9" s="61" t="s">
        <v>288</v>
      </c>
      <c r="C9" s="61" t="s">
        <v>289</v>
      </c>
      <c r="D9" s="61" t="s">
        <v>303</v>
      </c>
      <c r="E9" s="18" t="s">
        <v>304</v>
      </c>
      <c r="F9" s="61" t="s">
        <v>292</v>
      </c>
      <c r="G9" s="18" t="s">
        <v>305</v>
      </c>
      <c r="H9" s="61" t="s">
        <v>301</v>
      </c>
      <c r="I9" s="61" t="s">
        <v>295</v>
      </c>
      <c r="J9" s="18" t="s">
        <v>306</v>
      </c>
    </row>
    <row r="10" ht="42" customHeight="1" spans="1:10">
      <c r="A10" s="172" t="s">
        <v>272</v>
      </c>
      <c r="B10" s="61" t="s">
        <v>288</v>
      </c>
      <c r="C10" s="61" t="s">
        <v>307</v>
      </c>
      <c r="D10" s="61" t="s">
        <v>308</v>
      </c>
      <c r="E10" s="18" t="s">
        <v>309</v>
      </c>
      <c r="F10" s="61" t="s">
        <v>292</v>
      </c>
      <c r="G10" s="18" t="s">
        <v>310</v>
      </c>
      <c r="H10" s="61"/>
      <c r="I10" s="61" t="s">
        <v>311</v>
      </c>
      <c r="J10" s="18" t="s">
        <v>312</v>
      </c>
    </row>
    <row r="11" ht="42" customHeight="1" spans="1:10">
      <c r="A11" s="172" t="s">
        <v>272</v>
      </c>
      <c r="B11" s="61" t="s">
        <v>288</v>
      </c>
      <c r="C11" s="61" t="s">
        <v>313</v>
      </c>
      <c r="D11" s="61" t="s">
        <v>314</v>
      </c>
      <c r="E11" s="18" t="s">
        <v>315</v>
      </c>
      <c r="F11" s="61" t="s">
        <v>299</v>
      </c>
      <c r="G11" s="18" t="s">
        <v>316</v>
      </c>
      <c r="H11" s="61" t="s">
        <v>301</v>
      </c>
      <c r="I11" s="61" t="s">
        <v>295</v>
      </c>
      <c r="J11" s="18" t="s">
        <v>317</v>
      </c>
    </row>
    <row r="12" ht="42" customHeight="1" spans="1:10">
      <c r="A12" s="172" t="s">
        <v>275</v>
      </c>
      <c r="B12" s="61" t="s">
        <v>318</v>
      </c>
      <c r="C12" s="61" t="s">
        <v>289</v>
      </c>
      <c r="D12" s="61" t="s">
        <v>290</v>
      </c>
      <c r="E12" s="18" t="s">
        <v>319</v>
      </c>
      <c r="F12" s="61" t="s">
        <v>292</v>
      </c>
      <c r="G12" s="18" t="s">
        <v>320</v>
      </c>
      <c r="H12" s="61" t="s">
        <v>321</v>
      </c>
      <c r="I12" s="61" t="s">
        <v>295</v>
      </c>
      <c r="J12" s="18" t="s">
        <v>322</v>
      </c>
    </row>
    <row r="13" ht="42" customHeight="1" spans="1:10">
      <c r="A13" s="172" t="s">
        <v>275</v>
      </c>
      <c r="B13" s="61" t="s">
        <v>318</v>
      </c>
      <c r="C13" s="61" t="s">
        <v>289</v>
      </c>
      <c r="D13" s="61" t="s">
        <v>290</v>
      </c>
      <c r="E13" s="18" t="s">
        <v>323</v>
      </c>
      <c r="F13" s="61" t="s">
        <v>292</v>
      </c>
      <c r="G13" s="18" t="s">
        <v>305</v>
      </c>
      <c r="H13" s="61" t="s">
        <v>301</v>
      </c>
      <c r="I13" s="61" t="s">
        <v>295</v>
      </c>
      <c r="J13" s="18" t="s">
        <v>324</v>
      </c>
    </row>
    <row r="14" ht="42" customHeight="1" spans="1:10">
      <c r="A14" s="172" t="s">
        <v>275</v>
      </c>
      <c r="B14" s="61" t="s">
        <v>318</v>
      </c>
      <c r="C14" s="61" t="s">
        <v>289</v>
      </c>
      <c r="D14" s="61" t="s">
        <v>290</v>
      </c>
      <c r="E14" s="18" t="s">
        <v>325</v>
      </c>
      <c r="F14" s="61" t="s">
        <v>292</v>
      </c>
      <c r="G14" s="18" t="s">
        <v>293</v>
      </c>
      <c r="H14" s="61" t="s">
        <v>326</v>
      </c>
      <c r="I14" s="61" t="s">
        <v>295</v>
      </c>
      <c r="J14" s="18" t="s">
        <v>322</v>
      </c>
    </row>
    <row r="15" ht="42" customHeight="1" spans="1:10">
      <c r="A15" s="172" t="s">
        <v>275</v>
      </c>
      <c r="B15" s="61" t="s">
        <v>318</v>
      </c>
      <c r="C15" s="61" t="s">
        <v>289</v>
      </c>
      <c r="D15" s="61" t="s">
        <v>290</v>
      </c>
      <c r="E15" s="18" t="s">
        <v>327</v>
      </c>
      <c r="F15" s="61" t="s">
        <v>292</v>
      </c>
      <c r="G15" s="18" t="s">
        <v>293</v>
      </c>
      <c r="H15" s="61" t="s">
        <v>326</v>
      </c>
      <c r="I15" s="61" t="s">
        <v>295</v>
      </c>
      <c r="J15" s="18" t="s">
        <v>322</v>
      </c>
    </row>
    <row r="16" ht="42" customHeight="1" spans="1:10">
      <c r="A16" s="172" t="s">
        <v>275</v>
      </c>
      <c r="B16" s="61" t="s">
        <v>318</v>
      </c>
      <c r="C16" s="61" t="s">
        <v>289</v>
      </c>
      <c r="D16" s="61" t="s">
        <v>297</v>
      </c>
      <c r="E16" s="18" t="s">
        <v>328</v>
      </c>
      <c r="F16" s="61" t="s">
        <v>299</v>
      </c>
      <c r="G16" s="18" t="s">
        <v>305</v>
      </c>
      <c r="H16" s="61" t="s">
        <v>301</v>
      </c>
      <c r="I16" s="61" t="s">
        <v>295</v>
      </c>
      <c r="J16" s="18" t="s">
        <v>329</v>
      </c>
    </row>
    <row r="17" ht="42" customHeight="1" spans="1:10">
      <c r="A17" s="172" t="s">
        <v>275</v>
      </c>
      <c r="B17" s="61" t="s">
        <v>318</v>
      </c>
      <c r="C17" s="61" t="s">
        <v>289</v>
      </c>
      <c r="D17" s="61" t="s">
        <v>297</v>
      </c>
      <c r="E17" s="18" t="s">
        <v>330</v>
      </c>
      <c r="F17" s="61" t="s">
        <v>299</v>
      </c>
      <c r="G17" s="18" t="s">
        <v>305</v>
      </c>
      <c r="H17" s="61" t="s">
        <v>301</v>
      </c>
      <c r="I17" s="61" t="s">
        <v>295</v>
      </c>
      <c r="J17" s="18" t="s">
        <v>331</v>
      </c>
    </row>
    <row r="18" ht="42" customHeight="1" spans="1:10">
      <c r="A18" s="172" t="s">
        <v>275</v>
      </c>
      <c r="B18" s="61" t="s">
        <v>318</v>
      </c>
      <c r="C18" s="61" t="s">
        <v>289</v>
      </c>
      <c r="D18" s="61" t="s">
        <v>303</v>
      </c>
      <c r="E18" s="18" t="s">
        <v>332</v>
      </c>
      <c r="F18" s="61" t="s">
        <v>292</v>
      </c>
      <c r="G18" s="18" t="s">
        <v>305</v>
      </c>
      <c r="H18" s="61" t="s">
        <v>301</v>
      </c>
      <c r="I18" s="61" t="s">
        <v>295</v>
      </c>
      <c r="J18" s="18" t="s">
        <v>333</v>
      </c>
    </row>
    <row r="19" ht="42" customHeight="1" spans="1:10">
      <c r="A19" s="172" t="s">
        <v>275</v>
      </c>
      <c r="B19" s="61" t="s">
        <v>318</v>
      </c>
      <c r="C19" s="61" t="s">
        <v>307</v>
      </c>
      <c r="D19" s="61" t="s">
        <v>334</v>
      </c>
      <c r="E19" s="18" t="s">
        <v>335</v>
      </c>
      <c r="F19" s="61" t="s">
        <v>292</v>
      </c>
      <c r="G19" s="18" t="s">
        <v>336</v>
      </c>
      <c r="H19" s="61" t="s">
        <v>337</v>
      </c>
      <c r="I19" s="61" t="s">
        <v>311</v>
      </c>
      <c r="J19" s="18" t="s">
        <v>338</v>
      </c>
    </row>
    <row r="20" ht="42" customHeight="1" spans="1:10">
      <c r="A20" s="172" t="s">
        <v>275</v>
      </c>
      <c r="B20" s="61" t="s">
        <v>318</v>
      </c>
      <c r="C20" s="61" t="s">
        <v>313</v>
      </c>
      <c r="D20" s="61" t="s">
        <v>314</v>
      </c>
      <c r="E20" s="18" t="s">
        <v>339</v>
      </c>
      <c r="F20" s="61" t="s">
        <v>299</v>
      </c>
      <c r="G20" s="18" t="s">
        <v>316</v>
      </c>
      <c r="H20" s="61" t="s">
        <v>301</v>
      </c>
      <c r="I20" s="61" t="s">
        <v>295</v>
      </c>
      <c r="J20" s="18" t="s">
        <v>340</v>
      </c>
    </row>
  </sheetData>
  <mergeCells count="6">
    <mergeCell ref="A2:J2"/>
    <mergeCell ref="A3:H3"/>
    <mergeCell ref="A7:A11"/>
    <mergeCell ref="A12:A20"/>
    <mergeCell ref="B7:B11"/>
    <mergeCell ref="B12:B2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2026-03-05T08:31:00Z</dcterms:created>
  <dcterms:modified xsi:type="dcterms:W3CDTF">2026-03-17T08:00:45Z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