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'部门财务收支预算总表01-1'!$A:$A,'部门财务收支预算总表01-1'!$1:$1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'部门财政拨款收支预算总表02-1'!$A:$A,'部门财政拨款收支预算总表02-1'!$1:$1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部门基本支出预算表04!$A:$A,部门基本支出预算表04!$1:$1</definedName>
    <definedName name="_xlnm.Print_Titles" localSheetId="7">'部门项目支出预算表05-1'!$A:$A,'部门项目支出预算表05-1'!$1:$1</definedName>
    <definedName name="_xlnm.Print_Titles" localSheetId="8">'部门项目支出绩效目标表05-2'!$A:$A,'部门项目支出绩效目标表05-2'!$1:$1</definedName>
    <definedName name="_xlnm.Print_Titles" localSheetId="9">部门政府性基金预算支出预算表06!$A:$A,部门政府性基金预算支出预算表06!$1:$6</definedName>
    <definedName name="_xlnm.Print_Titles" localSheetId="10">部门政府采购预算表07!$A:$A,部门政府采购预算表07!$1:$1</definedName>
    <definedName name="_xlnm.Print_Titles" localSheetId="11">部门政府购买服务预算表08!$A:$A,部门政府购买服务预算表08!$1:$1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部门整体支出绩效目标表13!$A:$A,部门整体支出绩效目标表13!$1:$1</definedName>
  </definedNames>
  <calcPr calcId="144525"/>
</workbook>
</file>

<file path=xl/sharedStrings.xml><?xml version="1.0" encoding="utf-8"?>
<sst xmlns="http://schemas.openxmlformats.org/spreadsheetml/2006/main" count="767" uniqueCount="352">
  <si>
    <t>预算01-1表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</si>
  <si>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</si>
  <si>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</si>
  <si>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</si>
  <si>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</si>
  <si>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</si>
  <si>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</si>
  <si>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</si>
  <si>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</si>
  <si>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</si>
  <si>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</si>
  <si>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</si>
  <si>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</si>
  <si>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</si>
  <si>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</si>
  <si>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</si>
  <si>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</si>
  <si>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</si>
  <si>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</si>
  <si>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</si>
  <si>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</si>
  <si>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</si>
  <si>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</si>
  <si>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</si>
  <si>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</si>
  <si>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</si>
  <si>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</si>
  <si>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</si>
  <si>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</si>
  <si>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</si>
  <si>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</si>
  <si>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</si>
  <si>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</si>
  <si>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</si>
  <si>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</si>
  <si>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</si>
  <si>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</si>
  <si>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</si>
  <si>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</si>
  <si>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</si>
  <si>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</si>
  <si>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</si>
  <si>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</si>
  <si>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</si>
  <si>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</si>
  <si>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</si>
  <si>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</si>
  <si>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</si>
  <si>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</si>
  <si>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</si>
  <si>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</si>
  <si>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</si>
  <si>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</si>
  <si>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</si>
  <si>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</si>
  <si>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</si>
  <si>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</si>
  <si>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</si>
  <si>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</si>
  <si>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</si>
  <si>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</si>
  <si>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</si>
  <si>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</si>
  <si>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</si>
  <si>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</si>
  <si>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</si>
  <si>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</si>
  <si>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</si>
  <si>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</si>
  <si>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昆明市东川区储血库</t>
  </si>
  <si>
    <t>预算01-3表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</si>
  <si>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</si>
  <si>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</si>
  <si>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</si>
  <si>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</si>
  <si>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</si>
  <si>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</si>
  <si>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</si>
  <si>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</si>
  <si>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</si>
  <si>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</si>
  <si>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</si>
  <si>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</si>
  <si>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</si>
  <si>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</si>
  <si>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</si>
  <si>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</si>
  <si>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</si>
  <si>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</si>
  <si>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</si>
  <si>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</si>
  <si>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</si>
  <si>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</si>
  <si>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</si>
  <si>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</si>
  <si>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</si>
  <si>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</si>
  <si>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</si>
  <si>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</si>
  <si>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</si>
  <si>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</si>
  <si>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</si>
  <si>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</si>
  <si>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</si>
  <si>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21001</t>
  </si>
  <si>
    <t>卫生健康管理事务</t>
  </si>
  <si>
    <t>2100199</t>
  </si>
  <si>
    <t>其他卫生健康管理事务支出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</si>
  <si>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</si>
  <si>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</si>
  <si>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</si>
  <si>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</si>
  <si>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</si>
  <si>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</si>
  <si>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</si>
  <si>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</si>
  <si>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</si>
  <si>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</si>
  <si>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</si>
  <si>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</si>
  <si>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</si>
  <si>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</si>
  <si>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</si>
  <si>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</si>
  <si>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</si>
  <si>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</si>
  <si>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</si>
  <si>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</si>
  <si>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</si>
  <si>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</si>
  <si>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</si>
  <si>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</si>
  <si>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</si>
  <si>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</si>
  <si>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</si>
  <si>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</si>
  <si>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</si>
  <si>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</si>
  <si>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</si>
  <si>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</si>
  <si>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</si>
  <si>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</si>
  <si>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</si>
  <si>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</si>
  <si>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</si>
  <si>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</si>
  <si>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</si>
  <si>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</si>
  <si>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</si>
  <si>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</si>
  <si>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</si>
  <si>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</si>
  <si>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</si>
  <si>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</si>
  <si>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</si>
  <si>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二、年终结转结余</t>
  </si>
  <si>
    <t>预算02-2表</t>
  </si>
  <si>
    <t>部门预算支出功能分类科目</t>
  </si>
  <si>
    <t>人员经费</t>
  </si>
  <si>
    <t>公用经费</t>
  </si>
  <si>
    <t>合  计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</si>
  <si>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</si>
  <si>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</si>
  <si>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</si>
  <si>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</si>
  <si>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</si>
  <si>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</si>
  <si>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</si>
  <si>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</si>
  <si>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</si>
  <si>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</si>
  <si>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</si>
  <si>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</si>
  <si>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</si>
  <si>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</si>
  <si>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</si>
  <si>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</si>
  <si>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</si>
  <si>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</si>
  <si>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</si>
  <si>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</si>
  <si>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</si>
  <si>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</si>
  <si>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</si>
  <si>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</si>
  <si>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</si>
  <si>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</si>
  <si>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</si>
  <si>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昆明市东川区卫生健康局</t>
  </si>
  <si>
    <t>530113241100002422867</t>
  </si>
  <si>
    <t>事业人员绩效奖励</t>
  </si>
  <si>
    <t>30107</t>
  </si>
  <si>
    <t>绩效工资</t>
  </si>
  <si>
    <t>530113241100002422869</t>
  </si>
  <si>
    <t>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</si>
  <si>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</si>
  <si>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</si>
  <si>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</si>
  <si>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</si>
  <si>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</si>
  <si>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</si>
  <si>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</si>
  <si>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</si>
  <si>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530113241100002422871</t>
  </si>
  <si>
    <t>30113</t>
  </si>
  <si>
    <t>530113241100002422883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</si>
  <si>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</si>
  <si>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</si>
  <si>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</si>
  <si>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</si>
  <si>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</si>
  <si>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</si>
  <si>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</si>
  <si>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530113241100002423358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</si>
  <si>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</si>
  <si>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</si>
  <si>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</si>
  <si>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</si>
  <si>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</si>
  <si>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</si>
  <si>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</si>
  <si>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</si>
  <si>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</si>
  <si>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</si>
  <si>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</si>
  <si>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</si>
  <si>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</si>
  <si>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</si>
  <si>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</si>
  <si>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</si>
  <si>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</si>
  <si>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530113241100002423381</t>
  </si>
  <si>
    <t>30217</t>
  </si>
  <si>
    <t>530113241100002423382</t>
  </si>
  <si>
    <t>工会经费</t>
  </si>
  <si>
    <t>30228</t>
  </si>
  <si>
    <t>预算05-1表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</si>
  <si>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</si>
  <si>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</si>
  <si>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</si>
  <si>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</si>
  <si>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</si>
  <si>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</si>
  <si>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备注：昆明市东川区储血库2026年度无部门项目支出预算表支出情况，此表无数据。</t>
  </si>
  <si>
    <t>预算05-2表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</si>
  <si>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</si>
  <si>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</si>
  <si>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</si>
  <si>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</si>
  <si>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</si>
  <si>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</si>
  <si>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</si>
  <si>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</si>
  <si>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</si>
  <si>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备注：昆明市东川区储血库2026年度无部门项目支出绩效目标表支出情况，此表无数据。</t>
  </si>
  <si>
    <t>预算06表</t>
  </si>
  <si>
    <t>政府性基金预算支出预算表</t>
  </si>
  <si>
    <t>单位名称：昆明市发展和改革委员会</t>
  </si>
  <si>
    <t>政府性基金预算支出</t>
  </si>
  <si>
    <t>备注：昆明市东川区储血库2026年度无政府性基金预算支出预算表支出情况，此表无数据。</t>
  </si>
  <si>
    <t>预算07表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</si>
  <si>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</si>
  <si>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</si>
  <si>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</si>
  <si>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</si>
  <si>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</si>
  <si>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</si>
  <si>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</si>
  <si>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</si>
  <si>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</si>
  <si>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</si>
  <si>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备注：当面向中小企业预留资金大于合计时，面向中小企业预留资金为三年预计数。</t>
  </si>
  <si>
    <t>备注：昆明市东川区储血库2026年度无部门政府采购预算表支出情况，此表无数据。</t>
  </si>
  <si>
    <t>预算08表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</si>
  <si>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</si>
  <si>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</si>
  <si>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</si>
  <si>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</si>
  <si>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</si>
  <si>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</si>
  <si>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备注：昆明市东川区储血库2026年度无部门政府购买服务预算表支出情况，此表无数据。</t>
  </si>
  <si>
    <t>预算09-1表</t>
  </si>
  <si>
    <t>单位名称（项目）</t>
  </si>
  <si>
    <t>地区</t>
  </si>
  <si>
    <t>备注：昆明市东川区储血库2026年度无对下转移支付预算表支出情况，此表无数据。</t>
  </si>
  <si>
    <t>预算09-2表</t>
  </si>
  <si>
    <t xml:space="preserve">预算10表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</si>
  <si>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</si>
  <si>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</si>
  <si>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</si>
  <si>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</si>
  <si>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</si>
  <si>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</si>
  <si>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</si>
  <si>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备注：昆明市东川区储血库2026年度无新增资产配置预算表支出情况，此表无数据。</t>
  </si>
  <si>
    <t>预算11表</t>
  </si>
  <si>
    <t>上级补助</t>
  </si>
  <si>
    <t>备注：昆明市东川区储血库2026年度无上级补助项目支出预算表支出情况，此表无数据。</t>
  </si>
  <si>
    <t>预算12表</t>
  </si>
  <si>
    <t>项目级次</t>
  </si>
  <si>
    <t/>
  </si>
  <si>
    <t>备注：昆明市东川区储血库2026年度无部门项目中期规划预算表支出情况，此表无数据。</t>
  </si>
  <si>
    <t>预算6表</t>
  </si>
  <si>
    <t>部门编码</t>
  </si>
  <si>
    <t>部门名称</t>
  </si>
  <si>
    <t>内容</t>
  </si>
  <si>
    <t>说明</t>
  </si>
  <si>
    <t>部门总体目标</t>
  </si>
  <si>
    <t>部门职责</t>
  </si>
  <si>
    <t>保证全区供血及储存血液质量</t>
  </si>
  <si>
    <t>根据三定方案归纳</t>
  </si>
  <si>
    <t>2025年储血库按照《医疗机构临床用血管理办法》、《临床输血技术规范》等输血相关的法律法规、规范，制定了《血液入库、储存管理制度》、《血液储存质量监测与信息反馈制度》、《输血感染疾病的管理措施和报告制度》、《血液发放管理制度》、《紧急用血应急预案》、《临床输血管理工作规范》等输血管理制度、预案和规范，标准化、规范化管理临床输血工作。</t>
  </si>
  <si>
    <t>根据部门职责，中长期规划，各级党委，各级政府要求归纳</t>
  </si>
  <si>
    <t>部门年度目标</t>
  </si>
  <si>
    <t>部门年度重点工作任务对应的目标或措施预计的产出和效果，每项工作任务都有明确的一项或几项目标。</t>
  </si>
  <si>
    <t>二、部门年度重点工作任务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</si>
  <si>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</si>
  <si>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</si>
  <si>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</si>
  <si>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</si>
  <si>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</si>
  <si>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</si>
  <si>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</si>
  <si>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人员类、运转类公用经费项目管理</t>
  </si>
  <si>
    <t>贯彻执行国家、云南省、昆明市有关卫生健康事业发展的法律法规和方针政策，拟订东川区卫生健康事业发展规划、政策措施、年度计划并组织实施。贯彻执行国家和省、市制定的相关标准和技术规范。统筹规划全区卫生健康资源配置，负责区域卫生健康规划的编制和实施。加强卫生健康人才队伍建设。制定并组织实施推进卫生健康基本公共服务均等化、普惠化、便捷化和公共资源向基层延伸等政策措施。</t>
  </si>
  <si>
    <t>三、部门整体支出绩效指标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</si>
  <si>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</si>
  <si>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</si>
  <si>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</si>
  <si>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</si>
  <si>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产出指标</t>
  </si>
  <si>
    <t>数量指标</t>
  </si>
  <si>
    <t>全区需输血人员</t>
  </si>
  <si>
    <t>&gt;=</t>
  </si>
  <si>
    <t>95</t>
  </si>
  <si>
    <t>%</t>
  </si>
  <si>
    <t>定量指标</t>
  </si>
  <si>
    <t>完成得满分，未完成不得分</t>
  </si>
  <si>
    <t>满足全区需用血人员</t>
  </si>
  <si>
    <t>按照《医疗机构临床用血管理办法》</t>
  </si>
  <si>
    <t>效益指标</t>
  </si>
  <si>
    <t>社会效益指标</t>
  </si>
  <si>
    <t>保证了临床用血安全，促进了输血管理工作持续发展</t>
  </si>
  <si>
    <t>=</t>
  </si>
  <si>
    <t>长期性</t>
  </si>
  <si>
    <t>定性指标</t>
  </si>
  <si>
    <t>推进储血库发展，激发释放公立医院活力，探索医联体建设</t>
  </si>
  <si>
    <t>部门重点工作任务</t>
  </si>
  <si>
    <t>满意度指标</t>
  </si>
  <si>
    <t>服务对象满意度指标</t>
  </si>
  <si>
    <t>社会公众或服务对象满意度</t>
  </si>
  <si>
    <t>社会公众或服务对象是指部门（单位）履行职责而影响到的部门、群体或个人，一般采取社会调查的方式</t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</si>
</sst>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</numFmts>
  <fonts count="42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9"/>
      <name val="宋体"/>
      <charset val="134"/>
      <scheme val="major"/>
    </font>
    <font>
      <sz val="9"/>
      <name val="宋体"/>
      <charset val="134"/>
      <scheme val="minor"/>
    </font>
    <font>
      <b/>
      <sz val="23"/>
      <color rgb="FF000000"/>
      <name val="宋体"/>
      <charset val="134"/>
    </font>
    <font>
      <sz val="9"/>
      <color theme="1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4" borderId="1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18" applyNumberFormat="0" applyAlignment="0" applyProtection="0">
      <alignment vertical="center"/>
    </xf>
    <xf numFmtId="0" fontId="30" fillId="6" borderId="19" applyNumberFormat="0" applyAlignment="0" applyProtection="0">
      <alignment vertical="center"/>
    </xf>
    <xf numFmtId="0" fontId="31" fillId="6" borderId="18" applyNumberFormat="0" applyAlignment="0" applyProtection="0">
      <alignment vertical="center"/>
    </xf>
    <xf numFmtId="0" fontId="32" fillId="7" borderId="20" applyNumberFormat="0" applyAlignment="0" applyProtection="0">
      <alignment vertical="center"/>
    </xf>
    <xf numFmtId="0" fontId="33" fillId="0" borderId="21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176" fontId="40" fillId="0" borderId="1">
      <alignment horizontal="right" vertical="center"/>
    </xf>
    <xf numFmtId="49" fontId="40" fillId="0" borderId="1">
      <alignment horizontal="left" vertical="center" wrapText="1"/>
    </xf>
    <xf numFmtId="176" fontId="40" fillId="0" borderId="1">
      <alignment horizontal="right" vertical="center"/>
    </xf>
    <xf numFmtId="177" fontId="40" fillId="0" borderId="1">
      <alignment horizontal="right" vertical="center"/>
    </xf>
    <xf numFmtId="178" fontId="40" fillId="0" borderId="1">
      <alignment horizontal="right" vertical="center"/>
    </xf>
    <xf numFmtId="179" fontId="40" fillId="0" borderId="1">
      <alignment horizontal="right" vertical="center"/>
    </xf>
    <xf numFmtId="10" fontId="40" fillId="0" borderId="1">
      <alignment horizontal="right" vertical="center"/>
    </xf>
    <xf numFmtId="180" fontId="40" fillId="0" borderId="1">
      <alignment horizontal="right" vertical="center"/>
    </xf>
    <xf numFmtId="0" fontId="41" fillId="0" borderId="0"/>
    <xf numFmtId="0" fontId="40" fillId="0" borderId="0">
      <alignment vertical="top"/>
      <protection locked="0"/>
    </xf>
  </cellStyleXfs>
  <cellXfs count="231">
    <xf numFmtId="0" fontId="0" fillId="0" borderId="0" xfId="0" applyFont="1" applyBorder="1"/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 applyProtection="1">
      <alignment horizontal="right" vertical="center"/>
      <protection locked="0"/>
    </xf>
    <xf numFmtId="49" fontId="2" fillId="0" borderId="2" xfId="58" applyNumberFormat="1" applyFont="1" applyFill="1" applyBorder="1" applyAlignment="1" applyProtection="1">
      <alignment horizontal="left" vertical="center" wrapText="1"/>
    </xf>
    <xf numFmtId="0" fontId="2" fillId="0" borderId="4" xfId="58" applyFont="1" applyFill="1" applyBorder="1" applyAlignment="1" applyProtection="1"/>
    <xf numFmtId="49" fontId="2" fillId="0" borderId="2" xfId="58" applyNumberFormat="1" applyFont="1" applyFill="1" applyBorder="1" applyAlignment="1" applyProtection="1">
      <alignment horizontal="center" vertical="center" wrapText="1"/>
    </xf>
    <xf numFmtId="49" fontId="2" fillId="0" borderId="3" xfId="58" applyNumberFormat="1" applyFont="1" applyFill="1" applyBorder="1" applyAlignment="1" applyProtection="1">
      <alignment horizontal="center" vertical="center" wrapText="1"/>
    </xf>
    <xf numFmtId="49" fontId="2" fillId="0" borderId="4" xfId="58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2" fillId="0" borderId="1" xfId="58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>
      <alignment horizontal="center" vertical="center"/>
    </xf>
    <xf numFmtId="0" fontId="2" fillId="0" borderId="6" xfId="58" applyFont="1" applyFill="1" applyBorder="1" applyAlignment="1" applyProtection="1">
      <alignment horizontal="center" vertical="center" wrapText="1"/>
    </xf>
    <xf numFmtId="0" fontId="2" fillId="0" borderId="6" xfId="58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0" fontId="2" fillId="0" borderId="6" xfId="58" applyFont="1" applyFill="1" applyBorder="1" applyAlignment="1" applyProtection="1">
      <alignment horizontal="left" vertical="center" wrapText="1"/>
    </xf>
    <xf numFmtId="49" fontId="3" fillId="0" borderId="0" xfId="0" applyNumberFormat="1" applyFont="1" applyBorder="1"/>
    <xf numFmtId="0" fontId="2" fillId="0" borderId="0" xfId="0" applyFont="1" applyBorder="1" applyAlignment="1" applyProtection="1">
      <alignment horizontal="right" vertical="center"/>
      <protection locked="0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/>
    <xf numFmtId="0" fontId="2" fillId="0" borderId="0" xfId="0" applyFont="1" applyBorder="1" applyAlignment="1" applyProtection="1">
      <alignment horizontal="right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4" fontId="11" fillId="0" borderId="1" xfId="51" applyNumberFormat="1" applyFont="1" applyBorder="1">
      <alignment horizontal="right" vertical="center"/>
    </xf>
    <xf numFmtId="0" fontId="2" fillId="2" borderId="0" xfId="0" applyFont="1" applyFill="1" applyBorder="1" applyAlignment="1" applyProtection="1">
      <alignment horizontal="right" vertical="top" wrapText="1"/>
      <protection locked="0"/>
    </xf>
    <xf numFmtId="0" fontId="12" fillId="0" borderId="0" xfId="0" applyFont="1" applyBorder="1" applyAlignment="1" applyProtection="1">
      <alignment vertical="top"/>
      <protection locked="0"/>
    </xf>
    <xf numFmtId="0" fontId="12" fillId="0" borderId="0" xfId="0" applyFont="1" applyBorder="1" applyAlignment="1">
      <alignment vertical="top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Protection="1">
      <protection locked="0"/>
    </xf>
    <xf numFmtId="0" fontId="12" fillId="0" borderId="0" xfId="0" applyFont="1" applyBorder="1"/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right" vertical="center"/>
      <protection locked="0"/>
    </xf>
    <xf numFmtId="4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right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Protection="1"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3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>
      <alignment horizontal="left" vertical="center"/>
    </xf>
    <xf numFmtId="0" fontId="2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right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180" fontId="11" fillId="0" borderId="1" xfId="56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righ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76" fontId="1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15" fillId="0" borderId="0" xfId="0" applyFont="1" applyBorder="1" applyAlignment="1" applyProtection="1">
      <alignment horizontal="right"/>
      <protection locked="0"/>
    </xf>
    <xf numFmtId="49" fontId="15" fillId="0" borderId="0" xfId="0" applyNumberFormat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16" fillId="0" borderId="0" xfId="0" applyFont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center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49" fontId="5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49" fontId="5" fillId="0" borderId="9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Border="1" applyAlignment="1" applyProtection="1">
      <alignment vertical="top"/>
      <protection locked="0"/>
    </xf>
    <xf numFmtId="49" fontId="3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9" fontId="11" fillId="0" borderId="1" xfId="50" applyNumberFormat="1" applyFont="1" applyBorder="1">
      <alignment horizontal="left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12" fillId="2" borderId="1" xfId="0" applyFont="1" applyFill="1" applyBorder="1" applyAlignment="1" applyProtection="1">
      <alignment vertical="top" wrapText="1"/>
      <protection locked="0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center" vertical="center" wrapText="1"/>
      <protection locked="0"/>
    </xf>
    <xf numFmtId="176" fontId="20" fillId="0" borderId="1" xfId="0" applyNumberFormat="1" applyFont="1" applyBorder="1" applyAlignment="1">
      <alignment horizontal="right" vertical="center"/>
    </xf>
    <xf numFmtId="0" fontId="18" fillId="2" borderId="8" xfId="0" applyFont="1" applyFill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18" fillId="0" borderId="3" xfId="0" applyFont="1" applyBorder="1" applyAlignment="1" applyProtection="1">
      <alignment horizontal="center" vertical="center"/>
      <protection locked="0"/>
    </xf>
    <xf numFmtId="0" fontId="18" fillId="0" borderId="4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18" fillId="0" borderId="6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vertical="top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2" borderId="0" xfId="0" applyFont="1" applyFill="1" applyBorder="1" applyAlignment="1" quotePrefix="1">
      <alignment horizontal="right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常规 3" xfId="57"/>
    <cellStyle name="Normal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6"/>
  <sheetViews>
    <sheetView showGridLines="0" showZeros="0" tabSelected="1" topLeftCell="A13" workbookViewId="0">
      <selection activeCell="B36" sqref="B36"/>
    </sheetView>
  </sheetViews>
  <sheetFormatPr defaultColWidth="8.575" defaultRowHeight="12.75" customHeight="1" outlineLevelCol="3"/>
  <cols>
    <col min="1" max="4" width="41" customWidth="1"/>
  </cols>
  <sheetData>
    <row r="1" ht="15" customHeight="1" spans="1:4">
      <c r="A1" s="85"/>
      <c r="B1" s="85"/>
      <c r="C1" s="85"/>
      <c r="D1" s="101" t="s">
        <v>0</v>
      </c>
    </row>
    <row r="2" ht="41.25" customHeight="1" spans="1:1">
      <c r="A2" s="80" t="str">
        <f>"2026"&amp;"年部门财务收支预算总表"</f>
        <v>2026年部门财务收支预算总表</v>
      </c>
    </row>
    <row r="3" ht="17.25" customHeight="1" spans="1:4">
      <c r="A3" s="83" t="str">
        <f>"单位名称："&amp;"昆明市东川区储血库"</f>
        <v>单位名称：昆明市东川区储血库</v>
      </c>
      <c r="B3" s="196"/>
      <c r="D3" s="173" t="s">
        <v>1</v>
      </c>
    </row>
    <row r="4" ht="23.25" customHeight="1" spans="1:4">
      <c r="A4" s="197" t="s">
        <v>2</v>
      </c>
      <c r="B4" s="198"/>
      <c r="C4" s="197" t="s">
        <v>3</v>
      </c>
      <c r="D4" s="198"/>
    </row>
    <row r="5" ht="24" customHeight="1" spans="1:4">
      <c r="A5" s="197" t="s">
        <v>4</v>
      </c>
      <c r="B5" s="197" t="s">
        <v>5</v>
      </c>
      <c r="C5" s="197" t="s">
        <v>6</v>
      </c>
      <c r="D5" s="197" t="s">
        <v>5</v>
      </c>
    </row>
    <row r="6" ht="17.25" customHeight="1" spans="1:4">
      <c r="A6" s="199" t="s">
        <v>7</v>
      </c>
      <c r="B6" s="115">
        <v>1058145</v>
      </c>
      <c r="C6" s="199" t="s">
        <v>8</v>
      </c>
      <c r="D6" s="115"/>
    </row>
    <row r="7" ht="17.25" customHeight="1" spans="1:4">
      <c r="A7" s="199" t="s">
        <v>9</v>
      </c>
      <c r="B7" s="115"/>
      <c r="C7" s="199" t="s">
        <v>10</v>
      </c>
      <c r="D7" s="115"/>
    </row>
    <row r="8" ht="17.25" customHeight="1" spans="1:4">
      <c r="A8" s="199" t="s">
        <v>11</v>
      </c>
      <c r="B8" s="115"/>
      <c r="C8" s="230" t="s">
        <v>12</v>
      </c>
      <c r="D8" s="115"/>
    </row>
    <row r="9" ht="17.25" customHeight="1" spans="1:4">
      <c r="A9" s="199" t="s">
        <v>13</v>
      </c>
      <c r="B9" s="115"/>
      <c r="C9" s="230" t="s">
        <v>14</v>
      </c>
      <c r="D9" s="115"/>
    </row>
    <row r="10" ht="17.25" customHeight="1" spans="1:4">
      <c r="A10" s="199" t="s">
        <v>15</v>
      </c>
      <c r="B10" s="115"/>
      <c r="C10" s="230" t="s">
        <v>16</v>
      </c>
      <c r="D10" s="115"/>
    </row>
    <row r="11" ht="17.25" customHeight="1" spans="1:4">
      <c r="A11" s="199" t="s">
        <v>17</v>
      </c>
      <c r="B11" s="115"/>
      <c r="C11" s="230" t="s">
        <v>18</v>
      </c>
      <c r="D11" s="115"/>
    </row>
    <row r="12" ht="17.25" customHeight="1" spans="1:4">
      <c r="A12" s="199" t="s">
        <v>19</v>
      </c>
      <c r="B12" s="115"/>
      <c r="C12" s="71" t="s">
        <v>20</v>
      </c>
      <c r="D12" s="115"/>
    </row>
    <row r="13" ht="17.25" customHeight="1" spans="1:4">
      <c r="A13" s="199" t="s">
        <v>21</v>
      </c>
      <c r="B13" s="115"/>
      <c r="C13" s="71" t="s">
        <v>22</v>
      </c>
      <c r="D13" s="115"/>
    </row>
    <row r="14" ht="17.25" customHeight="1" spans="1:4">
      <c r="A14" s="199" t="s">
        <v>23</v>
      </c>
      <c r="B14" s="115"/>
      <c r="C14" s="71" t="s">
        <v>24</v>
      </c>
      <c r="D14" s="115"/>
    </row>
    <row r="15" ht="17.25" customHeight="1" spans="1:4">
      <c r="A15" s="199" t="s">
        <v>25</v>
      </c>
      <c r="B15" s="115"/>
      <c r="C15" s="71" t="s">
        <v>26</v>
      </c>
      <c r="D15" s="115"/>
    </row>
    <row r="16" ht="17.25" customHeight="1" spans="1:4">
      <c r="A16" s="21"/>
      <c r="B16" s="115"/>
      <c r="C16" s="71" t="s">
        <v>27</v>
      </c>
      <c r="D16" s="115"/>
    </row>
    <row r="17" ht="17.25" customHeight="1" spans="1:4">
      <c r="A17" s="200"/>
      <c r="B17" s="115"/>
      <c r="C17" s="71" t="s">
        <v>28</v>
      </c>
      <c r="D17" s="115"/>
    </row>
    <row r="18" ht="17.25" customHeight="1" spans="1:4">
      <c r="A18" s="200"/>
      <c r="B18" s="115"/>
      <c r="C18" s="71" t="s">
        <v>29</v>
      </c>
      <c r="D18" s="115"/>
    </row>
    <row r="19" ht="17.25" customHeight="1" spans="1:4">
      <c r="A19" s="200"/>
      <c r="B19" s="115"/>
      <c r="C19" s="71" t="s">
        <v>30</v>
      </c>
      <c r="D19" s="115"/>
    </row>
    <row r="20" ht="17.25" customHeight="1" spans="1:4">
      <c r="A20" s="200"/>
      <c r="B20" s="115"/>
      <c r="C20" s="71" t="s">
        <v>31</v>
      </c>
      <c r="D20" s="115"/>
    </row>
    <row r="21" ht="17.25" customHeight="1" spans="1:4">
      <c r="A21" s="200"/>
      <c r="B21" s="115"/>
      <c r="C21" s="71" t="s">
        <v>32</v>
      </c>
      <c r="D21" s="115"/>
    </row>
    <row r="22" ht="17.25" customHeight="1" spans="1:4">
      <c r="A22" s="200"/>
      <c r="B22" s="115"/>
      <c r="C22" s="71" t="s">
        <v>33</v>
      </c>
      <c r="D22" s="115"/>
    </row>
    <row r="23" ht="17.25" customHeight="1" spans="1:4">
      <c r="A23" s="200"/>
      <c r="B23" s="115"/>
      <c r="C23" s="71" t="s">
        <v>34</v>
      </c>
      <c r="D23" s="115"/>
    </row>
    <row r="24" ht="17.25" customHeight="1" spans="1:4">
      <c r="A24" s="200"/>
      <c r="B24" s="115"/>
      <c r="C24" s="71" t="s">
        <v>35</v>
      </c>
      <c r="D24" s="115"/>
    </row>
    <row r="25" ht="17.25" customHeight="1" spans="1:4">
      <c r="A25" s="200"/>
      <c r="B25" s="115"/>
      <c r="C25" s="71" t="s">
        <v>36</v>
      </c>
      <c r="D25" s="115"/>
    </row>
    <row r="26" ht="17.25" customHeight="1" spans="1:4">
      <c r="A26" s="200"/>
      <c r="B26" s="115"/>
      <c r="C26" s="21" t="s">
        <v>37</v>
      </c>
      <c r="D26" s="115"/>
    </row>
    <row r="27" ht="17.25" customHeight="1" spans="1:4">
      <c r="A27" s="200"/>
      <c r="B27" s="115"/>
      <c r="C27" s="71" t="s">
        <v>38</v>
      </c>
      <c r="D27" s="115"/>
    </row>
    <row r="28" ht="16.5" customHeight="1" spans="1:4">
      <c r="A28" s="200"/>
      <c r="B28" s="115"/>
      <c r="C28" s="71" t="s">
        <v>39</v>
      </c>
      <c r="D28" s="115"/>
    </row>
    <row r="29" ht="16.5" customHeight="1" spans="1:4">
      <c r="A29" s="200"/>
      <c r="B29" s="115"/>
      <c r="C29" s="21" t="s">
        <v>40</v>
      </c>
      <c r="D29" s="115"/>
    </row>
    <row r="30" ht="17.25" customHeight="1" spans="1:4">
      <c r="A30" s="200"/>
      <c r="B30" s="115"/>
      <c r="C30" s="21" t="s">
        <v>41</v>
      </c>
      <c r="D30" s="115"/>
    </row>
    <row r="31" ht="17.25" customHeight="1" spans="1:4">
      <c r="A31" s="200"/>
      <c r="B31" s="115"/>
      <c r="C31" s="71" t="s">
        <v>42</v>
      </c>
      <c r="D31" s="115"/>
    </row>
    <row r="32" ht="16.5" customHeight="1" spans="1:4">
      <c r="A32" s="200" t="s">
        <v>43</v>
      </c>
      <c r="B32" s="115">
        <v>1058145</v>
      </c>
      <c r="C32" s="200" t="s">
        <v>44</v>
      </c>
      <c r="D32" s="115">
        <v>1058145</v>
      </c>
    </row>
    <row r="33" ht="16.5" customHeight="1" spans="1:4">
      <c r="A33" s="21" t="s">
        <v>45</v>
      </c>
      <c r="B33" s="115"/>
      <c r="C33" s="21" t="s">
        <v>46</v>
      </c>
      <c r="D33" s="115"/>
    </row>
    <row r="34" ht="16.5" customHeight="1" spans="1:4">
      <c r="A34" s="71" t="s">
        <v>47</v>
      </c>
      <c r="B34" s="115"/>
      <c r="C34" s="71" t="s">
        <v>47</v>
      </c>
      <c r="D34" s="115"/>
    </row>
    <row r="35" ht="16.5" customHeight="1" spans="1:4">
      <c r="A35" s="71" t="s">
        <v>48</v>
      </c>
      <c r="B35" s="115"/>
      <c r="C35" s="71" t="s">
        <v>49</v>
      </c>
      <c r="D35" s="115"/>
    </row>
    <row r="36" ht="16.5" customHeight="1" spans="1:4">
      <c r="A36" s="201" t="s">
        <v>50</v>
      </c>
      <c r="B36" s="115">
        <v>1058145</v>
      </c>
      <c r="C36" s="201" t="s">
        <v>51</v>
      </c>
      <c r="D36" s="115">
        <v>1058145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workbookViewId="0">
      <selection activeCell="D36" sqref="D36"/>
    </sheetView>
  </sheetViews>
  <sheetFormatPr defaultColWidth="8.575" defaultRowHeight="12.75" customHeight="1"/>
  <cols>
    <col min="1" max="1" width="15.8916666666667" customWidth="1"/>
    <col min="2" max="2" width="35" customWidth="1"/>
    <col min="3" max="19" width="22" customWidth="1"/>
  </cols>
  <sheetData>
    <row r="1" ht="17.25" customHeight="1" spans="1:1">
      <c r="A1" s="101" t="s">
        <v>52</v>
      </c>
    </row>
    <row r="2" ht="41.25" customHeight="1" spans="1:1">
      <c r="A2" s="80" t="str">
        <f>"2026"&amp;"年部门收入预算表"</f>
        <v>2026年部门收入预算表</v>
      </c>
    </row>
    <row r="3" ht="17.25" customHeight="1" spans="1:19">
      <c r="A3" s="83" t="str">
        <f>"单位名称："&amp;"昆明市东川区储血库"</f>
        <v>单位名称：昆明市东川区储血库</v>
      </c>
      <c r="S3" s="85" t="s">
        <v>1</v>
      </c>
    </row>
    <row r="4" ht="21.75" customHeight="1" spans="1:19">
      <c r="A4" s="217" t="s">
        <v>53</v>
      </c>
      <c r="B4" s="218" t="s">
        <v>54</v>
      </c>
      <c r="C4" s="218" t="s">
        <v>55</v>
      </c>
      <c r="D4" s="219" t="s">
        <v>56</v>
      </c>
      <c r="E4" s="219"/>
      <c r="F4" s="219"/>
      <c r="G4" s="219"/>
      <c r="H4" s="219"/>
      <c r="I4" s="165"/>
      <c r="J4" s="219"/>
      <c r="K4" s="219"/>
      <c r="L4" s="219"/>
      <c r="M4" s="219"/>
      <c r="N4" s="225"/>
      <c r="O4" s="219" t="s">
        <v>45</v>
      </c>
      <c r="P4" s="219"/>
      <c r="Q4" s="219"/>
      <c r="R4" s="219"/>
      <c r="S4" s="225"/>
    </row>
    <row r="5" ht="27" customHeight="1" spans="1:19">
      <c r="A5" s="220"/>
      <c r="B5" s="221"/>
      <c r="C5" s="221"/>
      <c r="D5" s="221" t="s">
        <v>57</v>
      </c>
      <c r="E5" s="221" t="s">
        <v>58</v>
      </c>
      <c r="F5" s="221" t="s">
        <v>59</v>
      </c>
      <c r="G5" s="221" t="s">
        <v>60</v>
      </c>
      <c r="H5" s="221" t="s">
        <v>61</v>
      </c>
      <c r="I5" s="226" t="s">
        <v>62</v>
      </c>
      <c r="J5" s="227"/>
      <c r="K5" s="227"/>
      <c r="L5" s="227"/>
      <c r="M5" s="227"/>
      <c r="N5" s="228"/>
      <c r="O5" s="221" t="s">
        <v>57</v>
      </c>
      <c r="P5" s="221" t="s">
        <v>58</v>
      </c>
      <c r="Q5" s="221" t="s">
        <v>59</v>
      </c>
      <c r="R5" s="221" t="s">
        <v>60</v>
      </c>
      <c r="S5" s="221" t="s">
        <v>63</v>
      </c>
    </row>
    <row r="6" ht="30" customHeight="1" spans="1:19">
      <c r="A6" s="222"/>
      <c r="B6" s="140"/>
      <c r="C6" s="150"/>
      <c r="D6" s="150"/>
      <c r="E6" s="150"/>
      <c r="F6" s="150"/>
      <c r="G6" s="150"/>
      <c r="H6" s="150"/>
      <c r="I6" s="106" t="s">
        <v>57</v>
      </c>
      <c r="J6" s="228" t="s">
        <v>64</v>
      </c>
      <c r="K6" s="228" t="s">
        <v>65</v>
      </c>
      <c r="L6" s="228" t="s">
        <v>66</v>
      </c>
      <c r="M6" s="228" t="s">
        <v>67</v>
      </c>
      <c r="N6" s="228" t="s">
        <v>68</v>
      </c>
      <c r="O6" s="229"/>
      <c r="P6" s="229"/>
      <c r="Q6" s="229"/>
      <c r="R6" s="229"/>
      <c r="S6" s="150"/>
    </row>
    <row r="7" ht="15" customHeight="1" spans="1:19">
      <c r="A7" s="223">
        <v>1</v>
      </c>
      <c r="B7" s="223">
        <v>2</v>
      </c>
      <c r="C7" s="223">
        <v>3</v>
      </c>
      <c r="D7" s="223">
        <v>4</v>
      </c>
      <c r="E7" s="223">
        <v>5</v>
      </c>
      <c r="F7" s="223">
        <v>6</v>
      </c>
      <c r="G7" s="223">
        <v>7</v>
      </c>
      <c r="H7" s="223">
        <v>8</v>
      </c>
      <c r="I7" s="106">
        <v>9</v>
      </c>
      <c r="J7" s="223">
        <v>10</v>
      </c>
      <c r="K7" s="223">
        <v>11</v>
      </c>
      <c r="L7" s="223">
        <v>12</v>
      </c>
      <c r="M7" s="223">
        <v>13</v>
      </c>
      <c r="N7" s="223">
        <v>14</v>
      </c>
      <c r="O7" s="223">
        <v>15</v>
      </c>
      <c r="P7" s="223">
        <v>16</v>
      </c>
      <c r="Q7" s="223">
        <v>17</v>
      </c>
      <c r="R7" s="223">
        <v>18</v>
      </c>
      <c r="S7" s="223">
        <v>19</v>
      </c>
    </row>
    <row r="8" ht="18" customHeight="1" spans="1:19">
      <c r="A8" s="62">
        <v>131022</v>
      </c>
      <c r="B8" s="62" t="s">
        <v>69</v>
      </c>
      <c r="C8" s="115">
        <v>1058145</v>
      </c>
      <c r="D8" s="115">
        <v>1058145</v>
      </c>
      <c r="E8" s="115">
        <v>1058145</v>
      </c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</row>
    <row r="9" ht="18" customHeight="1" spans="1:19">
      <c r="A9" s="88" t="s">
        <v>55</v>
      </c>
      <c r="B9" s="224"/>
      <c r="C9" s="115">
        <v>1058145</v>
      </c>
      <c r="D9" s="115">
        <v>1058145</v>
      </c>
      <c r="E9" s="115">
        <v>1058145</v>
      </c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0"/>
  <sheetViews>
    <sheetView showGridLines="0" showZeros="0" workbookViewId="0">
      <selection activeCell="A1" sqref="A1:O1"/>
    </sheetView>
  </sheetViews>
  <sheetFormatPr defaultColWidth="8.575" defaultRowHeight="12.75" customHeight="1"/>
  <cols>
    <col min="1" max="1" width="14.2833333333333" customWidth="1"/>
    <col min="2" max="2" width="37.575" customWidth="1"/>
    <col min="3" max="8" width="24.575" customWidth="1"/>
    <col min="9" max="9" width="26.7083333333333" customWidth="1"/>
    <col min="10" max="11" width="24.425" customWidth="1"/>
    <col min="12" max="15" width="24.575" customWidth="1"/>
  </cols>
  <sheetData>
    <row r="1" ht="17.25" customHeight="1" spans="1:1">
      <c r="A1" s="85" t="s">
        <v>70</v>
      </c>
    </row>
    <row r="2" ht="41.25" customHeight="1" spans="1:1">
      <c r="A2" s="80" t="str">
        <f>"2026"&amp;"年部门支出预算表"</f>
        <v>2026年部门支出预算表</v>
      </c>
    </row>
    <row r="3" ht="17.25" customHeight="1" spans="1:15">
      <c r="A3" s="83" t="str">
        <f>"单位名称："&amp;"昆明市东川区储血库"</f>
        <v>单位名称：昆明市东川区储血库</v>
      </c>
      <c r="O3" s="85" t="s">
        <v>1</v>
      </c>
    </row>
    <row r="4" ht="27" customHeight="1" spans="1:15">
      <c r="A4" s="203" t="s">
        <v>71</v>
      </c>
      <c r="B4" s="203" t="s">
        <v>72</v>
      </c>
      <c r="C4" s="203" t="s">
        <v>55</v>
      </c>
      <c r="D4" s="204" t="s">
        <v>58</v>
      </c>
      <c r="E4" s="205"/>
      <c r="F4" s="206"/>
      <c r="G4" s="207" t="s">
        <v>59</v>
      </c>
      <c r="H4" s="207" t="s">
        <v>60</v>
      </c>
      <c r="I4" s="207" t="s">
        <v>73</v>
      </c>
      <c r="J4" s="204" t="s">
        <v>62</v>
      </c>
      <c r="K4" s="205"/>
      <c r="L4" s="205"/>
      <c r="M4" s="205"/>
      <c r="N4" s="214"/>
      <c r="O4" s="215"/>
    </row>
    <row r="5" ht="42" customHeight="1" spans="1:15">
      <c r="A5" s="208"/>
      <c r="B5" s="208"/>
      <c r="C5" s="209"/>
      <c r="D5" s="210" t="s">
        <v>57</v>
      </c>
      <c r="E5" s="210" t="s">
        <v>74</v>
      </c>
      <c r="F5" s="210" t="s">
        <v>75</v>
      </c>
      <c r="G5" s="209"/>
      <c r="H5" s="209"/>
      <c r="I5" s="216"/>
      <c r="J5" s="210" t="s">
        <v>57</v>
      </c>
      <c r="K5" s="197" t="s">
        <v>76</v>
      </c>
      <c r="L5" s="197" t="s">
        <v>77</v>
      </c>
      <c r="M5" s="197" t="s">
        <v>78</v>
      </c>
      <c r="N5" s="197" t="s">
        <v>79</v>
      </c>
      <c r="O5" s="197" t="s">
        <v>80</v>
      </c>
    </row>
    <row r="6" ht="18" customHeight="1" spans="1:15">
      <c r="A6" s="91" t="s">
        <v>81</v>
      </c>
      <c r="B6" s="91" t="s">
        <v>82</v>
      </c>
      <c r="C6" s="91" t="s">
        <v>83</v>
      </c>
      <c r="D6" s="94" t="s">
        <v>84</v>
      </c>
      <c r="E6" s="94" t="s">
        <v>85</v>
      </c>
      <c r="F6" s="94" t="s">
        <v>86</v>
      </c>
      <c r="G6" s="94" t="s">
        <v>87</v>
      </c>
      <c r="H6" s="94" t="s">
        <v>88</v>
      </c>
      <c r="I6" s="94" t="s">
        <v>89</v>
      </c>
      <c r="J6" s="94" t="s">
        <v>90</v>
      </c>
      <c r="K6" s="94" t="s">
        <v>91</v>
      </c>
      <c r="L6" s="94" t="s">
        <v>92</v>
      </c>
      <c r="M6" s="94" t="s">
        <v>93</v>
      </c>
      <c r="N6" s="91" t="s">
        <v>94</v>
      </c>
      <c r="O6" s="94" t="s">
        <v>95</v>
      </c>
    </row>
    <row r="7" ht="21" customHeight="1" spans="1:15">
      <c r="A7" s="95" t="s">
        <v>96</v>
      </c>
      <c r="B7" s="95" t="s">
        <v>97</v>
      </c>
      <c r="C7" s="115">
        <v>111224</v>
      </c>
      <c r="D7" s="115">
        <v>111224</v>
      </c>
      <c r="E7" s="115">
        <v>111224</v>
      </c>
      <c r="F7" s="115"/>
      <c r="G7" s="115"/>
      <c r="H7" s="115"/>
      <c r="I7" s="115"/>
      <c r="J7" s="115"/>
      <c r="K7" s="115"/>
      <c r="L7" s="115"/>
      <c r="M7" s="115"/>
      <c r="N7" s="115"/>
      <c r="O7" s="115"/>
    </row>
    <row r="8" ht="21" customHeight="1" spans="1:15">
      <c r="A8" s="211" t="s">
        <v>98</v>
      </c>
      <c r="B8" s="211" t="s">
        <v>99</v>
      </c>
      <c r="C8" s="115">
        <v>111224</v>
      </c>
      <c r="D8" s="115">
        <v>111224</v>
      </c>
      <c r="E8" s="115">
        <v>111224</v>
      </c>
      <c r="F8" s="115"/>
      <c r="G8" s="115"/>
      <c r="H8" s="115"/>
      <c r="I8" s="115"/>
      <c r="J8" s="115"/>
      <c r="K8" s="115"/>
      <c r="L8" s="115"/>
      <c r="M8" s="115"/>
      <c r="N8" s="115"/>
      <c r="O8" s="115"/>
    </row>
    <row r="9" ht="21" customHeight="1" spans="1:15">
      <c r="A9" s="212" t="s">
        <v>100</v>
      </c>
      <c r="B9" s="212" t="s">
        <v>101</v>
      </c>
      <c r="C9" s="115">
        <v>111224</v>
      </c>
      <c r="D9" s="115">
        <v>111224</v>
      </c>
      <c r="E9" s="115">
        <v>111224</v>
      </c>
      <c r="F9" s="115"/>
      <c r="G9" s="115"/>
      <c r="H9" s="115"/>
      <c r="I9" s="115"/>
      <c r="J9" s="115"/>
      <c r="K9" s="115"/>
      <c r="L9" s="115"/>
      <c r="M9" s="115"/>
      <c r="N9" s="115"/>
      <c r="O9" s="115"/>
    </row>
    <row r="10" ht="21" customHeight="1" spans="1:15">
      <c r="A10" s="95" t="s">
        <v>102</v>
      </c>
      <c r="B10" s="95" t="s">
        <v>103</v>
      </c>
      <c r="C10" s="115">
        <v>862501</v>
      </c>
      <c r="D10" s="115">
        <v>862501</v>
      </c>
      <c r="E10" s="115">
        <v>862501</v>
      </c>
      <c r="F10" s="115"/>
      <c r="G10" s="115"/>
      <c r="H10" s="115"/>
      <c r="I10" s="115"/>
      <c r="J10" s="115"/>
      <c r="K10" s="115"/>
      <c r="L10" s="115"/>
      <c r="M10" s="115"/>
      <c r="N10" s="115"/>
      <c r="O10" s="115"/>
    </row>
    <row r="11" ht="21" customHeight="1" spans="1:15">
      <c r="A11" s="211" t="s">
        <v>104</v>
      </c>
      <c r="B11" s="211" t="s">
        <v>105</v>
      </c>
      <c r="C11" s="115">
        <v>774841</v>
      </c>
      <c r="D11" s="115">
        <v>774841</v>
      </c>
      <c r="E11" s="115">
        <v>774841</v>
      </c>
      <c r="F11" s="115"/>
      <c r="G11" s="115"/>
      <c r="H11" s="115"/>
      <c r="I11" s="115"/>
      <c r="J11" s="115"/>
      <c r="K11" s="115"/>
      <c r="L11" s="115"/>
      <c r="M11" s="115"/>
      <c r="N11" s="115"/>
      <c r="O11" s="115"/>
    </row>
    <row r="12" ht="21" customHeight="1" spans="1:15">
      <c r="A12" s="212" t="s">
        <v>106</v>
      </c>
      <c r="B12" s="212" t="s">
        <v>107</v>
      </c>
      <c r="C12" s="115">
        <v>774841</v>
      </c>
      <c r="D12" s="115">
        <v>774841</v>
      </c>
      <c r="E12" s="115">
        <v>774841</v>
      </c>
      <c r="F12" s="115"/>
      <c r="G12" s="115"/>
      <c r="H12" s="115"/>
      <c r="I12" s="115"/>
      <c r="J12" s="115"/>
      <c r="K12" s="115"/>
      <c r="L12" s="115"/>
      <c r="M12" s="115"/>
      <c r="N12" s="115"/>
      <c r="O12" s="115"/>
    </row>
    <row r="13" ht="21" customHeight="1" spans="1:15">
      <c r="A13" s="211" t="s">
        <v>108</v>
      </c>
      <c r="B13" s="211" t="s">
        <v>109</v>
      </c>
      <c r="C13" s="115">
        <v>87660</v>
      </c>
      <c r="D13" s="115">
        <v>87660</v>
      </c>
      <c r="E13" s="115">
        <v>87660</v>
      </c>
      <c r="F13" s="115"/>
      <c r="G13" s="115"/>
      <c r="H13" s="115"/>
      <c r="I13" s="115"/>
      <c r="J13" s="115"/>
      <c r="K13" s="115"/>
      <c r="L13" s="115"/>
      <c r="M13" s="115"/>
      <c r="N13" s="115"/>
      <c r="O13" s="115"/>
    </row>
    <row r="14" ht="21" customHeight="1" spans="1:15">
      <c r="A14" s="212" t="s">
        <v>110</v>
      </c>
      <c r="B14" s="212" t="s">
        <v>111</v>
      </c>
      <c r="C14" s="115">
        <v>53933</v>
      </c>
      <c r="D14" s="115">
        <v>53933</v>
      </c>
      <c r="E14" s="115">
        <v>53933</v>
      </c>
      <c r="F14" s="115"/>
      <c r="G14" s="115"/>
      <c r="H14" s="115"/>
      <c r="I14" s="115"/>
      <c r="J14" s="115"/>
      <c r="K14" s="115"/>
      <c r="L14" s="115"/>
      <c r="M14" s="115"/>
      <c r="N14" s="115"/>
      <c r="O14" s="115"/>
    </row>
    <row r="15" ht="21" customHeight="1" spans="1:15">
      <c r="A15" s="212" t="s">
        <v>112</v>
      </c>
      <c r="B15" s="212" t="s">
        <v>113</v>
      </c>
      <c r="C15" s="115">
        <v>31818</v>
      </c>
      <c r="D15" s="115">
        <v>31818</v>
      </c>
      <c r="E15" s="115">
        <v>31818</v>
      </c>
      <c r="F15" s="115"/>
      <c r="G15" s="115"/>
      <c r="H15" s="115"/>
      <c r="I15" s="115"/>
      <c r="J15" s="115"/>
      <c r="K15" s="115"/>
      <c r="L15" s="115"/>
      <c r="M15" s="115"/>
      <c r="N15" s="115"/>
      <c r="O15" s="115"/>
    </row>
    <row r="16" ht="21" customHeight="1" spans="1:15">
      <c r="A16" s="212" t="s">
        <v>114</v>
      </c>
      <c r="B16" s="212" t="s">
        <v>115</v>
      </c>
      <c r="C16" s="115">
        <v>1909</v>
      </c>
      <c r="D16" s="115">
        <v>1909</v>
      </c>
      <c r="E16" s="115">
        <v>1909</v>
      </c>
      <c r="F16" s="115"/>
      <c r="G16" s="115"/>
      <c r="H16" s="115"/>
      <c r="I16" s="115"/>
      <c r="J16" s="115"/>
      <c r="K16" s="115"/>
      <c r="L16" s="115"/>
      <c r="M16" s="115"/>
      <c r="N16" s="115"/>
      <c r="O16" s="115"/>
    </row>
    <row r="17" ht="21" customHeight="1" spans="1:15">
      <c r="A17" s="95" t="s">
        <v>116</v>
      </c>
      <c r="B17" s="95" t="s">
        <v>117</v>
      </c>
      <c r="C17" s="115">
        <v>84420</v>
      </c>
      <c r="D17" s="115">
        <v>84420</v>
      </c>
      <c r="E17" s="115">
        <v>84420</v>
      </c>
      <c r="F17" s="115"/>
      <c r="G17" s="115"/>
      <c r="H17" s="115"/>
      <c r="I17" s="115"/>
      <c r="J17" s="115"/>
      <c r="K17" s="115"/>
      <c r="L17" s="115"/>
      <c r="M17" s="115"/>
      <c r="N17" s="115"/>
      <c r="O17" s="115"/>
    </row>
    <row r="18" ht="21" customHeight="1" spans="1:15">
      <c r="A18" s="211" t="s">
        <v>118</v>
      </c>
      <c r="B18" s="211" t="s">
        <v>119</v>
      </c>
      <c r="C18" s="115">
        <v>84420</v>
      </c>
      <c r="D18" s="115">
        <v>84420</v>
      </c>
      <c r="E18" s="115">
        <v>84420</v>
      </c>
      <c r="F18" s="115"/>
      <c r="G18" s="115"/>
      <c r="H18" s="115"/>
      <c r="I18" s="115"/>
      <c r="J18" s="115"/>
      <c r="K18" s="115"/>
      <c r="L18" s="115"/>
      <c r="M18" s="115"/>
      <c r="N18" s="115"/>
      <c r="O18" s="115"/>
    </row>
    <row r="19" ht="21" customHeight="1" spans="1:15">
      <c r="A19" s="212" t="s">
        <v>120</v>
      </c>
      <c r="B19" s="212" t="s">
        <v>121</v>
      </c>
      <c r="C19" s="115">
        <v>84420</v>
      </c>
      <c r="D19" s="115">
        <v>84420</v>
      </c>
      <c r="E19" s="115">
        <v>84420</v>
      </c>
      <c r="F19" s="115"/>
      <c r="G19" s="115"/>
      <c r="H19" s="115"/>
      <c r="I19" s="115"/>
      <c r="J19" s="115"/>
      <c r="K19" s="115"/>
      <c r="L19" s="115"/>
      <c r="M19" s="115"/>
      <c r="N19" s="115"/>
      <c r="O19" s="115"/>
    </row>
    <row r="20" ht="21" customHeight="1" spans="1:15">
      <c r="A20" s="213" t="s">
        <v>55</v>
      </c>
      <c r="B20" s="74"/>
      <c r="C20" s="115">
        <v>1058145</v>
      </c>
      <c r="D20" s="115">
        <v>1058145</v>
      </c>
      <c r="E20" s="115">
        <v>1058145</v>
      </c>
      <c r="F20" s="115"/>
      <c r="G20" s="115"/>
      <c r="H20" s="115"/>
      <c r="I20" s="115"/>
      <c r="J20" s="115"/>
      <c r="K20" s="115"/>
      <c r="L20" s="115"/>
      <c r="M20" s="115"/>
      <c r="N20" s="115"/>
      <c r="O20" s="115"/>
    </row>
  </sheetData>
  <mergeCells count="12">
    <mergeCell ref="A1:O1"/>
    <mergeCell ref="A2:O2"/>
    <mergeCell ref="A3:B3"/>
    <mergeCell ref="D4:F4"/>
    <mergeCell ref="J4:O4"/>
    <mergeCell ref="A20:B20"/>
    <mergeCell ref="A4:A5"/>
    <mergeCell ref="B4:B5"/>
    <mergeCell ref="C4:C5"/>
    <mergeCell ref="G4:G5"/>
    <mergeCell ref="H4:H5"/>
    <mergeCell ref="I4:I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4"/>
  <sheetViews>
    <sheetView showGridLines="0" showZeros="0" workbookViewId="0">
      <selection activeCell="A1" sqref="A1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81"/>
      <c r="B1" s="85"/>
      <c r="C1" s="85"/>
      <c r="D1" s="85" t="s">
        <v>122</v>
      </c>
    </row>
    <row r="2" ht="41.25" customHeight="1" spans="1:1">
      <c r="A2" s="80" t="str">
        <f>"2026"&amp;"年部门财政拨款收支预算总表"</f>
        <v>2026年部门财政拨款收支预算总表</v>
      </c>
    </row>
    <row r="3" ht="17.25" customHeight="1" spans="1:4">
      <c r="A3" s="83" t="str">
        <f>"单位名称："&amp;"昆明市东川区储血库"</f>
        <v>单位名称：昆明市东川区储血库</v>
      </c>
      <c r="B3" s="196"/>
      <c r="D3" s="85" t="s">
        <v>1</v>
      </c>
    </row>
    <row r="4" ht="17.25" customHeight="1" spans="1:4">
      <c r="A4" s="197" t="s">
        <v>2</v>
      </c>
      <c r="B4" s="198"/>
      <c r="C4" s="197" t="s">
        <v>3</v>
      </c>
      <c r="D4" s="198"/>
    </row>
    <row r="5" ht="18.75" customHeight="1" spans="1:4">
      <c r="A5" s="197" t="s">
        <v>4</v>
      </c>
      <c r="B5" s="197" t="s">
        <v>5</v>
      </c>
      <c r="C5" s="197" t="s">
        <v>6</v>
      </c>
      <c r="D5" s="197" t="s">
        <v>5</v>
      </c>
    </row>
    <row r="6" ht="16.5" customHeight="1" spans="1:4">
      <c r="A6" s="199" t="s">
        <v>123</v>
      </c>
      <c r="B6" s="115">
        <v>1058145</v>
      </c>
      <c r="C6" s="199" t="s">
        <v>124</v>
      </c>
      <c r="D6" s="115">
        <v>1058145</v>
      </c>
    </row>
    <row r="7" ht="16.5" customHeight="1" spans="1:4">
      <c r="A7" s="199" t="s">
        <v>125</v>
      </c>
      <c r="B7" s="115">
        <v>1058145</v>
      </c>
      <c r="C7" s="199" t="s">
        <v>126</v>
      </c>
      <c r="D7" s="115"/>
    </row>
    <row r="8" ht="16.5" customHeight="1" spans="1:4">
      <c r="A8" s="199" t="s">
        <v>127</v>
      </c>
      <c r="B8" s="115"/>
      <c r="C8" s="199" t="s">
        <v>128</v>
      </c>
      <c r="D8" s="115"/>
    </row>
    <row r="9" ht="16.5" customHeight="1" spans="1:4">
      <c r="A9" s="199" t="s">
        <v>129</v>
      </c>
      <c r="B9" s="115"/>
      <c r="C9" s="199" t="s">
        <v>130</v>
      </c>
      <c r="D9" s="115"/>
    </row>
    <row r="10" ht="16.5" customHeight="1" spans="1:4">
      <c r="A10" s="199" t="s">
        <v>131</v>
      </c>
      <c r="B10" s="115"/>
      <c r="C10" s="199" t="s">
        <v>132</v>
      </c>
      <c r="D10" s="115"/>
    </row>
    <row r="11" ht="16.5" customHeight="1" spans="1:4">
      <c r="A11" s="199" t="s">
        <v>125</v>
      </c>
      <c r="B11" s="115"/>
      <c r="C11" s="199" t="s">
        <v>133</v>
      </c>
      <c r="D11" s="115"/>
    </row>
    <row r="12" ht="16.5" customHeight="1" spans="1:4">
      <c r="A12" s="21" t="s">
        <v>127</v>
      </c>
      <c r="B12" s="115"/>
      <c r="C12" s="105" t="s">
        <v>134</v>
      </c>
      <c r="D12" s="115"/>
    </row>
    <row r="13" ht="16.5" customHeight="1" spans="1:4">
      <c r="A13" s="21" t="s">
        <v>129</v>
      </c>
      <c r="B13" s="115"/>
      <c r="C13" s="105" t="s">
        <v>135</v>
      </c>
      <c r="D13" s="115"/>
    </row>
    <row r="14" ht="16.5" customHeight="1" spans="1:4">
      <c r="A14" s="200"/>
      <c r="B14" s="115"/>
      <c r="C14" s="105" t="s">
        <v>136</v>
      </c>
      <c r="D14" s="115"/>
    </row>
    <row r="15" ht="16.5" customHeight="1" spans="1:4">
      <c r="A15" s="200"/>
      <c r="B15" s="115"/>
      <c r="C15" s="105" t="s">
        <v>137</v>
      </c>
      <c r="D15" s="115"/>
    </row>
    <row r="16" ht="16.5" customHeight="1" spans="1:4">
      <c r="A16" s="200"/>
      <c r="B16" s="115"/>
      <c r="C16" s="105" t="s">
        <v>138</v>
      </c>
      <c r="D16" s="115"/>
    </row>
    <row r="17" ht="16.5" customHeight="1" spans="1:4">
      <c r="A17" s="200"/>
      <c r="B17" s="115"/>
      <c r="C17" s="105" t="s">
        <v>139</v>
      </c>
      <c r="D17" s="115"/>
    </row>
    <row r="18" ht="16.5" customHeight="1" spans="1:4">
      <c r="A18" s="200"/>
      <c r="B18" s="115"/>
      <c r="C18" s="105" t="s">
        <v>140</v>
      </c>
      <c r="D18" s="115"/>
    </row>
    <row r="19" ht="16.5" customHeight="1" spans="1:4">
      <c r="A19" s="200"/>
      <c r="B19" s="115"/>
      <c r="C19" s="105" t="s">
        <v>141</v>
      </c>
      <c r="D19" s="115"/>
    </row>
    <row r="20" ht="16.5" customHeight="1" spans="1:4">
      <c r="A20" s="200"/>
      <c r="B20" s="115"/>
      <c r="C20" s="105" t="s">
        <v>142</v>
      </c>
      <c r="D20" s="115"/>
    </row>
    <row r="21" ht="16.5" customHeight="1" spans="1:4">
      <c r="A21" s="200"/>
      <c r="B21" s="115"/>
      <c r="C21" s="105" t="s">
        <v>143</v>
      </c>
      <c r="D21" s="115"/>
    </row>
    <row r="22" ht="16.5" customHeight="1" spans="1:4">
      <c r="A22" s="200"/>
      <c r="B22" s="115"/>
      <c r="C22" s="105" t="s">
        <v>144</v>
      </c>
      <c r="D22" s="115"/>
    </row>
    <row r="23" ht="16.5" customHeight="1" spans="1:4">
      <c r="A23" s="200"/>
      <c r="B23" s="115"/>
      <c r="C23" s="105" t="s">
        <v>145</v>
      </c>
      <c r="D23" s="115"/>
    </row>
    <row r="24" ht="16.5" customHeight="1" spans="1:4">
      <c r="A24" s="200"/>
      <c r="B24" s="115"/>
      <c r="C24" s="105" t="s">
        <v>146</v>
      </c>
      <c r="D24" s="115"/>
    </row>
    <row r="25" ht="16.5" customHeight="1" spans="1:4">
      <c r="A25" s="200"/>
      <c r="B25" s="115"/>
      <c r="C25" s="105" t="s">
        <v>147</v>
      </c>
      <c r="D25" s="115"/>
    </row>
    <row r="26" ht="16.5" customHeight="1" spans="1:4">
      <c r="A26" s="200"/>
      <c r="B26" s="115"/>
      <c r="C26" s="105" t="s">
        <v>148</v>
      </c>
      <c r="D26" s="115"/>
    </row>
    <row r="27" ht="16.5" customHeight="1" spans="1:4">
      <c r="A27" s="200"/>
      <c r="B27" s="115"/>
      <c r="C27" s="105" t="s">
        <v>149</v>
      </c>
      <c r="D27" s="115"/>
    </row>
    <row r="28" ht="16.5" customHeight="1" spans="1:4">
      <c r="A28" s="200"/>
      <c r="B28" s="115"/>
      <c r="C28" s="105" t="s">
        <v>150</v>
      </c>
      <c r="D28" s="115"/>
    </row>
    <row r="29" ht="16.5" customHeight="1" spans="1:4">
      <c r="A29" s="200"/>
      <c r="B29" s="115"/>
      <c r="C29" s="105" t="s">
        <v>151</v>
      </c>
      <c r="D29" s="115"/>
    </row>
    <row r="30" ht="16.5" customHeight="1" spans="1:4">
      <c r="A30" s="200"/>
      <c r="B30" s="115"/>
      <c r="C30" s="105" t="s">
        <v>152</v>
      </c>
      <c r="D30" s="115"/>
    </row>
    <row r="31" ht="16.5" customHeight="1" spans="1:4">
      <c r="A31" s="200"/>
      <c r="B31" s="115"/>
      <c r="C31" s="21" t="s">
        <v>153</v>
      </c>
      <c r="D31" s="115"/>
    </row>
    <row r="32" ht="16.5" customHeight="1" spans="1:4">
      <c r="A32" s="200"/>
      <c r="B32" s="115"/>
      <c r="C32" s="21" t="s">
        <v>154</v>
      </c>
      <c r="D32" s="115"/>
    </row>
    <row r="33" ht="16.5" customHeight="1" spans="1:4">
      <c r="A33" s="200"/>
      <c r="B33" s="115"/>
      <c r="C33" s="18" t="s">
        <v>155</v>
      </c>
      <c r="D33" s="115"/>
    </row>
    <row r="34" ht="15" customHeight="1" spans="1:4">
      <c r="A34" s="201" t="s">
        <v>50</v>
      </c>
      <c r="B34" s="202">
        <v>1058145</v>
      </c>
      <c r="C34" s="201" t="s">
        <v>51</v>
      </c>
      <c r="D34" s="202">
        <v>1058145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0"/>
  <sheetViews>
    <sheetView showZeros="0" workbookViewId="0">
      <selection activeCell="A1" sqref="A1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4:7">
      <c r="D1" s="168"/>
      <c r="F1" s="107"/>
      <c r="G1" s="173" t="s">
        <v>156</v>
      </c>
    </row>
    <row r="2" ht="41.25" customHeight="1" spans="1:7">
      <c r="A2" s="159" t="str">
        <f>"2026"&amp;"年一般公共预算支出预算表（按功能科目分类）"</f>
        <v>2026年一般公共预算支出预算表（按功能科目分类）</v>
      </c>
      <c r="B2" s="159"/>
      <c r="C2" s="159"/>
      <c r="D2" s="159"/>
      <c r="E2" s="159"/>
      <c r="F2" s="159"/>
      <c r="G2" s="159"/>
    </row>
    <row r="3" ht="18" customHeight="1" spans="1:7">
      <c r="A3" s="49" t="str">
        <f>"单位名称："&amp;"昆明市东川区储血库"</f>
        <v>单位名称：昆明市东川区储血库</v>
      </c>
      <c r="F3" s="156"/>
      <c r="G3" s="173" t="s">
        <v>1</v>
      </c>
    </row>
    <row r="4" ht="20.25" customHeight="1" spans="1:7">
      <c r="A4" s="190" t="s">
        <v>157</v>
      </c>
      <c r="B4" s="191"/>
      <c r="C4" s="160" t="s">
        <v>55</v>
      </c>
      <c r="D4" s="180" t="s">
        <v>74</v>
      </c>
      <c r="E4" s="13"/>
      <c r="F4" s="40"/>
      <c r="G4" s="170" t="s">
        <v>75</v>
      </c>
    </row>
    <row r="5" ht="20.25" customHeight="1" spans="1:7">
      <c r="A5" s="192" t="s">
        <v>71</v>
      </c>
      <c r="B5" s="192" t="s">
        <v>72</v>
      </c>
      <c r="C5" s="60"/>
      <c r="D5" s="14" t="s">
        <v>57</v>
      </c>
      <c r="E5" s="14" t="s">
        <v>158</v>
      </c>
      <c r="F5" s="14" t="s">
        <v>159</v>
      </c>
      <c r="G5" s="172"/>
    </row>
    <row r="6" ht="15" customHeight="1" spans="1:7">
      <c r="A6" s="20" t="s">
        <v>81</v>
      </c>
      <c r="B6" s="20" t="s">
        <v>82</v>
      </c>
      <c r="C6" s="20" t="s">
        <v>83</v>
      </c>
      <c r="D6" s="20" t="s">
        <v>84</v>
      </c>
      <c r="E6" s="20" t="s">
        <v>85</v>
      </c>
      <c r="F6" s="20" t="s">
        <v>86</v>
      </c>
      <c r="G6" s="20" t="s">
        <v>87</v>
      </c>
    </row>
    <row r="7" ht="18" customHeight="1" spans="1:7">
      <c r="A7" s="18" t="s">
        <v>96</v>
      </c>
      <c r="B7" s="18" t="s">
        <v>97</v>
      </c>
      <c r="C7" s="115">
        <v>111224</v>
      </c>
      <c r="D7" s="115">
        <v>111224</v>
      </c>
      <c r="E7" s="115">
        <v>111224</v>
      </c>
      <c r="F7" s="115"/>
      <c r="G7" s="115"/>
    </row>
    <row r="8" ht="18" customHeight="1" spans="1:7">
      <c r="A8" s="193" t="s">
        <v>98</v>
      </c>
      <c r="B8" s="193" t="s">
        <v>99</v>
      </c>
      <c r="C8" s="115">
        <v>111224</v>
      </c>
      <c r="D8" s="115">
        <v>111224</v>
      </c>
      <c r="E8" s="115">
        <v>111224</v>
      </c>
      <c r="F8" s="115"/>
      <c r="G8" s="115"/>
    </row>
    <row r="9" ht="18" customHeight="1" spans="1:7">
      <c r="A9" s="194" t="s">
        <v>100</v>
      </c>
      <c r="B9" s="194" t="s">
        <v>101</v>
      </c>
      <c r="C9" s="115">
        <v>111224</v>
      </c>
      <c r="D9" s="115">
        <v>111224</v>
      </c>
      <c r="E9" s="115">
        <v>111224</v>
      </c>
      <c r="F9" s="115"/>
      <c r="G9" s="115"/>
    </row>
    <row r="10" ht="18" customHeight="1" spans="1:7">
      <c r="A10" s="18" t="s">
        <v>102</v>
      </c>
      <c r="B10" s="18" t="s">
        <v>103</v>
      </c>
      <c r="C10" s="115">
        <v>862501</v>
      </c>
      <c r="D10" s="115">
        <v>862501</v>
      </c>
      <c r="E10" s="115">
        <v>817491</v>
      </c>
      <c r="F10" s="115">
        <v>45010</v>
      </c>
      <c r="G10" s="115"/>
    </row>
    <row r="11" ht="18" customHeight="1" spans="1:7">
      <c r="A11" s="193" t="s">
        <v>104</v>
      </c>
      <c r="B11" s="193" t="s">
        <v>105</v>
      </c>
      <c r="C11" s="115">
        <v>774841</v>
      </c>
      <c r="D11" s="115">
        <v>774841</v>
      </c>
      <c r="E11" s="115">
        <v>729831</v>
      </c>
      <c r="F11" s="115">
        <v>45010</v>
      </c>
      <c r="G11" s="115"/>
    </row>
    <row r="12" ht="18" customHeight="1" spans="1:7">
      <c r="A12" s="194" t="s">
        <v>106</v>
      </c>
      <c r="B12" s="194" t="s">
        <v>107</v>
      </c>
      <c r="C12" s="115">
        <v>774841</v>
      </c>
      <c r="D12" s="115">
        <v>774841</v>
      </c>
      <c r="E12" s="115">
        <v>729831</v>
      </c>
      <c r="F12" s="115">
        <v>45010</v>
      </c>
      <c r="G12" s="115"/>
    </row>
    <row r="13" ht="18" customHeight="1" spans="1:7">
      <c r="A13" s="193" t="s">
        <v>108</v>
      </c>
      <c r="B13" s="193" t="s">
        <v>109</v>
      </c>
      <c r="C13" s="115">
        <v>87660</v>
      </c>
      <c r="D13" s="115">
        <v>87660</v>
      </c>
      <c r="E13" s="115">
        <v>87660</v>
      </c>
      <c r="F13" s="115"/>
      <c r="G13" s="115"/>
    </row>
    <row r="14" ht="18" customHeight="1" spans="1:7">
      <c r="A14" s="194" t="s">
        <v>110</v>
      </c>
      <c r="B14" s="194" t="s">
        <v>111</v>
      </c>
      <c r="C14" s="115">
        <v>53933</v>
      </c>
      <c r="D14" s="115">
        <v>53933</v>
      </c>
      <c r="E14" s="115">
        <v>53933</v>
      </c>
      <c r="F14" s="115"/>
      <c r="G14" s="115"/>
    </row>
    <row r="15" ht="18" customHeight="1" spans="1:7">
      <c r="A15" s="194" t="s">
        <v>112</v>
      </c>
      <c r="B15" s="194" t="s">
        <v>113</v>
      </c>
      <c r="C15" s="115">
        <v>31818</v>
      </c>
      <c r="D15" s="115">
        <v>31818</v>
      </c>
      <c r="E15" s="115">
        <v>31818</v>
      </c>
      <c r="F15" s="115"/>
      <c r="G15" s="115"/>
    </row>
    <row r="16" ht="18" customHeight="1" spans="1:7">
      <c r="A16" s="194" t="s">
        <v>114</v>
      </c>
      <c r="B16" s="194" t="s">
        <v>115</v>
      </c>
      <c r="C16" s="115">
        <v>1909</v>
      </c>
      <c r="D16" s="115">
        <v>1909</v>
      </c>
      <c r="E16" s="115">
        <v>1909</v>
      </c>
      <c r="F16" s="115"/>
      <c r="G16" s="115"/>
    </row>
    <row r="17" ht="18" customHeight="1" spans="1:7">
      <c r="A17" s="18" t="s">
        <v>116</v>
      </c>
      <c r="B17" s="18" t="s">
        <v>117</v>
      </c>
      <c r="C17" s="115">
        <v>84420</v>
      </c>
      <c r="D17" s="115">
        <v>84420</v>
      </c>
      <c r="E17" s="115">
        <v>84420</v>
      </c>
      <c r="F17" s="115"/>
      <c r="G17" s="115"/>
    </row>
    <row r="18" ht="18" customHeight="1" spans="1:7">
      <c r="A18" s="193" t="s">
        <v>118</v>
      </c>
      <c r="B18" s="193" t="s">
        <v>119</v>
      </c>
      <c r="C18" s="115">
        <v>84420</v>
      </c>
      <c r="D18" s="115">
        <v>84420</v>
      </c>
      <c r="E18" s="115">
        <v>84420</v>
      </c>
      <c r="F18" s="115"/>
      <c r="G18" s="115"/>
    </row>
    <row r="19" ht="18" customHeight="1" spans="1:7">
      <c r="A19" s="194" t="s">
        <v>120</v>
      </c>
      <c r="B19" s="194" t="s">
        <v>121</v>
      </c>
      <c r="C19" s="115">
        <v>84420</v>
      </c>
      <c r="D19" s="115">
        <v>84420</v>
      </c>
      <c r="E19" s="115">
        <v>84420</v>
      </c>
      <c r="F19" s="115"/>
      <c r="G19" s="115"/>
    </row>
    <row r="20" ht="18" customHeight="1" spans="1:7">
      <c r="A20" s="114" t="s">
        <v>160</v>
      </c>
      <c r="B20" s="195" t="s">
        <v>160</v>
      </c>
      <c r="C20" s="115">
        <v>1058145</v>
      </c>
      <c r="D20" s="115">
        <v>1058145</v>
      </c>
      <c r="E20" s="115">
        <v>1013135</v>
      </c>
      <c r="F20" s="115">
        <v>45010</v>
      </c>
      <c r="G20" s="115"/>
    </row>
  </sheetData>
  <mergeCells count="6">
    <mergeCell ref="A2:G2"/>
    <mergeCell ref="A4:B4"/>
    <mergeCell ref="D4:F4"/>
    <mergeCell ref="A20:B20"/>
    <mergeCell ref="C4:C5"/>
    <mergeCell ref="G4:G5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7"/>
  <sheetViews>
    <sheetView showZeros="0" workbookViewId="0">
      <selection activeCell="A1" sqref="A1"/>
    </sheetView>
  </sheetViews>
  <sheetFormatPr defaultColWidth="10.425" defaultRowHeight="14.25" customHeight="1" outlineLevelRow="6" outlineLevelCol="5"/>
  <cols>
    <col min="1" max="6" width="28.1416666666667" customWidth="1"/>
  </cols>
  <sheetData>
    <row r="1" customHeight="1" spans="1:6">
      <c r="A1" s="82"/>
      <c r="B1" s="82"/>
      <c r="C1" s="82"/>
      <c r="D1" s="82"/>
      <c r="E1" s="81"/>
      <c r="F1" s="186" t="s">
        <v>161</v>
      </c>
    </row>
    <row r="2" ht="41.25" customHeight="1" spans="1:6">
      <c r="A2" s="187" t="str">
        <f>"2026"&amp;"年一般公共预算“三公”经费支出预算表"</f>
        <v>2026年一般公共预算“三公”经费支出预算表</v>
      </c>
      <c r="B2" s="82"/>
      <c r="C2" s="82"/>
      <c r="D2" s="82"/>
      <c r="E2" s="81"/>
      <c r="F2" s="82"/>
    </row>
    <row r="3" customHeight="1" spans="1:6">
      <c r="A3" s="146" t="str">
        <f>"单位名称："&amp;"昆明市东川区储血库"</f>
        <v>单位名称：昆明市东川区储血库</v>
      </c>
      <c r="B3" s="188"/>
      <c r="D3" s="82"/>
      <c r="E3" s="81"/>
      <c r="F3" s="101" t="s">
        <v>1</v>
      </c>
    </row>
    <row r="4" ht="27" customHeight="1" spans="1:6">
      <c r="A4" s="86" t="s">
        <v>162</v>
      </c>
      <c r="B4" s="86" t="s">
        <v>163</v>
      </c>
      <c r="C4" s="88" t="s">
        <v>164</v>
      </c>
      <c r="D4" s="86"/>
      <c r="E4" s="87"/>
      <c r="F4" s="86" t="s">
        <v>165</v>
      </c>
    </row>
    <row r="5" ht="28.5" customHeight="1" spans="1:6">
      <c r="A5" s="189"/>
      <c r="B5" s="90"/>
      <c r="C5" s="87" t="s">
        <v>57</v>
      </c>
      <c r="D5" s="87" t="s">
        <v>166</v>
      </c>
      <c r="E5" s="87" t="s">
        <v>167</v>
      </c>
      <c r="F5" s="89"/>
    </row>
    <row r="6" ht="17.25" customHeight="1" spans="1:6">
      <c r="A6" s="94" t="s">
        <v>81</v>
      </c>
      <c r="B6" s="94" t="s">
        <v>82</v>
      </c>
      <c r="C6" s="94" t="s">
        <v>83</v>
      </c>
      <c r="D6" s="94" t="s">
        <v>84</v>
      </c>
      <c r="E6" s="94" t="s">
        <v>85</v>
      </c>
      <c r="F6" s="94" t="s">
        <v>86</v>
      </c>
    </row>
    <row r="7" ht="17.25" customHeight="1" spans="1:6">
      <c r="A7" s="115">
        <v>1400</v>
      </c>
      <c r="B7" s="115"/>
      <c r="C7" s="115"/>
      <c r="D7" s="115"/>
      <c r="E7" s="115"/>
      <c r="F7" s="115">
        <v>1400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Y34"/>
  <sheetViews>
    <sheetView showZeros="0" topLeftCell="D7" workbookViewId="0">
      <selection activeCell="A1" sqref="A1"/>
    </sheetView>
  </sheetViews>
  <sheetFormatPr defaultColWidth="9.14166666666667" defaultRowHeight="14.25" customHeight="1"/>
  <cols>
    <col min="1" max="2" width="32.85" customWidth="1"/>
    <col min="3" max="3" width="20.7083333333333" customWidth="1"/>
    <col min="4" max="4" width="31.2833333333333" customWidth="1"/>
    <col min="5" max="5" width="10.1416666666667" customWidth="1"/>
    <col min="6" max="6" width="32.625" customWidth="1"/>
    <col min="7" max="7" width="10.2833333333333" customWidth="1"/>
    <col min="8" max="8" width="27.375" customWidth="1"/>
    <col min="9" max="25" width="18.7083333333333" customWidth="1"/>
  </cols>
  <sheetData>
    <row r="1" ht="13.5" customHeight="1" spans="2:25">
      <c r="B1" s="168"/>
      <c r="C1" s="174"/>
      <c r="E1" s="175"/>
      <c r="F1" s="175"/>
      <c r="G1" s="175"/>
      <c r="H1" s="175"/>
      <c r="I1" s="118"/>
      <c r="J1" s="118"/>
      <c r="K1" s="118"/>
      <c r="L1" s="118"/>
      <c r="M1" s="118"/>
      <c r="N1" s="118"/>
      <c r="O1" s="118"/>
      <c r="S1" s="118"/>
      <c r="W1" s="174"/>
      <c r="Y1" s="47" t="s">
        <v>168</v>
      </c>
    </row>
    <row r="2" ht="45.75" customHeight="1" spans="1:25">
      <c r="A2" s="103" t="str">
        <f>"2026"&amp;"年部门基本支出预算表"</f>
        <v>2026年部门基本支出预算表</v>
      </c>
      <c r="B2" s="48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48"/>
      <c r="Q2" s="48"/>
      <c r="R2" s="48"/>
      <c r="S2" s="103"/>
      <c r="T2" s="103"/>
      <c r="U2" s="103"/>
      <c r="V2" s="103"/>
      <c r="W2" s="103"/>
      <c r="X2" s="103"/>
      <c r="Y2" s="103"/>
    </row>
    <row r="3" ht="18.75" customHeight="1" spans="1:25">
      <c r="A3" s="49" t="str">
        <f>"单位名称："&amp;"昆明市东川区储血库"</f>
        <v>单位名称：昆明市东川区储血库</v>
      </c>
      <c r="B3" s="50"/>
      <c r="C3" s="176"/>
      <c r="D3" s="176"/>
      <c r="E3" s="176"/>
      <c r="F3" s="176"/>
      <c r="G3" s="176"/>
      <c r="H3" s="176"/>
      <c r="I3" s="120"/>
      <c r="J3" s="120"/>
      <c r="K3" s="120"/>
      <c r="L3" s="120"/>
      <c r="M3" s="120"/>
      <c r="N3" s="120"/>
      <c r="O3" s="120"/>
      <c r="P3" s="51"/>
      <c r="Q3" s="51"/>
      <c r="R3" s="51"/>
      <c r="S3" s="120"/>
      <c r="W3" s="174"/>
      <c r="Y3" s="47" t="s">
        <v>1</v>
      </c>
    </row>
    <row r="4" ht="18" customHeight="1" spans="1:25">
      <c r="A4" s="53" t="s">
        <v>169</v>
      </c>
      <c r="B4" s="53" t="s">
        <v>170</v>
      </c>
      <c r="C4" s="53" t="s">
        <v>171</v>
      </c>
      <c r="D4" s="53" t="s">
        <v>172</v>
      </c>
      <c r="E4" s="53" t="s">
        <v>173</v>
      </c>
      <c r="F4" s="53" t="s">
        <v>174</v>
      </c>
      <c r="G4" s="53" t="s">
        <v>175</v>
      </c>
      <c r="H4" s="53" t="s">
        <v>176</v>
      </c>
      <c r="I4" s="180" t="s">
        <v>177</v>
      </c>
      <c r="J4" s="143" t="s">
        <v>177</v>
      </c>
      <c r="K4" s="143"/>
      <c r="L4" s="143"/>
      <c r="M4" s="143"/>
      <c r="N4" s="143"/>
      <c r="O4" s="143"/>
      <c r="P4" s="13"/>
      <c r="Q4" s="13"/>
      <c r="R4" s="13"/>
      <c r="S4" s="136" t="s">
        <v>61</v>
      </c>
      <c r="T4" s="143" t="s">
        <v>62</v>
      </c>
      <c r="U4" s="143"/>
      <c r="V4" s="143"/>
      <c r="W4" s="143"/>
      <c r="X4" s="143"/>
      <c r="Y4" s="116"/>
    </row>
    <row r="5" ht="18" customHeight="1" spans="1:25">
      <c r="A5" s="55"/>
      <c r="B5" s="69"/>
      <c r="C5" s="162"/>
      <c r="D5" s="55"/>
      <c r="E5" s="55"/>
      <c r="F5" s="55"/>
      <c r="G5" s="55"/>
      <c r="H5" s="55"/>
      <c r="I5" s="160" t="s">
        <v>178</v>
      </c>
      <c r="J5" s="180" t="s">
        <v>58</v>
      </c>
      <c r="K5" s="143"/>
      <c r="L5" s="143"/>
      <c r="M5" s="143"/>
      <c r="N5" s="143"/>
      <c r="O5" s="116"/>
      <c r="P5" s="12" t="s">
        <v>179</v>
      </c>
      <c r="Q5" s="13"/>
      <c r="R5" s="40"/>
      <c r="S5" s="53" t="s">
        <v>61</v>
      </c>
      <c r="T5" s="180" t="s">
        <v>62</v>
      </c>
      <c r="U5" s="136" t="s">
        <v>64</v>
      </c>
      <c r="V5" s="143" t="s">
        <v>62</v>
      </c>
      <c r="W5" s="136" t="s">
        <v>66</v>
      </c>
      <c r="X5" s="136" t="s">
        <v>67</v>
      </c>
      <c r="Y5" s="185" t="s">
        <v>68</v>
      </c>
    </row>
    <row r="6" ht="19.5" customHeight="1" spans="1:25">
      <c r="A6" s="69"/>
      <c r="B6" s="69"/>
      <c r="C6" s="69"/>
      <c r="D6" s="69"/>
      <c r="E6" s="69"/>
      <c r="F6" s="69"/>
      <c r="G6" s="69"/>
      <c r="H6" s="69"/>
      <c r="I6" s="69"/>
      <c r="J6" s="181" t="s">
        <v>180</v>
      </c>
      <c r="K6" s="53"/>
      <c r="L6" s="53" t="s">
        <v>181</v>
      </c>
      <c r="M6" s="53" t="s">
        <v>182</v>
      </c>
      <c r="N6" s="53" t="s">
        <v>183</v>
      </c>
      <c r="O6" s="53" t="s">
        <v>184</v>
      </c>
      <c r="P6" s="53" t="s">
        <v>58</v>
      </c>
      <c r="Q6" s="53" t="s">
        <v>59</v>
      </c>
      <c r="R6" s="53" t="s">
        <v>60</v>
      </c>
      <c r="S6" s="69"/>
      <c r="T6" s="53" t="s">
        <v>57</v>
      </c>
      <c r="U6" s="53" t="s">
        <v>64</v>
      </c>
      <c r="V6" s="53" t="s">
        <v>185</v>
      </c>
      <c r="W6" s="53" t="s">
        <v>66</v>
      </c>
      <c r="X6" s="53" t="s">
        <v>67</v>
      </c>
      <c r="Y6" s="53" t="s">
        <v>68</v>
      </c>
    </row>
    <row r="7" ht="37.5" customHeight="1" spans="1:25">
      <c r="A7" s="177"/>
      <c r="B7" s="60"/>
      <c r="C7" s="177"/>
      <c r="D7" s="177"/>
      <c r="E7" s="177"/>
      <c r="F7" s="177"/>
      <c r="G7" s="177"/>
      <c r="H7" s="177"/>
      <c r="I7" s="177"/>
      <c r="J7" s="182" t="s">
        <v>57</v>
      </c>
      <c r="K7" s="183" t="s">
        <v>186</v>
      </c>
      <c r="L7" s="58" t="s">
        <v>187</v>
      </c>
      <c r="M7" s="58" t="s">
        <v>182</v>
      </c>
      <c r="N7" s="58" t="s">
        <v>183</v>
      </c>
      <c r="O7" s="58" t="s">
        <v>184</v>
      </c>
      <c r="P7" s="58" t="s">
        <v>182</v>
      </c>
      <c r="Q7" s="58" t="s">
        <v>183</v>
      </c>
      <c r="R7" s="58" t="s">
        <v>184</v>
      </c>
      <c r="S7" s="58" t="s">
        <v>61</v>
      </c>
      <c r="T7" s="58" t="s">
        <v>57</v>
      </c>
      <c r="U7" s="58" t="s">
        <v>64</v>
      </c>
      <c r="V7" s="58" t="s">
        <v>185</v>
      </c>
      <c r="W7" s="58" t="s">
        <v>66</v>
      </c>
      <c r="X7" s="58" t="s">
        <v>67</v>
      </c>
      <c r="Y7" s="58" t="s">
        <v>68</v>
      </c>
    </row>
    <row r="8" customHeight="1" spans="1:25">
      <c r="A8" s="75">
        <v>1</v>
      </c>
      <c r="B8" s="75">
        <v>2</v>
      </c>
      <c r="C8" s="75">
        <v>3</v>
      </c>
      <c r="D8" s="75">
        <v>4</v>
      </c>
      <c r="E8" s="75">
        <v>5</v>
      </c>
      <c r="F8" s="75">
        <v>6</v>
      </c>
      <c r="G8" s="75">
        <v>7</v>
      </c>
      <c r="H8" s="75">
        <v>8</v>
      </c>
      <c r="I8" s="75">
        <v>9</v>
      </c>
      <c r="J8" s="75">
        <v>10</v>
      </c>
      <c r="K8" s="75">
        <v>11</v>
      </c>
      <c r="L8" s="75">
        <v>12</v>
      </c>
      <c r="M8" s="75">
        <v>13</v>
      </c>
      <c r="N8" s="75">
        <v>14</v>
      </c>
      <c r="O8" s="75">
        <v>15</v>
      </c>
      <c r="P8" s="75">
        <v>16</v>
      </c>
      <c r="Q8" s="75">
        <v>17</v>
      </c>
      <c r="R8" s="75">
        <v>18</v>
      </c>
      <c r="S8" s="75">
        <v>19</v>
      </c>
      <c r="T8" s="75">
        <v>20</v>
      </c>
      <c r="U8" s="75">
        <v>21</v>
      </c>
      <c r="V8" s="75">
        <v>22</v>
      </c>
      <c r="W8" s="75">
        <v>23</v>
      </c>
      <c r="X8" s="75">
        <v>24</v>
      </c>
      <c r="Y8" s="75">
        <v>25</v>
      </c>
    </row>
    <row r="9" ht="20.25" customHeight="1" spans="1:25">
      <c r="A9" s="21" t="s">
        <v>188</v>
      </c>
      <c r="B9" s="21" t="s">
        <v>69</v>
      </c>
      <c r="C9" s="21" t="s">
        <v>189</v>
      </c>
      <c r="D9" s="21" t="s">
        <v>190</v>
      </c>
      <c r="E9" s="21" t="s">
        <v>106</v>
      </c>
      <c r="F9" s="21" t="s">
        <v>107</v>
      </c>
      <c r="G9" s="21" t="s">
        <v>191</v>
      </c>
      <c r="H9" s="21" t="s">
        <v>192</v>
      </c>
      <c r="I9" s="115">
        <v>58800</v>
      </c>
      <c r="J9" s="115">
        <v>58800</v>
      </c>
      <c r="K9" s="115"/>
      <c r="L9" s="115"/>
      <c r="M9" s="115"/>
      <c r="N9" s="115">
        <v>58800</v>
      </c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</row>
    <row r="10" ht="20.25" customHeight="1" spans="1:25">
      <c r="A10" s="21" t="s">
        <v>188</v>
      </c>
      <c r="B10" s="21" t="s">
        <v>69</v>
      </c>
      <c r="C10" s="21" t="s">
        <v>193</v>
      </c>
      <c r="D10" s="21" t="s">
        <v>194</v>
      </c>
      <c r="E10" s="21" t="s">
        <v>100</v>
      </c>
      <c r="F10" s="21" t="s">
        <v>101</v>
      </c>
      <c r="G10" s="21" t="s">
        <v>195</v>
      </c>
      <c r="H10" s="21" t="s">
        <v>196</v>
      </c>
      <c r="I10" s="115">
        <v>111224</v>
      </c>
      <c r="J10" s="115">
        <v>111224</v>
      </c>
      <c r="K10" s="184"/>
      <c r="L10" s="184"/>
      <c r="M10" s="184"/>
      <c r="N10" s="115">
        <v>111224</v>
      </c>
      <c r="O10" s="184"/>
      <c r="P10" s="115"/>
      <c r="Q10" s="115"/>
      <c r="R10" s="115"/>
      <c r="S10" s="115"/>
      <c r="T10" s="115"/>
      <c r="U10" s="115"/>
      <c r="V10" s="115"/>
      <c r="W10" s="115"/>
      <c r="X10" s="115"/>
      <c r="Y10" s="115"/>
    </row>
    <row r="11" ht="20.25" customHeight="1" spans="1:25">
      <c r="A11" s="21" t="s">
        <v>188</v>
      </c>
      <c r="B11" s="21" t="s">
        <v>69</v>
      </c>
      <c r="C11" s="21" t="s">
        <v>193</v>
      </c>
      <c r="D11" s="21" t="s">
        <v>194</v>
      </c>
      <c r="E11" s="21" t="s">
        <v>110</v>
      </c>
      <c r="F11" s="21" t="s">
        <v>111</v>
      </c>
      <c r="G11" s="21" t="s">
        <v>197</v>
      </c>
      <c r="H11" s="21" t="s">
        <v>198</v>
      </c>
      <c r="I11" s="115">
        <v>53933</v>
      </c>
      <c r="J11" s="115">
        <v>53933</v>
      </c>
      <c r="K11" s="184"/>
      <c r="L11" s="184"/>
      <c r="M11" s="184"/>
      <c r="N11" s="115">
        <v>53933</v>
      </c>
      <c r="O11" s="184"/>
      <c r="P11" s="115"/>
      <c r="Q11" s="115"/>
      <c r="R11" s="115"/>
      <c r="S11" s="115"/>
      <c r="T11" s="115"/>
      <c r="U11" s="115"/>
      <c r="V11" s="115"/>
      <c r="W11" s="115"/>
      <c r="X11" s="115"/>
      <c r="Y11" s="115"/>
    </row>
    <row r="12" ht="20.25" customHeight="1" spans="1:25">
      <c r="A12" s="21" t="s">
        <v>188</v>
      </c>
      <c r="B12" s="21" t="s">
        <v>69</v>
      </c>
      <c r="C12" s="21" t="s">
        <v>193</v>
      </c>
      <c r="D12" s="21" t="s">
        <v>194</v>
      </c>
      <c r="E12" s="21" t="s">
        <v>112</v>
      </c>
      <c r="F12" s="21" t="s">
        <v>113</v>
      </c>
      <c r="G12" s="21" t="s">
        <v>199</v>
      </c>
      <c r="H12" s="21" t="s">
        <v>200</v>
      </c>
      <c r="I12" s="115">
        <v>31818</v>
      </c>
      <c r="J12" s="115">
        <v>31818</v>
      </c>
      <c r="K12" s="184"/>
      <c r="L12" s="184"/>
      <c r="M12" s="184"/>
      <c r="N12" s="115">
        <v>31818</v>
      </c>
      <c r="O12" s="184"/>
      <c r="P12" s="115"/>
      <c r="Q12" s="115"/>
      <c r="R12" s="115"/>
      <c r="S12" s="115"/>
      <c r="T12" s="115"/>
      <c r="U12" s="115"/>
      <c r="V12" s="115"/>
      <c r="W12" s="115"/>
      <c r="X12" s="115"/>
      <c r="Y12" s="115"/>
    </row>
    <row r="13" ht="20.25" customHeight="1" spans="1:25">
      <c r="A13" s="21" t="s">
        <v>188</v>
      </c>
      <c r="B13" s="21" t="s">
        <v>69</v>
      </c>
      <c r="C13" s="21" t="s">
        <v>193</v>
      </c>
      <c r="D13" s="21" t="s">
        <v>194</v>
      </c>
      <c r="E13" s="21" t="s">
        <v>106</v>
      </c>
      <c r="F13" s="21" t="s">
        <v>107</v>
      </c>
      <c r="G13" s="21" t="s">
        <v>201</v>
      </c>
      <c r="H13" s="21" t="s">
        <v>202</v>
      </c>
      <c r="I13" s="115">
        <v>4454</v>
      </c>
      <c r="J13" s="115">
        <v>4454</v>
      </c>
      <c r="K13" s="184"/>
      <c r="L13" s="184"/>
      <c r="M13" s="184"/>
      <c r="N13" s="115">
        <v>4454</v>
      </c>
      <c r="O13" s="184"/>
      <c r="P13" s="115"/>
      <c r="Q13" s="115"/>
      <c r="R13" s="115"/>
      <c r="S13" s="115"/>
      <c r="T13" s="115"/>
      <c r="U13" s="115"/>
      <c r="V13" s="115"/>
      <c r="W13" s="115"/>
      <c r="X13" s="115"/>
      <c r="Y13" s="115"/>
    </row>
    <row r="14" ht="20.25" customHeight="1" spans="1:25">
      <c r="A14" s="21" t="s">
        <v>188</v>
      </c>
      <c r="B14" s="21" t="s">
        <v>69</v>
      </c>
      <c r="C14" s="21" t="s">
        <v>193</v>
      </c>
      <c r="D14" s="21" t="s">
        <v>194</v>
      </c>
      <c r="E14" s="21" t="s">
        <v>114</v>
      </c>
      <c r="F14" s="21" t="s">
        <v>115</v>
      </c>
      <c r="G14" s="21" t="s">
        <v>201</v>
      </c>
      <c r="H14" s="21" t="s">
        <v>202</v>
      </c>
      <c r="I14" s="115">
        <v>1909</v>
      </c>
      <c r="J14" s="115">
        <v>1909</v>
      </c>
      <c r="K14" s="184"/>
      <c r="L14" s="184"/>
      <c r="M14" s="184"/>
      <c r="N14" s="115">
        <v>1909</v>
      </c>
      <c r="O14" s="184"/>
      <c r="P14" s="115"/>
      <c r="Q14" s="115"/>
      <c r="R14" s="115"/>
      <c r="S14" s="115"/>
      <c r="T14" s="115"/>
      <c r="U14" s="115"/>
      <c r="V14" s="115"/>
      <c r="W14" s="115"/>
      <c r="X14" s="115"/>
      <c r="Y14" s="115"/>
    </row>
    <row r="15" ht="20.25" customHeight="1" spans="1:25">
      <c r="A15" s="21" t="s">
        <v>188</v>
      </c>
      <c r="B15" s="21" t="s">
        <v>69</v>
      </c>
      <c r="C15" s="21" t="s">
        <v>203</v>
      </c>
      <c r="D15" s="21" t="s">
        <v>121</v>
      </c>
      <c r="E15" s="21" t="s">
        <v>120</v>
      </c>
      <c r="F15" s="21" t="s">
        <v>121</v>
      </c>
      <c r="G15" s="21" t="s">
        <v>204</v>
      </c>
      <c r="H15" s="21" t="s">
        <v>121</v>
      </c>
      <c r="I15" s="115">
        <v>84420</v>
      </c>
      <c r="J15" s="115">
        <v>84420</v>
      </c>
      <c r="K15" s="184"/>
      <c r="L15" s="184"/>
      <c r="M15" s="184"/>
      <c r="N15" s="115">
        <v>84420</v>
      </c>
      <c r="O15" s="184"/>
      <c r="P15" s="115"/>
      <c r="Q15" s="115"/>
      <c r="R15" s="115"/>
      <c r="S15" s="115"/>
      <c r="T15" s="115"/>
      <c r="U15" s="115"/>
      <c r="V15" s="115"/>
      <c r="W15" s="115"/>
      <c r="X15" s="115"/>
      <c r="Y15" s="115"/>
    </row>
    <row r="16" ht="20.25" customHeight="1" spans="1:25">
      <c r="A16" s="21" t="s">
        <v>188</v>
      </c>
      <c r="B16" s="21" t="s">
        <v>69</v>
      </c>
      <c r="C16" s="21" t="s">
        <v>205</v>
      </c>
      <c r="D16" s="21" t="s">
        <v>206</v>
      </c>
      <c r="E16" s="21" t="s">
        <v>106</v>
      </c>
      <c r="F16" s="21" t="s">
        <v>107</v>
      </c>
      <c r="G16" s="21" t="s">
        <v>207</v>
      </c>
      <c r="H16" s="21" t="s">
        <v>208</v>
      </c>
      <c r="I16" s="115">
        <v>269724</v>
      </c>
      <c r="J16" s="115">
        <v>269724</v>
      </c>
      <c r="K16" s="184"/>
      <c r="L16" s="184"/>
      <c r="M16" s="184"/>
      <c r="N16" s="115">
        <v>269724</v>
      </c>
      <c r="O16" s="184"/>
      <c r="P16" s="115"/>
      <c r="Q16" s="115"/>
      <c r="R16" s="115"/>
      <c r="S16" s="115"/>
      <c r="T16" s="115"/>
      <c r="U16" s="115"/>
      <c r="V16" s="115"/>
      <c r="W16" s="115"/>
      <c r="X16" s="115"/>
      <c r="Y16" s="115"/>
    </row>
    <row r="17" ht="20.25" customHeight="1" spans="1:25">
      <c r="A17" s="21" t="s">
        <v>188</v>
      </c>
      <c r="B17" s="21" t="s">
        <v>69</v>
      </c>
      <c r="C17" s="21" t="s">
        <v>205</v>
      </c>
      <c r="D17" s="21" t="s">
        <v>206</v>
      </c>
      <c r="E17" s="21" t="s">
        <v>106</v>
      </c>
      <c r="F17" s="21" t="s">
        <v>107</v>
      </c>
      <c r="G17" s="21" t="s">
        <v>209</v>
      </c>
      <c r="H17" s="21" t="s">
        <v>210</v>
      </c>
      <c r="I17" s="115">
        <v>6000</v>
      </c>
      <c r="J17" s="115">
        <v>6000</v>
      </c>
      <c r="K17" s="184"/>
      <c r="L17" s="184"/>
      <c r="M17" s="184"/>
      <c r="N17" s="115">
        <v>6000</v>
      </c>
      <c r="O17" s="184"/>
      <c r="P17" s="115"/>
      <c r="Q17" s="115"/>
      <c r="R17" s="115"/>
      <c r="S17" s="115"/>
      <c r="T17" s="115"/>
      <c r="U17" s="115"/>
      <c r="V17" s="115"/>
      <c r="W17" s="115"/>
      <c r="X17" s="115"/>
      <c r="Y17" s="115"/>
    </row>
    <row r="18" ht="20.25" customHeight="1" spans="1:25">
      <c r="A18" s="21" t="s">
        <v>188</v>
      </c>
      <c r="B18" s="21" t="s">
        <v>69</v>
      </c>
      <c r="C18" s="21" t="s">
        <v>205</v>
      </c>
      <c r="D18" s="21" t="s">
        <v>206</v>
      </c>
      <c r="E18" s="21" t="s">
        <v>106</v>
      </c>
      <c r="F18" s="21" t="s">
        <v>107</v>
      </c>
      <c r="G18" s="21" t="s">
        <v>209</v>
      </c>
      <c r="H18" s="21" t="s">
        <v>210</v>
      </c>
      <c r="I18" s="115">
        <v>19140</v>
      </c>
      <c r="J18" s="115">
        <v>19140</v>
      </c>
      <c r="K18" s="184"/>
      <c r="L18" s="184"/>
      <c r="M18" s="184"/>
      <c r="N18" s="115">
        <v>19140</v>
      </c>
      <c r="O18" s="184"/>
      <c r="P18" s="115"/>
      <c r="Q18" s="115"/>
      <c r="R18" s="115"/>
      <c r="S18" s="115"/>
      <c r="T18" s="115"/>
      <c r="U18" s="115"/>
      <c r="V18" s="115"/>
      <c r="W18" s="115"/>
      <c r="X18" s="115"/>
      <c r="Y18" s="115"/>
    </row>
    <row r="19" ht="20.25" customHeight="1" spans="1:25">
      <c r="A19" s="21" t="s">
        <v>188</v>
      </c>
      <c r="B19" s="21" t="s">
        <v>69</v>
      </c>
      <c r="C19" s="21" t="s">
        <v>205</v>
      </c>
      <c r="D19" s="21" t="s">
        <v>206</v>
      </c>
      <c r="E19" s="21" t="s">
        <v>106</v>
      </c>
      <c r="F19" s="21" t="s">
        <v>107</v>
      </c>
      <c r="G19" s="21" t="s">
        <v>209</v>
      </c>
      <c r="H19" s="21" t="s">
        <v>210</v>
      </c>
      <c r="I19" s="115">
        <v>22920</v>
      </c>
      <c r="J19" s="115">
        <v>22920</v>
      </c>
      <c r="K19" s="184"/>
      <c r="L19" s="184"/>
      <c r="M19" s="184"/>
      <c r="N19" s="115">
        <v>22920</v>
      </c>
      <c r="O19" s="184"/>
      <c r="P19" s="115"/>
      <c r="Q19" s="115"/>
      <c r="R19" s="115"/>
      <c r="S19" s="115"/>
      <c r="T19" s="115"/>
      <c r="U19" s="115"/>
      <c r="V19" s="115"/>
      <c r="W19" s="115"/>
      <c r="X19" s="115"/>
      <c r="Y19" s="115"/>
    </row>
    <row r="20" ht="20.25" customHeight="1" spans="1:25">
      <c r="A20" s="21" t="s">
        <v>188</v>
      </c>
      <c r="B20" s="21" t="s">
        <v>69</v>
      </c>
      <c r="C20" s="21" t="s">
        <v>205</v>
      </c>
      <c r="D20" s="21" t="s">
        <v>206</v>
      </c>
      <c r="E20" s="21" t="s">
        <v>106</v>
      </c>
      <c r="F20" s="21" t="s">
        <v>107</v>
      </c>
      <c r="G20" s="21" t="s">
        <v>211</v>
      </c>
      <c r="H20" s="21" t="s">
        <v>212</v>
      </c>
      <c r="I20" s="115">
        <v>22477</v>
      </c>
      <c r="J20" s="115">
        <v>22477</v>
      </c>
      <c r="K20" s="184"/>
      <c r="L20" s="184"/>
      <c r="M20" s="184"/>
      <c r="N20" s="115">
        <v>22477</v>
      </c>
      <c r="O20" s="184"/>
      <c r="P20" s="115"/>
      <c r="Q20" s="115"/>
      <c r="R20" s="115"/>
      <c r="S20" s="115"/>
      <c r="T20" s="115"/>
      <c r="U20" s="115"/>
      <c r="V20" s="115"/>
      <c r="W20" s="115"/>
      <c r="X20" s="115"/>
      <c r="Y20" s="115"/>
    </row>
    <row r="21" ht="20.25" customHeight="1" spans="1:25">
      <c r="A21" s="21" t="s">
        <v>188</v>
      </c>
      <c r="B21" s="21" t="s">
        <v>69</v>
      </c>
      <c r="C21" s="21" t="s">
        <v>205</v>
      </c>
      <c r="D21" s="21" t="s">
        <v>206</v>
      </c>
      <c r="E21" s="21" t="s">
        <v>106</v>
      </c>
      <c r="F21" s="21" t="s">
        <v>107</v>
      </c>
      <c r="G21" s="21" t="s">
        <v>191</v>
      </c>
      <c r="H21" s="21" t="s">
        <v>192</v>
      </c>
      <c r="I21" s="115">
        <v>137280</v>
      </c>
      <c r="J21" s="115">
        <v>137280</v>
      </c>
      <c r="K21" s="184"/>
      <c r="L21" s="184"/>
      <c r="M21" s="184"/>
      <c r="N21" s="115">
        <v>137280</v>
      </c>
      <c r="O21" s="184"/>
      <c r="P21" s="115"/>
      <c r="Q21" s="115"/>
      <c r="R21" s="115"/>
      <c r="S21" s="115"/>
      <c r="T21" s="115"/>
      <c r="U21" s="115"/>
      <c r="V21" s="115"/>
      <c r="W21" s="115"/>
      <c r="X21" s="115"/>
      <c r="Y21" s="115"/>
    </row>
    <row r="22" ht="20.25" customHeight="1" spans="1:25">
      <c r="A22" s="21" t="s">
        <v>188</v>
      </c>
      <c r="B22" s="21" t="s">
        <v>69</v>
      </c>
      <c r="C22" s="21" t="s">
        <v>205</v>
      </c>
      <c r="D22" s="21" t="s">
        <v>206</v>
      </c>
      <c r="E22" s="21" t="s">
        <v>106</v>
      </c>
      <c r="F22" s="21" t="s">
        <v>107</v>
      </c>
      <c r="G22" s="21" t="s">
        <v>191</v>
      </c>
      <c r="H22" s="21" t="s">
        <v>192</v>
      </c>
      <c r="I22" s="115">
        <v>64776</v>
      </c>
      <c r="J22" s="115">
        <v>64776</v>
      </c>
      <c r="K22" s="184"/>
      <c r="L22" s="184"/>
      <c r="M22" s="184"/>
      <c r="N22" s="115">
        <v>64776</v>
      </c>
      <c r="O22" s="184"/>
      <c r="P22" s="115"/>
      <c r="Q22" s="115"/>
      <c r="R22" s="115"/>
      <c r="S22" s="115"/>
      <c r="T22" s="115"/>
      <c r="U22" s="115"/>
      <c r="V22" s="115"/>
      <c r="W22" s="115"/>
      <c r="X22" s="115"/>
      <c r="Y22" s="115"/>
    </row>
    <row r="23" ht="20.25" customHeight="1" spans="1:25">
      <c r="A23" s="21" t="s">
        <v>188</v>
      </c>
      <c r="B23" s="21" t="s">
        <v>69</v>
      </c>
      <c r="C23" s="21" t="s">
        <v>205</v>
      </c>
      <c r="D23" s="21" t="s">
        <v>206</v>
      </c>
      <c r="E23" s="21" t="s">
        <v>106</v>
      </c>
      <c r="F23" s="21" t="s">
        <v>107</v>
      </c>
      <c r="G23" s="21" t="s">
        <v>191</v>
      </c>
      <c r="H23" s="21" t="s">
        <v>192</v>
      </c>
      <c r="I23" s="115">
        <v>124260</v>
      </c>
      <c r="J23" s="115">
        <v>124260</v>
      </c>
      <c r="K23" s="184"/>
      <c r="L23" s="184"/>
      <c r="M23" s="184"/>
      <c r="N23" s="115">
        <v>124260</v>
      </c>
      <c r="O23" s="184"/>
      <c r="P23" s="115"/>
      <c r="Q23" s="115"/>
      <c r="R23" s="115"/>
      <c r="S23" s="115"/>
      <c r="T23" s="115"/>
      <c r="U23" s="115"/>
      <c r="V23" s="115"/>
      <c r="W23" s="115"/>
      <c r="X23" s="115"/>
      <c r="Y23" s="115"/>
    </row>
    <row r="24" ht="20.25" customHeight="1" spans="1:25">
      <c r="A24" s="21" t="s">
        <v>188</v>
      </c>
      <c r="B24" s="21" t="s">
        <v>69</v>
      </c>
      <c r="C24" s="21" t="s">
        <v>213</v>
      </c>
      <c r="D24" s="21" t="s">
        <v>214</v>
      </c>
      <c r="E24" s="21" t="s">
        <v>106</v>
      </c>
      <c r="F24" s="21" t="s">
        <v>107</v>
      </c>
      <c r="G24" s="21" t="s">
        <v>215</v>
      </c>
      <c r="H24" s="21" t="s">
        <v>216</v>
      </c>
      <c r="I24" s="115">
        <v>6300</v>
      </c>
      <c r="J24" s="115">
        <v>6300</v>
      </c>
      <c r="K24" s="184"/>
      <c r="L24" s="184"/>
      <c r="M24" s="184"/>
      <c r="N24" s="115">
        <v>6300</v>
      </c>
      <c r="O24" s="184"/>
      <c r="P24" s="115"/>
      <c r="Q24" s="115"/>
      <c r="R24" s="115"/>
      <c r="S24" s="115"/>
      <c r="T24" s="115"/>
      <c r="U24" s="115"/>
      <c r="V24" s="115"/>
      <c r="W24" s="115"/>
      <c r="X24" s="115"/>
      <c r="Y24" s="115"/>
    </row>
    <row r="25" ht="20.25" customHeight="1" spans="1:25">
      <c r="A25" s="21" t="s">
        <v>188</v>
      </c>
      <c r="B25" s="21" t="s">
        <v>69</v>
      </c>
      <c r="C25" s="21" t="s">
        <v>213</v>
      </c>
      <c r="D25" s="21" t="s">
        <v>214</v>
      </c>
      <c r="E25" s="21" t="s">
        <v>106</v>
      </c>
      <c r="F25" s="21" t="s">
        <v>107</v>
      </c>
      <c r="G25" s="21" t="s">
        <v>217</v>
      </c>
      <c r="H25" s="21" t="s">
        <v>218</v>
      </c>
      <c r="I25" s="115">
        <v>1400</v>
      </c>
      <c r="J25" s="115">
        <v>1400</v>
      </c>
      <c r="K25" s="184"/>
      <c r="L25" s="184"/>
      <c r="M25" s="184"/>
      <c r="N25" s="115">
        <v>1400</v>
      </c>
      <c r="O25" s="184"/>
      <c r="P25" s="115"/>
      <c r="Q25" s="115"/>
      <c r="R25" s="115"/>
      <c r="S25" s="115"/>
      <c r="T25" s="115"/>
      <c r="U25" s="115"/>
      <c r="V25" s="115"/>
      <c r="W25" s="115"/>
      <c r="X25" s="115"/>
      <c r="Y25" s="115"/>
    </row>
    <row r="26" ht="20.25" customHeight="1" spans="1:25">
      <c r="A26" s="21" t="s">
        <v>188</v>
      </c>
      <c r="B26" s="21" t="s">
        <v>69</v>
      </c>
      <c r="C26" s="21" t="s">
        <v>213</v>
      </c>
      <c r="D26" s="21" t="s">
        <v>214</v>
      </c>
      <c r="E26" s="21" t="s">
        <v>106</v>
      </c>
      <c r="F26" s="21" t="s">
        <v>107</v>
      </c>
      <c r="G26" s="21" t="s">
        <v>219</v>
      </c>
      <c r="H26" s="21" t="s">
        <v>220</v>
      </c>
      <c r="I26" s="115">
        <v>1400</v>
      </c>
      <c r="J26" s="115">
        <v>1400</v>
      </c>
      <c r="K26" s="184"/>
      <c r="L26" s="184"/>
      <c r="M26" s="184"/>
      <c r="N26" s="115">
        <v>1400</v>
      </c>
      <c r="O26" s="184"/>
      <c r="P26" s="115"/>
      <c r="Q26" s="115"/>
      <c r="R26" s="115"/>
      <c r="S26" s="115"/>
      <c r="T26" s="115"/>
      <c r="U26" s="115"/>
      <c r="V26" s="115"/>
      <c r="W26" s="115"/>
      <c r="X26" s="115"/>
      <c r="Y26" s="115"/>
    </row>
    <row r="27" ht="20.25" customHeight="1" spans="1:25">
      <c r="A27" s="21" t="s">
        <v>188</v>
      </c>
      <c r="B27" s="21" t="s">
        <v>69</v>
      </c>
      <c r="C27" s="21" t="s">
        <v>213</v>
      </c>
      <c r="D27" s="21" t="s">
        <v>214</v>
      </c>
      <c r="E27" s="21" t="s">
        <v>106</v>
      </c>
      <c r="F27" s="21" t="s">
        <v>107</v>
      </c>
      <c r="G27" s="21" t="s">
        <v>221</v>
      </c>
      <c r="H27" s="21" t="s">
        <v>222</v>
      </c>
      <c r="I27" s="115">
        <v>4900</v>
      </c>
      <c r="J27" s="115">
        <v>4900</v>
      </c>
      <c r="K27" s="184"/>
      <c r="L27" s="184"/>
      <c r="M27" s="184"/>
      <c r="N27" s="115">
        <v>4900</v>
      </c>
      <c r="O27" s="184"/>
      <c r="P27" s="115"/>
      <c r="Q27" s="115"/>
      <c r="R27" s="115"/>
      <c r="S27" s="115"/>
      <c r="T27" s="115"/>
      <c r="U27" s="115"/>
      <c r="V27" s="115"/>
      <c r="W27" s="115"/>
      <c r="X27" s="115"/>
      <c r="Y27" s="115"/>
    </row>
    <row r="28" ht="20.25" customHeight="1" spans="1:25">
      <c r="A28" s="21" t="s">
        <v>188</v>
      </c>
      <c r="B28" s="21" t="s">
        <v>69</v>
      </c>
      <c r="C28" s="21" t="s">
        <v>213</v>
      </c>
      <c r="D28" s="21" t="s">
        <v>214</v>
      </c>
      <c r="E28" s="21" t="s">
        <v>106</v>
      </c>
      <c r="F28" s="21" t="s">
        <v>107</v>
      </c>
      <c r="G28" s="21" t="s">
        <v>223</v>
      </c>
      <c r="H28" s="21" t="s">
        <v>224</v>
      </c>
      <c r="I28" s="115">
        <v>8960</v>
      </c>
      <c r="J28" s="115">
        <v>8960</v>
      </c>
      <c r="K28" s="184"/>
      <c r="L28" s="184"/>
      <c r="M28" s="184"/>
      <c r="N28" s="115">
        <v>8960</v>
      </c>
      <c r="O28" s="184"/>
      <c r="P28" s="115"/>
      <c r="Q28" s="115"/>
      <c r="R28" s="115"/>
      <c r="S28" s="115"/>
      <c r="T28" s="115"/>
      <c r="U28" s="115"/>
      <c r="V28" s="115"/>
      <c r="W28" s="115"/>
      <c r="X28" s="115"/>
      <c r="Y28" s="115"/>
    </row>
    <row r="29" ht="20.25" customHeight="1" spans="1:25">
      <c r="A29" s="21" t="s">
        <v>188</v>
      </c>
      <c r="B29" s="21" t="s">
        <v>69</v>
      </c>
      <c r="C29" s="21" t="s">
        <v>213</v>
      </c>
      <c r="D29" s="21" t="s">
        <v>214</v>
      </c>
      <c r="E29" s="21" t="s">
        <v>106</v>
      </c>
      <c r="F29" s="21" t="s">
        <v>107</v>
      </c>
      <c r="G29" s="21" t="s">
        <v>225</v>
      </c>
      <c r="H29" s="21" t="s">
        <v>226</v>
      </c>
      <c r="I29" s="115">
        <v>1050</v>
      </c>
      <c r="J29" s="115">
        <v>1050</v>
      </c>
      <c r="K29" s="184"/>
      <c r="L29" s="184"/>
      <c r="M29" s="184"/>
      <c r="N29" s="115">
        <v>1050</v>
      </c>
      <c r="O29" s="184"/>
      <c r="P29" s="115"/>
      <c r="Q29" s="115"/>
      <c r="R29" s="115"/>
      <c r="S29" s="115"/>
      <c r="T29" s="115"/>
      <c r="U29" s="115"/>
      <c r="V29" s="115"/>
      <c r="W29" s="115"/>
      <c r="X29" s="115"/>
      <c r="Y29" s="115"/>
    </row>
    <row r="30" ht="20.25" customHeight="1" spans="1:25">
      <c r="A30" s="21" t="s">
        <v>188</v>
      </c>
      <c r="B30" s="21" t="s">
        <v>69</v>
      </c>
      <c r="C30" s="21" t="s">
        <v>213</v>
      </c>
      <c r="D30" s="21" t="s">
        <v>214</v>
      </c>
      <c r="E30" s="21" t="s">
        <v>106</v>
      </c>
      <c r="F30" s="21" t="s">
        <v>107</v>
      </c>
      <c r="G30" s="21" t="s">
        <v>227</v>
      </c>
      <c r="H30" s="21" t="s">
        <v>228</v>
      </c>
      <c r="I30" s="115">
        <v>350</v>
      </c>
      <c r="J30" s="115">
        <v>350</v>
      </c>
      <c r="K30" s="184"/>
      <c r="L30" s="184"/>
      <c r="M30" s="184"/>
      <c r="N30" s="115">
        <v>350</v>
      </c>
      <c r="O30" s="184"/>
      <c r="P30" s="115"/>
      <c r="Q30" s="115"/>
      <c r="R30" s="115"/>
      <c r="S30" s="115"/>
      <c r="T30" s="115"/>
      <c r="U30" s="115"/>
      <c r="V30" s="115"/>
      <c r="W30" s="115"/>
      <c r="X30" s="115"/>
      <c r="Y30" s="115"/>
    </row>
    <row r="31" ht="20.25" customHeight="1" spans="1:25">
      <c r="A31" s="21" t="s">
        <v>188</v>
      </c>
      <c r="B31" s="21" t="s">
        <v>69</v>
      </c>
      <c r="C31" s="21" t="s">
        <v>213</v>
      </c>
      <c r="D31" s="21" t="s">
        <v>214</v>
      </c>
      <c r="E31" s="21" t="s">
        <v>106</v>
      </c>
      <c r="F31" s="21" t="s">
        <v>107</v>
      </c>
      <c r="G31" s="21" t="s">
        <v>229</v>
      </c>
      <c r="H31" s="21" t="s">
        <v>230</v>
      </c>
      <c r="I31" s="115">
        <v>350</v>
      </c>
      <c r="J31" s="115">
        <v>350</v>
      </c>
      <c r="K31" s="184"/>
      <c r="L31" s="184"/>
      <c r="M31" s="184"/>
      <c r="N31" s="115">
        <v>350</v>
      </c>
      <c r="O31" s="184"/>
      <c r="P31" s="115"/>
      <c r="Q31" s="115"/>
      <c r="R31" s="115"/>
      <c r="S31" s="115"/>
      <c r="T31" s="115"/>
      <c r="U31" s="115"/>
      <c r="V31" s="115"/>
      <c r="W31" s="115"/>
      <c r="X31" s="115"/>
      <c r="Y31" s="115"/>
    </row>
    <row r="32" ht="20.25" customHeight="1" spans="1:25">
      <c r="A32" s="21" t="s">
        <v>188</v>
      </c>
      <c r="B32" s="21" t="s">
        <v>69</v>
      </c>
      <c r="C32" s="21" t="s">
        <v>231</v>
      </c>
      <c r="D32" s="21" t="s">
        <v>165</v>
      </c>
      <c r="E32" s="21" t="s">
        <v>106</v>
      </c>
      <c r="F32" s="21" t="s">
        <v>107</v>
      </c>
      <c r="G32" s="21" t="s">
        <v>232</v>
      </c>
      <c r="H32" s="21" t="s">
        <v>165</v>
      </c>
      <c r="I32" s="115">
        <v>1400</v>
      </c>
      <c r="J32" s="115">
        <v>1400</v>
      </c>
      <c r="K32" s="184"/>
      <c r="L32" s="184"/>
      <c r="M32" s="184"/>
      <c r="N32" s="115">
        <v>1400</v>
      </c>
      <c r="O32" s="184"/>
      <c r="P32" s="115"/>
      <c r="Q32" s="115"/>
      <c r="R32" s="115"/>
      <c r="S32" s="115"/>
      <c r="T32" s="115"/>
      <c r="U32" s="115"/>
      <c r="V32" s="115"/>
      <c r="W32" s="115"/>
      <c r="X32" s="115"/>
      <c r="Y32" s="115"/>
    </row>
    <row r="33" ht="20.25" customHeight="1" spans="1:25">
      <c r="A33" s="21" t="s">
        <v>188</v>
      </c>
      <c r="B33" s="21" t="s">
        <v>69</v>
      </c>
      <c r="C33" s="21" t="s">
        <v>233</v>
      </c>
      <c r="D33" s="21" t="s">
        <v>234</v>
      </c>
      <c r="E33" s="21" t="s">
        <v>106</v>
      </c>
      <c r="F33" s="21" t="s">
        <v>107</v>
      </c>
      <c r="G33" s="21" t="s">
        <v>235</v>
      </c>
      <c r="H33" s="21" t="s">
        <v>234</v>
      </c>
      <c r="I33" s="115">
        <v>18900</v>
      </c>
      <c r="J33" s="115">
        <v>18900</v>
      </c>
      <c r="K33" s="184"/>
      <c r="L33" s="184"/>
      <c r="M33" s="184"/>
      <c r="N33" s="115">
        <v>18900</v>
      </c>
      <c r="O33" s="184"/>
      <c r="P33" s="115"/>
      <c r="Q33" s="115"/>
      <c r="R33" s="115"/>
      <c r="S33" s="115"/>
      <c r="T33" s="115"/>
      <c r="U33" s="115"/>
      <c r="V33" s="115"/>
      <c r="W33" s="115"/>
      <c r="X33" s="115"/>
      <c r="Y33" s="115"/>
    </row>
    <row r="34" ht="17.25" customHeight="1" spans="1:25">
      <c r="A34" s="72" t="s">
        <v>160</v>
      </c>
      <c r="B34" s="73"/>
      <c r="C34" s="178"/>
      <c r="D34" s="178"/>
      <c r="E34" s="178"/>
      <c r="F34" s="178"/>
      <c r="G34" s="178"/>
      <c r="H34" s="179"/>
      <c r="I34" s="115">
        <v>1058145</v>
      </c>
      <c r="J34" s="115">
        <v>1058145</v>
      </c>
      <c r="K34" s="115"/>
      <c r="L34" s="115"/>
      <c r="M34" s="115"/>
      <c r="N34" s="115">
        <v>1058145</v>
      </c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</row>
  </sheetData>
  <mergeCells count="31">
    <mergeCell ref="A2:Y2"/>
    <mergeCell ref="A3:H3"/>
    <mergeCell ref="I4:Y4"/>
    <mergeCell ref="J5:O5"/>
    <mergeCell ref="P5:R5"/>
    <mergeCell ref="T5:Y5"/>
    <mergeCell ref="J6:K6"/>
    <mergeCell ref="A34:H34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L6:L7"/>
    <mergeCell ref="M6:M7"/>
    <mergeCell ref="N6:N7"/>
    <mergeCell ref="O6:O7"/>
    <mergeCell ref="P6:P7"/>
    <mergeCell ref="Q6:Q7"/>
    <mergeCell ref="R6:R7"/>
    <mergeCell ref="S5:S7"/>
    <mergeCell ref="T6:T7"/>
    <mergeCell ref="U6:U7"/>
    <mergeCell ref="V6:V7"/>
    <mergeCell ref="W6:W7"/>
    <mergeCell ref="X6:X7"/>
    <mergeCell ref="Y6:Y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11"/>
  <sheetViews>
    <sheetView showZeros="0" workbookViewId="0">
      <selection activeCell="C23" sqref="C23"/>
    </sheetView>
  </sheetViews>
  <sheetFormatPr defaultColWidth="9.14166666666667" defaultRowHeight="14.25" customHeight="1"/>
  <cols>
    <col min="1" max="1" width="10.2833333333333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083333333333" customWidth="1"/>
    <col min="7" max="7" width="9.85" customWidth="1"/>
    <col min="8" max="8" width="17.7083333333333" customWidth="1"/>
    <col min="9" max="13" width="20" customWidth="1"/>
    <col min="14" max="14" width="12.2833333333333" customWidth="1"/>
    <col min="15" max="15" width="12.7083333333333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ht="13.5" customHeight="1" spans="2:23">
      <c r="B1" s="168"/>
      <c r="E1" s="46"/>
      <c r="F1" s="46"/>
      <c r="G1" s="46"/>
      <c r="H1" s="46"/>
      <c r="U1" s="168"/>
      <c r="W1" s="173" t="s">
        <v>236</v>
      </c>
    </row>
    <row r="2" ht="46.5" customHeight="1" spans="1:23">
      <c r="A2" s="48" t="str">
        <f>"2026"&amp;"年部门项目支出预算表"</f>
        <v>2026年部门项目支出预算表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ht="13.5" customHeight="1" spans="1:23">
      <c r="A3" s="49" t="str">
        <f>"单位名称："&amp;"昆明市东川区储血库"</f>
        <v>单位名称：昆明市东川区储血库</v>
      </c>
      <c r="B3" s="50"/>
      <c r="C3" s="50"/>
      <c r="D3" s="50"/>
      <c r="E3" s="50"/>
      <c r="F3" s="50"/>
      <c r="G3" s="50"/>
      <c r="H3" s="50"/>
      <c r="I3" s="51"/>
      <c r="J3" s="51"/>
      <c r="K3" s="51"/>
      <c r="L3" s="51"/>
      <c r="M3" s="51"/>
      <c r="N3" s="51"/>
      <c r="O3" s="51"/>
      <c r="P3" s="51"/>
      <c r="Q3" s="51"/>
      <c r="U3" s="168"/>
      <c r="W3" s="153" t="s">
        <v>1</v>
      </c>
    </row>
    <row r="4" ht="21.75" customHeight="1" spans="1:23">
      <c r="A4" s="53" t="s">
        <v>237</v>
      </c>
      <c r="B4" s="54" t="s">
        <v>171</v>
      </c>
      <c r="C4" s="53" t="s">
        <v>172</v>
      </c>
      <c r="D4" s="53" t="s">
        <v>238</v>
      </c>
      <c r="E4" s="54" t="s">
        <v>173</v>
      </c>
      <c r="F4" s="54" t="s">
        <v>174</v>
      </c>
      <c r="G4" s="54" t="s">
        <v>239</v>
      </c>
      <c r="H4" s="54" t="s">
        <v>240</v>
      </c>
      <c r="I4" s="68" t="s">
        <v>55</v>
      </c>
      <c r="J4" s="12" t="s">
        <v>241</v>
      </c>
      <c r="K4" s="13"/>
      <c r="L4" s="13"/>
      <c r="M4" s="40"/>
      <c r="N4" s="12" t="s">
        <v>179</v>
      </c>
      <c r="O4" s="13"/>
      <c r="P4" s="40"/>
      <c r="Q4" s="54" t="s">
        <v>61</v>
      </c>
      <c r="R4" s="12" t="s">
        <v>62</v>
      </c>
      <c r="S4" s="13"/>
      <c r="T4" s="13"/>
      <c r="U4" s="13"/>
      <c r="V4" s="13"/>
      <c r="W4" s="40"/>
    </row>
    <row r="5" ht="21.75" customHeight="1" spans="1:23">
      <c r="A5" s="55"/>
      <c r="B5" s="69"/>
      <c r="C5" s="55"/>
      <c r="D5" s="55"/>
      <c r="E5" s="56"/>
      <c r="F5" s="56"/>
      <c r="G5" s="56"/>
      <c r="H5" s="56"/>
      <c r="I5" s="69"/>
      <c r="J5" s="169" t="s">
        <v>58</v>
      </c>
      <c r="K5" s="170"/>
      <c r="L5" s="54" t="s">
        <v>59</v>
      </c>
      <c r="M5" s="54" t="s">
        <v>60</v>
      </c>
      <c r="N5" s="54" t="s">
        <v>58</v>
      </c>
      <c r="O5" s="54" t="s">
        <v>59</v>
      </c>
      <c r="P5" s="54" t="s">
        <v>60</v>
      </c>
      <c r="Q5" s="56"/>
      <c r="R5" s="54" t="s">
        <v>57</v>
      </c>
      <c r="S5" s="54" t="s">
        <v>64</v>
      </c>
      <c r="T5" s="54" t="s">
        <v>185</v>
      </c>
      <c r="U5" s="54" t="s">
        <v>66</v>
      </c>
      <c r="V5" s="54" t="s">
        <v>67</v>
      </c>
      <c r="W5" s="54" t="s">
        <v>68</v>
      </c>
    </row>
    <row r="6" ht="21" customHeight="1" spans="1:23">
      <c r="A6" s="69"/>
      <c r="B6" s="69"/>
      <c r="C6" s="69"/>
      <c r="D6" s="69"/>
      <c r="E6" s="69"/>
      <c r="F6" s="69"/>
      <c r="G6" s="69"/>
      <c r="H6" s="69"/>
      <c r="I6" s="69"/>
      <c r="J6" s="171" t="s">
        <v>57</v>
      </c>
      <c r="K6" s="172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</row>
    <row r="7" ht="39.75" customHeight="1" spans="1:23">
      <c r="A7" s="58"/>
      <c r="B7" s="60"/>
      <c r="C7" s="58"/>
      <c r="D7" s="58"/>
      <c r="E7" s="59"/>
      <c r="F7" s="59"/>
      <c r="G7" s="59"/>
      <c r="H7" s="59"/>
      <c r="I7" s="60"/>
      <c r="J7" s="17" t="s">
        <v>57</v>
      </c>
      <c r="K7" s="17" t="s">
        <v>242</v>
      </c>
      <c r="L7" s="59"/>
      <c r="M7" s="59"/>
      <c r="N7" s="59"/>
      <c r="O7" s="59"/>
      <c r="P7" s="59"/>
      <c r="Q7" s="59"/>
      <c r="R7" s="59"/>
      <c r="S7" s="59"/>
      <c r="T7" s="59"/>
      <c r="U7" s="60"/>
      <c r="V7" s="59"/>
      <c r="W7" s="59"/>
    </row>
    <row r="8" ht="15" customHeight="1" spans="1:23">
      <c r="A8" s="61">
        <v>1</v>
      </c>
      <c r="B8" s="61">
        <v>2</v>
      </c>
      <c r="C8" s="61">
        <v>3</v>
      </c>
      <c r="D8" s="61">
        <v>4</v>
      </c>
      <c r="E8" s="61">
        <v>5</v>
      </c>
      <c r="F8" s="61">
        <v>6</v>
      </c>
      <c r="G8" s="61">
        <v>7</v>
      </c>
      <c r="H8" s="61">
        <v>8</v>
      </c>
      <c r="I8" s="61">
        <v>9</v>
      </c>
      <c r="J8" s="61">
        <v>10</v>
      </c>
      <c r="K8" s="61">
        <v>11</v>
      </c>
      <c r="L8" s="75">
        <v>12</v>
      </c>
      <c r="M8" s="75">
        <v>13</v>
      </c>
      <c r="N8" s="75">
        <v>14</v>
      </c>
      <c r="O8" s="75">
        <v>15</v>
      </c>
      <c r="P8" s="75">
        <v>16</v>
      </c>
      <c r="Q8" s="75">
        <v>17</v>
      </c>
      <c r="R8" s="75">
        <v>18</v>
      </c>
      <c r="S8" s="75">
        <v>19</v>
      </c>
      <c r="T8" s="75">
        <v>20</v>
      </c>
      <c r="U8" s="61">
        <v>21</v>
      </c>
      <c r="V8" s="75">
        <v>22</v>
      </c>
      <c r="W8" s="61">
        <v>23</v>
      </c>
    </row>
    <row r="9" ht="21.75" customHeight="1" spans="1:23">
      <c r="A9" s="105"/>
      <c r="B9" s="105"/>
      <c r="C9" s="105"/>
      <c r="D9" s="105"/>
      <c r="E9" s="105"/>
      <c r="F9" s="105"/>
      <c r="G9" s="105"/>
      <c r="H9" s="10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</row>
    <row r="10" ht="18.75" customHeight="1" spans="1:23">
      <c r="A10" s="72" t="s">
        <v>160</v>
      </c>
      <c r="B10" s="73"/>
      <c r="C10" s="73"/>
      <c r="D10" s="73"/>
      <c r="E10" s="73"/>
      <c r="F10" s="73"/>
      <c r="G10" s="73"/>
      <c r="H10" s="74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</row>
    <row r="11" customHeight="1" spans="1:1">
      <c r="A11" t="s">
        <v>243</v>
      </c>
    </row>
  </sheetData>
  <mergeCells count="28">
    <mergeCell ref="A2:W2"/>
    <mergeCell ref="A3:H3"/>
    <mergeCell ref="J4:M4"/>
    <mergeCell ref="N4:P4"/>
    <mergeCell ref="R4:W4"/>
    <mergeCell ref="A10:H10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A29" sqref="A29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0:10">
      <c r="J1" s="47" t="s">
        <v>244</v>
      </c>
    </row>
    <row r="2" ht="39.75" customHeight="1" spans="1:10">
      <c r="A2" s="102" t="str">
        <f>"2026"&amp;"年部门项目支出绩效目标表"</f>
        <v>2026年部门项目支出绩效目标表</v>
      </c>
      <c r="B2" s="48"/>
      <c r="C2" s="48"/>
      <c r="D2" s="48"/>
      <c r="E2" s="48"/>
      <c r="F2" s="103"/>
      <c r="G2" s="48"/>
      <c r="H2" s="103"/>
      <c r="I2" s="103"/>
      <c r="J2" s="48"/>
    </row>
    <row r="3" ht="17.25" customHeight="1" spans="1:1">
      <c r="A3" s="49" t="str">
        <f>"单位名称："&amp;"昆明市东川区储血库"</f>
        <v>单位名称：昆明市东川区储血库</v>
      </c>
    </row>
    <row r="4" ht="44.25" customHeight="1" spans="1:10">
      <c r="A4" s="17" t="s">
        <v>172</v>
      </c>
      <c r="B4" s="17" t="s">
        <v>245</v>
      </c>
      <c r="C4" s="17" t="s">
        <v>246</v>
      </c>
      <c r="D4" s="17" t="s">
        <v>247</v>
      </c>
      <c r="E4" s="17" t="s">
        <v>248</v>
      </c>
      <c r="F4" s="104" t="s">
        <v>249</v>
      </c>
      <c r="G4" s="17" t="s">
        <v>250</v>
      </c>
      <c r="H4" s="104" t="s">
        <v>251</v>
      </c>
      <c r="I4" s="104" t="s">
        <v>252</v>
      </c>
      <c r="J4" s="17" t="s">
        <v>253</v>
      </c>
    </row>
    <row r="5" ht="18.75" customHeight="1" spans="1:10">
      <c r="A5" s="167">
        <v>1</v>
      </c>
      <c r="B5" s="167">
        <v>2</v>
      </c>
      <c r="C5" s="167">
        <v>3</v>
      </c>
      <c r="D5" s="167">
        <v>4</v>
      </c>
      <c r="E5" s="167">
        <v>5</v>
      </c>
      <c r="F5" s="75">
        <v>6</v>
      </c>
      <c r="G5" s="167">
        <v>7</v>
      </c>
      <c r="H5" s="75">
        <v>8</v>
      </c>
      <c r="I5" s="75">
        <v>9</v>
      </c>
      <c r="J5" s="167">
        <v>10</v>
      </c>
    </row>
    <row r="6" ht="42" customHeight="1" spans="1:10">
      <c r="A6" s="18"/>
      <c r="B6" s="105"/>
      <c r="C6" s="105"/>
      <c r="D6" s="105"/>
      <c r="E6" s="93"/>
      <c r="F6" s="106"/>
      <c r="G6" s="93"/>
      <c r="H6" s="106"/>
      <c r="I6" s="106"/>
      <c r="J6" s="93"/>
    </row>
    <row r="7" ht="42" customHeight="1" spans="1:10">
      <c r="A7" s="18"/>
      <c r="B7" s="62"/>
      <c r="C7" s="62"/>
      <c r="D7" s="62"/>
      <c r="E7" s="18"/>
      <c r="F7" s="62"/>
      <c r="G7" s="18"/>
      <c r="H7" s="62"/>
      <c r="I7" s="62"/>
      <c r="J7" s="18"/>
    </row>
    <row r="8" customHeight="1" spans="1:1">
      <c r="A8" t="s">
        <v>254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C25" sqref="C25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ht="12" customHeight="1" spans="1:6">
      <c r="A1" s="154">
        <v>1</v>
      </c>
      <c r="B1" s="155">
        <v>0</v>
      </c>
      <c r="C1" s="154">
        <v>1</v>
      </c>
      <c r="D1" s="156"/>
      <c r="E1" s="156"/>
      <c r="F1" s="153" t="s">
        <v>255</v>
      </c>
    </row>
    <row r="2" ht="42" customHeight="1" spans="1:6">
      <c r="A2" s="157" t="str">
        <f>"2026"&amp;"年部门政府性基金预算支出预算表"</f>
        <v>2026年部门政府性基金预算支出预算表</v>
      </c>
      <c r="B2" s="157" t="s">
        <v>256</v>
      </c>
      <c r="C2" s="158"/>
      <c r="D2" s="159"/>
      <c r="E2" s="159"/>
      <c r="F2" s="159"/>
    </row>
    <row r="3" ht="13.5" customHeight="1" spans="1:6">
      <c r="A3" s="49" t="str">
        <f>"单位名称："&amp;"昆明市东川区储血库"</f>
        <v>单位名称：昆明市东川区储血库</v>
      </c>
      <c r="B3" s="49" t="s">
        <v>257</v>
      </c>
      <c r="C3" s="154"/>
      <c r="D3" s="156"/>
      <c r="E3" s="156"/>
      <c r="F3" s="153" t="s">
        <v>1</v>
      </c>
    </row>
    <row r="4" ht="19.5" customHeight="1" spans="1:6">
      <c r="A4" s="160" t="s">
        <v>170</v>
      </c>
      <c r="B4" s="161" t="s">
        <v>71</v>
      </c>
      <c r="C4" s="160" t="s">
        <v>72</v>
      </c>
      <c r="D4" s="12" t="s">
        <v>258</v>
      </c>
      <c r="E4" s="13"/>
      <c r="F4" s="40"/>
    </row>
    <row r="5" ht="18.75" customHeight="1" spans="1:6">
      <c r="A5" s="162"/>
      <c r="B5" s="163"/>
      <c r="C5" s="162"/>
      <c r="D5" s="57" t="s">
        <v>55</v>
      </c>
      <c r="E5" s="12" t="s">
        <v>74</v>
      </c>
      <c r="F5" s="57" t="s">
        <v>75</v>
      </c>
    </row>
    <row r="6" ht="18.75" customHeight="1" spans="1:6">
      <c r="A6" s="104">
        <v>1</v>
      </c>
      <c r="B6" s="164" t="s">
        <v>82</v>
      </c>
      <c r="C6" s="104">
        <v>3</v>
      </c>
      <c r="D6" s="14">
        <v>4</v>
      </c>
      <c r="E6" s="14">
        <v>5</v>
      </c>
      <c r="F6" s="14">
        <v>6</v>
      </c>
    </row>
    <row r="7" ht="21" customHeight="1" spans="1:6">
      <c r="A7" s="62"/>
      <c r="B7" s="62"/>
      <c r="C7" s="62"/>
      <c r="D7" s="115"/>
      <c r="E7" s="115"/>
      <c r="F7" s="115"/>
    </row>
    <row r="8" ht="21" customHeight="1" spans="1:6">
      <c r="A8" s="62"/>
      <c r="B8" s="62"/>
      <c r="C8" s="62"/>
      <c r="D8" s="115"/>
      <c r="E8" s="115"/>
      <c r="F8" s="115"/>
    </row>
    <row r="9" ht="18.75" customHeight="1" spans="1:6">
      <c r="A9" s="165" t="s">
        <v>160</v>
      </c>
      <c r="B9" s="165" t="s">
        <v>160</v>
      </c>
      <c r="C9" s="166" t="s">
        <v>160</v>
      </c>
      <c r="D9" s="115"/>
      <c r="E9" s="115"/>
      <c r="F9" s="115"/>
    </row>
    <row r="10" customHeight="1" spans="1:1">
      <c r="A10" t="s">
        <v>259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11"/>
  <sheetViews>
    <sheetView showZeros="0" workbookViewId="0">
      <selection activeCell="C31" sqref="C31"/>
    </sheetView>
  </sheetViews>
  <sheetFormatPr defaultColWidth="9.14166666666667" defaultRowHeight="14.25" customHeight="1"/>
  <cols>
    <col min="1" max="2" width="32.575" customWidth="1"/>
    <col min="3" max="3" width="41.1416666666667" customWidth="1"/>
    <col min="4" max="4" width="21.7083333333333" customWidth="1"/>
    <col min="5" max="5" width="35.2833333333333" customWidth="1"/>
    <col min="6" max="6" width="7.70833333333333" customWidth="1"/>
    <col min="7" max="7" width="11.1416666666667" customWidth="1"/>
    <col min="8" max="8" width="13.2833333333333" customWidth="1"/>
    <col min="9" max="18" width="20" customWidth="1"/>
    <col min="19" max="19" width="19.85" customWidth="1"/>
  </cols>
  <sheetData>
    <row r="1" ht="15.75" customHeight="1" spans="2:19">
      <c r="B1" s="118"/>
      <c r="C1" s="118"/>
      <c r="R1" s="47"/>
      <c r="S1" s="47" t="s">
        <v>260</v>
      </c>
    </row>
    <row r="2" ht="41.25" customHeight="1" spans="1:19">
      <c r="A2" s="108" t="str">
        <f>"2026"&amp;"年部门政府采购预算表"</f>
        <v>2026年部门政府采购预算表</v>
      </c>
      <c r="B2" s="103"/>
      <c r="C2" s="103"/>
      <c r="D2" s="48"/>
      <c r="E2" s="48"/>
      <c r="F2" s="48"/>
      <c r="G2" s="48"/>
      <c r="H2" s="48"/>
      <c r="I2" s="48"/>
      <c r="J2" s="48"/>
      <c r="K2" s="48"/>
      <c r="L2" s="48"/>
      <c r="M2" s="103"/>
      <c r="N2" s="48"/>
      <c r="O2" s="48"/>
      <c r="P2" s="103"/>
      <c r="Q2" s="48"/>
      <c r="R2" s="103"/>
      <c r="S2" s="103"/>
    </row>
    <row r="3" ht="18.75" customHeight="1" spans="1:19">
      <c r="A3" s="146" t="str">
        <f>"单位名称："&amp;"昆明市东川区储血库"</f>
        <v>单位名称：昆明市东川区储血库</v>
      </c>
      <c r="B3" s="120"/>
      <c r="C3" s="120"/>
      <c r="D3" s="51"/>
      <c r="E3" s="51"/>
      <c r="F3" s="51"/>
      <c r="G3" s="51"/>
      <c r="H3" s="51"/>
      <c r="I3" s="51"/>
      <c r="J3" s="51"/>
      <c r="K3" s="51"/>
      <c r="L3" s="51"/>
      <c r="R3" s="52"/>
      <c r="S3" s="153" t="s">
        <v>1</v>
      </c>
    </row>
    <row r="4" ht="15.75" customHeight="1" spans="1:19">
      <c r="A4" s="54" t="s">
        <v>169</v>
      </c>
      <c r="B4" s="121" t="s">
        <v>170</v>
      </c>
      <c r="C4" s="121" t="s">
        <v>261</v>
      </c>
      <c r="D4" s="122" t="s">
        <v>262</v>
      </c>
      <c r="E4" s="122" t="s">
        <v>263</v>
      </c>
      <c r="F4" s="122" t="s">
        <v>264</v>
      </c>
      <c r="G4" s="122" t="s">
        <v>265</v>
      </c>
      <c r="H4" s="122" t="s">
        <v>266</v>
      </c>
      <c r="I4" s="135" t="s">
        <v>177</v>
      </c>
      <c r="J4" s="135"/>
      <c r="K4" s="135"/>
      <c r="L4" s="135"/>
      <c r="M4" s="136"/>
      <c r="N4" s="135"/>
      <c r="O4" s="135"/>
      <c r="P4" s="143"/>
      <c r="Q4" s="135"/>
      <c r="R4" s="136"/>
      <c r="S4" s="116"/>
    </row>
    <row r="5" ht="17.25" customHeight="1" spans="1:19">
      <c r="A5" s="56"/>
      <c r="B5" s="123"/>
      <c r="C5" s="123"/>
      <c r="D5" s="124"/>
      <c r="E5" s="124"/>
      <c r="F5" s="124"/>
      <c r="G5" s="124"/>
      <c r="H5" s="124"/>
      <c r="I5" s="124" t="s">
        <v>55</v>
      </c>
      <c r="J5" s="124" t="s">
        <v>58</v>
      </c>
      <c r="K5" s="124" t="s">
        <v>267</v>
      </c>
      <c r="L5" s="124" t="s">
        <v>268</v>
      </c>
      <c r="M5" s="137" t="s">
        <v>269</v>
      </c>
      <c r="N5" s="138" t="s">
        <v>270</v>
      </c>
      <c r="O5" s="138"/>
      <c r="P5" s="144"/>
      <c r="Q5" s="138"/>
      <c r="R5" s="145"/>
      <c r="S5" s="125"/>
    </row>
    <row r="6" ht="54" customHeight="1" spans="1:19">
      <c r="A6" s="59"/>
      <c r="B6" s="125"/>
      <c r="C6" s="125"/>
      <c r="D6" s="126"/>
      <c r="E6" s="126"/>
      <c r="F6" s="126"/>
      <c r="G6" s="126"/>
      <c r="H6" s="126"/>
      <c r="I6" s="126"/>
      <c r="J6" s="126" t="s">
        <v>57</v>
      </c>
      <c r="K6" s="126"/>
      <c r="L6" s="126"/>
      <c r="M6" s="139"/>
      <c r="N6" s="126" t="s">
        <v>57</v>
      </c>
      <c r="O6" s="126" t="s">
        <v>64</v>
      </c>
      <c r="P6" s="125" t="s">
        <v>65</v>
      </c>
      <c r="Q6" s="126" t="s">
        <v>66</v>
      </c>
      <c r="R6" s="139" t="s">
        <v>67</v>
      </c>
      <c r="S6" s="125" t="s">
        <v>68</v>
      </c>
    </row>
    <row r="7" ht="18" customHeight="1" spans="1:19">
      <c r="A7" s="147">
        <v>1</v>
      </c>
      <c r="B7" s="147" t="s">
        <v>82</v>
      </c>
      <c r="C7" s="148">
        <v>3</v>
      </c>
      <c r="D7" s="148">
        <v>4</v>
      </c>
      <c r="E7" s="147">
        <v>5</v>
      </c>
      <c r="F7" s="147">
        <v>6</v>
      </c>
      <c r="G7" s="147">
        <v>7</v>
      </c>
      <c r="H7" s="147">
        <v>8</v>
      </c>
      <c r="I7" s="147">
        <v>9</v>
      </c>
      <c r="J7" s="147">
        <v>10</v>
      </c>
      <c r="K7" s="147">
        <v>11</v>
      </c>
      <c r="L7" s="147">
        <v>12</v>
      </c>
      <c r="M7" s="147">
        <v>13</v>
      </c>
      <c r="N7" s="147">
        <v>14</v>
      </c>
      <c r="O7" s="147">
        <v>15</v>
      </c>
      <c r="P7" s="147">
        <v>16</v>
      </c>
      <c r="Q7" s="147">
        <v>17</v>
      </c>
      <c r="R7" s="147">
        <v>18</v>
      </c>
      <c r="S7" s="147">
        <v>19</v>
      </c>
    </row>
    <row r="8" ht="21" customHeight="1" spans="1:19">
      <c r="A8" s="127"/>
      <c r="B8" s="128"/>
      <c r="C8" s="128"/>
      <c r="D8" s="129"/>
      <c r="E8" s="129"/>
      <c r="F8" s="129"/>
      <c r="G8" s="149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</row>
    <row r="9" ht="21" customHeight="1" spans="1:19">
      <c r="A9" s="130" t="s">
        <v>160</v>
      </c>
      <c r="B9" s="131"/>
      <c r="C9" s="131"/>
      <c r="D9" s="132"/>
      <c r="E9" s="132"/>
      <c r="F9" s="132"/>
      <c r="G9" s="150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</row>
    <row r="10" ht="21" customHeight="1" spans="1:19">
      <c r="A10" s="146" t="s">
        <v>271</v>
      </c>
      <c r="B10" s="49"/>
      <c r="C10" s="49"/>
      <c r="D10" s="146"/>
      <c r="E10" s="146"/>
      <c r="F10" s="146"/>
      <c r="G10" s="151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</row>
    <row r="11" customHeight="1" spans="1:1">
      <c r="A11" t="s">
        <v>272</v>
      </c>
    </row>
  </sheetData>
  <mergeCells count="19">
    <mergeCell ref="A2:S2"/>
    <mergeCell ref="A3:H3"/>
    <mergeCell ref="I4:S4"/>
    <mergeCell ref="N5:S5"/>
    <mergeCell ref="A9:G9"/>
    <mergeCell ref="A10:S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0"/>
  <sheetViews>
    <sheetView showZeros="0" workbookViewId="0">
      <selection activeCell="D26" sqref="D26"/>
    </sheetView>
  </sheetViews>
  <sheetFormatPr defaultColWidth="9.14166666666667" defaultRowHeight="14.25" customHeight="1"/>
  <cols>
    <col min="1" max="5" width="39.1416666666667" customWidth="1"/>
    <col min="6" max="6" width="27.575" customWidth="1"/>
    <col min="7" max="7" width="28.575" customWidth="1"/>
    <col min="8" max="8" width="28.1416666666667" customWidth="1"/>
    <col min="9" max="9" width="39.1416666666667" customWidth="1"/>
    <col min="10" max="18" width="20.425" customWidth="1"/>
    <col min="19" max="20" width="20.2833333333333" customWidth="1"/>
  </cols>
  <sheetData>
    <row r="1" ht="16.5" customHeight="1" spans="1:20">
      <c r="A1" s="112"/>
      <c r="B1" s="118"/>
      <c r="C1" s="118"/>
      <c r="D1" s="118"/>
      <c r="E1" s="118"/>
      <c r="F1" s="118"/>
      <c r="G1" s="118"/>
      <c r="H1" s="112"/>
      <c r="I1" s="112"/>
      <c r="J1" s="112"/>
      <c r="K1" s="112"/>
      <c r="L1" s="112"/>
      <c r="M1" s="112"/>
      <c r="N1" s="133"/>
      <c r="O1" s="112"/>
      <c r="P1" s="112"/>
      <c r="Q1" s="118"/>
      <c r="R1" s="112"/>
      <c r="S1" s="141"/>
      <c r="T1" s="141" t="s">
        <v>273</v>
      </c>
    </row>
    <row r="2" ht="41.25" customHeight="1" spans="1:20">
      <c r="A2" s="108" t="str">
        <f>"2026"&amp;"年部门政府购买服务预算表"</f>
        <v>2026年部门政府购买服务预算表</v>
      </c>
      <c r="B2" s="103"/>
      <c r="C2" s="103"/>
      <c r="D2" s="103"/>
      <c r="E2" s="103"/>
      <c r="F2" s="103"/>
      <c r="G2" s="103"/>
      <c r="H2" s="119"/>
      <c r="I2" s="119"/>
      <c r="J2" s="119"/>
      <c r="K2" s="119"/>
      <c r="L2" s="119"/>
      <c r="M2" s="119"/>
      <c r="N2" s="134"/>
      <c r="O2" s="119"/>
      <c r="P2" s="119"/>
      <c r="Q2" s="103"/>
      <c r="R2" s="119"/>
      <c r="S2" s="134"/>
      <c r="T2" s="103"/>
    </row>
    <row r="3" ht="22.5" customHeight="1" spans="1:20">
      <c r="A3" s="109" t="str">
        <f>"单位名称："&amp;"昆明市东川区储血库"</f>
        <v>单位名称：昆明市东川区储血库</v>
      </c>
      <c r="B3" s="120"/>
      <c r="C3" s="120"/>
      <c r="D3" s="120"/>
      <c r="E3" s="120"/>
      <c r="F3" s="120"/>
      <c r="G3" s="120"/>
      <c r="H3" s="110"/>
      <c r="I3" s="110"/>
      <c r="J3" s="110"/>
      <c r="K3" s="110"/>
      <c r="L3" s="110"/>
      <c r="M3" s="110"/>
      <c r="N3" s="133"/>
      <c r="O3" s="112"/>
      <c r="P3" s="112"/>
      <c r="Q3" s="118"/>
      <c r="R3" s="112"/>
      <c r="S3" s="142"/>
      <c r="T3" s="141" t="s">
        <v>1</v>
      </c>
    </row>
    <row r="4" ht="24" customHeight="1" spans="1:20">
      <c r="A4" s="54" t="s">
        <v>169</v>
      </c>
      <c r="B4" s="121" t="s">
        <v>170</v>
      </c>
      <c r="C4" s="121" t="s">
        <v>261</v>
      </c>
      <c r="D4" s="121" t="s">
        <v>274</v>
      </c>
      <c r="E4" s="121" t="s">
        <v>275</v>
      </c>
      <c r="F4" s="121" t="s">
        <v>276</v>
      </c>
      <c r="G4" s="121" t="s">
        <v>277</v>
      </c>
      <c r="H4" s="122" t="s">
        <v>278</v>
      </c>
      <c r="I4" s="122" t="s">
        <v>279</v>
      </c>
      <c r="J4" s="135" t="s">
        <v>177</v>
      </c>
      <c r="K4" s="135"/>
      <c r="L4" s="135"/>
      <c r="M4" s="135"/>
      <c r="N4" s="136"/>
      <c r="O4" s="135"/>
      <c r="P4" s="135"/>
      <c r="Q4" s="143"/>
      <c r="R4" s="135"/>
      <c r="S4" s="136"/>
      <c r="T4" s="116"/>
    </row>
    <row r="5" ht="24" customHeight="1" spans="1:20">
      <c r="A5" s="56"/>
      <c r="B5" s="123"/>
      <c r="C5" s="123"/>
      <c r="D5" s="123"/>
      <c r="E5" s="123"/>
      <c r="F5" s="123"/>
      <c r="G5" s="123"/>
      <c r="H5" s="124"/>
      <c r="I5" s="124"/>
      <c r="J5" s="124" t="s">
        <v>55</v>
      </c>
      <c r="K5" s="124" t="s">
        <v>58</v>
      </c>
      <c r="L5" s="124" t="s">
        <v>267</v>
      </c>
      <c r="M5" s="124" t="s">
        <v>268</v>
      </c>
      <c r="N5" s="137" t="s">
        <v>269</v>
      </c>
      <c r="O5" s="138" t="s">
        <v>270</v>
      </c>
      <c r="P5" s="138"/>
      <c r="Q5" s="144"/>
      <c r="R5" s="138"/>
      <c r="S5" s="145"/>
      <c r="T5" s="125"/>
    </row>
    <row r="6" ht="54" customHeight="1" spans="1:20">
      <c r="A6" s="59"/>
      <c r="B6" s="125"/>
      <c r="C6" s="125"/>
      <c r="D6" s="125"/>
      <c r="E6" s="125"/>
      <c r="F6" s="125"/>
      <c r="G6" s="125"/>
      <c r="H6" s="126"/>
      <c r="I6" s="126"/>
      <c r="J6" s="126"/>
      <c r="K6" s="126" t="s">
        <v>57</v>
      </c>
      <c r="L6" s="126"/>
      <c r="M6" s="126"/>
      <c r="N6" s="139"/>
      <c r="O6" s="126" t="s">
        <v>57</v>
      </c>
      <c r="P6" s="126" t="s">
        <v>64</v>
      </c>
      <c r="Q6" s="125" t="s">
        <v>65</v>
      </c>
      <c r="R6" s="126" t="s">
        <v>66</v>
      </c>
      <c r="S6" s="139" t="s">
        <v>67</v>
      </c>
      <c r="T6" s="125" t="s">
        <v>68</v>
      </c>
    </row>
    <row r="7" ht="17.25" customHeight="1" spans="1:20">
      <c r="A7" s="60">
        <v>1</v>
      </c>
      <c r="B7" s="125">
        <v>2</v>
      </c>
      <c r="C7" s="60">
        <v>3</v>
      </c>
      <c r="D7" s="60">
        <v>4</v>
      </c>
      <c r="E7" s="125">
        <v>5</v>
      </c>
      <c r="F7" s="60">
        <v>6</v>
      </c>
      <c r="G7" s="60">
        <v>7</v>
      </c>
      <c r="H7" s="125">
        <v>8</v>
      </c>
      <c r="I7" s="60">
        <v>9</v>
      </c>
      <c r="J7" s="60">
        <v>10</v>
      </c>
      <c r="K7" s="125">
        <v>11</v>
      </c>
      <c r="L7" s="60">
        <v>12</v>
      </c>
      <c r="M7" s="60">
        <v>13</v>
      </c>
      <c r="N7" s="125">
        <v>14</v>
      </c>
      <c r="O7" s="60">
        <v>15</v>
      </c>
      <c r="P7" s="60">
        <v>16</v>
      </c>
      <c r="Q7" s="125">
        <v>17</v>
      </c>
      <c r="R7" s="60">
        <v>18</v>
      </c>
      <c r="S7" s="60">
        <v>19</v>
      </c>
      <c r="T7" s="60">
        <v>20</v>
      </c>
    </row>
    <row r="8" ht="21" customHeight="1" spans="1:20">
      <c r="A8" s="127"/>
      <c r="B8" s="128"/>
      <c r="C8" s="128"/>
      <c r="D8" s="128"/>
      <c r="E8" s="128"/>
      <c r="F8" s="128"/>
      <c r="G8" s="128"/>
      <c r="H8" s="129"/>
      <c r="I8" s="129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</row>
    <row r="9" ht="21" customHeight="1" spans="1:20">
      <c r="A9" s="130" t="s">
        <v>160</v>
      </c>
      <c r="B9" s="131"/>
      <c r="C9" s="131"/>
      <c r="D9" s="131"/>
      <c r="E9" s="131"/>
      <c r="F9" s="131"/>
      <c r="G9" s="131"/>
      <c r="H9" s="132"/>
      <c r="I9" s="140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</row>
    <row r="10" customHeight="1" spans="1:1">
      <c r="A10" t="s">
        <v>280</v>
      </c>
    </row>
  </sheetData>
  <mergeCells count="19">
    <mergeCell ref="A2:T2"/>
    <mergeCell ref="A3:I3"/>
    <mergeCell ref="J4:T4"/>
    <mergeCell ref="O5:T5"/>
    <mergeCell ref="A9:I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M9"/>
  <sheetViews>
    <sheetView showZeros="0" workbookViewId="0">
      <selection activeCell="C9" sqref="C9"/>
    </sheetView>
  </sheetViews>
  <sheetFormatPr defaultColWidth="9.14166666666667" defaultRowHeight="14.25" customHeight="1"/>
  <cols>
    <col min="1" max="1" width="37.7083333333333" customWidth="1"/>
    <col min="2" max="13" width="20" customWidth="1"/>
  </cols>
  <sheetData>
    <row r="1" ht="17.25" customHeight="1" spans="4:13">
      <c r="D1" s="107"/>
      <c r="M1" s="47" t="s">
        <v>281</v>
      </c>
    </row>
    <row r="2" ht="41.25" customHeight="1" spans="1:13">
      <c r="A2" s="108" t="str">
        <f>"2026"&amp;"年对下转移支付预算表"</f>
        <v>2026年对下转移支付预算表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103"/>
    </row>
    <row r="3" ht="18" customHeight="1" spans="1:13">
      <c r="A3" s="109" t="str">
        <f>"单位名称："&amp;"昆明市东川区储血库"</f>
        <v>单位名称：昆明市东川区储血库</v>
      </c>
      <c r="B3" s="110"/>
      <c r="C3" s="110"/>
      <c r="D3" s="111"/>
      <c r="E3" s="112"/>
      <c r="F3" s="112"/>
      <c r="G3" s="112"/>
      <c r="H3" s="112"/>
      <c r="I3" s="112"/>
      <c r="M3" s="52" t="s">
        <v>1</v>
      </c>
    </row>
    <row r="4" ht="19.5" customHeight="1" spans="1:13">
      <c r="A4" s="68" t="s">
        <v>282</v>
      </c>
      <c r="B4" s="12" t="s">
        <v>177</v>
      </c>
      <c r="C4" s="13"/>
      <c r="D4" s="13"/>
      <c r="E4" s="12" t="s">
        <v>283</v>
      </c>
      <c r="F4" s="13"/>
      <c r="G4" s="13"/>
      <c r="H4" s="13"/>
      <c r="I4" s="13"/>
      <c r="J4" s="13"/>
      <c r="K4" s="13"/>
      <c r="L4" s="13"/>
      <c r="M4" s="116"/>
    </row>
    <row r="5" ht="40.5" customHeight="1" spans="1:13">
      <c r="A5" s="60"/>
      <c r="B5" s="69" t="s">
        <v>55</v>
      </c>
      <c r="C5" s="54" t="s">
        <v>58</v>
      </c>
      <c r="D5" s="113" t="s">
        <v>267</v>
      </c>
      <c r="E5" s="87"/>
      <c r="F5" s="87"/>
      <c r="G5" s="87"/>
      <c r="H5" s="87"/>
      <c r="I5" s="87"/>
      <c r="J5" s="87"/>
      <c r="K5" s="87"/>
      <c r="L5" s="87"/>
      <c r="M5" s="117"/>
    </row>
    <row r="6" ht="19.5" customHeight="1" spans="1:13">
      <c r="A6" s="61">
        <v>1</v>
      </c>
      <c r="B6" s="61">
        <v>2</v>
      </c>
      <c r="C6" s="61">
        <v>3</v>
      </c>
      <c r="D6" s="114">
        <v>4</v>
      </c>
      <c r="E6" s="75">
        <v>5</v>
      </c>
      <c r="F6" s="61">
        <v>6</v>
      </c>
      <c r="G6" s="61">
        <v>7</v>
      </c>
      <c r="H6" s="114">
        <v>8</v>
      </c>
      <c r="I6" s="61">
        <v>9</v>
      </c>
      <c r="J6" s="61">
        <v>10</v>
      </c>
      <c r="K6" s="61">
        <v>11</v>
      </c>
      <c r="L6" s="61">
        <v>13</v>
      </c>
      <c r="M6" s="75">
        <v>24</v>
      </c>
    </row>
    <row r="7" ht="19.5" customHeight="1" spans="1:13">
      <c r="A7" s="18"/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</row>
    <row r="8" ht="19.5" customHeight="1" spans="1:13">
      <c r="A8" s="105"/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</row>
    <row r="9" customHeight="1" spans="1:1">
      <c r="A9" t="s">
        <v>284</v>
      </c>
    </row>
  </sheetData>
  <mergeCells count="5">
    <mergeCell ref="A2:M2"/>
    <mergeCell ref="A3:I3"/>
    <mergeCell ref="B4:D4"/>
    <mergeCell ref="E4:M4"/>
    <mergeCell ref="A4:A5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A8" sqref="A8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0:10">
      <c r="J1" s="47" t="s">
        <v>285</v>
      </c>
    </row>
    <row r="2" ht="41.25" customHeight="1" spans="1:10">
      <c r="A2" s="102" t="str">
        <f>"2026"&amp;"年对下转移支付绩效目标表"</f>
        <v>2026年对下转移支付绩效目标表</v>
      </c>
      <c r="B2" s="48"/>
      <c r="C2" s="48"/>
      <c r="D2" s="48"/>
      <c r="E2" s="48"/>
      <c r="F2" s="103"/>
      <c r="G2" s="48"/>
      <c r="H2" s="103"/>
      <c r="I2" s="103"/>
      <c r="J2" s="48"/>
    </row>
    <row r="3" ht="17.25" customHeight="1" spans="1:1">
      <c r="A3" s="49" t="str">
        <f>"单位名称："&amp;"昆明市东川区储血库"</f>
        <v>单位名称：昆明市东川区储血库</v>
      </c>
    </row>
    <row r="4" ht="44.25" customHeight="1" spans="1:10">
      <c r="A4" s="17" t="s">
        <v>282</v>
      </c>
      <c r="B4" s="17" t="s">
        <v>245</v>
      </c>
      <c r="C4" s="17" t="s">
        <v>246</v>
      </c>
      <c r="D4" s="17" t="s">
        <v>247</v>
      </c>
      <c r="E4" s="17" t="s">
        <v>248</v>
      </c>
      <c r="F4" s="104" t="s">
        <v>249</v>
      </c>
      <c r="G4" s="17" t="s">
        <v>250</v>
      </c>
      <c r="H4" s="104" t="s">
        <v>251</v>
      </c>
      <c r="I4" s="104" t="s">
        <v>252</v>
      </c>
      <c r="J4" s="17" t="s">
        <v>253</v>
      </c>
    </row>
    <row r="5" ht="14.25" customHeight="1" spans="1:10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04">
        <v>6</v>
      </c>
      <c r="G5" s="17">
        <v>7</v>
      </c>
      <c r="H5" s="104">
        <v>8</v>
      </c>
      <c r="I5" s="104">
        <v>9</v>
      </c>
      <c r="J5" s="17">
        <v>10</v>
      </c>
    </row>
    <row r="6" ht="42" customHeight="1" spans="1:10">
      <c r="A6" s="18"/>
      <c r="B6" s="105"/>
      <c r="C6" s="105"/>
      <c r="D6" s="105"/>
      <c r="E6" s="93"/>
      <c r="F6" s="106"/>
      <c r="G6" s="93"/>
      <c r="H6" s="106"/>
      <c r="I6" s="106"/>
      <c r="J6" s="93"/>
    </row>
    <row r="7" ht="42" customHeight="1" spans="1:10">
      <c r="A7" s="18"/>
      <c r="B7" s="62"/>
      <c r="C7" s="62"/>
      <c r="D7" s="62"/>
      <c r="E7" s="18"/>
      <c r="F7" s="62"/>
      <c r="G7" s="18"/>
      <c r="H7" s="62"/>
      <c r="I7" s="62"/>
      <c r="J7" s="18"/>
    </row>
    <row r="8" customHeight="1" spans="1:1">
      <c r="A8" t="s">
        <v>284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workbookViewId="0">
      <selection activeCell="C14" sqref="C14"/>
    </sheetView>
  </sheetViews>
  <sheetFormatPr defaultColWidth="10.425" defaultRowHeight="14.25" customHeight="1"/>
  <cols>
    <col min="1" max="3" width="33.7083333333333" customWidth="1"/>
    <col min="4" max="4" width="45.575" customWidth="1"/>
    <col min="5" max="5" width="27.575" customWidth="1"/>
    <col min="6" max="6" width="21.7083333333333" customWidth="1"/>
    <col min="7" max="9" width="26.2833333333333" customWidth="1"/>
  </cols>
  <sheetData>
    <row r="1" customHeight="1" spans="1:9">
      <c r="A1" s="77" t="s">
        <v>286</v>
      </c>
      <c r="B1" s="78"/>
      <c r="C1" s="78"/>
      <c r="D1" s="79"/>
      <c r="E1" s="79"/>
      <c r="F1" s="79"/>
      <c r="G1" s="78"/>
      <c r="H1" s="78"/>
      <c r="I1" s="79"/>
    </row>
    <row r="2" ht="41.25" customHeight="1" spans="1:9">
      <c r="A2" s="80" t="str">
        <f>"2026"&amp;"年新增资产配置预算表"</f>
        <v>2026年新增资产配置预算表</v>
      </c>
      <c r="B2" s="81"/>
      <c r="C2" s="81"/>
      <c r="D2" s="82"/>
      <c r="E2" s="82"/>
      <c r="F2" s="82"/>
      <c r="G2" s="81"/>
      <c r="H2" s="81"/>
      <c r="I2" s="82"/>
    </row>
    <row r="3" customHeight="1" spans="1:9">
      <c r="A3" s="83" t="str">
        <f>"单位名称："&amp;"昆明市东川区储血库"</f>
        <v>单位名称：昆明市东川区储血库</v>
      </c>
      <c r="B3" s="84"/>
      <c r="C3" s="84"/>
      <c r="D3" s="85"/>
      <c r="F3" s="82"/>
      <c r="G3" s="81"/>
      <c r="H3" s="81"/>
      <c r="I3" s="101" t="s">
        <v>1</v>
      </c>
    </row>
    <row r="4" ht="28.5" customHeight="1" spans="1:9">
      <c r="A4" s="86" t="s">
        <v>169</v>
      </c>
      <c r="B4" s="87" t="s">
        <v>170</v>
      </c>
      <c r="C4" s="88" t="s">
        <v>287</v>
      </c>
      <c r="D4" s="86" t="s">
        <v>288</v>
      </c>
      <c r="E4" s="86" t="s">
        <v>289</v>
      </c>
      <c r="F4" s="86" t="s">
        <v>290</v>
      </c>
      <c r="G4" s="87" t="s">
        <v>291</v>
      </c>
      <c r="H4" s="75"/>
      <c r="I4" s="86"/>
    </row>
    <row r="5" ht="21" customHeight="1" spans="1:9">
      <c r="A5" s="88"/>
      <c r="B5" s="89"/>
      <c r="C5" s="89"/>
      <c r="D5" s="90"/>
      <c r="E5" s="89"/>
      <c r="F5" s="89"/>
      <c r="G5" s="87" t="s">
        <v>265</v>
      </c>
      <c r="H5" s="87" t="s">
        <v>292</v>
      </c>
      <c r="I5" s="87" t="s">
        <v>293</v>
      </c>
    </row>
    <row r="6" ht="17.25" customHeight="1" spans="1:9">
      <c r="A6" s="91" t="s">
        <v>81</v>
      </c>
      <c r="B6" s="92" t="s">
        <v>82</v>
      </c>
      <c r="C6" s="91" t="s">
        <v>83</v>
      </c>
      <c r="D6" s="93" t="s">
        <v>84</v>
      </c>
      <c r="E6" s="91" t="s">
        <v>85</v>
      </c>
      <c r="F6" s="92" t="s">
        <v>86</v>
      </c>
      <c r="G6" s="94" t="s">
        <v>87</v>
      </c>
      <c r="H6" s="93" t="s">
        <v>88</v>
      </c>
      <c r="I6" s="93">
        <v>9</v>
      </c>
    </row>
    <row r="7" ht="19.5" customHeight="1" spans="1:9">
      <c r="A7" s="95"/>
      <c r="B7" s="71"/>
      <c r="C7" s="71"/>
      <c r="D7" s="18"/>
      <c r="E7" s="62"/>
      <c r="F7" s="94"/>
      <c r="G7" s="96"/>
      <c r="H7" s="97"/>
      <c r="I7" s="97"/>
    </row>
    <row r="8" ht="19.5" customHeight="1" spans="1:9">
      <c r="A8" s="20" t="s">
        <v>55</v>
      </c>
      <c r="B8" s="98"/>
      <c r="C8" s="98"/>
      <c r="D8" s="99"/>
      <c r="E8" s="100"/>
      <c r="F8" s="100"/>
      <c r="G8" s="96"/>
      <c r="H8" s="97"/>
      <c r="I8" s="97"/>
    </row>
    <row r="9" customHeight="1" spans="1:1">
      <c r="A9" t="s">
        <v>294</v>
      </c>
    </row>
  </sheetData>
  <mergeCells count="11">
    <mergeCell ref="A1:I1"/>
    <mergeCell ref="A2:I2"/>
    <mergeCell ref="A3:C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B22" sqref="B22"/>
    </sheetView>
  </sheetViews>
  <sheetFormatPr defaultColWidth="9.14166666666667" defaultRowHeight="14.25" customHeight="1"/>
  <cols>
    <col min="1" max="1" width="19.2833333333333" customWidth="1"/>
    <col min="2" max="2" width="33.85" customWidth="1"/>
    <col min="3" max="3" width="23.8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4:11">
      <c r="D1" s="46"/>
      <c r="E1" s="46"/>
      <c r="F1" s="46"/>
      <c r="G1" s="46"/>
      <c r="K1" s="47" t="s">
        <v>295</v>
      </c>
    </row>
    <row r="2" ht="41.25" customHeight="1" spans="1:11">
      <c r="A2" s="48" t="str">
        <f>"2026"&amp;"年上级补助项目支出预算表"</f>
        <v>2026年上级补助项目支出预算表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ht="13.5" customHeight="1" spans="1:11">
      <c r="A3" s="49" t="str">
        <f>"单位名称："&amp;"昆明市东川区储血库"</f>
        <v>单位名称：昆明市东川区储血库</v>
      </c>
      <c r="B3" s="50"/>
      <c r="C3" s="50"/>
      <c r="D3" s="50"/>
      <c r="E3" s="50"/>
      <c r="F3" s="50"/>
      <c r="G3" s="50"/>
      <c r="H3" s="51"/>
      <c r="I3" s="51"/>
      <c r="J3" s="51"/>
      <c r="K3" s="52" t="s">
        <v>1</v>
      </c>
    </row>
    <row r="4" ht="21.75" customHeight="1" spans="1:11">
      <c r="A4" s="53" t="s">
        <v>237</v>
      </c>
      <c r="B4" s="53" t="s">
        <v>172</v>
      </c>
      <c r="C4" s="53" t="s">
        <v>238</v>
      </c>
      <c r="D4" s="54" t="s">
        <v>173</v>
      </c>
      <c r="E4" s="54" t="s">
        <v>174</v>
      </c>
      <c r="F4" s="54" t="s">
        <v>239</v>
      </c>
      <c r="G4" s="54" t="s">
        <v>240</v>
      </c>
      <c r="H4" s="68" t="s">
        <v>55</v>
      </c>
      <c r="I4" s="12" t="s">
        <v>296</v>
      </c>
      <c r="J4" s="13"/>
      <c r="K4" s="40"/>
    </row>
    <row r="5" ht="21.75" customHeight="1" spans="1:11">
      <c r="A5" s="55"/>
      <c r="B5" s="55"/>
      <c r="C5" s="55"/>
      <c r="D5" s="56"/>
      <c r="E5" s="56"/>
      <c r="F5" s="56"/>
      <c r="G5" s="56"/>
      <c r="H5" s="69"/>
      <c r="I5" s="54" t="s">
        <v>58</v>
      </c>
      <c r="J5" s="54" t="s">
        <v>59</v>
      </c>
      <c r="K5" s="54" t="s">
        <v>60</v>
      </c>
    </row>
    <row r="6" ht="40.5" customHeight="1" spans="1:11">
      <c r="A6" s="58"/>
      <c r="B6" s="58"/>
      <c r="C6" s="58"/>
      <c r="D6" s="59"/>
      <c r="E6" s="59"/>
      <c r="F6" s="59"/>
      <c r="G6" s="59"/>
      <c r="H6" s="60"/>
      <c r="I6" s="59" t="s">
        <v>57</v>
      </c>
      <c r="J6" s="59"/>
      <c r="K6" s="59"/>
    </row>
    <row r="7" ht="15" customHeight="1" spans="1:11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61">
        <v>7</v>
      </c>
      <c r="H7" s="61">
        <v>8</v>
      </c>
      <c r="I7" s="61">
        <v>9</v>
      </c>
      <c r="J7" s="75">
        <v>10</v>
      </c>
      <c r="K7" s="75">
        <v>11</v>
      </c>
    </row>
    <row r="8" ht="18.75" customHeight="1" spans="1:11">
      <c r="A8" s="18"/>
      <c r="B8" s="62"/>
      <c r="C8" s="18"/>
      <c r="D8" s="18"/>
      <c r="E8" s="18"/>
      <c r="F8" s="18"/>
      <c r="G8" s="18"/>
      <c r="H8" s="70"/>
      <c r="I8" s="76"/>
      <c r="J8" s="76"/>
      <c r="K8" s="70"/>
    </row>
    <row r="9" ht="18.75" customHeight="1" spans="1:11">
      <c r="A9" s="71"/>
      <c r="B9" s="62"/>
      <c r="C9" s="62"/>
      <c r="D9" s="62"/>
      <c r="E9" s="62"/>
      <c r="F9" s="62"/>
      <c r="G9" s="62"/>
      <c r="H9" s="64"/>
      <c r="I9" s="64"/>
      <c r="J9" s="64"/>
      <c r="K9" s="70"/>
    </row>
    <row r="10" ht="18.75" customHeight="1" spans="1:11">
      <c r="A10" s="72" t="s">
        <v>160</v>
      </c>
      <c r="B10" s="73"/>
      <c r="C10" s="73"/>
      <c r="D10" s="73"/>
      <c r="E10" s="73"/>
      <c r="F10" s="73"/>
      <c r="G10" s="74"/>
      <c r="H10" s="64"/>
      <c r="I10" s="64"/>
      <c r="J10" s="64"/>
      <c r="K10" s="70"/>
    </row>
    <row r="11" customHeight="1" spans="1:1">
      <c r="A11" t="s">
        <v>297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1"/>
  <sheetViews>
    <sheetView showZeros="0" workbookViewId="0">
      <selection activeCell="C27" sqref="C27"/>
    </sheetView>
  </sheetViews>
  <sheetFormatPr defaultColWidth="9.14166666666667" defaultRowHeight="14.25" customHeight="1" outlineLevelCol="6"/>
  <cols>
    <col min="1" max="1" width="35.2833333333333" customWidth="1"/>
    <col min="2" max="4" width="28" customWidth="1"/>
    <col min="5" max="7" width="23.85" customWidth="1"/>
  </cols>
  <sheetData>
    <row r="1" ht="13.5" customHeight="1" spans="4:7">
      <c r="D1" s="46"/>
      <c r="G1" s="47" t="s">
        <v>298</v>
      </c>
    </row>
    <row r="2" ht="41.25" customHeight="1" spans="1:7">
      <c r="A2" s="48" t="str">
        <f>"2026"&amp;"年部门项目中期规划预算表"</f>
        <v>2026年部门项目中期规划预算表</v>
      </c>
      <c r="B2" s="48"/>
      <c r="C2" s="48"/>
      <c r="D2" s="48"/>
      <c r="E2" s="48"/>
      <c r="F2" s="48"/>
      <c r="G2" s="48"/>
    </row>
    <row r="3" ht="13.5" customHeight="1" spans="1:7">
      <c r="A3" s="49" t="str">
        <f>"单位名称："&amp;"昆明市东川区储血库"</f>
        <v>单位名称：昆明市东川区储血库</v>
      </c>
      <c r="B3" s="50"/>
      <c r="C3" s="50"/>
      <c r="D3" s="50"/>
      <c r="E3" s="51"/>
      <c r="F3" s="51"/>
      <c r="G3" s="52" t="s">
        <v>1</v>
      </c>
    </row>
    <row r="4" ht="21.75" customHeight="1" spans="1:7">
      <c r="A4" s="53" t="s">
        <v>238</v>
      </c>
      <c r="B4" s="53" t="s">
        <v>237</v>
      </c>
      <c r="C4" s="53" t="s">
        <v>172</v>
      </c>
      <c r="D4" s="54" t="s">
        <v>299</v>
      </c>
      <c r="E4" s="12" t="s">
        <v>58</v>
      </c>
      <c r="F4" s="13"/>
      <c r="G4" s="40"/>
    </row>
    <row r="5" ht="21.75" customHeight="1" spans="1:7">
      <c r="A5" s="55"/>
      <c r="B5" s="55"/>
      <c r="C5" s="55"/>
      <c r="D5" s="56"/>
      <c r="E5" s="57" t="str">
        <f>"2026"&amp;"年"</f>
        <v>2026年</v>
      </c>
      <c r="F5" s="54" t="str">
        <f>("2026"+1)&amp;"年"</f>
        <v>2027年</v>
      </c>
      <c r="G5" s="54" t="str">
        <f>("2026"+2)&amp;"年"</f>
        <v>2028年</v>
      </c>
    </row>
    <row r="6" ht="40.5" customHeight="1" spans="1:7">
      <c r="A6" s="58"/>
      <c r="B6" s="58"/>
      <c r="C6" s="58"/>
      <c r="D6" s="59"/>
      <c r="E6" s="60"/>
      <c r="F6" s="59" t="s">
        <v>57</v>
      </c>
      <c r="G6" s="59"/>
    </row>
    <row r="7" ht="15" customHeight="1" spans="1:7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61">
        <v>7</v>
      </c>
    </row>
    <row r="8" ht="17.25" customHeight="1" spans="1:7">
      <c r="A8" s="62"/>
      <c r="B8" s="63"/>
      <c r="C8" s="63"/>
      <c r="D8" s="62"/>
      <c r="E8" s="64"/>
      <c r="F8" s="64"/>
      <c r="G8" s="64"/>
    </row>
    <row r="9" ht="18.75" customHeight="1" spans="1:7">
      <c r="A9" s="62"/>
      <c r="B9" s="62"/>
      <c r="C9" s="62"/>
      <c r="D9" s="62"/>
      <c r="E9" s="64"/>
      <c r="F9" s="64"/>
      <c r="G9" s="64"/>
    </row>
    <row r="10" ht="18.75" customHeight="1" spans="1:7">
      <c r="A10" s="65" t="s">
        <v>55</v>
      </c>
      <c r="B10" s="66" t="s">
        <v>300</v>
      </c>
      <c r="C10" s="66"/>
      <c r="D10" s="67"/>
      <c r="E10" s="64"/>
      <c r="F10" s="64"/>
      <c r="G10" s="64"/>
    </row>
    <row r="11" customHeight="1" spans="1:1">
      <c r="A11" t="s">
        <v>301</v>
      </c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22"/>
  <sheetViews>
    <sheetView showZeros="0" workbookViewId="0">
      <selection activeCell="A20" sqref="$A20:$XFD22"/>
    </sheetView>
  </sheetViews>
  <sheetFormatPr defaultColWidth="8.575" defaultRowHeight="14.25" customHeight="1"/>
  <cols>
    <col min="1" max="1" width="18.1416666666667" customWidth="1"/>
    <col min="2" max="2" width="23.425" customWidth="1"/>
    <col min="3" max="3" width="21.85" customWidth="1"/>
    <col min="4" max="4" width="15.575" customWidth="1"/>
    <col min="5" max="5" width="31.575" customWidth="1"/>
    <col min="6" max="6" width="15.425" customWidth="1"/>
    <col min="7" max="7" width="16.425" customWidth="1"/>
    <col min="8" max="8" width="29.575" customWidth="1"/>
    <col min="9" max="9" width="30.575" customWidth="1"/>
    <col min="10" max="10" width="23.85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39" t="s">
        <v>302</v>
      </c>
    </row>
    <row r="2" ht="41.25" customHeight="1" spans="1:10">
      <c r="A2" s="1" t="str">
        <f>"2026"&amp;"年部门整体支出绩效目标表"</f>
        <v>2026年部门整体支出绩效目标表</v>
      </c>
      <c r="B2" s="2"/>
      <c r="C2" s="2"/>
      <c r="D2" s="2"/>
      <c r="E2" s="2"/>
      <c r="F2" s="2"/>
      <c r="G2" s="2"/>
      <c r="H2" s="2"/>
      <c r="I2" s="2"/>
      <c r="J2" s="2"/>
    </row>
    <row r="3" ht="17.25" customHeight="1" spans="1:10">
      <c r="A3" s="3" t="str">
        <f>"单位名称："&amp;"昆明市东川区储血库"</f>
        <v>单位名称：昆明市东川区储血库</v>
      </c>
      <c r="B3" s="3"/>
      <c r="C3" s="4"/>
      <c r="D3" s="5"/>
      <c r="E3" s="5"/>
      <c r="F3" s="5"/>
      <c r="G3" s="5"/>
      <c r="H3" s="5"/>
      <c r="I3" s="5"/>
      <c r="J3" s="231" t="s">
        <v>1</v>
      </c>
    </row>
    <row r="4" ht="30" customHeight="1" spans="1:10">
      <c r="A4" s="6" t="s">
        <v>303</v>
      </c>
      <c r="B4" s="7">
        <v>131022</v>
      </c>
      <c r="C4" s="8"/>
      <c r="D4" s="8"/>
      <c r="E4" s="9"/>
      <c r="F4" s="10" t="s">
        <v>304</v>
      </c>
      <c r="G4" s="9"/>
      <c r="H4" s="11" t="s">
        <v>69</v>
      </c>
      <c r="I4" s="8"/>
      <c r="J4" s="9"/>
    </row>
    <row r="5" ht="32.25" customHeight="1" spans="1:10">
      <c r="A5" s="12" t="s">
        <v>305</v>
      </c>
      <c r="B5" s="13"/>
      <c r="C5" s="13"/>
      <c r="D5" s="13"/>
      <c r="E5" s="13"/>
      <c r="F5" s="13"/>
      <c r="G5" s="13"/>
      <c r="H5" s="13"/>
      <c r="I5" s="40"/>
      <c r="J5" s="41" t="s">
        <v>306</v>
      </c>
    </row>
    <row r="6" ht="99.75" customHeight="1" spans="1:10">
      <c r="A6" s="14" t="s">
        <v>307</v>
      </c>
      <c r="B6" s="15" t="s">
        <v>308</v>
      </c>
      <c r="C6" s="16" t="s">
        <v>309</v>
      </c>
      <c r="D6" s="16"/>
      <c r="E6" s="16"/>
      <c r="F6" s="16"/>
      <c r="G6" s="16"/>
      <c r="H6" s="16"/>
      <c r="I6" s="16"/>
      <c r="J6" s="42" t="s">
        <v>310</v>
      </c>
    </row>
    <row r="7" ht="99.75" customHeight="1" spans="1:10">
      <c r="A7" s="14"/>
      <c r="B7" s="15" t="str">
        <f>"总体绩效目标（"&amp;"2026"&amp;"-"&amp;("2026"+2)&amp;"年期间）"</f>
        <v>总体绩效目标（2026-2028年期间）</v>
      </c>
      <c r="C7" s="16" t="s">
        <v>311</v>
      </c>
      <c r="D7" s="16"/>
      <c r="E7" s="16"/>
      <c r="F7" s="16"/>
      <c r="G7" s="16"/>
      <c r="H7" s="16"/>
      <c r="I7" s="16"/>
      <c r="J7" s="42" t="s">
        <v>312</v>
      </c>
    </row>
    <row r="8" ht="75" customHeight="1" spans="1:10">
      <c r="A8" s="15" t="s">
        <v>313</v>
      </c>
      <c r="B8" s="17" t="str">
        <f>"预算年度（"&amp;"2026"&amp;"年）绩效目标"</f>
        <v>预算年度（2026年）绩效目标</v>
      </c>
      <c r="C8" s="18" t="s">
        <v>311</v>
      </c>
      <c r="D8" s="18"/>
      <c r="E8" s="18"/>
      <c r="F8" s="18"/>
      <c r="G8" s="18"/>
      <c r="H8" s="18"/>
      <c r="I8" s="18"/>
      <c r="J8" s="43" t="s">
        <v>314</v>
      </c>
    </row>
    <row r="9" ht="32.25" customHeight="1" spans="1:10">
      <c r="A9" s="19" t="s">
        <v>315</v>
      </c>
      <c r="B9" s="19"/>
      <c r="C9" s="19"/>
      <c r="D9" s="19"/>
      <c r="E9" s="19"/>
      <c r="F9" s="19"/>
      <c r="G9" s="19"/>
      <c r="H9" s="19"/>
      <c r="I9" s="19"/>
      <c r="J9" s="19"/>
    </row>
    <row r="10" ht="32.25" customHeight="1" spans="1:10">
      <c r="A10" s="15" t="s">
        <v>316</v>
      </c>
      <c r="B10" s="15"/>
      <c r="C10" s="14" t="s">
        <v>317</v>
      </c>
      <c r="D10" s="14"/>
      <c r="E10" s="14"/>
      <c r="F10" s="14" t="s">
        <v>318</v>
      </c>
      <c r="G10" s="14"/>
      <c r="H10" s="14" t="s">
        <v>319</v>
      </c>
      <c r="I10" s="14"/>
      <c r="J10" s="14"/>
    </row>
    <row r="11" ht="32.25" customHeight="1" spans="1:10">
      <c r="A11" s="15"/>
      <c r="B11" s="15"/>
      <c r="C11" s="14"/>
      <c r="D11" s="14"/>
      <c r="E11" s="14"/>
      <c r="F11" s="14"/>
      <c r="G11" s="14"/>
      <c r="H11" s="15" t="s">
        <v>320</v>
      </c>
      <c r="I11" s="15" t="s">
        <v>321</v>
      </c>
      <c r="J11" s="15" t="s">
        <v>322</v>
      </c>
    </row>
    <row r="12" ht="24" customHeight="1" spans="1:10">
      <c r="A12" s="20" t="s">
        <v>55</v>
      </c>
      <c r="B12" s="21"/>
      <c r="C12" s="21"/>
      <c r="D12" s="21"/>
      <c r="E12" s="21"/>
      <c r="F12" s="21"/>
      <c r="G12" s="22"/>
      <c r="H12" s="23">
        <f>SUM(H13:H16)</f>
        <v>1058145</v>
      </c>
      <c r="I12" s="23">
        <f>SUM(I13:I16)</f>
        <v>1058145</v>
      </c>
      <c r="J12" s="23">
        <f>SUM(J13:J16)</f>
        <v>0</v>
      </c>
    </row>
    <row r="13" ht="66" customHeight="1" spans="1:10">
      <c r="A13" s="24" t="s">
        <v>323</v>
      </c>
      <c r="B13" s="25"/>
      <c r="C13" s="26" t="s">
        <v>324</v>
      </c>
      <c r="D13" s="27"/>
      <c r="E13" s="27"/>
      <c r="F13" s="27"/>
      <c r="G13" s="28"/>
      <c r="H13" s="23">
        <v>111224</v>
      </c>
      <c r="I13" s="23">
        <v>111224</v>
      </c>
      <c r="J13" s="23"/>
    </row>
    <row r="14" ht="66" customHeight="1" spans="1:10">
      <c r="A14" s="24" t="s">
        <v>323</v>
      </c>
      <c r="B14" s="25"/>
      <c r="C14" s="26" t="s">
        <v>324</v>
      </c>
      <c r="D14" s="27"/>
      <c r="E14" s="27"/>
      <c r="F14" s="27" t="s">
        <v>214</v>
      </c>
      <c r="G14" s="28"/>
      <c r="H14" s="23">
        <v>45010</v>
      </c>
      <c r="I14" s="23">
        <v>45010</v>
      </c>
      <c r="J14" s="23"/>
    </row>
    <row r="15" ht="66" customHeight="1" spans="1:10">
      <c r="A15" s="24" t="s">
        <v>323</v>
      </c>
      <c r="B15" s="25"/>
      <c r="C15" s="26" t="s">
        <v>324</v>
      </c>
      <c r="D15" s="27"/>
      <c r="E15" s="27"/>
      <c r="F15" s="27" t="s">
        <v>121</v>
      </c>
      <c r="G15" s="28"/>
      <c r="H15" s="23">
        <v>84420</v>
      </c>
      <c r="I15" s="23">
        <v>84420</v>
      </c>
      <c r="J15" s="23"/>
    </row>
    <row r="16" ht="66" customHeight="1" spans="1:10">
      <c r="A16" s="24" t="s">
        <v>323</v>
      </c>
      <c r="B16" s="25"/>
      <c r="C16" s="26" t="s">
        <v>324</v>
      </c>
      <c r="D16" s="27"/>
      <c r="E16" s="27"/>
      <c r="F16" s="27" t="s">
        <v>206</v>
      </c>
      <c r="G16" s="28"/>
      <c r="H16" s="23">
        <v>817491</v>
      </c>
      <c r="I16" s="23">
        <v>817491</v>
      </c>
      <c r="J16" s="23"/>
    </row>
    <row r="17" ht="32.25" customHeight="1" spans="1:10">
      <c r="A17" s="19" t="s">
        <v>325</v>
      </c>
      <c r="B17" s="19"/>
      <c r="C17" s="19"/>
      <c r="D17" s="19"/>
      <c r="E17" s="19"/>
      <c r="F17" s="19"/>
      <c r="G17" s="19"/>
      <c r="H17" s="19"/>
      <c r="I17" s="19"/>
      <c r="J17" s="19"/>
    </row>
    <row r="18" ht="32.25" customHeight="1" spans="1:10">
      <c r="A18" s="29" t="s">
        <v>326</v>
      </c>
      <c r="B18" s="29"/>
      <c r="C18" s="29"/>
      <c r="D18" s="29"/>
      <c r="E18" s="29"/>
      <c r="F18" s="29"/>
      <c r="G18" s="29"/>
      <c r="H18" s="30" t="s">
        <v>327</v>
      </c>
      <c r="I18" s="44" t="s">
        <v>253</v>
      </c>
      <c r="J18" s="30" t="s">
        <v>328</v>
      </c>
    </row>
    <row r="19" ht="36" customHeight="1" spans="1:10">
      <c r="A19" s="31" t="s">
        <v>246</v>
      </c>
      <c r="B19" s="31" t="s">
        <v>329</v>
      </c>
      <c r="C19" s="32" t="s">
        <v>248</v>
      </c>
      <c r="D19" s="32" t="s">
        <v>249</v>
      </c>
      <c r="E19" s="32" t="s">
        <v>250</v>
      </c>
      <c r="F19" s="32" t="s">
        <v>251</v>
      </c>
      <c r="G19" s="32" t="s">
        <v>252</v>
      </c>
      <c r="H19" s="33"/>
      <c r="I19" s="33"/>
      <c r="J19" s="33"/>
    </row>
    <row r="20" ht="45" customHeight="1" spans="1:10">
      <c r="A20" s="34" t="s">
        <v>330</v>
      </c>
      <c r="B20" s="34" t="s">
        <v>331</v>
      </c>
      <c r="C20" s="35" t="s">
        <v>332</v>
      </c>
      <c r="D20" s="34" t="s">
        <v>333</v>
      </c>
      <c r="E20" s="34" t="s">
        <v>334</v>
      </c>
      <c r="F20" s="34" t="s">
        <v>335</v>
      </c>
      <c r="G20" s="34" t="s">
        <v>336</v>
      </c>
      <c r="H20" s="36" t="s">
        <v>337</v>
      </c>
      <c r="I20" s="45" t="s">
        <v>338</v>
      </c>
      <c r="J20" s="36" t="s">
        <v>339</v>
      </c>
    </row>
    <row r="21" ht="45" customHeight="1" spans="1:10">
      <c r="A21" s="37" t="s">
        <v>340</v>
      </c>
      <c r="B21" s="34" t="s">
        <v>341</v>
      </c>
      <c r="C21" s="38" t="s">
        <v>342</v>
      </c>
      <c r="D21" s="34" t="s">
        <v>343</v>
      </c>
      <c r="E21" s="34" t="s">
        <v>344</v>
      </c>
      <c r="F21" s="34" t="s">
        <v>335</v>
      </c>
      <c r="G21" s="34" t="s">
        <v>345</v>
      </c>
      <c r="H21" s="36" t="s">
        <v>337</v>
      </c>
      <c r="I21" s="45" t="s">
        <v>346</v>
      </c>
      <c r="J21" s="36" t="s">
        <v>347</v>
      </c>
    </row>
    <row r="22" ht="45" customHeight="1" spans="1:10">
      <c r="A22" s="34" t="s">
        <v>348</v>
      </c>
      <c r="B22" s="34" t="s">
        <v>349</v>
      </c>
      <c r="C22" s="34" t="s">
        <v>350</v>
      </c>
      <c r="D22" s="34" t="s">
        <v>333</v>
      </c>
      <c r="E22" s="34" t="s">
        <v>334</v>
      </c>
      <c r="F22" s="34" t="s">
        <v>335</v>
      </c>
      <c r="G22" s="34" t="s">
        <v>336</v>
      </c>
      <c r="H22" s="36" t="s">
        <v>337</v>
      </c>
      <c r="I22" s="45" t="s">
        <v>351</v>
      </c>
      <c r="J22" s="36" t="s">
        <v>347</v>
      </c>
    </row>
  </sheetData>
  <mergeCells count="28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J17"/>
    <mergeCell ref="A18:G18"/>
    <mergeCell ref="A6:A7"/>
    <mergeCell ref="H18:H19"/>
    <mergeCell ref="I18:I19"/>
    <mergeCell ref="J18:J19"/>
    <mergeCell ref="A10:B11"/>
    <mergeCell ref="C10:G11"/>
  </mergeCells>
  <pageMargins left="0.84" right="0.84" top="0.9" bottom="0.9" header="0.36" footer="0.36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李雅蓉</cp:lastModifiedBy>
  <dcterms:created xsi:type="dcterms:W3CDTF">2026-03-25T02:45:00Z</dcterms:created>
  <dcterms:modified xsi:type="dcterms:W3CDTF">2026-03-27T00:38:41Z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0C0313CE5C7B4ED0AC89AF8CA163F305_13</vt:lpwstr>
  </property>
  <property fmtid="{D5CDD505-2E9C-101B-9397-08002B2CF9AE}" pid="3" name="KSOProductBuildVer">
    <vt:lpwstr>2052-12.1.0.15336</vt:lpwstr>
  </property>
  <property fmtid="{D5CDD505-2E9C-101B-9397-08002B2CF9AE}" pid="4" name="CalculationRule">
    <vt:i4>0</vt:i4>
  </property>
</Properties>
</file>