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 name="Sheet1" sheetId="19" r:id="rId19"/>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<sst xmlns="http://schemas.openxmlformats.org/spreadsheetml/2006/main" count="1062" uniqueCount="470">
  <si>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</si>
  <si>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</si>
  <si>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</si>
  <si>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</si>
  <si>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</si>
  <si>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</si>
  <si>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</si>
  <si>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</si>
  <si>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</si>
  <si>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</si>
  <si>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</si>
  <si>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</si>
  <si>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</si>
  <si>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</si>
  <si>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</si>
  <si>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</si>
  <si>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</si>
  <si>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</si>
  <si>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</si>
  <si>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</si>
  <si>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</si>
  <si>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</si>
  <si>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</si>
  <si>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</si>
  <si>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</si>
  <si>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</si>
  <si>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</si>
  <si>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</si>
  <si>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</si>
  <si>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</si>
  <si>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</si>
  <si>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</si>
  <si>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</si>
  <si>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</si>
  <si>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</si>
  <si>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</si>
  <si>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</si>
  <si>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</si>
  <si>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</si>
  <si>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</si>
  <si>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</si>
  <si>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</si>
  <si>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</si>
  <si>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</si>
  <si>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</si>
  <si>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</si>
  <si>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</si>
  <si>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</si>
  <si>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</si>
  <si>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</si>
  <si>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</si>
  <si>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</si>
  <si>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</si>
  <si>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</si>
  <si>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</si>
  <si>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</si>
  <si>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</si>
  <si>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</si>
  <si>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</si>
  <si>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</si>
  <si>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</si>
  <si>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</si>
  <si>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</si>
  <si>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</si>
  <si>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</si>
  <si>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</si>
  <si>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</si>
  <si>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</si>
  <si>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</si>
  <si>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118005</t>
  </si>
  <si>
    <t>昆明市东川区救助站</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</si>
  <si>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</si>
  <si>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</si>
  <si>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</si>
  <si>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</si>
  <si>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</si>
  <si>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</si>
  <si>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</si>
  <si>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</si>
  <si>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</si>
  <si>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</si>
  <si>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</si>
  <si>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</si>
  <si>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</si>
  <si>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</si>
  <si>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</si>
  <si>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</si>
  <si>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</si>
  <si>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</si>
  <si>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</si>
  <si>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</si>
  <si>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</si>
  <si>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</si>
  <si>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</si>
  <si>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</si>
  <si>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</si>
  <si>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</si>
  <si>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</si>
  <si>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</si>
  <si>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</si>
  <si>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</si>
  <si>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</si>
  <si>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</si>
  <si>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</si>
  <si>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</si>
  <si>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</si>
  <si>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</si>
  <si>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</si>
  <si>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</si>
  <si>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20808</t>
  </si>
  <si>
    <t>抚恤</t>
  </si>
  <si>
    <t>2080801</t>
  </si>
  <si>
    <t>死亡抚恤</t>
  </si>
  <si>
    <t>20820</t>
  </si>
  <si>
    <t>临时救助</t>
  </si>
  <si>
    <t>2082002</t>
  </si>
  <si>
    <t>流浪乞讨人员救助支出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</si>
  <si>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</si>
  <si>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</si>
  <si>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</si>
  <si>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</si>
  <si>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</si>
  <si>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</si>
  <si>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</si>
  <si>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</si>
  <si>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</si>
  <si>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</si>
  <si>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</si>
  <si>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</si>
  <si>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</si>
  <si>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</si>
  <si>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</si>
  <si>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</si>
  <si>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</si>
  <si>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</si>
  <si>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</si>
  <si>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</si>
  <si>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</si>
  <si>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</si>
  <si>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</si>
  <si>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</si>
  <si>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</si>
  <si>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</si>
  <si>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</si>
  <si>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</si>
  <si>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</si>
  <si>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</si>
  <si>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</si>
  <si>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</si>
  <si>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</si>
  <si>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</si>
  <si>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</si>
  <si>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</si>
  <si>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</si>
  <si>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</si>
  <si>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</si>
  <si>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</si>
  <si>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</si>
  <si>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</si>
  <si>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</si>
  <si>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</si>
  <si>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</si>
  <si>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</si>
  <si>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</si>
  <si>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</si>
  <si>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</si>
  <si>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</si>
  <si>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</si>
  <si>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</si>
  <si>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</si>
  <si>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</si>
  <si>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</si>
  <si>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</si>
  <si>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</si>
  <si>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</si>
  <si>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</si>
  <si>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</si>
  <si>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</si>
  <si>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</si>
  <si>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</si>
  <si>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</si>
  <si>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</si>
  <si>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</si>
  <si>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</si>
  <si>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</si>
  <si>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</si>
  <si>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</si>
  <si>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</si>
  <si>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</si>
  <si>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</si>
  <si>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</si>
  <si>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</si>
  <si>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</si>
  <si>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</si>
  <si>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</si>
  <si>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</si>
  <si>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</si>
  <si>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</si>
  <si>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</si>
  <si>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昆明市东川区民政局</t>
  </si>
  <si>
    <t>530113210000000002910</t>
  </si>
  <si>
    <t>事业人员工资支出</t>
  </si>
  <si>
    <t>30101</t>
  </si>
  <si>
    <t>基本工资</t>
  </si>
  <si>
    <t>30102</t>
  </si>
  <si>
    <t>津贴补贴</t>
  </si>
  <si>
    <t>30103</t>
  </si>
  <si>
    <t>奖金</t>
  </si>
  <si>
    <t>30107</t>
  </si>
  <si>
    <t>绩效工资</t>
  </si>
  <si>
    <t>530113210000000002913</t>
  </si>
  <si>
    <t>社会保障缴费</t>
  </si>
  <si>
    <t>30108</t>
  </si>
  <si>
    <t>机关事业单位基本养老保险缴费</t>
  </si>
  <si>
    <t>30110</t>
  </si>
  <si>
    <t>职工基本医疗保险缴费</t>
  </si>
  <si>
    <t>30111</t>
  </si>
  <si>
    <t>公务员医疗补助缴费</t>
  </si>
  <si>
    <t>30112</t>
  </si>
  <si>
    <t>其他社会保障缴费</t>
  </si>
  <si>
    <t>530113210000000002914</t>
  </si>
  <si>
    <t>30113</t>
  </si>
  <si>
    <t>530113210000000002933</t>
  </si>
  <si>
    <t>30217</t>
  </si>
  <si>
    <t>530113210000000002937</t>
  </si>
  <si>
    <t>工会经费</t>
  </si>
  <si>
    <t>30228</t>
  </si>
  <si>
    <t>530113210000000002938</t>
  </si>
  <si>
    <t>离退休公用经费</t>
  </si>
  <si>
    <t>30299</t>
  </si>
  <si>
    <t>其他商品和服务支出</t>
  </si>
  <si>
    <t>530113210000000002953</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</si>
  <si>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</si>
  <si>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</si>
  <si>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</si>
  <si>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</si>
  <si>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</si>
  <si>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</si>
  <si>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</si>
  <si>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</si>
  <si>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</si>
  <si>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</si>
  <si>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</si>
  <si>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</si>
  <si>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</si>
  <si>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</si>
  <si>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</si>
  <si>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</si>
  <si>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</si>
  <si>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530113221100000297177</t>
  </si>
  <si>
    <t>离退休生活补助</t>
  </si>
  <si>
    <t>30305</t>
  </si>
  <si>
    <t>生活补助</t>
  </si>
  <si>
    <t>530113231100001503857</t>
  </si>
  <si>
    <t>事业人员绩效奖励</t>
  </si>
  <si>
    <t>530113251100003655278</t>
  </si>
  <si>
    <t>公车购置及运维费</t>
  </si>
  <si>
    <t>30231</t>
  </si>
  <si>
    <t>公务用车运行维护费</t>
  </si>
  <si>
    <t>530113251100003853221</t>
  </si>
  <si>
    <t>编外聘用人员支出</t>
  </si>
  <si>
    <t>30199</t>
  </si>
  <si>
    <t>其他工资福利支出</t>
  </si>
  <si>
    <t>预算05-1表</t>
  </si>
  <si>
    <t>项目分类</t>
  </si>
  <si>
    <t>项目单位</t>
  </si>
  <si>
    <t>经济科目编码</t>
  </si>
  <si>
    <t>经济科目名称</t>
  </si>
  <si>
    <t>本年拨款</t>
  </si>
  <si>
    <t>其中：本次下达</t>
  </si>
  <si>
    <t>对个人和家庭的补助</t>
  </si>
  <si>
    <t>530113251100004164909</t>
  </si>
  <si>
    <t>遗属补助资金</t>
  </si>
  <si>
    <t>民生类</t>
  </si>
  <si>
    <t>530113200000000000365</t>
  </si>
  <si>
    <t>流浪乞讨人员救助补助资金</t>
  </si>
  <si>
    <t>30306</t>
  </si>
  <si>
    <t>救济费</t>
  </si>
  <si>
    <t>预算05-2表</t>
  </si>
  <si>
    <t>项目年度绩效目标</t>
  </si>
  <si>
    <t>一级指标</t>
  </si>
  <si>
    <t>二级指标</t>
  </si>
  <si>
    <t>三级指标</t>
  </si>
  <si>
    <t>指标性质</t>
  </si>
  <si>
    <t>指标值</t>
  </si>
  <si>
    <t>度量单位</t>
  </si>
  <si>
    <t>指标属性</t>
  </si>
  <si>
    <t>指标内容</t>
  </si>
  <si>
    <t>发放遗属补助9591元。</t>
  </si>
  <si>
    <t>产出指标</t>
  </si>
  <si>
    <t>数量指标</t>
  </si>
  <si>
    <t>获补对象数</t>
  </si>
  <si>
    <t>=</t>
  </si>
  <si>
    <t>1.00</t>
  </si>
  <si>
    <t>人(人次、家)</t>
  </si>
  <si>
    <t>定量指标</t>
  </si>
  <si>
    <t>获补助人员是否按时获得补助。</t>
  </si>
  <si>
    <t>质量指标</t>
  </si>
  <si>
    <t>获补对象准确率</t>
  </si>
  <si>
    <t>100%</t>
  </si>
  <si>
    <t>%</t>
  </si>
  <si>
    <t>获补助对象认定的准确性情况。
获补对象准确率=抽检符合标准的补助对象数/抽检实际补助对象数*100%</t>
  </si>
  <si>
    <t>时效指标</t>
  </si>
  <si>
    <t>发放及时率</t>
  </si>
  <si>
    <t>按月发放</t>
  </si>
  <si>
    <t>发放单位及时发放补助资金的情况。
发放及时率=在时限内发放资金/应发放资金*100%</t>
  </si>
  <si>
    <t>效益指标</t>
  </si>
  <si>
    <t>社会效益</t>
  </si>
  <si>
    <t>生活状况改善</t>
  </si>
  <si>
    <t>有效改善</t>
  </si>
  <si>
    <t>定性指标</t>
  </si>
  <si>
    <t>补助促进受助对象生活状况改善的情况。</t>
  </si>
  <si>
    <t>满意度指标</t>
  </si>
  <si>
    <t>服务对象满意度</t>
  </si>
  <si>
    <t>&gt;=</t>
  </si>
  <si>
    <t>95</t>
  </si>
  <si>
    <t>获补对象满意度大于等于95%</t>
  </si>
  <si>
    <t>对无力解决食宿、寻亲不遇、无工无着，不享受城市最低生活保障或农村“五保”供养人员，在城市流浪乞讨度日的人员及受家庭暴力人员进行积极、即时救助。保障城市生活无着人员合法权益，营造有利于救助管理工作的良好氛围，推动救助管理工作健康发展，为维护改革发展稳定奠定基础。</t>
  </si>
  <si>
    <t>救助人次</t>
  </si>
  <si>
    <t>救助人次150</t>
  </si>
  <si>
    <t>人次</t>
  </si>
  <si>
    <t>全年救助人数大于等于150人次。</t>
  </si>
  <si>
    <t>救助返乡率</t>
  </si>
  <si>
    <t>元</t>
  </si>
  <si>
    <t>受助人员实际返家率等于100%</t>
  </si>
  <si>
    <t>及时救助率</t>
  </si>
  <si>
    <t>按照国务院381号令对流浪乞讨人员进行即时有效救助，及时救助率&gt;=95%。</t>
  </si>
  <si>
    <t>完善、健全社会化服务体制，保障生活无着流浪乞讨人员合法权益，促使社会和谐发展</t>
  </si>
  <si>
    <t>完善、健全</t>
  </si>
  <si>
    <t>是/否</t>
  </si>
  <si>
    <t>完善、健全社会化服务体制。</t>
  </si>
  <si>
    <t>可持续影响</t>
  </si>
  <si>
    <t>可持续影响指标</t>
  </si>
  <si>
    <t>&gt;</t>
  </si>
  <si>
    <t>0%</t>
  </si>
  <si>
    <t>无</t>
  </si>
  <si>
    <t>90</t>
  </si>
  <si>
    <t>服务对象满意度&gt;=90%</t>
  </si>
  <si>
    <t>预算06表</t>
  </si>
  <si>
    <t>政府性基金预算支出预算表</t>
  </si>
  <si>
    <t>单位名称：昆明市发展和改革委员会</t>
  </si>
  <si>
    <t>政府性基金预算支出</t>
  </si>
  <si>
    <t>备注：昆明市东川区救助站无2026年部门政府性基金预算支出情况，此表为空表。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</si>
  <si>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</si>
  <si>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</si>
  <si>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</si>
  <si>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</si>
  <si>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</si>
  <si>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</si>
  <si>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</si>
  <si>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</si>
  <si>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</si>
  <si>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</si>
  <si>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</si>
  <si>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公务用车用油</t>
  </si>
  <si>
    <t>车辆加油、添加燃料服务</t>
  </si>
  <si>
    <t>公务用车修理</t>
  </si>
  <si>
    <t>车辆维修和保养服务</t>
  </si>
  <si>
    <t>公务用车购买保险</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</si>
  <si>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</si>
  <si>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</si>
  <si>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</si>
  <si>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</si>
  <si>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</si>
  <si>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</si>
  <si>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</si>
  <si>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</si>
  <si>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</si>
  <si>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备注：昆明市东川区救助站无2026年部门政府购买服务预算支出情况，此表为空表。</t>
  </si>
  <si>
    <t>预算09-1表</t>
  </si>
  <si>
    <t>单位名称（项目）</t>
  </si>
  <si>
    <t>地区</t>
  </si>
  <si>
    <t>备注：昆明市东川区救助站无2026年部门对下转移支付预算支出情况，此表为空表。</t>
  </si>
  <si>
    <t>预算09-2表</t>
  </si>
  <si>
    <t xml:space="preserve">预算10表
</t>
  </si>
  <si>
    <t>资产类别</t>
  </si>
  <si>
    <t>资产分类代码.名称</t>
  </si>
  <si>
    <t>资产名称</t>
  </si>
  <si>
    <t>计量单位</t>
  </si>
  <si>
    <t>财政部门批复数（元）</t>
  </si>
  <si>
    <t>单价</t>
  </si>
  <si>
    <t>金额</t>
  </si>
  <si>
    <t>备注：昆明市东川区救助站无2026年新增资产配置预算，此表为空表。</t>
  </si>
  <si>
    <t>预算11表</t>
  </si>
  <si>
    <t>上级补助</t>
  </si>
  <si>
    <t>备注：昆明市东川区救助站无2026年上级补助项目支出预算，此表为空表。</t>
  </si>
  <si>
    <t>预算12表</t>
  </si>
  <si>
    <t>项目级次</t>
  </si>
  <si>
    <t>114 对个人和家庭的补助</t>
  </si>
  <si>
    <t>本级</t>
  </si>
  <si>
    <t>312 民生类</t>
  </si>
  <si>
    <t/>
  </si>
  <si>
    <t>预算6表</t>
  </si>
  <si>
    <t>部门编码</t>
  </si>
  <si>
    <t>部门名称</t>
  </si>
  <si>
    <t>内容</t>
  </si>
  <si>
    <t>说明</t>
  </si>
  <si>
    <t>部门总体目标</t>
  </si>
  <si>
    <t>部门职责</t>
  </si>
  <si>
    <t>贯彻执行国家、省、市、区有关救助工作的方针、政策和法律、法规。承担全区生活无着流浪乞讨人员的救助工作。承担由市级救助站护送到本站及本地区公安部门护送引导到站的救助对象办理交接手续，进行生活救助及医疗救助，并将其护送、引导至护送其到户口所在地或属地救助管理站，办理好相关手续，对其他护送引导到站的救助对象进行相应救助。保障救助人员返乡率达到100%。</t>
  </si>
  <si>
    <t>根据三定方案归纳</t>
  </si>
  <si>
    <t>以服务经济社会发展为中心，紧紧围绕“保障民生、服务社会”为中心；以敬业担当、创新实干为职守，坚持改善民生、为民解困这一宗旨，以保障人民群众的基本生活权益为己任，开拓创新，确保民政服务对象大局稳定；认真做好民政工作，树立民政廉洁、务实、高效、诚信的新形象；积极开展流浪乞讨人员救助工作，为流浪乞讨人员提供更好的救助服务服务。</t>
  </si>
  <si>
    <t>根据部门职责，中长期规划，各级党委，各级政府要求归纳</t>
  </si>
  <si>
    <t>部门年度目标</t>
  </si>
  <si>
    <t>切实解决流浪乞讨人员因各种特殊原因无法回家在外流浪的困难。对不愿到救助站接受救助的流浪乞讨人员发放棉被、衣物及食品，确保流浪乞讨人员不忍饥挨饿促使社会安定团结.。保障救助人员返乡率达到100%</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</si>
  <si>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</si>
  <si>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</si>
  <si>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</si>
  <si>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</si>
  <si>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</si>
  <si>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</si>
  <si>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</si>
  <si>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</si>
  <si>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</si>
  <si>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彻执行国家、省、市、区有关救助工作的方针、政策和法律、法规。承担全区生活无着流浪乞讨人员的救助工作。承担由市级救助站护送到本站及本地区公安部门护送引导到站的救助对象办理交接手续，进行生活救助及医疗救助，并将其护送、引导至护送其到户口所在地或属地救助管理站，办理好相关手续，对其他护送引导到站的救助对象进行相应救助。并帮助其安全返家。</t>
  </si>
  <si>
    <t>卫生健康支出--单位医疗保险</t>
  </si>
  <si>
    <t>住房保障支出-住房公积金</t>
  </si>
  <si>
    <t>三、部门整体支出绩效指标</t>
  </si>
  <si>
    <t>绩效指标</t>
  </si>
  <si>
    <t>评（扣）分标准</t>
  </si>
  <si>
    <t>绩效指标设定依据及指标值数据来源</t>
  </si>
  <si>
    <t xml:space="preserve">二级指标 </t>
  </si>
  <si>
    <t>在职5名，退休6名，临时聘用人员1名</t>
  </si>
  <si>
    <t>人</t>
  </si>
  <si>
    <t>保障单位机构运转支出人数</t>
  </si>
  <si>
    <t>救助站编制人数5人，实有人数5人，由于工作量大任务重，人员少，为更好的开展救助工作增加1名临时聘用人员</t>
  </si>
  <si>
    <t>2025年工资预算及相关编制文件</t>
  </si>
  <si>
    <t>职工工资发放率</t>
  </si>
  <si>
    <t>100</t>
  </si>
  <si>
    <t>是否按时发放</t>
  </si>
  <si>
    <t>每月10日前完成发放</t>
  </si>
  <si>
    <t>2025年工资预算及发放情况</t>
  </si>
  <si>
    <t>流浪乞讨人员救助人数</t>
  </si>
  <si>
    <t>是否完成指标任务</t>
  </si>
  <si>
    <t>按照救助相关条咧，对流浪乞讨人员进行即时救助</t>
  </si>
  <si>
    <t>2025救助台账资料</t>
  </si>
  <si>
    <t>流浪乞讨人员救助时效</t>
  </si>
  <si>
    <t>即使救助</t>
  </si>
  <si>
    <t>救助率是否达标</t>
  </si>
  <si>
    <t>云财规〔2024〕2号云南省财政厅 云南省民政厅关于印发《云南省困难群众救助补助资金管理办法》的通知 、中华人民共和国国务院令第381号</t>
  </si>
  <si>
    <t>工资福利支出</t>
  </si>
  <si>
    <t>按月</t>
  </si>
  <si>
    <t>是否发放完成</t>
  </si>
  <si>
    <t>职工工资每月10日前由财政直接支付，是否按月缴纳社保费</t>
  </si>
  <si>
    <t>工资、社保费等缴费依据</t>
  </si>
  <si>
    <t>成本指标</t>
  </si>
  <si>
    <t>职工工资福利</t>
  </si>
  <si>
    <t>保证机构运转</t>
  </si>
  <si>
    <t>资金使用是否按照按东东财社〔2026〕26号 昆明市东川区财政局关于下达2026年部门预算的通知 执行</t>
  </si>
  <si>
    <t>东财社〔2026〕26号 昆明市东川区财政局关于下达2026年部门预算的通知 （区民政局）文对机构运转经费预算核定支出</t>
  </si>
  <si>
    <t>2025救助站机构运转保障支出</t>
  </si>
  <si>
    <t>是否按照项目资金文件使用完成</t>
  </si>
  <si>
    <t>救助人员救济费、医疗费及护送救助人员回乡各项费用</t>
  </si>
  <si>
    <t>救助人员救济费、医疗费及护送救助人员回乡各项费用相关凭证</t>
  </si>
  <si>
    <t>抚恤支出</t>
  </si>
  <si>
    <t>是否完成发放</t>
  </si>
  <si>
    <t>是否每月按时支付</t>
  </si>
  <si>
    <t>2025年支付依据</t>
  </si>
  <si>
    <t>社会效益指标</t>
  </si>
  <si>
    <t>流浪乞讨人员救助政策知晓率</t>
  </si>
  <si>
    <t>政策知晓率是否达标</t>
  </si>
  <si>
    <t>反映补助政策的宣传效果情况。</t>
  </si>
  <si>
    <t>2025年救助问卷及科室反馈</t>
  </si>
  <si>
    <t>服务对象满意度指标</t>
  </si>
  <si>
    <t>受助对象满意度</t>
  </si>
  <si>
    <t>满意度是否达标</t>
  </si>
  <si>
    <t>受助对象满意度指标</t>
  </si>
  <si>
    <t>在职5名，退休5名，临时聘用人员1名</t>
  </si>
  <si>
    <t>救助站编制人数5人，实有人数5人，由于工作量大任务重，人员少，为更好的开展救助工作增加2名临时聘用人员</t>
  </si>
  <si>
    <t>科室2025年反馈</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</si>
</sst>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4">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rgb="FF000000"/>
      <name val="宋体"/>
      <charset val="1"/>
    </font>
    <font>
      <sz val="9"/>
      <name val="宋体"/>
      <charset val="1"/>
    </font>
    <font>
      <sz val="9"/>
      <name val="宋体"/>
      <charset val="134"/>
    </font>
    <font>
      <sz val="12"/>
      <color rgb="FF000000"/>
      <name val="宋体"/>
      <charset val="134"/>
    </font>
    <font>
      <b/>
      <sz val="23"/>
      <color rgb="FF000000"/>
      <name val="宋体"/>
      <charset val="134"/>
    </font>
    <font>
      <sz val="9"/>
      <color theme="1"/>
      <name val="宋体"/>
      <charset val="134"/>
    </font>
    <font>
      <sz val="9"/>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color rgb="FFFFFFFF"/>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4" borderId="1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9" applyNumberFormat="0" applyFill="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1" fillId="0" borderId="0" applyNumberFormat="0" applyFill="0" applyBorder="0" applyAlignment="0" applyProtection="0">
      <alignment vertical="center"/>
    </xf>
    <xf numFmtId="0" fontId="32" fillId="5" borderId="21" applyNumberFormat="0" applyAlignment="0" applyProtection="0">
      <alignment vertical="center"/>
    </xf>
    <xf numFmtId="0" fontId="33" fillId="6" borderId="22" applyNumberFormat="0" applyAlignment="0" applyProtection="0">
      <alignment vertical="center"/>
    </xf>
    <xf numFmtId="0" fontId="34" fillId="6" borderId="21" applyNumberFormat="0" applyAlignment="0" applyProtection="0">
      <alignment vertical="center"/>
    </xf>
    <xf numFmtId="0" fontId="35" fillId="7" borderId="23" applyNumberFormat="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176" fontId="9" fillId="0" borderId="1">
      <alignment horizontal="right" vertical="center"/>
    </xf>
    <xf numFmtId="49" fontId="9" fillId="0" borderId="1">
      <alignment horizontal="left" vertical="center" wrapText="1"/>
    </xf>
    <xf numFmtId="176" fontId="9" fillId="0" borderId="1">
      <alignment horizontal="right" vertical="center"/>
    </xf>
    <xf numFmtId="177" fontId="9" fillId="0" borderId="1">
      <alignment horizontal="right" vertical="center"/>
    </xf>
    <xf numFmtId="178" fontId="9" fillId="0" borderId="1">
      <alignment horizontal="right" vertical="center"/>
    </xf>
    <xf numFmtId="179" fontId="9" fillId="0" borderId="1">
      <alignment horizontal="right" vertical="center"/>
    </xf>
    <xf numFmtId="10" fontId="9" fillId="0" borderId="1">
      <alignment horizontal="right" vertical="center"/>
    </xf>
    <xf numFmtId="180" fontId="9" fillId="0" borderId="1">
      <alignment horizontal="right" vertical="center"/>
    </xf>
    <xf numFmtId="0" fontId="43" fillId="0" borderId="0">
      <alignment vertical="top"/>
      <protection locked="0"/>
    </xf>
  </cellStyleXfs>
  <cellXfs count="236">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2"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7" fillId="0" borderId="5" xfId="57" applyFont="1" applyFill="1" applyBorder="1" applyAlignment="1" applyProtection="1">
      <alignment horizontal="left" vertical="center" wrapText="1"/>
    </xf>
    <xf numFmtId="0" fontId="8" fillId="0" borderId="5" xfId="57" applyFont="1" applyFill="1" applyBorder="1" applyAlignment="1" applyProtection="1">
      <alignment horizontal="center" vertical="center"/>
    </xf>
    <xf numFmtId="43" fontId="9" fillId="0" borderId="1" xfId="57" applyNumberFormat="1" applyFont="1" applyFill="1" applyBorder="1" applyAlignment="1" applyProtection="1">
      <alignment horizontal="right" vertical="center"/>
    </xf>
    <xf numFmtId="0" fontId="7" fillId="0" borderId="1" xfId="57" applyFont="1" applyFill="1" applyBorder="1" applyAlignment="1" applyProtection="1">
      <alignment horizontal="right" vertical="center"/>
      <protection locked="0"/>
    </xf>
    <xf numFmtId="0" fontId="8" fillId="0" borderId="6" xfId="57" applyFont="1" applyFill="1" applyBorder="1" applyAlignment="1" applyProtection="1">
      <alignment horizontal="center" vertical="center"/>
    </xf>
    <xf numFmtId="0" fontId="8" fillId="0" borderId="7" xfId="57" applyFont="1" applyFill="1" applyBorder="1" applyAlignment="1" applyProtection="1">
      <alignment horizontal="center" vertical="center"/>
    </xf>
    <xf numFmtId="0" fontId="8" fillId="0" borderId="8" xfId="57" applyFont="1" applyFill="1" applyBorder="1" applyAlignment="1" applyProtection="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vertical="center"/>
    </xf>
    <xf numFmtId="0" fontId="6" fillId="0" borderId="1" xfId="0" applyFont="1" applyBorder="1" applyAlignment="1">
      <alignment horizontal="center" vertical="center"/>
    </xf>
    <xf numFmtId="49" fontId="10"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xf>
    <xf numFmtId="49" fontId="10" fillId="0" borderId="1" xfId="0" applyNumberFormat="1" applyFont="1" applyBorder="1" applyAlignment="1" applyProtection="1">
      <alignment horizontal="center" vertical="center"/>
      <protection locked="0"/>
    </xf>
    <xf numFmtId="49" fontId="10" fillId="0" borderId="1" xfId="0" applyNumberFormat="1" applyFont="1" applyBorder="1" applyAlignment="1" applyProtection="1">
      <alignment horizontal="center" vertical="center" wrapText="1"/>
      <protection locked="0"/>
    </xf>
    <xf numFmtId="0" fontId="10" fillId="0" borderId="1" xfId="0" applyFont="1" applyBorder="1" applyAlignment="1">
      <alignment horizontal="center" vertical="center"/>
    </xf>
    <xf numFmtId="0" fontId="9" fillId="0" borderId="1" xfId="57" applyFont="1" applyFill="1" applyBorder="1" applyAlignment="1" applyProtection="1">
      <alignment horizontal="center" vertical="center" wrapText="1"/>
      <protection locked="0"/>
    </xf>
    <xf numFmtId="0" fontId="9" fillId="0" borderId="9" xfId="57" applyFont="1" applyFill="1" applyBorder="1" applyAlignment="1" applyProtection="1">
      <alignment horizontal="center" vertical="center" wrapText="1"/>
    </xf>
    <xf numFmtId="0" fontId="9" fillId="0" borderId="9" xfId="57" applyFont="1" applyFill="1" applyBorder="1" applyAlignment="1" applyProtection="1">
      <alignment horizontal="left" vertical="center" wrapText="1"/>
    </xf>
    <xf numFmtId="0" fontId="9" fillId="0" borderId="1" xfId="57" applyFont="1" applyFill="1" applyBorder="1" applyAlignment="1" applyProtection="1">
      <alignment horizontal="left" vertical="center" wrapText="1"/>
      <protection locked="0"/>
    </xf>
    <xf numFmtId="49" fontId="3" fillId="0" borderId="0" xfId="0" applyNumberFormat="1" applyFont="1" applyBorder="1"/>
    <xf numFmtId="0" fontId="2" fillId="0" borderId="0" xfId="0" applyFont="1" applyBorder="1" applyAlignment="1" applyProtection="1">
      <alignment horizontal="right" vertical="center"/>
      <protection locked="0"/>
    </xf>
    <xf numFmtId="0" fontId="11"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0" xfId="0" applyFont="1" applyBorder="1" applyAlignment="1">
      <alignment horizontal="center" vertical="center"/>
    </xf>
    <xf numFmtId="0" fontId="5" fillId="2" borderId="9" xfId="0" applyFont="1" applyFill="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12" fillId="0" borderId="1"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3" fillId="0" borderId="0" xfId="0" applyFont="1" applyBorder="1"/>
    <xf numFmtId="0" fontId="5" fillId="2" borderId="10" xfId="0" applyFont="1" applyFill="1" applyBorder="1" applyAlignment="1">
      <alignment horizontal="center" vertical="center"/>
    </xf>
    <xf numFmtId="0" fontId="5" fillId="0" borderId="11"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12"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4" fillId="0" borderId="0" xfId="0" applyFont="1" applyBorder="1" applyAlignment="1" applyProtection="1">
      <alignment vertical="top"/>
      <protection locked="0"/>
    </xf>
    <xf numFmtId="0" fontId="14" fillId="0" borderId="0" xfId="0" applyFont="1" applyBorder="1" applyAlignment="1">
      <alignment vertical="top"/>
    </xf>
    <xf numFmtId="0" fontId="15" fillId="2" borderId="0" xfId="0" applyFont="1" applyFill="1" applyBorder="1" applyAlignment="1" applyProtection="1">
      <alignment horizontal="center" vertical="center" wrapText="1"/>
      <protection locked="0"/>
    </xf>
    <xf numFmtId="0" fontId="14" fillId="0" borderId="0" xfId="0" applyFont="1" applyBorder="1" applyProtection="1">
      <protection locked="0"/>
    </xf>
    <xf numFmtId="0" fontId="14"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6" fillId="0" borderId="0" xfId="0" applyFont="1" applyBorder="1" applyAlignment="1">
      <alignment horizontal="center" vertical="center"/>
    </xf>
    <xf numFmtId="0" fontId="11"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6"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3" fillId="0" borderId="9" xfId="0" applyFont="1" applyBorder="1" applyAlignment="1" applyProtection="1">
      <alignment horizontal="center" vertical="center"/>
      <protection locked="0"/>
    </xf>
    <xf numFmtId="0" fontId="3" fillId="0" borderId="2" xfId="0" applyFont="1" applyBorder="1" applyAlignment="1">
      <alignment horizontal="center" vertical="center"/>
    </xf>
    <xf numFmtId="176" fontId="12"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1" fillId="0" borderId="0" xfId="0" applyFont="1" applyBorder="1" applyAlignment="1">
      <alignment horizontal="center" vertical="center" wrapText="1"/>
    </xf>
    <xf numFmtId="0" fontId="11"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5" xfId="0" applyFont="1" applyBorder="1" applyAlignment="1" applyProtection="1">
      <alignment horizontal="center" vertical="center"/>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protection locked="0"/>
    </xf>
    <xf numFmtId="0" fontId="5" fillId="0" borderId="16" xfId="0" applyFont="1" applyBorder="1" applyAlignment="1">
      <alignment horizontal="center" vertical="center" wrapText="1"/>
    </xf>
    <xf numFmtId="0" fontId="5" fillId="0" borderId="16" xfId="0" applyFont="1" applyBorder="1" applyAlignment="1" applyProtection="1">
      <alignment horizontal="center" vertical="center" wrapText="1"/>
      <protection locked="0"/>
    </xf>
    <xf numFmtId="0" fontId="2" fillId="0" borderId="9" xfId="0" applyFont="1" applyBorder="1" applyAlignment="1">
      <alignment horizontal="left" vertical="center" wrapText="1"/>
    </xf>
    <xf numFmtId="0" fontId="2" fillId="0" borderId="16" xfId="0" applyFont="1" applyBorder="1" applyAlignment="1" applyProtection="1">
      <alignment horizontal="left" vertical="center"/>
      <protection locked="0"/>
    </xf>
    <xf numFmtId="0" fontId="2" fillId="0" borderId="16" xfId="0" applyFont="1" applyBorder="1" applyAlignment="1">
      <alignment horizontal="left" vertical="center" wrapText="1"/>
    </xf>
    <xf numFmtId="0" fontId="2" fillId="0" borderId="17" xfId="0" applyFont="1" applyBorder="1" applyAlignment="1">
      <alignment horizontal="center" vertical="center"/>
    </xf>
    <xf numFmtId="0" fontId="2" fillId="0" borderId="15" xfId="0" applyFont="1" applyBorder="1" applyAlignment="1" applyProtection="1">
      <alignment horizontal="left" vertical="center"/>
      <protection locked="0"/>
    </xf>
    <xf numFmtId="0" fontId="2" fillId="0" borderId="15" xfId="0" applyFont="1" applyBorder="1" applyAlignment="1">
      <alignment horizontal="left" vertical="center"/>
    </xf>
    <xf numFmtId="0" fontId="2" fillId="2" borderId="16"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12" fillId="0" borderId="1" xfId="56" applyNumberFormat="1" applyFont="1" applyBorder="1" applyAlignment="1">
      <alignment horizontal="center" vertical="center"/>
    </xf>
    <xf numFmtId="180" fontId="12" fillId="0" borderId="1" xfId="0" applyNumberFormat="1" applyFont="1" applyBorder="1" applyAlignment="1">
      <alignment horizontal="center" vertical="center"/>
    </xf>
    <xf numFmtId="3" fontId="2" fillId="0" borderId="16" xfId="0" applyNumberFormat="1" applyFont="1" applyBorder="1" applyAlignment="1">
      <alignment horizontal="right" vertical="center"/>
    </xf>
    <xf numFmtId="0" fontId="2" fillId="2" borderId="16" xfId="0" applyFont="1" applyFill="1" applyBorder="1" applyAlignment="1">
      <alignment horizontal="right" vertical="center"/>
    </xf>
    <xf numFmtId="0" fontId="2" fillId="2" borderId="0" xfId="0" applyFont="1" applyFill="1" applyBorder="1" applyAlignment="1">
      <alignment horizontal="left" vertical="center"/>
    </xf>
    <xf numFmtId="176" fontId="12" fillId="0" borderId="0" xfId="0" applyNumberFormat="1" applyFont="1" applyBorder="1" applyAlignment="1">
      <alignment horizontal="left" vertical="center"/>
    </xf>
    <xf numFmtId="0" fontId="17" fillId="0" borderId="0" xfId="0" applyFont="1" applyBorder="1" applyAlignment="1" applyProtection="1">
      <alignment horizontal="right"/>
      <protection locked="0"/>
    </xf>
    <xf numFmtId="49" fontId="17" fillId="0" borderId="0" xfId="0" applyNumberFormat="1" applyFont="1" applyBorder="1" applyProtection="1">
      <protection locked="0"/>
    </xf>
    <xf numFmtId="0" fontId="3" fillId="0" borderId="0" xfId="0" applyFont="1" applyBorder="1" applyAlignment="1">
      <alignment horizontal="right"/>
    </xf>
    <xf numFmtId="0" fontId="18" fillId="0" borderId="0"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protection locked="0"/>
    </xf>
    <xf numFmtId="0" fontId="18" fillId="0" borderId="0" xfId="0" applyFont="1" applyBorder="1" applyAlignment="1">
      <alignment horizontal="center" vertical="center"/>
    </xf>
    <xf numFmtId="0" fontId="19" fillId="0" borderId="0" xfId="0" applyFont="1" applyBorder="1" applyAlignment="1" applyProtection="1">
      <alignment horizontal="right"/>
      <protection locked="0"/>
    </xf>
    <xf numFmtId="0" fontId="5" fillId="0" borderId="10" xfId="0"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pplyProtection="1">
      <alignment horizontal="center" vertical="center" wrapText="1"/>
      <protection locked="0"/>
    </xf>
    <xf numFmtId="0" fontId="5" fillId="0" borderId="16"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20"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4"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4" fillId="2" borderId="0" xfId="0" applyFont="1" applyFill="1" applyBorder="1" applyAlignment="1">
      <alignment horizontal="left" vertical="center"/>
    </xf>
    <xf numFmtId="0" fontId="21" fillId="0" borderId="1" xfId="0" applyFont="1" applyBorder="1" applyAlignment="1" applyProtection="1">
      <alignment horizontal="center" vertical="center" wrapText="1"/>
      <protection locked="0"/>
    </xf>
    <xf numFmtId="0" fontId="21"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2" fillId="0" borderId="1" xfId="0" applyFont="1" applyBorder="1" applyAlignment="1">
      <alignment horizontal="center" vertical="center"/>
    </xf>
    <xf numFmtId="0" fontId="22" fillId="0" borderId="1" xfId="0" applyFont="1" applyBorder="1" applyAlignment="1" applyProtection="1">
      <alignment horizontal="center" vertical="center" wrapText="1"/>
      <protection locked="0"/>
    </xf>
    <xf numFmtId="176" fontId="23" fillId="0" borderId="1" xfId="0" applyNumberFormat="1" applyFont="1" applyBorder="1" applyAlignment="1">
      <alignment horizontal="right" vertical="center"/>
    </xf>
    <xf numFmtId="0" fontId="21" fillId="2" borderId="10" xfId="0" applyFont="1" applyFill="1" applyBorder="1" applyAlignment="1">
      <alignment horizontal="center" vertical="center"/>
    </xf>
    <xf numFmtId="0" fontId="21" fillId="0" borderId="2"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2" borderId="9" xfId="0" applyFont="1" applyFill="1" applyBorder="1" applyAlignment="1" applyProtection="1">
      <alignment horizontal="center" vertical="center" wrapText="1"/>
      <protection locked="0"/>
    </xf>
    <xf numFmtId="0" fontId="21" fillId="0" borderId="9"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9"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10"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2" fillId="2" borderId="9" xfId="0" applyFont="1" applyFill="1" applyBorder="1" applyAlignment="1">
      <alignment horizontal="left" vertical="center"/>
    </xf>
    <xf numFmtId="0" fontId="2" fillId="2" borderId="16"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4"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91"/>
      <c r="B1" s="91"/>
      <c r="C1" s="91"/>
      <c r="D1" s="92" t="s">
        <v>0</v>
      </c>
    </row>
    <row r="2" ht="41.25" customHeight="1" spans="1:4">
      <c r="A2" s="86" t="str">
        <f>"2026"&amp;"年部门财务收支预算总表"</f>
        <v>2026年部门财务收支预算总表</v>
      </c>
    </row>
    <row r="3" ht="17.25" customHeight="1" spans="1:4">
      <c r="A3" s="89" t="str">
        <f>"单位名称："&amp;"昆明市东川区救助站"</f>
        <v>单位名称：昆明市东川区救助站</v>
      </c>
      <c r="B3" s="201"/>
      <c r="D3" s="176" t="s">
        <v>1</v>
      </c>
    </row>
    <row r="4" ht="23.25" customHeight="1" spans="1:4">
      <c r="A4" s="202" t="s">
        <v>2</v>
      </c>
      <c r="B4" s="203"/>
      <c r="C4" s="202" t="s">
        <v>3</v>
      </c>
      <c r="D4" s="203"/>
    </row>
    <row r="5" ht="24" customHeight="1" spans="1:4">
      <c r="A5" s="202" t="s">
        <v>4</v>
      </c>
      <c r="B5" s="202" t="s">
        <v>5</v>
      </c>
      <c r="C5" s="202" t="s">
        <v>6</v>
      </c>
      <c r="D5" s="202" t="s">
        <v>5</v>
      </c>
    </row>
    <row r="6" ht="17.25" customHeight="1" spans="1:4">
      <c r="A6" s="204" t="s">
        <v>7</v>
      </c>
      <c r="B6" s="122">
        <v>982266.88</v>
      </c>
      <c r="C6" s="204" t="s">
        <v>8</v>
      </c>
      <c r="D6" s="122"/>
    </row>
    <row r="7" ht="17.25" customHeight="1" spans="1:4">
      <c r="A7" s="204" t="s">
        <v>9</v>
      </c>
      <c r="B7" s="122"/>
      <c r="C7" s="204" t="s">
        <v>10</v>
      </c>
      <c r="D7" s="122"/>
    </row>
    <row r="8" ht="17.25" customHeight="1" spans="1:4">
      <c r="A8" s="204" t="s">
        <v>11</v>
      </c>
      <c r="B8" s="122"/>
      <c r="C8" s="235" t="s">
        <v>12</v>
      </c>
      <c r="D8" s="122"/>
    </row>
    <row r="9" ht="17.25" customHeight="1" spans="1:4">
      <c r="A9" s="204" t="s">
        <v>13</v>
      </c>
      <c r="B9" s="122"/>
      <c r="C9" s="235" t="s">
        <v>14</v>
      </c>
      <c r="D9" s="122"/>
    </row>
    <row r="10" ht="17.25" customHeight="1" spans="1:4">
      <c r="A10" s="204" t="s">
        <v>15</v>
      </c>
      <c r="B10" s="122"/>
      <c r="C10" s="235" t="s">
        <v>16</v>
      </c>
      <c r="D10" s="122"/>
    </row>
    <row r="11" ht="17.25" customHeight="1" spans="1:4">
      <c r="A11" s="204" t="s">
        <v>17</v>
      </c>
      <c r="B11" s="122"/>
      <c r="C11" s="235" t="s">
        <v>18</v>
      </c>
      <c r="D11" s="122"/>
    </row>
    <row r="12" ht="17.25" customHeight="1" spans="1:4">
      <c r="A12" s="204" t="s">
        <v>19</v>
      </c>
      <c r="B12" s="122"/>
      <c r="C12" s="79" t="s">
        <v>20</v>
      </c>
      <c r="D12" s="122"/>
    </row>
    <row r="13" ht="17.25" customHeight="1" spans="1:4">
      <c r="A13" s="204" t="s">
        <v>21</v>
      </c>
      <c r="B13" s="122"/>
      <c r="C13" s="79" t="s">
        <v>22</v>
      </c>
      <c r="D13" s="122">
        <v>827486.88</v>
      </c>
    </row>
    <row r="14" ht="17.25" customHeight="1" spans="1:4">
      <c r="A14" s="204" t="s">
        <v>23</v>
      </c>
      <c r="B14" s="122"/>
      <c r="C14" s="79" t="s">
        <v>24</v>
      </c>
      <c r="D14" s="122">
        <v>87750</v>
      </c>
    </row>
    <row r="15" ht="17.25" customHeight="1" spans="1:4">
      <c r="A15" s="204" t="s">
        <v>25</v>
      </c>
      <c r="B15" s="122"/>
      <c r="C15" s="79" t="s">
        <v>26</v>
      </c>
      <c r="D15" s="122"/>
    </row>
    <row r="16" ht="17.25" customHeight="1" spans="1:4">
      <c r="A16" s="26"/>
      <c r="B16" s="122"/>
      <c r="C16" s="79" t="s">
        <v>27</v>
      </c>
      <c r="D16" s="122"/>
    </row>
    <row r="17" ht="17.25" customHeight="1" spans="1:4">
      <c r="A17" s="205"/>
      <c r="B17" s="122"/>
      <c r="C17" s="79" t="s">
        <v>28</v>
      </c>
      <c r="D17" s="122"/>
    </row>
    <row r="18" ht="17.25" customHeight="1" spans="1:4">
      <c r="A18" s="205"/>
      <c r="B18" s="122"/>
      <c r="C18" s="79" t="s">
        <v>29</v>
      </c>
      <c r="D18" s="122"/>
    </row>
    <row r="19" ht="17.25" customHeight="1" spans="1:4">
      <c r="A19" s="205"/>
      <c r="B19" s="122"/>
      <c r="C19" s="79" t="s">
        <v>30</v>
      </c>
      <c r="D19" s="122"/>
    </row>
    <row r="20" ht="17.25" customHeight="1" spans="1:4">
      <c r="A20" s="205"/>
      <c r="B20" s="122"/>
      <c r="C20" s="79" t="s">
        <v>31</v>
      </c>
      <c r="D20" s="122"/>
    </row>
    <row r="21" ht="17.25" customHeight="1" spans="1:4">
      <c r="A21" s="205"/>
      <c r="B21" s="122"/>
      <c r="C21" s="79" t="s">
        <v>32</v>
      </c>
      <c r="D21" s="122"/>
    </row>
    <row r="22" ht="17.25" customHeight="1" spans="1:4">
      <c r="A22" s="205"/>
      <c r="B22" s="122"/>
      <c r="C22" s="79" t="s">
        <v>33</v>
      </c>
      <c r="D22" s="122"/>
    </row>
    <row r="23" ht="17.25" customHeight="1" spans="1:4">
      <c r="A23" s="205"/>
      <c r="B23" s="122"/>
      <c r="C23" s="79" t="s">
        <v>34</v>
      </c>
      <c r="D23" s="122"/>
    </row>
    <row r="24" ht="17.25" customHeight="1" spans="1:4">
      <c r="A24" s="205"/>
      <c r="B24" s="122"/>
      <c r="C24" s="79" t="s">
        <v>35</v>
      </c>
      <c r="D24" s="122">
        <v>67030</v>
      </c>
    </row>
    <row r="25" ht="17.25" customHeight="1" spans="1:4">
      <c r="A25" s="205"/>
      <c r="B25" s="122"/>
      <c r="C25" s="79" t="s">
        <v>36</v>
      </c>
      <c r="D25" s="122"/>
    </row>
    <row r="26" ht="17.25" customHeight="1" spans="1:4">
      <c r="A26" s="205"/>
      <c r="B26" s="122"/>
      <c r="C26" s="26" t="s">
        <v>37</v>
      </c>
      <c r="D26" s="122"/>
    </row>
    <row r="27" ht="17.25" customHeight="1" spans="1:4">
      <c r="A27" s="205"/>
      <c r="B27" s="122"/>
      <c r="C27" s="79" t="s">
        <v>38</v>
      </c>
      <c r="D27" s="122"/>
    </row>
    <row r="28" ht="16.5" customHeight="1" spans="1:4">
      <c r="A28" s="205"/>
      <c r="B28" s="122"/>
      <c r="C28" s="79" t="s">
        <v>39</v>
      </c>
      <c r="D28" s="122"/>
    </row>
    <row r="29" ht="16.5" customHeight="1" spans="1:4">
      <c r="A29" s="205"/>
      <c r="B29" s="122"/>
      <c r="C29" s="26" t="s">
        <v>40</v>
      </c>
      <c r="D29" s="122"/>
    </row>
    <row r="30" ht="17.25" customHeight="1" spans="1:4">
      <c r="A30" s="205"/>
      <c r="B30" s="122"/>
      <c r="C30" s="26" t="s">
        <v>41</v>
      </c>
      <c r="D30" s="122"/>
    </row>
    <row r="31" ht="17.25" customHeight="1" spans="1:4">
      <c r="A31" s="205"/>
      <c r="B31" s="122"/>
      <c r="C31" s="79" t="s">
        <v>42</v>
      </c>
      <c r="D31" s="122"/>
    </row>
    <row r="32" ht="16.5" customHeight="1" spans="1:4">
      <c r="A32" s="205" t="s">
        <v>43</v>
      </c>
      <c r="B32" s="122">
        <v>982266.88</v>
      </c>
      <c r="C32" s="205" t="s">
        <v>44</v>
      </c>
      <c r="D32" s="122">
        <v>982266.88</v>
      </c>
    </row>
    <row r="33" ht="16.5" customHeight="1" spans="1:4">
      <c r="A33" s="26" t="s">
        <v>45</v>
      </c>
      <c r="B33" s="122"/>
      <c r="C33" s="26" t="s">
        <v>46</v>
      </c>
      <c r="D33" s="122"/>
    </row>
    <row r="34" ht="16.5" customHeight="1" spans="1:4">
      <c r="A34" s="79" t="s">
        <v>47</v>
      </c>
      <c r="B34" s="122"/>
      <c r="C34" s="79" t="s">
        <v>47</v>
      </c>
      <c r="D34" s="122"/>
    </row>
    <row r="35" ht="16.5" customHeight="1" spans="1:4">
      <c r="A35" s="79" t="s">
        <v>48</v>
      </c>
      <c r="B35" s="122"/>
      <c r="C35" s="79" t="s">
        <v>49</v>
      </c>
      <c r="D35" s="122"/>
    </row>
    <row r="36" ht="16.5" customHeight="1" spans="1:4">
      <c r="A36" s="206" t="s">
        <v>50</v>
      </c>
      <c r="B36" s="122">
        <v>982266.88</v>
      </c>
      <c r="C36" s="206" t="s">
        <v>51</v>
      </c>
      <c r="D36" s="122">
        <v>982266.88</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tabSelected="1" workbookViewId="0">
      <selection activeCell="A17" sqref="A17"/>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9">
        <v>1</v>
      </c>
      <c r="B1" s="160">
        <v>0</v>
      </c>
      <c r="C1" s="159">
        <v>1</v>
      </c>
      <c r="D1" s="161"/>
      <c r="E1" s="161"/>
      <c r="F1" s="152" t="s">
        <v>338</v>
      </c>
    </row>
    <row r="2" ht="42" customHeight="1" spans="1:6">
      <c r="A2" s="162" t="str">
        <f>"2026"&amp;"年部门政府性基金预算支出预算表"</f>
        <v>2026年部门政府性基金预算支出预算表</v>
      </c>
      <c r="B2" s="162" t="s">
        <v>339</v>
      </c>
      <c r="C2" s="163"/>
      <c r="D2" s="164"/>
      <c r="E2" s="164"/>
      <c r="F2" s="164"/>
    </row>
    <row r="3" ht="13.5" customHeight="1" spans="1:6">
      <c r="A3" s="53" t="str">
        <f>"单位名称："&amp;"昆明市东川区救助站"</f>
        <v>单位名称：昆明市东川区救助站</v>
      </c>
      <c r="B3" s="53" t="s">
        <v>340</v>
      </c>
      <c r="C3" s="165"/>
      <c r="D3" s="161"/>
      <c r="E3" s="161"/>
      <c r="F3" s="152" t="s">
        <v>1</v>
      </c>
    </row>
    <row r="4" ht="19.5" customHeight="1" spans="1:6">
      <c r="A4" s="166" t="s">
        <v>181</v>
      </c>
      <c r="B4" s="167" t="s">
        <v>72</v>
      </c>
      <c r="C4" s="166" t="s">
        <v>73</v>
      </c>
      <c r="D4" s="13" t="s">
        <v>341</v>
      </c>
      <c r="E4" s="14"/>
      <c r="F4" s="15"/>
    </row>
    <row r="5" ht="18.75" customHeight="1" spans="1:6">
      <c r="A5" s="168"/>
      <c r="B5" s="169"/>
      <c r="C5" s="168"/>
      <c r="D5" s="61" t="s">
        <v>55</v>
      </c>
      <c r="E5" s="13" t="s">
        <v>75</v>
      </c>
      <c r="F5" s="61" t="s">
        <v>76</v>
      </c>
    </row>
    <row r="6" ht="18.75" customHeight="1" spans="1:6">
      <c r="A6" s="110">
        <v>1</v>
      </c>
      <c r="B6" s="170" t="s">
        <v>83</v>
      </c>
      <c r="C6" s="110">
        <v>3</v>
      </c>
      <c r="D6" s="17">
        <v>4</v>
      </c>
      <c r="E6" s="17">
        <v>5</v>
      </c>
      <c r="F6" s="17">
        <v>6</v>
      </c>
    </row>
    <row r="7" ht="21" customHeight="1" spans="1:6">
      <c r="A7" s="66"/>
      <c r="B7" s="66"/>
      <c r="C7" s="66"/>
      <c r="D7" s="122"/>
      <c r="E7" s="122"/>
      <c r="F7" s="122"/>
    </row>
    <row r="8" ht="21" customHeight="1" spans="1:6">
      <c r="A8" s="66"/>
      <c r="B8" s="66"/>
      <c r="C8" s="66"/>
      <c r="D8" s="122"/>
      <c r="E8" s="122"/>
      <c r="F8" s="122"/>
    </row>
    <row r="9" ht="18.75" customHeight="1" spans="1:6">
      <c r="A9" s="171" t="s">
        <v>171</v>
      </c>
      <c r="B9" s="171" t="s">
        <v>171</v>
      </c>
      <c r="C9" s="172" t="s">
        <v>171</v>
      </c>
      <c r="D9" s="122"/>
      <c r="E9" s="122"/>
      <c r="F9" s="122"/>
    </row>
    <row r="10" s="73" customFormat="1" customHeight="1" spans="1:6">
      <c r="A10" s="73" t="s">
        <v>342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23"/>
      <c r="C1" s="123"/>
      <c r="R1" s="51"/>
      <c r="S1" s="51" t="s">
        <v>343</v>
      </c>
    </row>
    <row r="2" ht="41.25" customHeight="1" spans="1:19">
      <c r="A2" s="113" t="str">
        <f>"2026"&amp;"年部门政府采购预算表"</f>
        <v>2026年部门政府采购预算表</v>
      </c>
      <c r="B2" s="109"/>
      <c r="C2" s="109"/>
      <c r="D2" s="52"/>
      <c r="E2" s="52"/>
      <c r="F2" s="52"/>
      <c r="G2" s="52"/>
      <c r="H2" s="52"/>
      <c r="I2" s="52"/>
      <c r="J2" s="52"/>
      <c r="K2" s="52"/>
      <c r="L2" s="52"/>
      <c r="M2" s="109"/>
      <c r="N2" s="52"/>
      <c r="O2" s="52"/>
      <c r="P2" s="109"/>
      <c r="Q2" s="52"/>
      <c r="R2" s="109"/>
      <c r="S2" s="109"/>
    </row>
    <row r="3" ht="18.75" customHeight="1" spans="1:19">
      <c r="A3" s="151" t="str">
        <f>"单位名称："&amp;"昆明市东川区救助站"</f>
        <v>单位名称：昆明市东川区救助站</v>
      </c>
      <c r="B3" s="128"/>
      <c r="C3" s="128"/>
      <c r="D3" s="55"/>
      <c r="E3" s="55"/>
      <c r="F3" s="55"/>
      <c r="G3" s="55"/>
      <c r="H3" s="55"/>
      <c r="I3" s="55"/>
      <c r="J3" s="55"/>
      <c r="K3" s="55"/>
      <c r="L3" s="55"/>
      <c r="R3" s="56"/>
      <c r="S3" s="152" t="s">
        <v>1</v>
      </c>
    </row>
    <row r="4" ht="15.75" customHeight="1" spans="1:19">
      <c r="A4" s="58" t="s">
        <v>180</v>
      </c>
      <c r="B4" s="130" t="s">
        <v>181</v>
      </c>
      <c r="C4" s="130" t="s">
        <v>344</v>
      </c>
      <c r="D4" s="131" t="s">
        <v>345</v>
      </c>
      <c r="E4" s="131" t="s">
        <v>346</v>
      </c>
      <c r="F4" s="131" t="s">
        <v>347</v>
      </c>
      <c r="G4" s="131" t="s">
        <v>348</v>
      </c>
      <c r="H4" s="131" t="s">
        <v>349</v>
      </c>
      <c r="I4" s="132" t="s">
        <v>188</v>
      </c>
      <c r="J4" s="132"/>
      <c r="K4" s="132"/>
      <c r="L4" s="132"/>
      <c r="M4" s="133"/>
      <c r="N4" s="132"/>
      <c r="O4" s="132"/>
      <c r="P4" s="134"/>
      <c r="Q4" s="132"/>
      <c r="R4" s="133"/>
      <c r="S4" s="118"/>
    </row>
    <row r="5" ht="17.25" customHeight="1" spans="1:19">
      <c r="A5" s="60"/>
      <c r="B5" s="135"/>
      <c r="C5" s="135"/>
      <c r="D5" s="136"/>
      <c r="E5" s="136"/>
      <c r="F5" s="136"/>
      <c r="G5" s="136"/>
      <c r="H5" s="136"/>
      <c r="I5" s="136" t="s">
        <v>55</v>
      </c>
      <c r="J5" s="136" t="s">
        <v>58</v>
      </c>
      <c r="K5" s="136" t="s">
        <v>350</v>
      </c>
      <c r="L5" s="136" t="s">
        <v>351</v>
      </c>
      <c r="M5" s="137" t="s">
        <v>352</v>
      </c>
      <c r="N5" s="138" t="s">
        <v>353</v>
      </c>
      <c r="O5" s="138"/>
      <c r="P5" s="139"/>
      <c r="Q5" s="138"/>
      <c r="R5" s="140"/>
      <c r="S5" s="141"/>
    </row>
    <row r="6" ht="54" customHeight="1" spans="1:19">
      <c r="A6" s="63"/>
      <c r="B6" s="141"/>
      <c r="C6" s="141"/>
      <c r="D6" s="142"/>
      <c r="E6" s="142"/>
      <c r="F6" s="142"/>
      <c r="G6" s="142"/>
      <c r="H6" s="142"/>
      <c r="I6" s="142"/>
      <c r="J6" s="142" t="s">
        <v>57</v>
      </c>
      <c r="K6" s="142"/>
      <c r="L6" s="142"/>
      <c r="M6" s="143"/>
      <c r="N6" s="142" t="s">
        <v>57</v>
      </c>
      <c r="O6" s="142" t="s">
        <v>64</v>
      </c>
      <c r="P6" s="141" t="s">
        <v>65</v>
      </c>
      <c r="Q6" s="142" t="s">
        <v>66</v>
      </c>
      <c r="R6" s="143" t="s">
        <v>67</v>
      </c>
      <c r="S6" s="141" t="s">
        <v>68</v>
      </c>
    </row>
    <row r="7" ht="18" customHeight="1" spans="1:19">
      <c r="A7" s="153">
        <v>1</v>
      </c>
      <c r="B7" s="153" t="s">
        <v>83</v>
      </c>
      <c r="C7" s="154">
        <v>3</v>
      </c>
      <c r="D7" s="154">
        <v>4</v>
      </c>
      <c r="E7" s="153">
        <v>5</v>
      </c>
      <c r="F7" s="153">
        <v>6</v>
      </c>
      <c r="G7" s="153">
        <v>7</v>
      </c>
      <c r="H7" s="153">
        <v>8</v>
      </c>
      <c r="I7" s="153">
        <v>9</v>
      </c>
      <c r="J7" s="153">
        <v>10</v>
      </c>
      <c r="K7" s="153">
        <v>11</v>
      </c>
      <c r="L7" s="153">
        <v>12</v>
      </c>
      <c r="M7" s="153">
        <v>13</v>
      </c>
      <c r="N7" s="153">
        <v>14</v>
      </c>
      <c r="O7" s="153">
        <v>15</v>
      </c>
      <c r="P7" s="153">
        <v>16</v>
      </c>
      <c r="Q7" s="153">
        <v>17</v>
      </c>
      <c r="R7" s="153">
        <v>18</v>
      </c>
      <c r="S7" s="153">
        <v>19</v>
      </c>
    </row>
    <row r="8" ht="21" customHeight="1" spans="1:19">
      <c r="A8" s="144" t="s">
        <v>199</v>
      </c>
      <c r="B8" s="145" t="s">
        <v>70</v>
      </c>
      <c r="C8" s="145" t="s">
        <v>256</v>
      </c>
      <c r="D8" s="146" t="s">
        <v>354</v>
      </c>
      <c r="E8" s="146" t="s">
        <v>355</v>
      </c>
      <c r="F8" s="146" t="s">
        <v>323</v>
      </c>
      <c r="G8" s="155">
        <v>1</v>
      </c>
      <c r="H8" s="122">
        <v>10000</v>
      </c>
      <c r="I8" s="122">
        <v>10000</v>
      </c>
      <c r="J8" s="122">
        <v>10000</v>
      </c>
      <c r="K8" s="122"/>
      <c r="L8" s="122"/>
      <c r="M8" s="122"/>
      <c r="N8" s="122"/>
      <c r="O8" s="122"/>
      <c r="P8" s="122"/>
      <c r="Q8" s="122"/>
      <c r="R8" s="122"/>
      <c r="S8" s="122"/>
    </row>
    <row r="9" ht="21" customHeight="1" spans="1:19">
      <c r="A9" s="144" t="s">
        <v>199</v>
      </c>
      <c r="B9" s="145" t="s">
        <v>70</v>
      </c>
      <c r="C9" s="145" t="s">
        <v>256</v>
      </c>
      <c r="D9" s="146" t="s">
        <v>356</v>
      </c>
      <c r="E9" s="146" t="s">
        <v>357</v>
      </c>
      <c r="F9" s="146" t="s">
        <v>323</v>
      </c>
      <c r="G9" s="155">
        <v>1</v>
      </c>
      <c r="H9" s="122">
        <v>3000</v>
      </c>
      <c r="I9" s="122">
        <v>3000</v>
      </c>
      <c r="J9" s="122">
        <v>3000</v>
      </c>
      <c r="K9" s="122"/>
      <c r="L9" s="122"/>
      <c r="M9" s="122"/>
      <c r="N9" s="122"/>
      <c r="O9" s="122"/>
      <c r="P9" s="122"/>
      <c r="Q9" s="122"/>
      <c r="R9" s="122"/>
      <c r="S9" s="122"/>
    </row>
    <row r="10" ht="21" customHeight="1" spans="1:19">
      <c r="A10" s="144" t="s">
        <v>199</v>
      </c>
      <c r="B10" s="145" t="s">
        <v>70</v>
      </c>
      <c r="C10" s="145" t="s">
        <v>256</v>
      </c>
      <c r="D10" s="146" t="s">
        <v>358</v>
      </c>
      <c r="E10" s="146" t="s">
        <v>359</v>
      </c>
      <c r="F10" s="146" t="s">
        <v>323</v>
      </c>
      <c r="G10" s="155">
        <v>1</v>
      </c>
      <c r="H10" s="122">
        <v>11000</v>
      </c>
      <c r="I10" s="122">
        <v>11000</v>
      </c>
      <c r="J10" s="122">
        <v>11000</v>
      </c>
      <c r="K10" s="122"/>
      <c r="L10" s="122"/>
      <c r="M10" s="122"/>
      <c r="N10" s="122"/>
      <c r="O10" s="122"/>
      <c r="P10" s="122"/>
      <c r="Q10" s="122"/>
      <c r="R10" s="122"/>
      <c r="S10" s="122"/>
    </row>
    <row r="11" ht="21" customHeight="1" spans="1:19">
      <c r="A11" s="147" t="s">
        <v>171</v>
      </c>
      <c r="B11" s="148"/>
      <c r="C11" s="148"/>
      <c r="D11" s="149"/>
      <c r="E11" s="149"/>
      <c r="F11" s="149"/>
      <c r="G11" s="156"/>
      <c r="H11" s="122">
        <v>24000</v>
      </c>
      <c r="I11" s="122">
        <v>24000</v>
      </c>
      <c r="J11" s="122">
        <v>24000</v>
      </c>
      <c r="K11" s="122"/>
      <c r="L11" s="122"/>
      <c r="M11" s="122"/>
      <c r="N11" s="122"/>
      <c r="O11" s="122"/>
      <c r="P11" s="122"/>
      <c r="Q11" s="122"/>
      <c r="R11" s="122"/>
      <c r="S11" s="122"/>
    </row>
    <row r="12" ht="21" customHeight="1" spans="1:19">
      <c r="A12" s="151" t="s">
        <v>360</v>
      </c>
      <c r="B12" s="53"/>
      <c r="C12" s="53"/>
      <c r="D12" s="151"/>
      <c r="E12" s="151"/>
      <c r="F12" s="151"/>
      <c r="G12" s="157"/>
      <c r="H12" s="158"/>
      <c r="I12" s="158"/>
      <c r="J12" s="158"/>
      <c r="K12" s="158"/>
      <c r="L12" s="158"/>
      <c r="M12" s="158"/>
      <c r="N12" s="158"/>
      <c r="O12" s="158"/>
      <c r="P12" s="158"/>
      <c r="Q12" s="158"/>
      <c r="R12" s="158"/>
      <c r="S12" s="158"/>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2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14" sqref="B14"/>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7"/>
      <c r="B1" s="123"/>
      <c r="C1" s="123"/>
      <c r="D1" s="123"/>
      <c r="E1" s="123"/>
      <c r="F1" s="123"/>
      <c r="G1" s="123"/>
      <c r="H1" s="117"/>
      <c r="I1" s="117"/>
      <c r="J1" s="117"/>
      <c r="K1" s="117"/>
      <c r="L1" s="117"/>
      <c r="M1" s="117"/>
      <c r="N1" s="124"/>
      <c r="O1" s="117"/>
      <c r="P1" s="117"/>
      <c r="Q1" s="123"/>
      <c r="R1" s="117"/>
      <c r="S1" s="125"/>
      <c r="T1" s="125" t="s">
        <v>361</v>
      </c>
    </row>
    <row r="2" ht="41.25" customHeight="1" spans="1:20">
      <c r="A2" s="113" t="str">
        <f>"2026"&amp;"年部门政府购买服务预算表"</f>
        <v>2026年部门政府购买服务预算表</v>
      </c>
      <c r="B2" s="109"/>
      <c r="C2" s="109"/>
      <c r="D2" s="109"/>
      <c r="E2" s="109"/>
      <c r="F2" s="109"/>
      <c r="G2" s="109"/>
      <c r="H2" s="126"/>
      <c r="I2" s="126"/>
      <c r="J2" s="126"/>
      <c r="K2" s="126"/>
      <c r="L2" s="126"/>
      <c r="M2" s="126"/>
      <c r="N2" s="127"/>
      <c r="O2" s="126"/>
      <c r="P2" s="126"/>
      <c r="Q2" s="109"/>
      <c r="R2" s="126"/>
      <c r="S2" s="127"/>
      <c r="T2" s="109"/>
    </row>
    <row r="3" ht="22.5" customHeight="1" spans="1:20">
      <c r="A3" s="114" t="str">
        <f>"单位名称："&amp;"昆明市东川区救助站"</f>
        <v>单位名称：昆明市东川区救助站</v>
      </c>
      <c r="B3" s="128"/>
      <c r="C3" s="128"/>
      <c r="D3" s="128"/>
      <c r="E3" s="128"/>
      <c r="F3" s="128"/>
      <c r="G3" s="128"/>
      <c r="H3" s="115"/>
      <c r="I3" s="115"/>
      <c r="J3" s="115"/>
      <c r="K3" s="115"/>
      <c r="L3" s="115"/>
      <c r="M3" s="115"/>
      <c r="N3" s="124"/>
      <c r="O3" s="117"/>
      <c r="P3" s="117"/>
      <c r="Q3" s="123"/>
      <c r="R3" s="117"/>
      <c r="S3" s="129"/>
      <c r="T3" s="125" t="s">
        <v>1</v>
      </c>
    </row>
    <row r="4" ht="24" customHeight="1" spans="1:20">
      <c r="A4" s="58" t="s">
        <v>180</v>
      </c>
      <c r="B4" s="130" t="s">
        <v>181</v>
      </c>
      <c r="C4" s="130" t="s">
        <v>344</v>
      </c>
      <c r="D4" s="130" t="s">
        <v>362</v>
      </c>
      <c r="E4" s="130" t="s">
        <v>363</v>
      </c>
      <c r="F4" s="130" t="s">
        <v>364</v>
      </c>
      <c r="G4" s="130" t="s">
        <v>365</v>
      </c>
      <c r="H4" s="131" t="s">
        <v>366</v>
      </c>
      <c r="I4" s="131" t="s">
        <v>367</v>
      </c>
      <c r="J4" s="132" t="s">
        <v>188</v>
      </c>
      <c r="K4" s="132"/>
      <c r="L4" s="132"/>
      <c r="M4" s="132"/>
      <c r="N4" s="133"/>
      <c r="O4" s="132"/>
      <c r="P4" s="132"/>
      <c r="Q4" s="134"/>
      <c r="R4" s="132"/>
      <c r="S4" s="133"/>
      <c r="T4" s="118"/>
    </row>
    <row r="5" ht="24" customHeight="1" spans="1:20">
      <c r="A5" s="60"/>
      <c r="B5" s="135"/>
      <c r="C5" s="135"/>
      <c r="D5" s="135"/>
      <c r="E5" s="135"/>
      <c r="F5" s="135"/>
      <c r="G5" s="135"/>
      <c r="H5" s="136"/>
      <c r="I5" s="136"/>
      <c r="J5" s="136" t="s">
        <v>55</v>
      </c>
      <c r="K5" s="136" t="s">
        <v>58</v>
      </c>
      <c r="L5" s="136" t="s">
        <v>350</v>
      </c>
      <c r="M5" s="136" t="s">
        <v>351</v>
      </c>
      <c r="N5" s="137" t="s">
        <v>352</v>
      </c>
      <c r="O5" s="138" t="s">
        <v>353</v>
      </c>
      <c r="P5" s="138"/>
      <c r="Q5" s="139"/>
      <c r="R5" s="138"/>
      <c r="S5" s="140"/>
      <c r="T5" s="141"/>
    </row>
    <row r="6" ht="54" customHeight="1" spans="1:20">
      <c r="A6" s="63"/>
      <c r="B6" s="141"/>
      <c r="C6" s="141"/>
      <c r="D6" s="141"/>
      <c r="E6" s="141"/>
      <c r="F6" s="141"/>
      <c r="G6" s="141"/>
      <c r="H6" s="142"/>
      <c r="I6" s="142"/>
      <c r="J6" s="142"/>
      <c r="K6" s="142" t="s">
        <v>57</v>
      </c>
      <c r="L6" s="142"/>
      <c r="M6" s="142"/>
      <c r="N6" s="143"/>
      <c r="O6" s="142" t="s">
        <v>57</v>
      </c>
      <c r="P6" s="142" t="s">
        <v>64</v>
      </c>
      <c r="Q6" s="141" t="s">
        <v>65</v>
      </c>
      <c r="R6" s="142" t="s">
        <v>66</v>
      </c>
      <c r="S6" s="143" t="s">
        <v>67</v>
      </c>
      <c r="T6" s="141" t="s">
        <v>68</v>
      </c>
    </row>
    <row r="7" ht="17.25" customHeight="1" spans="1:20">
      <c r="A7" s="64">
        <v>1</v>
      </c>
      <c r="B7" s="141">
        <v>2</v>
      </c>
      <c r="C7" s="64">
        <v>3</v>
      </c>
      <c r="D7" s="64">
        <v>4</v>
      </c>
      <c r="E7" s="141">
        <v>5</v>
      </c>
      <c r="F7" s="64">
        <v>6</v>
      </c>
      <c r="G7" s="64">
        <v>7</v>
      </c>
      <c r="H7" s="141">
        <v>8</v>
      </c>
      <c r="I7" s="64">
        <v>9</v>
      </c>
      <c r="J7" s="64">
        <v>10</v>
      </c>
      <c r="K7" s="141">
        <v>11</v>
      </c>
      <c r="L7" s="64">
        <v>12</v>
      </c>
      <c r="M7" s="64">
        <v>13</v>
      </c>
      <c r="N7" s="141">
        <v>14</v>
      </c>
      <c r="O7" s="64">
        <v>15</v>
      </c>
      <c r="P7" s="64">
        <v>16</v>
      </c>
      <c r="Q7" s="141">
        <v>17</v>
      </c>
      <c r="R7" s="64">
        <v>18</v>
      </c>
      <c r="S7" s="64">
        <v>19</v>
      </c>
      <c r="T7" s="64">
        <v>20</v>
      </c>
    </row>
    <row r="8" ht="21" customHeight="1" spans="1:20">
      <c r="A8" s="144"/>
      <c r="B8" s="145"/>
      <c r="C8" s="145"/>
      <c r="D8" s="145"/>
      <c r="E8" s="145"/>
      <c r="F8" s="145"/>
      <c r="G8" s="145"/>
      <c r="H8" s="146"/>
      <c r="I8" s="146"/>
      <c r="J8" s="122"/>
      <c r="K8" s="122"/>
      <c r="L8" s="122"/>
      <c r="M8" s="122"/>
      <c r="N8" s="122"/>
      <c r="O8" s="122"/>
      <c r="P8" s="122"/>
      <c r="Q8" s="122"/>
      <c r="R8" s="122"/>
      <c r="S8" s="122"/>
      <c r="T8" s="122"/>
    </row>
    <row r="9" ht="21" customHeight="1" spans="1:20">
      <c r="A9" s="147" t="s">
        <v>171</v>
      </c>
      <c r="B9" s="148"/>
      <c r="C9" s="148"/>
      <c r="D9" s="148"/>
      <c r="E9" s="148"/>
      <c r="F9" s="148"/>
      <c r="G9" s="148"/>
      <c r="H9" s="149"/>
      <c r="I9" s="150"/>
      <c r="J9" s="122"/>
      <c r="K9" s="122"/>
      <c r="L9" s="122"/>
      <c r="M9" s="122"/>
      <c r="N9" s="122"/>
      <c r="O9" s="122"/>
      <c r="P9" s="122"/>
      <c r="Q9" s="122"/>
      <c r="R9" s="122"/>
      <c r="S9" s="122"/>
      <c r="T9" s="122"/>
    </row>
    <row r="10" s="73" customFormat="1" customHeight="1" spans="1:20">
      <c r="A10" s="73" t="s">
        <v>368</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2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B12" sqref="B12"/>
    </sheetView>
  </sheetViews>
  <sheetFormatPr defaultColWidth="9.14166666666667" defaultRowHeight="14.25" customHeight="1"/>
  <cols>
    <col min="1" max="1" width="37.7083333333333" customWidth="1"/>
    <col min="2" max="13" width="20" customWidth="1"/>
  </cols>
  <sheetData>
    <row r="1" ht="17.25" customHeight="1" spans="1:13">
      <c r="D1" s="112"/>
      <c r="M1" s="51" t="s">
        <v>369</v>
      </c>
    </row>
    <row r="2" ht="41.25" customHeight="1" spans="1:13">
      <c r="A2" s="113" t="str">
        <f>"2026"&amp;"年对下转移支付预算表"</f>
        <v>2026年对下转移支付预算表</v>
      </c>
      <c r="B2" s="52"/>
      <c r="C2" s="52"/>
      <c r="D2" s="52"/>
      <c r="E2" s="52"/>
      <c r="F2" s="52"/>
      <c r="G2" s="52"/>
      <c r="H2" s="52"/>
      <c r="I2" s="52"/>
      <c r="J2" s="52"/>
      <c r="K2" s="52"/>
      <c r="L2" s="52"/>
      <c r="M2" s="109"/>
    </row>
    <row r="3" ht="18" customHeight="1" spans="1:13">
      <c r="A3" s="114" t="str">
        <f>"单位名称："&amp;"昆明市东川区救助站"</f>
        <v>单位名称：昆明市东川区救助站</v>
      </c>
      <c r="B3" s="115"/>
      <c r="C3" s="115"/>
      <c r="D3" s="116"/>
      <c r="E3" s="117"/>
      <c r="F3" s="117"/>
      <c r="G3" s="117"/>
      <c r="H3" s="117"/>
      <c r="I3" s="117"/>
      <c r="M3" s="56" t="s">
        <v>1</v>
      </c>
    </row>
    <row r="4" ht="19.5" customHeight="1" spans="1:13">
      <c r="A4" s="74" t="s">
        <v>370</v>
      </c>
      <c r="B4" s="13" t="s">
        <v>188</v>
      </c>
      <c r="C4" s="14"/>
      <c r="D4" s="14"/>
      <c r="E4" s="13" t="s">
        <v>371</v>
      </c>
      <c r="F4" s="14"/>
      <c r="G4" s="14"/>
      <c r="H4" s="14"/>
      <c r="I4" s="14"/>
      <c r="J4" s="14"/>
      <c r="K4" s="14"/>
      <c r="L4" s="14"/>
      <c r="M4" s="118"/>
    </row>
    <row r="5" ht="40.5" customHeight="1" spans="1:13">
      <c r="A5" s="64"/>
      <c r="B5" s="75" t="s">
        <v>55</v>
      </c>
      <c r="C5" s="58" t="s">
        <v>58</v>
      </c>
      <c r="D5" s="119" t="s">
        <v>350</v>
      </c>
      <c r="E5" s="94"/>
      <c r="F5" s="94"/>
      <c r="G5" s="94"/>
      <c r="H5" s="94"/>
      <c r="I5" s="94"/>
      <c r="J5" s="94"/>
      <c r="K5" s="94"/>
      <c r="L5" s="94"/>
      <c r="M5" s="120"/>
    </row>
    <row r="6" ht="19.5" customHeight="1" spans="1:13">
      <c r="A6" s="65">
        <v>1</v>
      </c>
      <c r="B6" s="65">
        <v>2</v>
      </c>
      <c r="C6" s="65">
        <v>3</v>
      </c>
      <c r="D6" s="121">
        <v>4</v>
      </c>
      <c r="E6" s="76">
        <v>5</v>
      </c>
      <c r="F6" s="65">
        <v>6</v>
      </c>
      <c r="G6" s="65">
        <v>7</v>
      </c>
      <c r="H6" s="121">
        <v>8</v>
      </c>
      <c r="I6" s="65">
        <v>9</v>
      </c>
      <c r="J6" s="65">
        <v>10</v>
      </c>
      <c r="K6" s="65">
        <v>11</v>
      </c>
      <c r="L6" s="65">
        <v>13</v>
      </c>
      <c r="M6" s="76">
        <v>24</v>
      </c>
    </row>
    <row r="7" ht="19.5" customHeight="1" spans="1:13">
      <c r="A7" s="22"/>
      <c r="B7" s="122"/>
      <c r="C7" s="122"/>
      <c r="D7" s="122"/>
      <c r="E7" s="122"/>
      <c r="F7" s="122"/>
      <c r="G7" s="122"/>
      <c r="H7" s="122"/>
      <c r="I7" s="122"/>
      <c r="J7" s="122"/>
      <c r="K7" s="122"/>
      <c r="L7" s="122"/>
      <c r="M7" s="122"/>
    </row>
    <row r="8" ht="19.5" customHeight="1" spans="1:13">
      <c r="A8" s="23"/>
      <c r="B8" s="122"/>
      <c r="C8" s="122"/>
      <c r="D8" s="122"/>
      <c r="E8" s="122"/>
      <c r="F8" s="122"/>
      <c r="G8" s="122"/>
      <c r="H8" s="122"/>
      <c r="I8" s="122"/>
      <c r="J8" s="122"/>
      <c r="K8" s="122"/>
      <c r="L8" s="122"/>
      <c r="M8" s="122"/>
    </row>
    <row r="9" s="73" customFormat="1" customHeight="1" spans="1:13">
      <c r="A9" s="73" t="s">
        <v>372</v>
      </c>
    </row>
  </sheetData>
  <mergeCells count="5">
    <mergeCell ref="A2:M2"/>
    <mergeCell ref="A3:I3"/>
    <mergeCell ref="B4:D4"/>
    <mergeCell ref="E4:M4"/>
    <mergeCell ref="A4:A5"/>
  </mergeCells>
  <printOptions horizontalCentered="1"/>
  <pageMargins left="0.96" right="0.96" top="0.72" bottom="0.72" header="0" footer="0"/>
  <pageSetup paperSize="9" scale="4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23" sqref="B2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51" t="s">
        <v>373</v>
      </c>
    </row>
    <row r="2" ht="41.25" customHeight="1" spans="1:10">
      <c r="A2" s="108" t="str">
        <f>"2026"&amp;"年对下转移支付绩效目标表"</f>
        <v>2026年对下转移支付绩效目标表</v>
      </c>
      <c r="B2" s="52"/>
      <c r="C2" s="52"/>
      <c r="D2" s="52"/>
      <c r="E2" s="52"/>
      <c r="F2" s="109"/>
      <c r="G2" s="52"/>
      <c r="H2" s="109"/>
      <c r="I2" s="109"/>
      <c r="J2" s="52"/>
    </row>
    <row r="3" ht="17.25" customHeight="1" spans="1:10">
      <c r="A3" s="53" t="str">
        <f>"单位名称："&amp;"昆明市东川区救助站"</f>
        <v>单位名称：昆明市东川区救助站</v>
      </c>
    </row>
    <row r="4" ht="44.25" customHeight="1" spans="1:10">
      <c r="A4" s="21" t="s">
        <v>370</v>
      </c>
      <c r="B4" s="21" t="s">
        <v>279</v>
      </c>
      <c r="C4" s="21" t="s">
        <v>280</v>
      </c>
      <c r="D4" s="21" t="s">
        <v>281</v>
      </c>
      <c r="E4" s="21" t="s">
        <v>282</v>
      </c>
      <c r="F4" s="110" t="s">
        <v>283</v>
      </c>
      <c r="G4" s="21" t="s">
        <v>284</v>
      </c>
      <c r="H4" s="110" t="s">
        <v>285</v>
      </c>
      <c r="I4" s="110" t="s">
        <v>286</v>
      </c>
      <c r="J4" s="21" t="s">
        <v>287</v>
      </c>
    </row>
    <row r="5" ht="14.25" customHeight="1" spans="1:10">
      <c r="A5" s="21">
        <v>1</v>
      </c>
      <c r="B5" s="21">
        <v>2</v>
      </c>
      <c r="C5" s="21">
        <v>3</v>
      </c>
      <c r="D5" s="21">
        <v>4</v>
      </c>
      <c r="E5" s="21">
        <v>5</v>
      </c>
      <c r="F5" s="110">
        <v>6</v>
      </c>
      <c r="G5" s="21">
        <v>7</v>
      </c>
      <c r="H5" s="110">
        <v>8</v>
      </c>
      <c r="I5" s="110">
        <v>9</v>
      </c>
      <c r="J5" s="21">
        <v>10</v>
      </c>
    </row>
    <row r="6" ht="42" customHeight="1" spans="1:10">
      <c r="A6" s="22"/>
      <c r="B6" s="23"/>
      <c r="C6" s="23"/>
      <c r="D6" s="23"/>
      <c r="E6" s="100"/>
      <c r="F6" s="111"/>
      <c r="G6" s="100"/>
      <c r="H6" s="111"/>
      <c r="I6" s="111"/>
      <c r="J6" s="100"/>
    </row>
    <row r="7" ht="42" customHeight="1" spans="1:10">
      <c r="A7" s="22"/>
      <c r="B7" s="66"/>
      <c r="C7" s="66"/>
      <c r="D7" s="66"/>
      <c r="E7" s="22"/>
      <c r="F7" s="66"/>
      <c r="G7" s="22"/>
      <c r="H7" s="66"/>
      <c r="I7" s="66"/>
      <c r="J7" s="22"/>
    </row>
    <row r="8" s="73" customFormat="1" customHeight="1" spans="1:10">
      <c r="A8" s="73" t="s">
        <v>372</v>
      </c>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37" sqref="A37"/>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83" t="s">
        <v>374</v>
      </c>
      <c r="B1" s="84"/>
      <c r="C1" s="84"/>
      <c r="D1" s="85"/>
      <c r="E1" s="85"/>
      <c r="F1" s="85"/>
      <c r="G1" s="84"/>
      <c r="H1" s="84"/>
      <c r="I1" s="85"/>
    </row>
    <row r="2" ht="41.25" customHeight="1" spans="1:9">
      <c r="A2" s="86" t="str">
        <f>"2026"&amp;"年新增资产配置预算表"</f>
        <v>2026年新增资产配置预算表</v>
      </c>
      <c r="B2" s="87"/>
      <c r="C2" s="87"/>
      <c r="D2" s="88"/>
      <c r="E2" s="88"/>
      <c r="F2" s="88"/>
      <c r="G2" s="87"/>
      <c r="H2" s="87"/>
      <c r="I2" s="88"/>
    </row>
    <row r="3" customHeight="1" spans="1:9">
      <c r="A3" s="89" t="str">
        <f>"单位名称："&amp;"昆明市东川区救助站"</f>
        <v>单位名称：昆明市东川区救助站</v>
      </c>
      <c r="B3" s="90"/>
      <c r="C3" s="90"/>
      <c r="D3" s="91"/>
      <c r="F3" s="88"/>
      <c r="G3" s="87"/>
      <c r="H3" s="87"/>
      <c r="I3" s="92" t="s">
        <v>1</v>
      </c>
    </row>
    <row r="4" ht="28.5" customHeight="1" spans="1:9">
      <c r="A4" s="93" t="s">
        <v>180</v>
      </c>
      <c r="B4" s="94" t="s">
        <v>181</v>
      </c>
      <c r="C4" s="95" t="s">
        <v>375</v>
      </c>
      <c r="D4" s="93" t="s">
        <v>376</v>
      </c>
      <c r="E4" s="93" t="s">
        <v>377</v>
      </c>
      <c r="F4" s="93" t="s">
        <v>378</v>
      </c>
      <c r="G4" s="94" t="s">
        <v>379</v>
      </c>
      <c r="H4" s="76"/>
      <c r="I4" s="93"/>
    </row>
    <row r="5" ht="21" customHeight="1" spans="1:9">
      <c r="A5" s="95"/>
      <c r="B5" s="96"/>
      <c r="C5" s="96"/>
      <c r="D5" s="97"/>
      <c r="E5" s="96"/>
      <c r="F5" s="96"/>
      <c r="G5" s="94" t="s">
        <v>348</v>
      </c>
      <c r="H5" s="94" t="s">
        <v>380</v>
      </c>
      <c r="I5" s="94" t="s">
        <v>381</v>
      </c>
    </row>
    <row r="6" ht="17.25" customHeight="1" spans="1:9">
      <c r="A6" s="98" t="s">
        <v>82</v>
      </c>
      <c r="B6" s="99" t="s">
        <v>83</v>
      </c>
      <c r="C6" s="98" t="s">
        <v>84</v>
      </c>
      <c r="D6" s="100" t="s">
        <v>85</v>
      </c>
      <c r="E6" s="98" t="s">
        <v>86</v>
      </c>
      <c r="F6" s="99" t="s">
        <v>87</v>
      </c>
      <c r="G6" s="101" t="s">
        <v>88</v>
      </c>
      <c r="H6" s="100" t="s">
        <v>89</v>
      </c>
      <c r="I6" s="100">
        <v>9</v>
      </c>
    </row>
    <row r="7" ht="19.5" customHeight="1" spans="1:9">
      <c r="A7" s="102"/>
      <c r="B7" s="79"/>
      <c r="C7" s="79"/>
      <c r="D7" s="22"/>
      <c r="E7" s="66"/>
      <c r="F7" s="101"/>
      <c r="G7" s="103"/>
      <c r="H7" s="104"/>
      <c r="I7" s="104"/>
    </row>
    <row r="8" ht="19.5" customHeight="1" spans="1:9">
      <c r="A8" s="25" t="s">
        <v>55</v>
      </c>
      <c r="B8" s="105"/>
      <c r="C8" s="105"/>
      <c r="D8" s="106"/>
      <c r="E8" s="107"/>
      <c r="F8" s="107"/>
      <c r="G8" s="103"/>
      <c r="H8" s="104"/>
      <c r="I8" s="104"/>
    </row>
    <row r="9" s="73" customFormat="1" customHeight="1" spans="1:9">
      <c r="A9" s="73" t="s">
        <v>382</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scale="2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XFD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50"/>
      <c r="E1" s="50"/>
      <c r="F1" s="50"/>
      <c r="G1" s="50"/>
      <c r="K1" s="51" t="s">
        <v>383</v>
      </c>
    </row>
    <row r="2" ht="41.25" customHeight="1" spans="1:11">
      <c r="A2" s="52" t="str">
        <f>"2026"&amp;"年上级补助项目支出预算表"</f>
        <v>2026年上级补助项目支出预算表</v>
      </c>
      <c r="B2" s="52"/>
      <c r="C2" s="52"/>
      <c r="D2" s="52"/>
      <c r="E2" s="52"/>
      <c r="F2" s="52"/>
      <c r="G2" s="52"/>
      <c r="H2" s="52"/>
      <c r="I2" s="52"/>
      <c r="J2" s="52"/>
      <c r="K2" s="52"/>
    </row>
    <row r="3" ht="13.5" customHeight="1" spans="1:11">
      <c r="A3" s="53" t="str">
        <f>"单位名称："&amp;"昆明市东川区救助站"</f>
        <v>单位名称：昆明市东川区救助站</v>
      </c>
      <c r="B3" s="54"/>
      <c r="C3" s="54"/>
      <c r="D3" s="54"/>
      <c r="E3" s="54"/>
      <c r="F3" s="54"/>
      <c r="G3" s="54"/>
      <c r="H3" s="55"/>
      <c r="I3" s="55"/>
      <c r="J3" s="55"/>
      <c r="K3" s="56" t="s">
        <v>1</v>
      </c>
    </row>
    <row r="4" ht="21.75" customHeight="1" spans="1:11">
      <c r="A4" s="57" t="s">
        <v>264</v>
      </c>
      <c r="B4" s="57" t="s">
        <v>183</v>
      </c>
      <c r="C4" s="57" t="s">
        <v>265</v>
      </c>
      <c r="D4" s="58" t="s">
        <v>184</v>
      </c>
      <c r="E4" s="58" t="s">
        <v>185</v>
      </c>
      <c r="F4" s="58" t="s">
        <v>266</v>
      </c>
      <c r="G4" s="58" t="s">
        <v>267</v>
      </c>
      <c r="H4" s="74" t="s">
        <v>55</v>
      </c>
      <c r="I4" s="13" t="s">
        <v>384</v>
      </c>
      <c r="J4" s="14"/>
      <c r="K4" s="15"/>
    </row>
    <row r="5" ht="21.75" customHeight="1" spans="1:11">
      <c r="A5" s="59"/>
      <c r="B5" s="59"/>
      <c r="C5" s="59"/>
      <c r="D5" s="60"/>
      <c r="E5" s="60"/>
      <c r="F5" s="60"/>
      <c r="G5" s="60"/>
      <c r="H5" s="75"/>
      <c r="I5" s="58" t="s">
        <v>58</v>
      </c>
      <c r="J5" s="58" t="s">
        <v>59</v>
      </c>
      <c r="K5" s="58" t="s">
        <v>60</v>
      </c>
    </row>
    <row r="6" ht="40.5" customHeight="1" spans="1:11">
      <c r="A6" s="62"/>
      <c r="B6" s="62"/>
      <c r="C6" s="62"/>
      <c r="D6" s="63"/>
      <c r="E6" s="63"/>
      <c r="F6" s="63"/>
      <c r="G6" s="63"/>
      <c r="H6" s="64"/>
      <c r="I6" s="63" t="s">
        <v>57</v>
      </c>
      <c r="J6" s="63"/>
      <c r="K6" s="63"/>
    </row>
    <row r="7" ht="15" customHeight="1" spans="1:11">
      <c r="A7" s="65">
        <v>1</v>
      </c>
      <c r="B7" s="65">
        <v>2</v>
      </c>
      <c r="C7" s="65">
        <v>3</v>
      </c>
      <c r="D7" s="65">
        <v>4</v>
      </c>
      <c r="E7" s="65">
        <v>5</v>
      </c>
      <c r="F7" s="65">
        <v>6</v>
      </c>
      <c r="G7" s="65">
        <v>7</v>
      </c>
      <c r="H7" s="65">
        <v>8</v>
      </c>
      <c r="I7" s="65">
        <v>9</v>
      </c>
      <c r="J7" s="76">
        <v>10</v>
      </c>
      <c r="K7" s="76">
        <v>11</v>
      </c>
    </row>
    <row r="8" ht="18.75" customHeight="1" spans="1:11">
      <c r="A8" s="22"/>
      <c r="B8" s="66"/>
      <c r="C8" s="22"/>
      <c r="D8" s="22"/>
      <c r="E8" s="22"/>
      <c r="F8" s="22"/>
      <c r="G8" s="22"/>
      <c r="H8" s="77"/>
      <c r="I8" s="78"/>
      <c r="J8" s="78"/>
      <c r="K8" s="77"/>
    </row>
    <row r="9" ht="18.75" customHeight="1" spans="1:11">
      <c r="A9" s="79"/>
      <c r="B9" s="66"/>
      <c r="C9" s="66"/>
      <c r="D9" s="66"/>
      <c r="E9" s="66"/>
      <c r="F9" s="66"/>
      <c r="G9" s="66"/>
      <c r="H9" s="68"/>
      <c r="I9" s="68"/>
      <c r="J9" s="68"/>
      <c r="K9" s="77"/>
    </row>
    <row r="10" ht="18.75" customHeight="1" spans="1:11">
      <c r="A10" s="80" t="s">
        <v>171</v>
      </c>
      <c r="B10" s="81"/>
      <c r="C10" s="81"/>
      <c r="D10" s="81"/>
      <c r="E10" s="81"/>
      <c r="F10" s="81"/>
      <c r="G10" s="82"/>
      <c r="H10" s="68"/>
      <c r="I10" s="68"/>
      <c r="J10" s="68"/>
      <c r="K10" s="77"/>
    </row>
    <row r="11" s="73" customFormat="1" customHeight="1" spans="1:11">
      <c r="A11" s="73" t="s">
        <v>385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C9" sqref="C9"/>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50"/>
      <c r="G1" s="51" t="s">
        <v>386</v>
      </c>
    </row>
    <row r="2" ht="41.25" customHeight="1" spans="1:7">
      <c r="A2" s="52" t="str">
        <f>"2026"&amp;"年部门项目中期规划预算表"</f>
        <v>2026年部门项目中期规划预算表</v>
      </c>
      <c r="B2" s="52"/>
      <c r="C2" s="52"/>
      <c r="D2" s="52"/>
      <c r="E2" s="52"/>
      <c r="F2" s="52"/>
      <c r="G2" s="52"/>
    </row>
    <row r="3" ht="13.5" customHeight="1" spans="1:7">
      <c r="A3" s="53" t="str">
        <f>"单位名称："&amp;"昆明市东川区救助站"</f>
        <v>单位名称：昆明市东川区救助站</v>
      </c>
      <c r="B3" s="54"/>
      <c r="C3" s="54"/>
      <c r="D3" s="54"/>
      <c r="E3" s="55"/>
      <c r="F3" s="55"/>
      <c r="G3" s="56" t="s">
        <v>1</v>
      </c>
    </row>
    <row r="4" ht="21.75" customHeight="1" spans="1:7">
      <c r="A4" s="57" t="s">
        <v>265</v>
      </c>
      <c r="B4" s="57" t="s">
        <v>264</v>
      </c>
      <c r="C4" s="57" t="s">
        <v>183</v>
      </c>
      <c r="D4" s="58" t="s">
        <v>387</v>
      </c>
      <c r="E4" s="13" t="s">
        <v>58</v>
      </c>
      <c r="F4" s="14"/>
      <c r="G4" s="15"/>
    </row>
    <row r="5" ht="21.75" customHeight="1" spans="1:7">
      <c r="A5" s="59"/>
      <c r="B5" s="59"/>
      <c r="C5" s="59"/>
      <c r="D5" s="60"/>
      <c r="E5" s="61" t="str">
        <f>"2026"&amp;"年"</f>
        <v>2026年</v>
      </c>
      <c r="F5" s="58" t="str">
        <f>("2026"+1)&amp;"年"</f>
        <v>2027年</v>
      </c>
      <c r="G5" s="58" t="str">
        <f>("2026"+2)&amp;"年"</f>
        <v>2028年</v>
      </c>
    </row>
    <row r="6" ht="40.5" customHeight="1" spans="1:7">
      <c r="A6" s="62"/>
      <c r="B6" s="62"/>
      <c r="C6" s="62"/>
      <c r="D6" s="63"/>
      <c r="E6" s="64"/>
      <c r="F6" s="63" t="s">
        <v>57</v>
      </c>
      <c r="G6" s="63"/>
    </row>
    <row r="7" ht="15" customHeight="1" spans="1:7">
      <c r="A7" s="65">
        <v>1</v>
      </c>
      <c r="B7" s="65">
        <v>2</v>
      </c>
      <c r="C7" s="65">
        <v>3</v>
      </c>
      <c r="D7" s="65">
        <v>4</v>
      </c>
      <c r="E7" s="65">
        <v>5</v>
      </c>
      <c r="F7" s="65">
        <v>6</v>
      </c>
      <c r="G7" s="65">
        <v>7</v>
      </c>
    </row>
    <row r="8" ht="17.25" customHeight="1" spans="1:7">
      <c r="A8" s="66" t="s">
        <v>70</v>
      </c>
      <c r="B8" s="67"/>
      <c r="C8" s="67"/>
      <c r="D8" s="66"/>
      <c r="E8" s="68">
        <v>59590.4</v>
      </c>
      <c r="F8" s="68"/>
      <c r="G8" s="68"/>
    </row>
    <row r="9" ht="18.75" customHeight="1" spans="1:7">
      <c r="A9" s="66"/>
      <c r="B9" s="66" t="s">
        <v>388</v>
      </c>
      <c r="C9" s="66" t="s">
        <v>272</v>
      </c>
      <c r="D9" s="66" t="s">
        <v>389</v>
      </c>
      <c r="E9" s="68">
        <v>9590.4</v>
      </c>
      <c r="F9" s="68"/>
      <c r="G9" s="68"/>
    </row>
    <row r="10" ht="18.75" customHeight="1" spans="1:7">
      <c r="A10" s="69"/>
      <c r="B10" s="66" t="s">
        <v>390</v>
      </c>
      <c r="C10" s="66" t="s">
        <v>275</v>
      </c>
      <c r="D10" s="66" t="s">
        <v>389</v>
      </c>
      <c r="E10" s="68">
        <v>50000</v>
      </c>
      <c r="F10" s="68"/>
      <c r="G10" s="68"/>
    </row>
    <row r="11" ht="18.75" customHeight="1" spans="1:7">
      <c r="A11" s="70" t="s">
        <v>55</v>
      </c>
      <c r="B11" s="71" t="s">
        <v>391</v>
      </c>
      <c r="C11" s="71"/>
      <c r="D11" s="72"/>
      <c r="E11" s="68">
        <v>59590.4</v>
      </c>
      <c r="F11" s="68"/>
      <c r="G11" s="68"/>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7" right="0.37" top="0.56" bottom="0.56" header="0.48" footer="0.48"/>
  <pageSetup paperSize="9" scale="6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3"/>
  <sheetViews>
    <sheetView showZeros="0" topLeftCell="A17" workbookViewId="0">
      <selection activeCell="A30" sqref="$A30:$XFD30"/>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392</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"单位名称："&amp;"昆明市东川区救助站"</f>
        <v>单位名称：昆明市东川区救助站</v>
      </c>
      <c r="B3" s="4"/>
      <c r="C3" s="5"/>
      <c r="D3" s="6"/>
      <c r="E3" s="6"/>
      <c r="F3" s="6"/>
      <c r="G3" s="6"/>
      <c r="H3" s="6"/>
      <c r="I3" s="6"/>
      <c r="J3" s="236" t="s">
        <v>1</v>
      </c>
    </row>
    <row r="4" ht="30" customHeight="1" spans="1:10">
      <c r="A4" s="7" t="s">
        <v>393</v>
      </c>
      <c r="B4" s="8">
        <v>118005</v>
      </c>
      <c r="C4" s="9"/>
      <c r="D4" s="9"/>
      <c r="E4" s="10"/>
      <c r="F4" s="11" t="s">
        <v>394</v>
      </c>
      <c r="G4" s="10"/>
      <c r="H4" s="12" t="s">
        <v>70</v>
      </c>
      <c r="I4" s="9"/>
      <c r="J4" s="10"/>
    </row>
    <row r="5" ht="32.25" customHeight="1" spans="1:10">
      <c r="A5" s="13" t="s">
        <v>395</v>
      </c>
      <c r="B5" s="14"/>
      <c r="C5" s="14"/>
      <c r="D5" s="14"/>
      <c r="E5" s="14"/>
      <c r="F5" s="14"/>
      <c r="G5" s="14"/>
      <c r="H5" s="14"/>
      <c r="I5" s="15"/>
      <c r="J5" s="16" t="s">
        <v>396</v>
      </c>
    </row>
    <row r="6" ht="99.75" customHeight="1" spans="1:10">
      <c r="A6" s="17" t="s">
        <v>397</v>
      </c>
      <c r="B6" s="18" t="s">
        <v>398</v>
      </c>
      <c r="C6" s="19" t="s">
        <v>399</v>
      </c>
      <c r="D6" s="19"/>
      <c r="E6" s="19"/>
      <c r="F6" s="19"/>
      <c r="G6" s="19"/>
      <c r="H6" s="19"/>
      <c r="I6" s="19"/>
      <c r="J6" s="20" t="s">
        <v>400</v>
      </c>
    </row>
    <row r="7" ht="99.75" customHeight="1" spans="1:10">
      <c r="A7" s="17"/>
      <c r="B7" s="18" t="str">
        <f>"总体绩效目标（"&amp;"2026"&amp;"-"&amp;("2026"+2)&amp;"年期间）"</f>
        <v>总体绩效目标（2026-2028年期间）</v>
      </c>
      <c r="C7" s="19" t="s">
        <v>401</v>
      </c>
      <c r="D7" s="19"/>
      <c r="E7" s="19"/>
      <c r="F7" s="19"/>
      <c r="G7" s="19"/>
      <c r="H7" s="19"/>
      <c r="I7" s="19"/>
      <c r="J7" s="20" t="s">
        <v>402</v>
      </c>
    </row>
    <row r="8" ht="75" customHeight="1" spans="1:10">
      <c r="A8" s="18" t="s">
        <v>403</v>
      </c>
      <c r="B8" s="21" t="str">
        <f>"预算年度（"&amp;"2026"&amp;"年）绩效目标"</f>
        <v>预算年度（2026年）绩效目标</v>
      </c>
      <c r="C8" s="22" t="s">
        <v>404</v>
      </c>
      <c r="D8" s="22"/>
      <c r="E8" s="22"/>
      <c r="F8" s="22"/>
      <c r="G8" s="22"/>
      <c r="H8" s="22"/>
      <c r="I8" s="22"/>
      <c r="J8" s="23" t="s">
        <v>405</v>
      </c>
    </row>
    <row r="9" ht="32.25" customHeight="1" spans="1:10">
      <c r="A9" s="24" t="s">
        <v>406</v>
      </c>
      <c r="B9" s="24"/>
      <c r="C9" s="24"/>
      <c r="D9" s="24"/>
      <c r="E9" s="24"/>
      <c r="F9" s="24"/>
      <c r="G9" s="24"/>
      <c r="H9" s="24"/>
      <c r="I9" s="24"/>
      <c r="J9" s="24"/>
    </row>
    <row r="10" ht="32.25" customHeight="1" spans="1:10">
      <c r="A10" s="18" t="s">
        <v>407</v>
      </c>
      <c r="B10" s="18"/>
      <c r="C10" s="17" t="s">
        <v>408</v>
      </c>
      <c r="D10" s="17"/>
      <c r="E10" s="17"/>
      <c r="F10" s="17" t="s">
        <v>409</v>
      </c>
      <c r="G10" s="17"/>
      <c r="H10" s="17" t="s">
        <v>410</v>
      </c>
      <c r="I10" s="17"/>
      <c r="J10" s="17"/>
    </row>
    <row r="11" ht="32.25" customHeight="1" spans="1:10">
      <c r="A11" s="18"/>
      <c r="B11" s="18"/>
      <c r="C11" s="17"/>
      <c r="D11" s="17"/>
      <c r="E11" s="17"/>
      <c r="F11" s="17"/>
      <c r="G11" s="17"/>
      <c r="H11" s="18" t="s">
        <v>411</v>
      </c>
      <c r="I11" s="18" t="s">
        <v>412</v>
      </c>
      <c r="J11" s="18" t="s">
        <v>413</v>
      </c>
    </row>
    <row r="12" ht="24" customHeight="1" spans="1:10">
      <c r="A12" s="25" t="s">
        <v>55</v>
      </c>
      <c r="B12" s="26"/>
      <c r="C12" s="26"/>
      <c r="D12" s="26"/>
      <c r="E12" s="26"/>
      <c r="F12" s="26"/>
      <c r="G12" s="27"/>
      <c r="H12" s="28">
        <v>982266.88</v>
      </c>
      <c r="I12" s="28">
        <v>982266.88</v>
      </c>
      <c r="J12" s="28"/>
    </row>
    <row r="13" ht="34.5" customHeight="1" spans="1:10">
      <c r="A13" s="29" t="s">
        <v>414</v>
      </c>
      <c r="B13" s="29"/>
      <c r="C13" s="30" t="s">
        <v>102</v>
      </c>
      <c r="D13" s="30"/>
      <c r="E13" s="30"/>
      <c r="F13" s="30"/>
      <c r="G13" s="30"/>
      <c r="H13" s="31">
        <v>26412.48</v>
      </c>
      <c r="I13" s="31">
        <v>26412.48</v>
      </c>
      <c r="J13" s="32"/>
    </row>
    <row r="14" ht="32.25" customHeight="1" spans="1:10">
      <c r="A14" s="29" t="s">
        <v>414</v>
      </c>
      <c r="B14" s="29"/>
      <c r="C14" s="33" t="s">
        <v>116</v>
      </c>
      <c r="D14" s="34"/>
      <c r="E14" s="34"/>
      <c r="F14" s="34"/>
      <c r="G14" s="35"/>
      <c r="H14" s="31">
        <v>632919</v>
      </c>
      <c r="I14" s="31">
        <v>632919</v>
      </c>
      <c r="J14" s="32"/>
    </row>
    <row r="15" ht="32.25" customHeight="1" spans="1:10">
      <c r="A15" s="29" t="s">
        <v>414</v>
      </c>
      <c r="B15" s="29"/>
      <c r="C15" s="33" t="s">
        <v>415</v>
      </c>
      <c r="D15" s="34"/>
      <c r="E15" s="34"/>
      <c r="F15" s="34"/>
      <c r="G15" s="35"/>
      <c r="H15" s="31">
        <v>87750</v>
      </c>
      <c r="I15" s="31">
        <v>87750</v>
      </c>
      <c r="J15" s="32"/>
    </row>
    <row r="16" ht="32.25" customHeight="1" spans="1:10">
      <c r="A16" s="29" t="s">
        <v>414</v>
      </c>
      <c r="B16" s="29"/>
      <c r="C16" s="33" t="s">
        <v>416</v>
      </c>
      <c r="D16" s="34"/>
      <c r="E16" s="34"/>
      <c r="F16" s="34"/>
      <c r="G16" s="35"/>
      <c r="H16" s="31">
        <v>67030</v>
      </c>
      <c r="I16" s="31">
        <v>67030</v>
      </c>
      <c r="J16" s="32"/>
    </row>
    <row r="17" ht="32.25" customHeight="1" spans="1:10">
      <c r="A17" s="29" t="s">
        <v>414</v>
      </c>
      <c r="B17" s="29"/>
      <c r="C17" s="33" t="s">
        <v>104</v>
      </c>
      <c r="D17" s="34"/>
      <c r="E17" s="34"/>
      <c r="F17" s="34"/>
      <c r="G17" s="35"/>
      <c r="H17" s="31">
        <v>158565</v>
      </c>
      <c r="I17" s="31">
        <v>158565</v>
      </c>
      <c r="J17" s="32"/>
    </row>
    <row r="18" ht="32.25" customHeight="1" spans="1:10">
      <c r="A18" s="29" t="s">
        <v>414</v>
      </c>
      <c r="B18" s="29"/>
      <c r="C18" s="36" t="s">
        <v>112</v>
      </c>
      <c r="D18" s="37"/>
      <c r="E18" s="37"/>
      <c r="F18" s="37"/>
      <c r="G18" s="38"/>
      <c r="H18" s="39">
        <v>9590.4</v>
      </c>
      <c r="I18" s="39">
        <v>9590.4</v>
      </c>
      <c r="J18" s="24"/>
    </row>
    <row r="19" ht="32.25" customHeight="1" spans="1:10">
      <c r="A19" s="24" t="s">
        <v>417</v>
      </c>
      <c r="B19" s="24"/>
      <c r="C19" s="24"/>
      <c r="D19" s="24"/>
      <c r="E19" s="24"/>
      <c r="F19" s="24"/>
      <c r="G19" s="24"/>
      <c r="H19" s="24"/>
      <c r="I19" s="24"/>
      <c r="J19" s="24"/>
    </row>
    <row r="20" ht="32.25" customHeight="1" spans="1:10">
      <c r="A20" s="40" t="s">
        <v>418</v>
      </c>
      <c r="B20" s="40"/>
      <c r="C20" s="40"/>
      <c r="D20" s="40"/>
      <c r="E20" s="40"/>
      <c r="F20" s="40"/>
      <c r="G20" s="40"/>
      <c r="H20" s="41" t="s">
        <v>419</v>
      </c>
      <c r="I20" s="42" t="s">
        <v>287</v>
      </c>
      <c r="J20" s="41" t="s">
        <v>420</v>
      </c>
    </row>
    <row r="21" ht="36" customHeight="1" spans="1:10">
      <c r="A21" s="43" t="s">
        <v>280</v>
      </c>
      <c r="B21" s="43" t="s">
        <v>421</v>
      </c>
      <c r="C21" s="44" t="s">
        <v>282</v>
      </c>
      <c r="D21" s="44" t="s">
        <v>283</v>
      </c>
      <c r="E21" s="44" t="s">
        <v>284</v>
      </c>
      <c r="F21" s="44" t="s">
        <v>285</v>
      </c>
      <c r="G21" s="44" t="s">
        <v>286</v>
      </c>
      <c r="H21" s="45"/>
      <c r="I21" s="45"/>
      <c r="J21" s="45"/>
    </row>
    <row r="22" ht="32.25" customHeight="1" spans="1:10">
      <c r="A22" s="46" t="s">
        <v>289</v>
      </c>
      <c r="B22" s="46" t="s">
        <v>290</v>
      </c>
      <c r="C22" s="46" t="s">
        <v>422</v>
      </c>
      <c r="D22" s="46" t="s">
        <v>292</v>
      </c>
      <c r="E22" s="46">
        <v>12</v>
      </c>
      <c r="F22" s="46" t="s">
        <v>423</v>
      </c>
      <c r="G22" s="46" t="s">
        <v>295</v>
      </c>
      <c r="H22" s="47" t="s">
        <v>424</v>
      </c>
      <c r="I22" s="48" t="s">
        <v>425</v>
      </c>
      <c r="J22" s="47" t="s">
        <v>426</v>
      </c>
    </row>
    <row r="23" customHeight="1" spans="1:10">
      <c r="A23" s="46" t="s">
        <v>289</v>
      </c>
      <c r="B23" s="46" t="s">
        <v>290</v>
      </c>
      <c r="C23" s="49" t="s">
        <v>427</v>
      </c>
      <c r="D23" s="46" t="s">
        <v>292</v>
      </c>
      <c r="E23" s="46" t="s">
        <v>428</v>
      </c>
      <c r="F23" s="46" t="s">
        <v>300</v>
      </c>
      <c r="G23" s="46" t="s">
        <v>295</v>
      </c>
      <c r="H23" s="47" t="s">
        <v>429</v>
      </c>
      <c r="I23" s="48" t="s">
        <v>430</v>
      </c>
      <c r="J23" s="47" t="s">
        <v>431</v>
      </c>
    </row>
    <row r="24" customHeight="1" spans="1:10">
      <c r="A24" s="46" t="s">
        <v>289</v>
      </c>
      <c r="B24" s="46" t="s">
        <v>290</v>
      </c>
      <c r="C24" s="49" t="s">
        <v>432</v>
      </c>
      <c r="D24" s="46" t="s">
        <v>314</v>
      </c>
      <c r="E24" s="46">
        <v>200</v>
      </c>
      <c r="F24" s="46" t="s">
        <v>320</v>
      </c>
      <c r="G24" s="46" t="s">
        <v>295</v>
      </c>
      <c r="H24" s="47" t="s">
        <v>433</v>
      </c>
      <c r="I24" s="48" t="s">
        <v>434</v>
      </c>
      <c r="J24" s="47" t="s">
        <v>435</v>
      </c>
    </row>
    <row r="25" customHeight="1" spans="1:10">
      <c r="A25" s="46" t="s">
        <v>289</v>
      </c>
      <c r="B25" s="46" t="s">
        <v>302</v>
      </c>
      <c r="C25" s="49" t="s">
        <v>436</v>
      </c>
      <c r="D25" s="46" t="s">
        <v>437</v>
      </c>
      <c r="E25" s="46">
        <v>100</v>
      </c>
      <c r="F25" s="46" t="s">
        <v>300</v>
      </c>
      <c r="G25" s="46" t="s">
        <v>310</v>
      </c>
      <c r="H25" s="47" t="s">
        <v>438</v>
      </c>
      <c r="I25" s="48" t="s">
        <v>434</v>
      </c>
      <c r="J25" s="47" t="s">
        <v>439</v>
      </c>
    </row>
    <row r="26" customHeight="1" spans="1:10">
      <c r="A26" s="46" t="s">
        <v>289</v>
      </c>
      <c r="B26" s="46" t="s">
        <v>302</v>
      </c>
      <c r="C26" s="49" t="s">
        <v>440</v>
      </c>
      <c r="D26" s="46" t="s">
        <v>441</v>
      </c>
      <c r="E26" s="46">
        <v>100</v>
      </c>
      <c r="F26" s="46" t="s">
        <v>300</v>
      </c>
      <c r="G26" s="46" t="s">
        <v>295</v>
      </c>
      <c r="H26" s="47" t="s">
        <v>442</v>
      </c>
      <c r="I26" s="48" t="s">
        <v>443</v>
      </c>
      <c r="J26" s="47" t="s">
        <v>444</v>
      </c>
    </row>
    <row r="27" customHeight="1" spans="1:10">
      <c r="A27" s="46" t="s">
        <v>289</v>
      </c>
      <c r="B27" s="46" t="s">
        <v>445</v>
      </c>
      <c r="C27" s="49" t="s">
        <v>446</v>
      </c>
      <c r="D27" s="46" t="s">
        <v>292</v>
      </c>
      <c r="E27" s="46">
        <v>791526.48</v>
      </c>
      <c r="F27" s="46" t="s">
        <v>323</v>
      </c>
      <c r="G27" s="46" t="s">
        <v>295</v>
      </c>
      <c r="H27" s="47" t="s">
        <v>442</v>
      </c>
      <c r="I27" s="48" t="s">
        <v>443</v>
      </c>
      <c r="J27" s="47" t="s">
        <v>444</v>
      </c>
    </row>
    <row r="28" ht="37" customHeight="1" spans="1:10">
      <c r="A28" s="46" t="s">
        <v>289</v>
      </c>
      <c r="B28" s="46" t="s">
        <v>445</v>
      </c>
      <c r="C28" s="49" t="s">
        <v>447</v>
      </c>
      <c r="D28" s="46" t="s">
        <v>292</v>
      </c>
      <c r="E28" s="46">
        <v>131150</v>
      </c>
      <c r="F28" s="46" t="s">
        <v>323</v>
      </c>
      <c r="G28" s="46" t="s">
        <v>295</v>
      </c>
      <c r="H28" s="48" t="s">
        <v>448</v>
      </c>
      <c r="I28" s="48" t="s">
        <v>449</v>
      </c>
      <c r="J28" s="47" t="s">
        <v>450</v>
      </c>
    </row>
    <row r="29" customHeight="1" spans="1:10">
      <c r="A29" s="46" t="s">
        <v>289</v>
      </c>
      <c r="B29" s="46" t="s">
        <v>445</v>
      </c>
      <c r="C29" s="49" t="s">
        <v>116</v>
      </c>
      <c r="D29" s="46" t="s">
        <v>292</v>
      </c>
      <c r="E29" s="46">
        <v>50000</v>
      </c>
      <c r="F29" s="46" t="s">
        <v>323</v>
      </c>
      <c r="G29" s="46" t="s">
        <v>295</v>
      </c>
      <c r="H29" s="47" t="s">
        <v>451</v>
      </c>
      <c r="I29" s="48" t="s">
        <v>452</v>
      </c>
      <c r="J29" s="48" t="s">
        <v>453</v>
      </c>
    </row>
    <row r="30" customHeight="1" spans="1:10">
      <c r="A30" s="46"/>
      <c r="B30" s="46" t="s">
        <v>445</v>
      </c>
      <c r="C30" s="49" t="s">
        <v>454</v>
      </c>
      <c r="D30" s="46" t="s">
        <v>292</v>
      </c>
      <c r="E30" s="46">
        <v>9590.4</v>
      </c>
      <c r="F30" s="46" t="s">
        <v>323</v>
      </c>
      <c r="G30" s="46" t="s">
        <v>295</v>
      </c>
      <c r="H30" s="47" t="s">
        <v>455</v>
      </c>
      <c r="I30" s="48" t="s">
        <v>456</v>
      </c>
      <c r="J30" s="47" t="s">
        <v>457</v>
      </c>
    </row>
    <row r="31" customHeight="1" spans="1:10">
      <c r="A31" s="46" t="s">
        <v>306</v>
      </c>
      <c r="B31" s="46" t="s">
        <v>458</v>
      </c>
      <c r="C31" s="49" t="s">
        <v>459</v>
      </c>
      <c r="D31" s="46" t="s">
        <v>314</v>
      </c>
      <c r="E31" s="46">
        <v>90</v>
      </c>
      <c r="F31" s="46" t="s">
        <v>300</v>
      </c>
      <c r="G31" s="46" t="s">
        <v>310</v>
      </c>
      <c r="H31" s="47" t="s">
        <v>460</v>
      </c>
      <c r="I31" s="48" t="s">
        <v>461</v>
      </c>
      <c r="J31" s="47" t="s">
        <v>462</v>
      </c>
    </row>
    <row r="32" customHeight="1" spans="1:10">
      <c r="A32" s="46" t="s">
        <v>312</v>
      </c>
      <c r="B32" s="46" t="s">
        <v>463</v>
      </c>
      <c r="C32" s="49" t="s">
        <v>464</v>
      </c>
      <c r="D32" s="46" t="s">
        <v>314</v>
      </c>
      <c r="E32" s="46">
        <v>90</v>
      </c>
      <c r="F32" s="46" t="s">
        <v>300</v>
      </c>
      <c r="G32" s="46" t="s">
        <v>310</v>
      </c>
      <c r="H32" s="47" t="s">
        <v>465</v>
      </c>
      <c r="I32" s="48" t="s">
        <v>466</v>
      </c>
      <c r="J32" s="47" t="s">
        <v>462</v>
      </c>
    </row>
    <row r="33" ht="22" customHeight="1" spans="1:10">
      <c r="A33" s="46" t="s">
        <v>289</v>
      </c>
      <c r="B33" s="46" t="s">
        <v>290</v>
      </c>
      <c r="C33" s="49" t="s">
        <v>467</v>
      </c>
      <c r="D33" s="46" t="s">
        <v>292</v>
      </c>
      <c r="E33" s="46">
        <v>11</v>
      </c>
      <c r="F33" s="46" t="s">
        <v>423</v>
      </c>
      <c r="G33" s="46" t="s">
        <v>295</v>
      </c>
      <c r="H33" s="47" t="s">
        <v>424</v>
      </c>
      <c r="I33" s="48" t="s">
        <v>468</v>
      </c>
      <c r="J33" s="47" t="s">
        <v>469</v>
      </c>
    </row>
  </sheetData>
  <mergeCells count="32">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J19"/>
    <mergeCell ref="A20:G20"/>
    <mergeCell ref="A6:A7"/>
    <mergeCell ref="H20:H21"/>
    <mergeCell ref="I20:I21"/>
    <mergeCell ref="J20:J21"/>
    <mergeCell ref="A10:B11"/>
    <mergeCell ref="C10:G11"/>
  </mergeCells>
  <pageMargins left="0.84" right="0.84" top="0.9" bottom="0.9" header="0.36" footer="0.36"/>
  <pageSetup paperSize="9" scale="35"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92" t="s">
        <v>52</v>
      </c>
    </row>
    <row r="2" ht="41.25" customHeight="1" spans="1:19">
      <c r="A2" s="86" t="str">
        <f>"2026"&amp;"年部门收入预算表"</f>
        <v>2026年部门收入预算表</v>
      </c>
    </row>
    <row r="3" ht="17.25" customHeight="1" spans="1:19">
      <c r="A3" s="89" t="str">
        <f>"单位名称："&amp;"昆明市东川区救助站"</f>
        <v>单位名称：昆明市东川区救助站</v>
      </c>
      <c r="S3" s="91" t="s">
        <v>1</v>
      </c>
    </row>
    <row r="4" ht="21.75" customHeight="1" spans="1:19">
      <c r="A4" s="222" t="s">
        <v>53</v>
      </c>
      <c r="B4" s="223" t="s">
        <v>54</v>
      </c>
      <c r="C4" s="223" t="s">
        <v>55</v>
      </c>
      <c r="D4" s="224" t="s">
        <v>56</v>
      </c>
      <c r="E4" s="224"/>
      <c r="F4" s="224"/>
      <c r="G4" s="224"/>
      <c r="H4" s="224"/>
      <c r="I4" s="171"/>
      <c r="J4" s="224"/>
      <c r="K4" s="224"/>
      <c r="L4" s="224"/>
      <c r="M4" s="224"/>
      <c r="N4" s="225"/>
      <c r="O4" s="224" t="s">
        <v>45</v>
      </c>
      <c r="P4" s="224"/>
      <c r="Q4" s="224"/>
      <c r="R4" s="224"/>
      <c r="S4" s="225"/>
    </row>
    <row r="5" ht="27" customHeight="1" spans="1:19">
      <c r="A5" s="226"/>
      <c r="B5" s="227"/>
      <c r="C5" s="227"/>
      <c r="D5" s="227" t="s">
        <v>57</v>
      </c>
      <c r="E5" s="227" t="s">
        <v>58</v>
      </c>
      <c r="F5" s="227" t="s">
        <v>59</v>
      </c>
      <c r="G5" s="227" t="s">
        <v>60</v>
      </c>
      <c r="H5" s="227" t="s">
        <v>61</v>
      </c>
      <c r="I5" s="228" t="s">
        <v>62</v>
      </c>
      <c r="J5" s="229"/>
      <c r="K5" s="229"/>
      <c r="L5" s="229"/>
      <c r="M5" s="229"/>
      <c r="N5" s="230"/>
      <c r="O5" s="227" t="s">
        <v>57</v>
      </c>
      <c r="P5" s="227" t="s">
        <v>58</v>
      </c>
      <c r="Q5" s="227" t="s">
        <v>59</v>
      </c>
      <c r="R5" s="227" t="s">
        <v>60</v>
      </c>
      <c r="S5" s="227" t="s">
        <v>63</v>
      </c>
    </row>
    <row r="6" ht="30" customHeight="1" spans="1:19">
      <c r="A6" s="231"/>
      <c r="B6" s="150"/>
      <c r="C6" s="156"/>
      <c r="D6" s="156"/>
      <c r="E6" s="156"/>
      <c r="F6" s="156"/>
      <c r="G6" s="156"/>
      <c r="H6" s="156"/>
      <c r="I6" s="111" t="s">
        <v>57</v>
      </c>
      <c r="J6" s="230" t="s">
        <v>64</v>
      </c>
      <c r="K6" s="230" t="s">
        <v>65</v>
      </c>
      <c r="L6" s="230" t="s">
        <v>66</v>
      </c>
      <c r="M6" s="230" t="s">
        <v>67</v>
      </c>
      <c r="N6" s="230" t="s">
        <v>68</v>
      </c>
      <c r="O6" s="232"/>
      <c r="P6" s="232"/>
      <c r="Q6" s="232"/>
      <c r="R6" s="232"/>
      <c r="S6" s="156"/>
    </row>
    <row r="7" ht="15" customHeight="1" spans="1:19">
      <c r="A7" s="233">
        <v>1</v>
      </c>
      <c r="B7" s="233">
        <v>2</v>
      </c>
      <c r="C7" s="233">
        <v>3</v>
      </c>
      <c r="D7" s="233">
        <v>4</v>
      </c>
      <c r="E7" s="233">
        <v>5</v>
      </c>
      <c r="F7" s="233">
        <v>6</v>
      </c>
      <c r="G7" s="233">
        <v>7</v>
      </c>
      <c r="H7" s="233">
        <v>8</v>
      </c>
      <c r="I7" s="111">
        <v>9</v>
      </c>
      <c r="J7" s="233">
        <v>10</v>
      </c>
      <c r="K7" s="233">
        <v>11</v>
      </c>
      <c r="L7" s="233">
        <v>12</v>
      </c>
      <c r="M7" s="233">
        <v>13</v>
      </c>
      <c r="N7" s="233">
        <v>14</v>
      </c>
      <c r="O7" s="233">
        <v>15</v>
      </c>
      <c r="P7" s="233">
        <v>16</v>
      </c>
      <c r="Q7" s="233">
        <v>17</v>
      </c>
      <c r="R7" s="233">
        <v>18</v>
      </c>
      <c r="S7" s="233">
        <v>19</v>
      </c>
    </row>
    <row r="8" ht="18" customHeight="1" spans="1:19">
      <c r="A8" s="66" t="s">
        <v>69</v>
      </c>
      <c r="B8" s="66" t="s">
        <v>70</v>
      </c>
      <c r="C8" s="122">
        <v>982266.88</v>
      </c>
      <c r="D8" s="122">
        <v>982266.88</v>
      </c>
      <c r="E8" s="122">
        <v>982266.88</v>
      </c>
      <c r="F8" s="122"/>
      <c r="G8" s="122"/>
      <c r="H8" s="122"/>
      <c r="I8" s="122"/>
      <c r="J8" s="122"/>
      <c r="K8" s="122"/>
      <c r="L8" s="122"/>
      <c r="M8" s="122"/>
      <c r="N8" s="122"/>
      <c r="O8" s="122"/>
      <c r="P8" s="122"/>
      <c r="Q8" s="122"/>
      <c r="R8" s="122"/>
      <c r="S8" s="122"/>
    </row>
    <row r="9" ht="18" customHeight="1" spans="1:19">
      <c r="A9" s="95" t="s">
        <v>55</v>
      </c>
      <c r="B9" s="234"/>
      <c r="C9" s="122">
        <v>982266.88</v>
      </c>
      <c r="D9" s="122">
        <v>982266.88</v>
      </c>
      <c r="E9" s="122">
        <v>982266.88</v>
      </c>
      <c r="F9" s="122"/>
      <c r="G9" s="122"/>
      <c r="H9" s="122"/>
      <c r="I9" s="122"/>
      <c r="J9" s="122"/>
      <c r="K9" s="122"/>
      <c r="L9" s="122"/>
      <c r="M9" s="122"/>
      <c r="N9" s="122"/>
      <c r="O9" s="122"/>
      <c r="P9" s="122"/>
      <c r="Q9" s="122"/>
      <c r="R9" s="122"/>
      <c r="S9" s="122"/>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topLeftCell="A2"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91" t="s">
        <v>71</v>
      </c>
    </row>
    <row r="2" ht="41.25" customHeight="1" spans="1:15">
      <c r="A2" s="86" t="str">
        <f>"2026"&amp;"年部门支出预算表"</f>
        <v>2026年部门支出预算表</v>
      </c>
    </row>
    <row r="3" ht="17.25" customHeight="1" spans="1:15">
      <c r="A3" s="89" t="str">
        <f>"单位名称："&amp;"昆明市东川区救助站"</f>
        <v>单位名称：昆明市东川区救助站</v>
      </c>
      <c r="O3" s="91" t="s">
        <v>1</v>
      </c>
    </row>
    <row r="4" ht="27" customHeight="1" spans="1:15">
      <c r="A4" s="208" t="s">
        <v>72</v>
      </c>
      <c r="B4" s="208" t="s">
        <v>73</v>
      </c>
      <c r="C4" s="208" t="s">
        <v>55</v>
      </c>
      <c r="D4" s="209" t="s">
        <v>58</v>
      </c>
      <c r="E4" s="210"/>
      <c r="F4" s="211"/>
      <c r="G4" s="212" t="s">
        <v>59</v>
      </c>
      <c r="H4" s="212" t="s">
        <v>60</v>
      </c>
      <c r="I4" s="212" t="s">
        <v>74</v>
      </c>
      <c r="J4" s="209" t="s">
        <v>62</v>
      </c>
      <c r="K4" s="210"/>
      <c r="L4" s="210"/>
      <c r="M4" s="210"/>
      <c r="N4" s="213"/>
      <c r="O4" s="214"/>
    </row>
    <row r="5" ht="42" customHeight="1" spans="1:15">
      <c r="A5" s="215"/>
      <c r="B5" s="215"/>
      <c r="C5" s="216"/>
      <c r="D5" s="217" t="s">
        <v>57</v>
      </c>
      <c r="E5" s="217" t="s">
        <v>75</v>
      </c>
      <c r="F5" s="217" t="s">
        <v>76</v>
      </c>
      <c r="G5" s="216"/>
      <c r="H5" s="216"/>
      <c r="I5" s="218"/>
      <c r="J5" s="217" t="s">
        <v>57</v>
      </c>
      <c r="K5" s="202" t="s">
        <v>77</v>
      </c>
      <c r="L5" s="202" t="s">
        <v>78</v>
      </c>
      <c r="M5" s="202" t="s">
        <v>79</v>
      </c>
      <c r="N5" s="202" t="s">
        <v>80</v>
      </c>
      <c r="O5" s="202" t="s">
        <v>81</v>
      </c>
    </row>
    <row r="6" ht="18" customHeight="1" spans="1:15">
      <c r="A6" s="98" t="s">
        <v>82</v>
      </c>
      <c r="B6" s="98" t="s">
        <v>83</v>
      </c>
      <c r="C6" s="98" t="s">
        <v>84</v>
      </c>
      <c r="D6" s="101" t="s">
        <v>85</v>
      </c>
      <c r="E6" s="101" t="s">
        <v>86</v>
      </c>
      <c r="F6" s="101" t="s">
        <v>87</v>
      </c>
      <c r="G6" s="101" t="s">
        <v>88</v>
      </c>
      <c r="H6" s="101" t="s">
        <v>89</v>
      </c>
      <c r="I6" s="101" t="s">
        <v>90</v>
      </c>
      <c r="J6" s="101" t="s">
        <v>91</v>
      </c>
      <c r="K6" s="101" t="s">
        <v>92</v>
      </c>
      <c r="L6" s="101" t="s">
        <v>93</v>
      </c>
      <c r="M6" s="101" t="s">
        <v>94</v>
      </c>
      <c r="N6" s="98" t="s">
        <v>95</v>
      </c>
      <c r="O6" s="101" t="s">
        <v>96</v>
      </c>
    </row>
    <row r="7" ht="21" customHeight="1" spans="1:15">
      <c r="A7" s="102" t="s">
        <v>97</v>
      </c>
      <c r="B7" s="102" t="s">
        <v>98</v>
      </c>
      <c r="C7" s="122">
        <v>827486.88</v>
      </c>
      <c r="D7" s="122">
        <v>827486.88</v>
      </c>
      <c r="E7" s="122">
        <v>767896.48</v>
      </c>
      <c r="F7" s="122">
        <v>59590.4</v>
      </c>
      <c r="G7" s="122"/>
      <c r="H7" s="122"/>
      <c r="I7" s="122"/>
      <c r="J7" s="122"/>
      <c r="K7" s="122"/>
      <c r="L7" s="122"/>
      <c r="M7" s="122"/>
      <c r="N7" s="122"/>
      <c r="O7" s="122"/>
    </row>
    <row r="8" ht="21" customHeight="1" spans="1:15">
      <c r="A8" s="219" t="s">
        <v>99</v>
      </c>
      <c r="B8" s="219" t="s">
        <v>100</v>
      </c>
      <c r="C8" s="122">
        <v>26412.48</v>
      </c>
      <c r="D8" s="122">
        <v>26412.48</v>
      </c>
      <c r="E8" s="122">
        <v>26412.48</v>
      </c>
      <c r="F8" s="122"/>
      <c r="G8" s="122"/>
      <c r="H8" s="122"/>
      <c r="I8" s="122"/>
      <c r="J8" s="122"/>
      <c r="K8" s="122"/>
      <c r="L8" s="122"/>
      <c r="M8" s="122"/>
      <c r="N8" s="122"/>
      <c r="O8" s="122"/>
    </row>
    <row r="9" ht="21" customHeight="1" spans="1:15">
      <c r="A9" s="220" t="s">
        <v>101</v>
      </c>
      <c r="B9" s="220" t="s">
        <v>102</v>
      </c>
      <c r="C9" s="122">
        <v>26412.48</v>
      </c>
      <c r="D9" s="122">
        <v>26412.48</v>
      </c>
      <c r="E9" s="122">
        <v>26412.48</v>
      </c>
      <c r="F9" s="122"/>
      <c r="G9" s="122"/>
      <c r="H9" s="122"/>
      <c r="I9" s="122"/>
      <c r="J9" s="122"/>
      <c r="K9" s="122"/>
      <c r="L9" s="122"/>
      <c r="M9" s="122"/>
      <c r="N9" s="122"/>
      <c r="O9" s="122"/>
    </row>
    <row r="10" ht="21" customHeight="1" spans="1:15">
      <c r="A10" s="219" t="s">
        <v>103</v>
      </c>
      <c r="B10" s="219" t="s">
        <v>104</v>
      </c>
      <c r="C10" s="122">
        <v>158565</v>
      </c>
      <c r="D10" s="122">
        <v>158565</v>
      </c>
      <c r="E10" s="122">
        <v>158565</v>
      </c>
      <c r="F10" s="122"/>
      <c r="G10" s="122"/>
      <c r="H10" s="122"/>
      <c r="I10" s="122"/>
      <c r="J10" s="122"/>
      <c r="K10" s="122"/>
      <c r="L10" s="122"/>
      <c r="M10" s="122"/>
      <c r="N10" s="122"/>
      <c r="O10" s="122"/>
    </row>
    <row r="11" ht="21" customHeight="1" spans="1:15">
      <c r="A11" s="220" t="s">
        <v>105</v>
      </c>
      <c r="B11" s="220" t="s">
        <v>106</v>
      </c>
      <c r="C11" s="122">
        <v>75000</v>
      </c>
      <c r="D11" s="122">
        <v>75000</v>
      </c>
      <c r="E11" s="122">
        <v>75000</v>
      </c>
      <c r="F11" s="122"/>
      <c r="G11" s="122"/>
      <c r="H11" s="122"/>
      <c r="I11" s="122"/>
      <c r="J11" s="122"/>
      <c r="K11" s="122"/>
      <c r="L11" s="122"/>
      <c r="M11" s="122"/>
      <c r="N11" s="122"/>
      <c r="O11" s="122"/>
    </row>
    <row r="12" ht="21" customHeight="1" spans="1:15">
      <c r="A12" s="220" t="s">
        <v>107</v>
      </c>
      <c r="B12" s="220" t="s">
        <v>108</v>
      </c>
      <c r="C12" s="122">
        <v>83565</v>
      </c>
      <c r="D12" s="122">
        <v>83565</v>
      </c>
      <c r="E12" s="122">
        <v>83565</v>
      </c>
      <c r="F12" s="122"/>
      <c r="G12" s="122"/>
      <c r="H12" s="122"/>
      <c r="I12" s="122"/>
      <c r="J12" s="122"/>
      <c r="K12" s="122"/>
      <c r="L12" s="122"/>
      <c r="M12" s="122"/>
      <c r="N12" s="122"/>
      <c r="O12" s="122"/>
    </row>
    <row r="13" ht="21" customHeight="1" spans="1:15">
      <c r="A13" s="219" t="s">
        <v>109</v>
      </c>
      <c r="B13" s="219" t="s">
        <v>110</v>
      </c>
      <c r="C13" s="122">
        <v>9590.4</v>
      </c>
      <c r="D13" s="122">
        <v>9590.4</v>
      </c>
      <c r="E13" s="122"/>
      <c r="F13" s="122">
        <v>9590.4</v>
      </c>
      <c r="G13" s="122"/>
      <c r="H13" s="122"/>
      <c r="I13" s="122"/>
      <c r="J13" s="122"/>
      <c r="K13" s="122"/>
      <c r="L13" s="122"/>
      <c r="M13" s="122"/>
      <c r="N13" s="122"/>
      <c r="O13" s="122"/>
    </row>
    <row r="14" ht="21" customHeight="1" spans="1:15">
      <c r="A14" s="220" t="s">
        <v>111</v>
      </c>
      <c r="B14" s="220" t="s">
        <v>112</v>
      </c>
      <c r="C14" s="122">
        <v>9590.4</v>
      </c>
      <c r="D14" s="122">
        <v>9590.4</v>
      </c>
      <c r="E14" s="122"/>
      <c r="F14" s="122">
        <v>9590.4</v>
      </c>
      <c r="G14" s="122"/>
      <c r="H14" s="122"/>
      <c r="I14" s="122"/>
      <c r="J14" s="122"/>
      <c r="K14" s="122"/>
      <c r="L14" s="122"/>
      <c r="M14" s="122"/>
      <c r="N14" s="122"/>
      <c r="O14" s="122"/>
    </row>
    <row r="15" ht="21" customHeight="1" spans="1:15">
      <c r="A15" s="219" t="s">
        <v>113</v>
      </c>
      <c r="B15" s="219" t="s">
        <v>114</v>
      </c>
      <c r="C15" s="122">
        <v>632919</v>
      </c>
      <c r="D15" s="122">
        <v>632919</v>
      </c>
      <c r="E15" s="122">
        <v>582919</v>
      </c>
      <c r="F15" s="122">
        <v>50000</v>
      </c>
      <c r="G15" s="122"/>
      <c r="H15" s="122"/>
      <c r="I15" s="122"/>
      <c r="J15" s="122"/>
      <c r="K15" s="122"/>
      <c r="L15" s="122"/>
      <c r="M15" s="122"/>
      <c r="N15" s="122"/>
      <c r="O15" s="122"/>
    </row>
    <row r="16" ht="21" customHeight="1" spans="1:15">
      <c r="A16" s="220" t="s">
        <v>115</v>
      </c>
      <c r="B16" s="220" t="s">
        <v>116</v>
      </c>
      <c r="C16" s="122">
        <v>632919</v>
      </c>
      <c r="D16" s="122">
        <v>632919</v>
      </c>
      <c r="E16" s="122">
        <v>582919</v>
      </c>
      <c r="F16" s="122">
        <v>50000</v>
      </c>
      <c r="G16" s="122"/>
      <c r="H16" s="122"/>
      <c r="I16" s="122"/>
      <c r="J16" s="122"/>
      <c r="K16" s="122"/>
      <c r="L16" s="122"/>
      <c r="M16" s="122"/>
      <c r="N16" s="122"/>
      <c r="O16" s="122"/>
    </row>
    <row r="17" ht="21" customHeight="1" spans="1:15">
      <c r="A17" s="102" t="s">
        <v>117</v>
      </c>
      <c r="B17" s="102" t="s">
        <v>118</v>
      </c>
      <c r="C17" s="122">
        <v>87750</v>
      </c>
      <c r="D17" s="122">
        <v>87750</v>
      </c>
      <c r="E17" s="122">
        <v>87750</v>
      </c>
      <c r="F17" s="122"/>
      <c r="G17" s="122"/>
      <c r="H17" s="122"/>
      <c r="I17" s="122"/>
      <c r="J17" s="122"/>
      <c r="K17" s="122"/>
      <c r="L17" s="122"/>
      <c r="M17" s="122"/>
      <c r="N17" s="122"/>
      <c r="O17" s="122"/>
    </row>
    <row r="18" ht="21" customHeight="1" spans="1:15">
      <c r="A18" s="219" t="s">
        <v>119</v>
      </c>
      <c r="B18" s="219" t="s">
        <v>120</v>
      </c>
      <c r="C18" s="122">
        <v>87750</v>
      </c>
      <c r="D18" s="122">
        <v>87750</v>
      </c>
      <c r="E18" s="122">
        <v>87750</v>
      </c>
      <c r="F18" s="122"/>
      <c r="G18" s="122"/>
      <c r="H18" s="122"/>
      <c r="I18" s="122"/>
      <c r="J18" s="122"/>
      <c r="K18" s="122"/>
      <c r="L18" s="122"/>
      <c r="M18" s="122"/>
      <c r="N18" s="122"/>
      <c r="O18" s="122"/>
    </row>
    <row r="19" ht="21" customHeight="1" spans="1:15">
      <c r="A19" s="220" t="s">
        <v>121</v>
      </c>
      <c r="B19" s="220" t="s">
        <v>122</v>
      </c>
      <c r="C19" s="122">
        <v>43170</v>
      </c>
      <c r="D19" s="122">
        <v>43170</v>
      </c>
      <c r="E19" s="122">
        <v>43170</v>
      </c>
      <c r="F19" s="122"/>
      <c r="G19" s="122"/>
      <c r="H19" s="122"/>
      <c r="I19" s="122"/>
      <c r="J19" s="122"/>
      <c r="K19" s="122"/>
      <c r="L19" s="122"/>
      <c r="M19" s="122"/>
      <c r="N19" s="122"/>
      <c r="O19" s="122"/>
    </row>
    <row r="20" ht="21" customHeight="1" spans="1:15">
      <c r="A20" s="220" t="s">
        <v>123</v>
      </c>
      <c r="B20" s="220" t="s">
        <v>124</v>
      </c>
      <c r="C20" s="122">
        <v>43615</v>
      </c>
      <c r="D20" s="122">
        <v>43615</v>
      </c>
      <c r="E20" s="122">
        <v>43615</v>
      </c>
      <c r="F20" s="122"/>
      <c r="G20" s="122"/>
      <c r="H20" s="122"/>
      <c r="I20" s="122"/>
      <c r="J20" s="122"/>
      <c r="K20" s="122"/>
      <c r="L20" s="122"/>
      <c r="M20" s="122"/>
      <c r="N20" s="122"/>
      <c r="O20" s="122"/>
    </row>
    <row r="21" ht="21" customHeight="1" spans="1:15">
      <c r="A21" s="220" t="s">
        <v>125</v>
      </c>
      <c r="B21" s="220" t="s">
        <v>126</v>
      </c>
      <c r="C21" s="122">
        <v>965</v>
      </c>
      <c r="D21" s="122">
        <v>965</v>
      </c>
      <c r="E21" s="122">
        <v>965</v>
      </c>
      <c r="F21" s="122"/>
      <c r="G21" s="122"/>
      <c r="H21" s="122"/>
      <c r="I21" s="122"/>
      <c r="J21" s="122"/>
      <c r="K21" s="122"/>
      <c r="L21" s="122"/>
      <c r="M21" s="122"/>
      <c r="N21" s="122"/>
      <c r="O21" s="122"/>
    </row>
    <row r="22" ht="21" customHeight="1" spans="1:15">
      <c r="A22" s="102" t="s">
        <v>127</v>
      </c>
      <c r="B22" s="102" t="s">
        <v>128</v>
      </c>
      <c r="C22" s="122">
        <v>67030</v>
      </c>
      <c r="D22" s="122">
        <v>67030</v>
      </c>
      <c r="E22" s="122">
        <v>67030</v>
      </c>
      <c r="F22" s="122"/>
      <c r="G22" s="122"/>
      <c r="H22" s="122"/>
      <c r="I22" s="122"/>
      <c r="J22" s="122"/>
      <c r="K22" s="122"/>
      <c r="L22" s="122"/>
      <c r="M22" s="122"/>
      <c r="N22" s="122"/>
      <c r="O22" s="122"/>
    </row>
    <row r="23" ht="21" customHeight="1" spans="1:15">
      <c r="A23" s="219" t="s">
        <v>129</v>
      </c>
      <c r="B23" s="219" t="s">
        <v>130</v>
      </c>
      <c r="C23" s="122">
        <v>67030</v>
      </c>
      <c r="D23" s="122">
        <v>67030</v>
      </c>
      <c r="E23" s="122">
        <v>67030</v>
      </c>
      <c r="F23" s="122"/>
      <c r="G23" s="122"/>
      <c r="H23" s="122"/>
      <c r="I23" s="122"/>
      <c r="J23" s="122"/>
      <c r="K23" s="122"/>
      <c r="L23" s="122"/>
      <c r="M23" s="122"/>
      <c r="N23" s="122"/>
      <c r="O23" s="122"/>
    </row>
    <row r="24" ht="21" customHeight="1" spans="1:15">
      <c r="A24" s="220" t="s">
        <v>131</v>
      </c>
      <c r="B24" s="220" t="s">
        <v>132</v>
      </c>
      <c r="C24" s="122">
        <v>67030</v>
      </c>
      <c r="D24" s="122">
        <v>67030</v>
      </c>
      <c r="E24" s="122">
        <v>67030</v>
      </c>
      <c r="F24" s="122"/>
      <c r="G24" s="122"/>
      <c r="H24" s="122"/>
      <c r="I24" s="122"/>
      <c r="J24" s="122"/>
      <c r="K24" s="122"/>
      <c r="L24" s="122"/>
      <c r="M24" s="122"/>
      <c r="N24" s="122"/>
      <c r="O24" s="122"/>
    </row>
    <row r="25" ht="21" customHeight="1" spans="1:15">
      <c r="A25" s="221" t="s">
        <v>55</v>
      </c>
      <c r="B25" s="82"/>
      <c r="C25" s="122">
        <v>982266.88</v>
      </c>
      <c r="D25" s="122">
        <v>982266.88</v>
      </c>
      <c r="E25" s="122">
        <v>922676.48</v>
      </c>
      <c r="F25" s="122">
        <v>59590.4</v>
      </c>
      <c r="G25" s="122"/>
      <c r="H25" s="122"/>
      <c r="I25" s="122"/>
      <c r="J25" s="122"/>
      <c r="K25" s="122"/>
      <c r="L25" s="122"/>
      <c r="M25" s="122"/>
      <c r="N25" s="122"/>
      <c r="O25" s="122"/>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A1" sqref="A1"/>
    </sheetView>
  </sheetViews>
  <sheetFormatPr defaultColWidth="8.575" defaultRowHeight="12.75" customHeight="1" outlineLevelCol="3"/>
  <cols>
    <col min="1" max="4" width="35.575" customWidth="1"/>
  </cols>
  <sheetData>
    <row r="1" ht="15" customHeight="1" spans="1:4">
      <c r="A1" s="87"/>
      <c r="B1" s="91"/>
      <c r="C1" s="91"/>
      <c r="D1" s="91" t="s">
        <v>133</v>
      </c>
    </row>
    <row r="2" ht="41.25" customHeight="1" spans="1:4">
      <c r="A2" s="86" t="str">
        <f>"2026"&amp;"年部门财政拨款收支预算总表"</f>
        <v>2026年部门财政拨款收支预算总表</v>
      </c>
    </row>
    <row r="3" ht="17.25" customHeight="1" spans="1:4">
      <c r="A3" s="89" t="str">
        <f>"单位名称："&amp;"昆明市东川区救助站"</f>
        <v>单位名称：昆明市东川区救助站</v>
      </c>
      <c r="B3" s="201"/>
      <c r="D3" s="91" t="s">
        <v>1</v>
      </c>
    </row>
    <row r="4" ht="17.25" customHeight="1" spans="1:4">
      <c r="A4" s="202" t="s">
        <v>2</v>
      </c>
      <c r="B4" s="203"/>
      <c r="C4" s="202" t="s">
        <v>3</v>
      </c>
      <c r="D4" s="203"/>
    </row>
    <row r="5" ht="18.75" customHeight="1" spans="1:4">
      <c r="A5" s="202" t="s">
        <v>4</v>
      </c>
      <c r="B5" s="202" t="s">
        <v>5</v>
      </c>
      <c r="C5" s="202" t="s">
        <v>6</v>
      </c>
      <c r="D5" s="202" t="s">
        <v>5</v>
      </c>
    </row>
    <row r="6" ht="16.5" customHeight="1" spans="1:4">
      <c r="A6" s="204" t="s">
        <v>134</v>
      </c>
      <c r="B6" s="122">
        <v>982266.88</v>
      </c>
      <c r="C6" s="204" t="s">
        <v>135</v>
      </c>
      <c r="D6" s="122">
        <v>982266.88</v>
      </c>
    </row>
    <row r="7" ht="16.5" customHeight="1" spans="1:4">
      <c r="A7" s="204" t="s">
        <v>136</v>
      </c>
      <c r="B7" s="122">
        <v>982266.88</v>
      </c>
      <c r="C7" s="204" t="s">
        <v>137</v>
      </c>
      <c r="D7" s="122"/>
    </row>
    <row r="8" ht="16.5" customHeight="1" spans="1:4">
      <c r="A8" s="204" t="s">
        <v>138</v>
      </c>
      <c r="B8" s="122"/>
      <c r="C8" s="204" t="s">
        <v>139</v>
      </c>
      <c r="D8" s="122"/>
    </row>
    <row r="9" ht="16.5" customHeight="1" spans="1:4">
      <c r="A9" s="204" t="s">
        <v>140</v>
      </c>
      <c r="B9" s="122"/>
      <c r="C9" s="204" t="s">
        <v>141</v>
      </c>
      <c r="D9" s="122"/>
    </row>
    <row r="10" ht="16.5" customHeight="1" spans="1:4">
      <c r="A10" s="204" t="s">
        <v>142</v>
      </c>
      <c r="B10" s="122"/>
      <c r="C10" s="204" t="s">
        <v>143</v>
      </c>
      <c r="D10" s="122"/>
    </row>
    <row r="11" ht="16.5" customHeight="1" spans="1:4">
      <c r="A11" s="204" t="s">
        <v>136</v>
      </c>
      <c r="B11" s="122"/>
      <c r="C11" s="204" t="s">
        <v>144</v>
      </c>
      <c r="D11" s="122"/>
    </row>
    <row r="12" ht="16.5" customHeight="1" spans="1:4">
      <c r="A12" s="26" t="s">
        <v>138</v>
      </c>
      <c r="B12" s="122"/>
      <c r="C12" s="23" t="s">
        <v>145</v>
      </c>
      <c r="D12" s="122"/>
    </row>
    <row r="13" ht="16.5" customHeight="1" spans="1:4">
      <c r="A13" s="26" t="s">
        <v>140</v>
      </c>
      <c r="B13" s="122"/>
      <c r="C13" s="23" t="s">
        <v>146</v>
      </c>
      <c r="D13" s="122"/>
    </row>
    <row r="14" ht="16.5" customHeight="1" spans="1:4">
      <c r="A14" s="205"/>
      <c r="B14" s="122"/>
      <c r="C14" s="23" t="s">
        <v>147</v>
      </c>
      <c r="D14" s="122">
        <v>827486.88</v>
      </c>
    </row>
    <row r="15" ht="16.5" customHeight="1" spans="1:4">
      <c r="A15" s="205"/>
      <c r="B15" s="122"/>
      <c r="C15" s="23" t="s">
        <v>148</v>
      </c>
      <c r="D15" s="122">
        <v>87750</v>
      </c>
    </row>
    <row r="16" ht="16.5" customHeight="1" spans="1:4">
      <c r="A16" s="205"/>
      <c r="B16" s="122"/>
      <c r="C16" s="23" t="s">
        <v>149</v>
      </c>
      <c r="D16" s="122"/>
    </row>
    <row r="17" ht="16.5" customHeight="1" spans="1:4">
      <c r="A17" s="205"/>
      <c r="B17" s="122"/>
      <c r="C17" s="23" t="s">
        <v>150</v>
      </c>
      <c r="D17" s="122"/>
    </row>
    <row r="18" ht="16.5" customHeight="1" spans="1:4">
      <c r="A18" s="205"/>
      <c r="B18" s="122"/>
      <c r="C18" s="23" t="s">
        <v>151</v>
      </c>
      <c r="D18" s="122"/>
    </row>
    <row r="19" ht="16.5" customHeight="1" spans="1:4">
      <c r="A19" s="205"/>
      <c r="B19" s="122"/>
      <c r="C19" s="23" t="s">
        <v>152</v>
      </c>
      <c r="D19" s="122"/>
    </row>
    <row r="20" ht="16.5" customHeight="1" spans="1:4">
      <c r="A20" s="205"/>
      <c r="B20" s="122"/>
      <c r="C20" s="23" t="s">
        <v>153</v>
      </c>
      <c r="D20" s="122"/>
    </row>
    <row r="21" ht="16.5" customHeight="1" spans="1:4">
      <c r="A21" s="205"/>
      <c r="B21" s="122"/>
      <c r="C21" s="23" t="s">
        <v>154</v>
      </c>
      <c r="D21" s="122"/>
    </row>
    <row r="22" ht="16.5" customHeight="1" spans="1:4">
      <c r="A22" s="205"/>
      <c r="B22" s="122"/>
      <c r="C22" s="23" t="s">
        <v>155</v>
      </c>
      <c r="D22" s="122"/>
    </row>
    <row r="23" ht="16.5" customHeight="1" spans="1:4">
      <c r="A23" s="205"/>
      <c r="B23" s="122"/>
      <c r="C23" s="23" t="s">
        <v>156</v>
      </c>
      <c r="D23" s="122"/>
    </row>
    <row r="24" ht="16.5" customHeight="1" spans="1:4">
      <c r="A24" s="205"/>
      <c r="B24" s="122"/>
      <c r="C24" s="23" t="s">
        <v>157</v>
      </c>
      <c r="D24" s="122"/>
    </row>
    <row r="25" ht="16.5" customHeight="1" spans="1:4">
      <c r="A25" s="205"/>
      <c r="B25" s="122"/>
      <c r="C25" s="23" t="s">
        <v>158</v>
      </c>
      <c r="D25" s="122">
        <v>67030</v>
      </c>
    </row>
    <row r="26" ht="16.5" customHeight="1" spans="1:4">
      <c r="A26" s="205"/>
      <c r="B26" s="122"/>
      <c r="C26" s="23" t="s">
        <v>159</v>
      </c>
      <c r="D26" s="122"/>
    </row>
    <row r="27" ht="16.5" customHeight="1" spans="1:4">
      <c r="A27" s="205"/>
      <c r="B27" s="122"/>
      <c r="C27" s="23" t="s">
        <v>160</v>
      </c>
      <c r="D27" s="122"/>
    </row>
    <row r="28" ht="16.5" customHeight="1" spans="1:4">
      <c r="A28" s="205"/>
      <c r="B28" s="122"/>
      <c r="C28" s="23" t="s">
        <v>161</v>
      </c>
      <c r="D28" s="122"/>
    </row>
    <row r="29" ht="16.5" customHeight="1" spans="1:4">
      <c r="A29" s="205"/>
      <c r="B29" s="122"/>
      <c r="C29" s="23" t="s">
        <v>162</v>
      </c>
      <c r="D29" s="122"/>
    </row>
    <row r="30" ht="16.5" customHeight="1" spans="1:4">
      <c r="A30" s="205"/>
      <c r="B30" s="122"/>
      <c r="C30" s="23" t="s">
        <v>163</v>
      </c>
      <c r="D30" s="122"/>
    </row>
    <row r="31" ht="16.5" customHeight="1" spans="1:4">
      <c r="A31" s="205"/>
      <c r="B31" s="122"/>
      <c r="C31" s="26" t="s">
        <v>164</v>
      </c>
      <c r="D31" s="122"/>
    </row>
    <row r="32" ht="16.5" customHeight="1" spans="1:4">
      <c r="A32" s="205"/>
      <c r="B32" s="122"/>
      <c r="C32" s="26" t="s">
        <v>165</v>
      </c>
      <c r="D32" s="122"/>
    </row>
    <row r="33" ht="16.5" customHeight="1" spans="1:4">
      <c r="A33" s="205"/>
      <c r="B33" s="122"/>
      <c r="C33" s="22" t="s">
        <v>166</v>
      </c>
      <c r="D33" s="122"/>
    </row>
    <row r="34" ht="15" customHeight="1" spans="1:4">
      <c r="A34" s="206" t="s">
        <v>50</v>
      </c>
      <c r="B34" s="207">
        <v>982266.88</v>
      </c>
      <c r="C34" s="206" t="s">
        <v>51</v>
      </c>
      <c r="D34" s="207">
        <v>982266.88</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A14" sqref="$A14:$XFD14"/>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75"/>
      <c r="F1" s="112"/>
      <c r="G1" s="176" t="s">
        <v>167</v>
      </c>
    </row>
    <row r="2" ht="41.25" customHeight="1" spans="1:7">
      <c r="A2" s="164" t="str">
        <f>"2026"&amp;"年一般公共预算支出预算表（按功能科目分类）"</f>
        <v>2026年一般公共预算支出预算表（按功能科目分类）</v>
      </c>
      <c r="B2" s="164"/>
      <c r="C2" s="164"/>
      <c r="D2" s="164"/>
      <c r="E2" s="164"/>
      <c r="F2" s="164"/>
      <c r="G2" s="164"/>
    </row>
    <row r="3" ht="18" customHeight="1" spans="1:7">
      <c r="A3" s="53" t="str">
        <f>"单位名称："&amp;"昆明市东川区救助站"</f>
        <v>单位名称：昆明市东川区救助站</v>
      </c>
      <c r="F3" s="161"/>
      <c r="G3" s="176" t="s">
        <v>1</v>
      </c>
    </row>
    <row r="4" ht="20.25" customHeight="1" spans="1:7">
      <c r="A4" s="196" t="s">
        <v>168</v>
      </c>
      <c r="B4" s="197"/>
      <c r="C4" s="166" t="s">
        <v>55</v>
      </c>
      <c r="D4" s="184" t="s">
        <v>75</v>
      </c>
      <c r="E4" s="14"/>
      <c r="F4" s="15"/>
      <c r="G4" s="178" t="s">
        <v>76</v>
      </c>
    </row>
    <row r="5" ht="20.25" customHeight="1" spans="1:7">
      <c r="A5" s="198" t="s">
        <v>72</v>
      </c>
      <c r="B5" s="198" t="s">
        <v>73</v>
      </c>
      <c r="C5" s="64"/>
      <c r="D5" s="17" t="s">
        <v>57</v>
      </c>
      <c r="E5" s="17" t="s">
        <v>169</v>
      </c>
      <c r="F5" s="17" t="s">
        <v>170</v>
      </c>
      <c r="G5" s="180"/>
    </row>
    <row r="6" ht="15" customHeight="1" spans="1:7">
      <c r="A6" s="25" t="s">
        <v>82</v>
      </c>
      <c r="B6" s="25" t="s">
        <v>83</v>
      </c>
      <c r="C6" s="25" t="s">
        <v>84</v>
      </c>
      <c r="D6" s="25" t="s">
        <v>85</v>
      </c>
      <c r="E6" s="25" t="s">
        <v>86</v>
      </c>
      <c r="F6" s="25" t="s">
        <v>87</v>
      </c>
      <c r="G6" s="25" t="s">
        <v>88</v>
      </c>
    </row>
    <row r="7" ht="18" customHeight="1" spans="1:7">
      <c r="A7" s="22" t="s">
        <v>97</v>
      </c>
      <c r="B7" s="22" t="s">
        <v>98</v>
      </c>
      <c r="C7" s="122">
        <v>827486.88</v>
      </c>
      <c r="D7" s="122">
        <v>767896.48</v>
      </c>
      <c r="E7" s="122">
        <v>708746.48</v>
      </c>
      <c r="F7" s="122">
        <v>59150</v>
      </c>
      <c r="G7" s="122">
        <v>59590.4</v>
      </c>
    </row>
    <row r="8" ht="18" customHeight="1" spans="1:7">
      <c r="A8" s="174" t="s">
        <v>99</v>
      </c>
      <c r="B8" s="174" t="s">
        <v>100</v>
      </c>
      <c r="C8" s="122">
        <v>26412.48</v>
      </c>
      <c r="D8" s="122">
        <v>26412.48</v>
      </c>
      <c r="E8" s="122">
        <v>26412.48</v>
      </c>
      <c r="F8" s="122"/>
      <c r="G8" s="122"/>
    </row>
    <row r="9" ht="18" customHeight="1" spans="1:7">
      <c r="A9" s="199" t="s">
        <v>101</v>
      </c>
      <c r="B9" s="199" t="s">
        <v>102</v>
      </c>
      <c r="C9" s="122">
        <v>26412.48</v>
      </c>
      <c r="D9" s="122">
        <v>26412.48</v>
      </c>
      <c r="E9" s="122">
        <v>26412.48</v>
      </c>
      <c r="F9" s="122"/>
      <c r="G9" s="122"/>
    </row>
    <row r="10" ht="18" customHeight="1" spans="1:7">
      <c r="A10" s="174" t="s">
        <v>103</v>
      </c>
      <c r="B10" s="174" t="s">
        <v>104</v>
      </c>
      <c r="C10" s="122">
        <v>158565</v>
      </c>
      <c r="D10" s="122">
        <v>158565</v>
      </c>
      <c r="E10" s="122">
        <v>155565</v>
      </c>
      <c r="F10" s="122">
        <v>3000</v>
      </c>
      <c r="G10" s="122"/>
    </row>
    <row r="11" ht="18" customHeight="1" spans="1:7">
      <c r="A11" s="199" t="s">
        <v>105</v>
      </c>
      <c r="B11" s="199" t="s">
        <v>106</v>
      </c>
      <c r="C11" s="122">
        <v>75000</v>
      </c>
      <c r="D11" s="122">
        <v>75000</v>
      </c>
      <c r="E11" s="122">
        <v>72000</v>
      </c>
      <c r="F11" s="122">
        <v>3000</v>
      </c>
      <c r="G11" s="122"/>
    </row>
    <row r="12" ht="18" customHeight="1" spans="1:7">
      <c r="A12" s="199" t="s">
        <v>107</v>
      </c>
      <c r="B12" s="199" t="s">
        <v>108</v>
      </c>
      <c r="C12" s="122">
        <v>83565</v>
      </c>
      <c r="D12" s="122">
        <v>83565</v>
      </c>
      <c r="E12" s="122">
        <v>83565</v>
      </c>
      <c r="F12" s="122"/>
      <c r="G12" s="122"/>
    </row>
    <row r="13" ht="18" customHeight="1" spans="1:7">
      <c r="A13" s="174" t="s">
        <v>109</v>
      </c>
      <c r="B13" s="174" t="s">
        <v>110</v>
      </c>
      <c r="C13" s="122">
        <v>9590.4</v>
      </c>
      <c r="D13" s="122"/>
      <c r="E13" s="122"/>
      <c r="F13" s="122"/>
      <c r="G13" s="122">
        <v>9590.4</v>
      </c>
    </row>
    <row r="14" ht="18" customHeight="1" spans="1:7">
      <c r="A14" s="199" t="s">
        <v>111</v>
      </c>
      <c r="B14" s="199" t="s">
        <v>112</v>
      </c>
      <c r="C14" s="122">
        <v>9590.4</v>
      </c>
      <c r="D14" s="122"/>
      <c r="E14" s="122"/>
      <c r="F14" s="122"/>
      <c r="G14" s="122">
        <v>9590.4</v>
      </c>
    </row>
    <row r="15" ht="18" customHeight="1" spans="1:7">
      <c r="A15" s="174" t="s">
        <v>113</v>
      </c>
      <c r="B15" s="174" t="s">
        <v>114</v>
      </c>
      <c r="C15" s="122">
        <v>632919</v>
      </c>
      <c r="D15" s="122">
        <v>582919</v>
      </c>
      <c r="E15" s="122">
        <v>526769</v>
      </c>
      <c r="F15" s="122">
        <v>56150</v>
      </c>
      <c r="G15" s="122">
        <v>50000</v>
      </c>
    </row>
    <row r="16" ht="18" customHeight="1" spans="1:7">
      <c r="A16" s="199" t="s">
        <v>115</v>
      </c>
      <c r="B16" s="199" t="s">
        <v>116</v>
      </c>
      <c r="C16" s="122">
        <v>632919</v>
      </c>
      <c r="D16" s="122">
        <v>582919</v>
      </c>
      <c r="E16" s="122">
        <v>526769</v>
      </c>
      <c r="F16" s="122">
        <v>56150</v>
      </c>
      <c r="G16" s="122">
        <v>50000</v>
      </c>
    </row>
    <row r="17" ht="18" customHeight="1" spans="1:7">
      <c r="A17" s="22" t="s">
        <v>117</v>
      </c>
      <c r="B17" s="22" t="s">
        <v>118</v>
      </c>
      <c r="C17" s="122">
        <v>87750</v>
      </c>
      <c r="D17" s="122">
        <v>87750</v>
      </c>
      <c r="E17" s="122">
        <v>87750</v>
      </c>
      <c r="F17" s="122"/>
      <c r="G17" s="122"/>
    </row>
    <row r="18" ht="18" customHeight="1" spans="1:7">
      <c r="A18" s="174" t="s">
        <v>119</v>
      </c>
      <c r="B18" s="174" t="s">
        <v>120</v>
      </c>
      <c r="C18" s="122">
        <v>87750</v>
      </c>
      <c r="D18" s="122">
        <v>87750</v>
      </c>
      <c r="E18" s="122">
        <v>87750</v>
      </c>
      <c r="F18" s="122"/>
      <c r="G18" s="122"/>
    </row>
    <row r="19" ht="18" customHeight="1" spans="1:7">
      <c r="A19" s="199" t="s">
        <v>121</v>
      </c>
      <c r="B19" s="199" t="s">
        <v>122</v>
      </c>
      <c r="C19" s="122">
        <v>43170</v>
      </c>
      <c r="D19" s="122">
        <v>43170</v>
      </c>
      <c r="E19" s="122">
        <v>43170</v>
      </c>
      <c r="F19" s="122"/>
      <c r="G19" s="122"/>
    </row>
    <row r="20" ht="18" customHeight="1" spans="1:7">
      <c r="A20" s="199" t="s">
        <v>123</v>
      </c>
      <c r="B20" s="199" t="s">
        <v>124</v>
      </c>
      <c r="C20" s="122">
        <v>43615</v>
      </c>
      <c r="D20" s="122">
        <v>43615</v>
      </c>
      <c r="E20" s="122">
        <v>43615</v>
      </c>
      <c r="F20" s="122"/>
      <c r="G20" s="122"/>
    </row>
    <row r="21" ht="18" customHeight="1" spans="1:7">
      <c r="A21" s="199" t="s">
        <v>125</v>
      </c>
      <c r="B21" s="199" t="s">
        <v>126</v>
      </c>
      <c r="C21" s="122">
        <v>965</v>
      </c>
      <c r="D21" s="122">
        <v>965</v>
      </c>
      <c r="E21" s="122">
        <v>965</v>
      </c>
      <c r="F21" s="122"/>
      <c r="G21" s="122"/>
    </row>
    <row r="22" ht="18" customHeight="1" spans="1:7">
      <c r="A22" s="22" t="s">
        <v>127</v>
      </c>
      <c r="B22" s="22" t="s">
        <v>128</v>
      </c>
      <c r="C22" s="122">
        <v>67030</v>
      </c>
      <c r="D22" s="122">
        <v>67030</v>
      </c>
      <c r="E22" s="122">
        <v>67030</v>
      </c>
      <c r="F22" s="122"/>
      <c r="G22" s="122"/>
    </row>
    <row r="23" ht="18" customHeight="1" spans="1:7">
      <c r="A23" s="174" t="s">
        <v>129</v>
      </c>
      <c r="B23" s="174" t="s">
        <v>130</v>
      </c>
      <c r="C23" s="122">
        <v>67030</v>
      </c>
      <c r="D23" s="122">
        <v>67030</v>
      </c>
      <c r="E23" s="122">
        <v>67030</v>
      </c>
      <c r="F23" s="122"/>
      <c r="G23" s="122"/>
    </row>
    <row r="24" ht="18" customHeight="1" spans="1:7">
      <c r="A24" s="199" t="s">
        <v>131</v>
      </c>
      <c r="B24" s="199" t="s">
        <v>132</v>
      </c>
      <c r="C24" s="122">
        <v>67030</v>
      </c>
      <c r="D24" s="122">
        <v>67030</v>
      </c>
      <c r="E24" s="122">
        <v>67030</v>
      </c>
      <c r="F24" s="122"/>
      <c r="G24" s="122"/>
    </row>
    <row r="25" ht="18" customHeight="1" spans="1:7">
      <c r="A25" s="121" t="s">
        <v>171</v>
      </c>
      <c r="B25" s="200" t="s">
        <v>171</v>
      </c>
      <c r="C25" s="122">
        <v>982266.88</v>
      </c>
      <c r="D25" s="122">
        <v>922676.48</v>
      </c>
      <c r="E25" s="122">
        <v>863526.48</v>
      </c>
      <c r="F25" s="122">
        <v>59150</v>
      </c>
      <c r="G25" s="122">
        <v>59590.4</v>
      </c>
    </row>
  </sheetData>
  <mergeCells count="6">
    <mergeCell ref="A2:G2"/>
    <mergeCell ref="A4:B4"/>
    <mergeCell ref="D4:F4"/>
    <mergeCell ref="A25:B25"/>
    <mergeCell ref="C4:C5"/>
    <mergeCell ref="G4:G5"/>
  </mergeCells>
  <printOptions horizontalCentered="1"/>
  <pageMargins left="0.37" right="0.37" top="0.56" bottom="0.56" header="0.48" footer="0.48"/>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25" defaultRowHeight="14.25" customHeight="1" outlineLevelRow="6" outlineLevelCol="5"/>
  <cols>
    <col min="1" max="6" width="28.1416666666667" customWidth="1"/>
  </cols>
  <sheetData>
    <row r="1" customHeight="1" spans="1:6">
      <c r="A1" s="88"/>
      <c r="B1" s="88"/>
      <c r="C1" s="88"/>
      <c r="D1" s="88"/>
      <c r="E1" s="87"/>
      <c r="F1" s="192" t="s">
        <v>172</v>
      </c>
    </row>
    <row r="2" ht="41.25" customHeight="1" spans="1:6">
      <c r="A2" s="193" t="str">
        <f>"2026"&amp;"年一般公共预算“三公”经费支出预算表"</f>
        <v>2026年一般公共预算“三公”经费支出预算表</v>
      </c>
      <c r="B2" s="88"/>
      <c r="C2" s="88"/>
      <c r="D2" s="88"/>
      <c r="E2" s="87"/>
      <c r="F2" s="88"/>
    </row>
    <row r="3" customHeight="1" spans="1:6">
      <c r="A3" s="151" t="str">
        <f>"单位名称："&amp;"昆明市东川区救助站"</f>
        <v>单位名称：昆明市东川区救助站</v>
      </c>
      <c r="B3" s="194"/>
      <c r="D3" s="88"/>
      <c r="E3" s="87"/>
      <c r="F3" s="92" t="s">
        <v>1</v>
      </c>
    </row>
    <row r="4" ht="27" customHeight="1" spans="1:6">
      <c r="A4" s="93" t="s">
        <v>173</v>
      </c>
      <c r="B4" s="93" t="s">
        <v>174</v>
      </c>
      <c r="C4" s="95" t="s">
        <v>175</v>
      </c>
      <c r="D4" s="93"/>
      <c r="E4" s="94"/>
      <c r="F4" s="93" t="s">
        <v>176</v>
      </c>
    </row>
    <row r="5" ht="28.5" customHeight="1" spans="1:6">
      <c r="A5" s="195"/>
      <c r="B5" s="97"/>
      <c r="C5" s="94" t="s">
        <v>57</v>
      </c>
      <c r="D5" s="94" t="s">
        <v>177</v>
      </c>
      <c r="E5" s="94" t="s">
        <v>178</v>
      </c>
      <c r="F5" s="96"/>
    </row>
    <row r="6" ht="17.25" customHeight="1" spans="1:6">
      <c r="A6" s="101" t="s">
        <v>82</v>
      </c>
      <c r="B6" s="101" t="s">
        <v>83</v>
      </c>
      <c r="C6" s="101" t="s">
        <v>84</v>
      </c>
      <c r="D6" s="101" t="s">
        <v>85</v>
      </c>
      <c r="E6" s="101" t="s">
        <v>86</v>
      </c>
      <c r="F6" s="101" t="s">
        <v>87</v>
      </c>
    </row>
    <row r="7" ht="17.25" customHeight="1" spans="1:6">
      <c r="A7" s="122">
        <v>25000</v>
      </c>
      <c r="B7" s="122"/>
      <c r="C7" s="122">
        <v>24000</v>
      </c>
      <c r="D7" s="122"/>
      <c r="E7" s="122">
        <v>24000</v>
      </c>
      <c r="F7" s="122">
        <v>1000</v>
      </c>
    </row>
  </sheetData>
  <mergeCells count="6">
    <mergeCell ref="A2:F2"/>
    <mergeCell ref="A3:B3"/>
    <mergeCell ref="C4:E4"/>
    <mergeCell ref="A4:A5"/>
    <mergeCell ref="B4:B5"/>
    <mergeCell ref="F4:F5"/>
  </mergeCells>
  <pageMargins left="0.67" right="0.67" top="0.72" bottom="0.72" header="0.28" footer="0.28"/>
  <pageSetup paperSize="9" scale="45"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40"/>
  <sheetViews>
    <sheetView showZeros="0" topLeftCell="D13" workbookViewId="0">
      <selection activeCell="J36" sqref="J36"/>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1:25">
      <c r="B1" s="175"/>
      <c r="C1" s="181"/>
      <c r="E1" s="182"/>
      <c r="F1" s="182"/>
      <c r="G1" s="182"/>
      <c r="H1" s="182"/>
      <c r="I1" s="123"/>
      <c r="J1" s="123"/>
      <c r="K1" s="123"/>
      <c r="L1" s="123"/>
      <c r="M1" s="123"/>
      <c r="N1" s="123"/>
      <c r="O1" s="123"/>
      <c r="S1" s="123"/>
      <c r="W1" s="181"/>
      <c r="Y1" s="51" t="s">
        <v>179</v>
      </c>
    </row>
    <row r="2" ht="45.75" customHeight="1" spans="1:25">
      <c r="A2" s="109" t="str">
        <f>"2026"&amp;"年部门基本支出预算表"</f>
        <v>2026年部门基本支出预算表</v>
      </c>
      <c r="B2" s="52"/>
      <c r="C2" s="109"/>
      <c r="D2" s="109"/>
      <c r="E2" s="109"/>
      <c r="F2" s="109"/>
      <c r="G2" s="109"/>
      <c r="H2" s="109"/>
      <c r="I2" s="109"/>
      <c r="J2" s="109"/>
      <c r="K2" s="109"/>
      <c r="L2" s="109"/>
      <c r="M2" s="109"/>
      <c r="N2" s="109"/>
      <c r="O2" s="109"/>
      <c r="P2" s="52"/>
      <c r="Q2" s="52"/>
      <c r="R2" s="52"/>
      <c r="S2" s="109"/>
      <c r="T2" s="109"/>
      <c r="U2" s="109"/>
      <c r="V2" s="109"/>
      <c r="W2" s="109"/>
      <c r="X2" s="109"/>
      <c r="Y2" s="109"/>
    </row>
    <row r="3" ht="18.75" customHeight="1" spans="1:25">
      <c r="A3" s="53" t="str">
        <f>"单位名称："&amp;"昆明市东川区救助站"</f>
        <v>单位名称：昆明市东川区救助站</v>
      </c>
      <c r="B3" s="54"/>
      <c r="C3" s="183"/>
      <c r="D3" s="183"/>
      <c r="E3" s="183"/>
      <c r="F3" s="183"/>
      <c r="G3" s="183"/>
      <c r="H3" s="183"/>
      <c r="I3" s="128"/>
      <c r="J3" s="128"/>
      <c r="K3" s="128"/>
      <c r="L3" s="128"/>
      <c r="M3" s="128"/>
      <c r="N3" s="128"/>
      <c r="O3" s="128"/>
      <c r="P3" s="55"/>
      <c r="Q3" s="55"/>
      <c r="R3" s="55"/>
      <c r="S3" s="128"/>
      <c r="W3" s="181"/>
      <c r="Y3" s="51" t="s">
        <v>1</v>
      </c>
    </row>
    <row r="4" ht="18" customHeight="1" spans="1:25">
      <c r="A4" s="57" t="s">
        <v>180</v>
      </c>
      <c r="B4" s="57" t="s">
        <v>181</v>
      </c>
      <c r="C4" s="57" t="s">
        <v>182</v>
      </c>
      <c r="D4" s="57" t="s">
        <v>183</v>
      </c>
      <c r="E4" s="57" t="s">
        <v>184</v>
      </c>
      <c r="F4" s="57" t="s">
        <v>185</v>
      </c>
      <c r="G4" s="57" t="s">
        <v>186</v>
      </c>
      <c r="H4" s="57" t="s">
        <v>187</v>
      </c>
      <c r="I4" s="184" t="s">
        <v>188</v>
      </c>
      <c r="J4" s="134" t="s">
        <v>188</v>
      </c>
      <c r="K4" s="134"/>
      <c r="L4" s="134"/>
      <c r="M4" s="134"/>
      <c r="N4" s="134"/>
      <c r="O4" s="134"/>
      <c r="P4" s="14"/>
      <c r="Q4" s="14"/>
      <c r="R4" s="14"/>
      <c r="S4" s="133" t="s">
        <v>61</v>
      </c>
      <c r="T4" s="134" t="s">
        <v>62</v>
      </c>
      <c r="U4" s="134"/>
      <c r="V4" s="134"/>
      <c r="W4" s="134"/>
      <c r="X4" s="134"/>
      <c r="Y4" s="118"/>
    </row>
    <row r="5" ht="18" customHeight="1" spans="1:25">
      <c r="A5" s="59"/>
      <c r="B5" s="75"/>
      <c r="C5" s="168"/>
      <c r="D5" s="59"/>
      <c r="E5" s="59"/>
      <c r="F5" s="59"/>
      <c r="G5" s="59"/>
      <c r="H5" s="59"/>
      <c r="I5" s="166" t="s">
        <v>189</v>
      </c>
      <c r="J5" s="184" t="s">
        <v>58</v>
      </c>
      <c r="K5" s="134"/>
      <c r="L5" s="134"/>
      <c r="M5" s="134"/>
      <c r="N5" s="134"/>
      <c r="O5" s="118"/>
      <c r="P5" s="13" t="s">
        <v>190</v>
      </c>
      <c r="Q5" s="14"/>
      <c r="R5" s="15"/>
      <c r="S5" s="57" t="s">
        <v>61</v>
      </c>
      <c r="T5" s="184" t="s">
        <v>62</v>
      </c>
      <c r="U5" s="133" t="s">
        <v>64</v>
      </c>
      <c r="V5" s="134" t="s">
        <v>62</v>
      </c>
      <c r="W5" s="133" t="s">
        <v>66</v>
      </c>
      <c r="X5" s="133" t="s">
        <v>67</v>
      </c>
      <c r="Y5" s="185" t="s">
        <v>68</v>
      </c>
    </row>
    <row r="6" ht="19.5" customHeight="1" spans="1:25">
      <c r="A6" s="75"/>
      <c r="B6" s="75"/>
      <c r="C6" s="75"/>
      <c r="D6" s="75"/>
      <c r="E6" s="75"/>
      <c r="F6" s="75"/>
      <c r="G6" s="75"/>
      <c r="H6" s="75"/>
      <c r="I6" s="75"/>
      <c r="J6" s="186" t="s">
        <v>191</v>
      </c>
      <c r="K6" s="57"/>
      <c r="L6" s="57" t="s">
        <v>192</v>
      </c>
      <c r="M6" s="57" t="s">
        <v>193</v>
      </c>
      <c r="N6" s="57" t="s">
        <v>194</v>
      </c>
      <c r="O6" s="57" t="s">
        <v>195</v>
      </c>
      <c r="P6" s="57" t="s">
        <v>58</v>
      </c>
      <c r="Q6" s="57" t="s">
        <v>59</v>
      </c>
      <c r="R6" s="57" t="s">
        <v>60</v>
      </c>
      <c r="S6" s="75"/>
      <c r="T6" s="57" t="s">
        <v>57</v>
      </c>
      <c r="U6" s="57" t="s">
        <v>64</v>
      </c>
      <c r="V6" s="57" t="s">
        <v>196</v>
      </c>
      <c r="W6" s="57" t="s">
        <v>66</v>
      </c>
      <c r="X6" s="57" t="s">
        <v>67</v>
      </c>
      <c r="Y6" s="57" t="s">
        <v>68</v>
      </c>
    </row>
    <row r="7" ht="37.5" customHeight="1" spans="1:25">
      <c r="A7" s="187"/>
      <c r="B7" s="64"/>
      <c r="C7" s="187"/>
      <c r="D7" s="187"/>
      <c r="E7" s="187"/>
      <c r="F7" s="187"/>
      <c r="G7" s="187"/>
      <c r="H7" s="187"/>
      <c r="I7" s="187"/>
      <c r="J7" s="188" t="s">
        <v>57</v>
      </c>
      <c r="K7" s="189" t="s">
        <v>197</v>
      </c>
      <c r="L7" s="62" t="s">
        <v>198</v>
      </c>
      <c r="M7" s="62" t="s">
        <v>193</v>
      </c>
      <c r="N7" s="62" t="s">
        <v>194</v>
      </c>
      <c r="O7" s="62" t="s">
        <v>195</v>
      </c>
      <c r="P7" s="62" t="s">
        <v>193</v>
      </c>
      <c r="Q7" s="62" t="s">
        <v>194</v>
      </c>
      <c r="R7" s="62" t="s">
        <v>195</v>
      </c>
      <c r="S7" s="62" t="s">
        <v>61</v>
      </c>
      <c r="T7" s="62" t="s">
        <v>57</v>
      </c>
      <c r="U7" s="62" t="s">
        <v>64</v>
      </c>
      <c r="V7" s="62" t="s">
        <v>196</v>
      </c>
      <c r="W7" s="62" t="s">
        <v>66</v>
      </c>
      <c r="X7" s="62" t="s">
        <v>67</v>
      </c>
      <c r="Y7" s="62" t="s">
        <v>68</v>
      </c>
    </row>
    <row r="8" customHeight="1" spans="1:25">
      <c r="A8" s="76">
        <v>1</v>
      </c>
      <c r="B8" s="76">
        <v>2</v>
      </c>
      <c r="C8" s="76">
        <v>3</v>
      </c>
      <c r="D8" s="76">
        <v>4</v>
      </c>
      <c r="E8" s="76">
        <v>5</v>
      </c>
      <c r="F8" s="76">
        <v>6</v>
      </c>
      <c r="G8" s="76">
        <v>7</v>
      </c>
      <c r="H8" s="76">
        <v>8</v>
      </c>
      <c r="I8" s="76">
        <v>9</v>
      </c>
      <c r="J8" s="76">
        <v>10</v>
      </c>
      <c r="K8" s="76">
        <v>11</v>
      </c>
      <c r="L8" s="76">
        <v>12</v>
      </c>
      <c r="M8" s="76">
        <v>13</v>
      </c>
      <c r="N8" s="76">
        <v>14</v>
      </c>
      <c r="O8" s="76">
        <v>15</v>
      </c>
      <c r="P8" s="76">
        <v>16</v>
      </c>
      <c r="Q8" s="76">
        <v>17</v>
      </c>
      <c r="R8" s="76">
        <v>18</v>
      </c>
      <c r="S8" s="76">
        <v>19</v>
      </c>
      <c r="T8" s="76">
        <v>20</v>
      </c>
      <c r="U8" s="76">
        <v>21</v>
      </c>
      <c r="V8" s="76">
        <v>22</v>
      </c>
      <c r="W8" s="76">
        <v>23</v>
      </c>
      <c r="X8" s="76">
        <v>24</v>
      </c>
      <c r="Y8" s="76">
        <v>25</v>
      </c>
    </row>
    <row r="9" ht="20.25" customHeight="1" spans="1:25">
      <c r="A9" s="26" t="s">
        <v>199</v>
      </c>
      <c r="B9" s="26" t="s">
        <v>70</v>
      </c>
      <c r="C9" s="26" t="s">
        <v>200</v>
      </c>
      <c r="D9" s="26" t="s">
        <v>201</v>
      </c>
      <c r="E9" s="26" t="s">
        <v>115</v>
      </c>
      <c r="F9" s="26" t="s">
        <v>116</v>
      </c>
      <c r="G9" s="26" t="s">
        <v>202</v>
      </c>
      <c r="H9" s="26" t="s">
        <v>203</v>
      </c>
      <c r="I9" s="122">
        <v>217728</v>
      </c>
      <c r="J9" s="122">
        <v>217728</v>
      </c>
      <c r="K9" s="122"/>
      <c r="L9" s="122"/>
      <c r="M9" s="122"/>
      <c r="N9" s="122">
        <v>217728</v>
      </c>
      <c r="O9" s="122"/>
      <c r="P9" s="122"/>
      <c r="Q9" s="122"/>
      <c r="R9" s="122"/>
      <c r="S9" s="122"/>
      <c r="T9" s="122"/>
      <c r="U9" s="122"/>
      <c r="V9" s="122"/>
      <c r="W9" s="122"/>
      <c r="X9" s="122"/>
      <c r="Y9" s="122"/>
    </row>
    <row r="10" ht="20.25" customHeight="1" spans="1:25">
      <c r="A10" s="26" t="s">
        <v>199</v>
      </c>
      <c r="B10" s="26" t="s">
        <v>70</v>
      </c>
      <c r="C10" s="26" t="s">
        <v>200</v>
      </c>
      <c r="D10" s="26" t="s">
        <v>201</v>
      </c>
      <c r="E10" s="26" t="s">
        <v>115</v>
      </c>
      <c r="F10" s="26" t="s">
        <v>116</v>
      </c>
      <c r="G10" s="26" t="s">
        <v>204</v>
      </c>
      <c r="H10" s="26" t="s">
        <v>205</v>
      </c>
      <c r="I10" s="122">
        <v>13860</v>
      </c>
      <c r="J10" s="122">
        <v>13860</v>
      </c>
      <c r="K10" s="69"/>
      <c r="L10" s="69"/>
      <c r="M10" s="69"/>
      <c r="N10" s="122">
        <v>13860</v>
      </c>
      <c r="O10" s="69"/>
      <c r="P10" s="122"/>
      <c r="Q10" s="122"/>
      <c r="R10" s="122"/>
      <c r="S10" s="122"/>
      <c r="T10" s="122"/>
      <c r="U10" s="122"/>
      <c r="V10" s="122"/>
      <c r="W10" s="122"/>
      <c r="X10" s="122"/>
      <c r="Y10" s="122"/>
    </row>
    <row r="11" ht="20.25" customHeight="1" spans="1:25">
      <c r="A11" s="26" t="s">
        <v>199</v>
      </c>
      <c r="B11" s="26" t="s">
        <v>70</v>
      </c>
      <c r="C11" s="26" t="s">
        <v>200</v>
      </c>
      <c r="D11" s="26" t="s">
        <v>201</v>
      </c>
      <c r="E11" s="26" t="s">
        <v>115</v>
      </c>
      <c r="F11" s="26" t="s">
        <v>116</v>
      </c>
      <c r="G11" s="26" t="s">
        <v>206</v>
      </c>
      <c r="H11" s="26" t="s">
        <v>207</v>
      </c>
      <c r="I11" s="122">
        <v>18144</v>
      </c>
      <c r="J11" s="122">
        <v>18144</v>
      </c>
      <c r="K11" s="69"/>
      <c r="L11" s="69"/>
      <c r="M11" s="69"/>
      <c r="N11" s="122">
        <v>18144</v>
      </c>
      <c r="O11" s="69"/>
      <c r="P11" s="122"/>
      <c r="Q11" s="122"/>
      <c r="R11" s="122"/>
      <c r="S11" s="122"/>
      <c r="T11" s="122"/>
      <c r="U11" s="122"/>
      <c r="V11" s="122"/>
      <c r="W11" s="122"/>
      <c r="X11" s="122"/>
      <c r="Y11" s="122"/>
    </row>
    <row r="12" ht="20.25" customHeight="1" spans="1:25">
      <c r="A12" s="26" t="s">
        <v>199</v>
      </c>
      <c r="B12" s="26" t="s">
        <v>70</v>
      </c>
      <c r="C12" s="26" t="s">
        <v>200</v>
      </c>
      <c r="D12" s="26" t="s">
        <v>201</v>
      </c>
      <c r="E12" s="26" t="s">
        <v>115</v>
      </c>
      <c r="F12" s="26" t="s">
        <v>116</v>
      </c>
      <c r="G12" s="26" t="s">
        <v>208</v>
      </c>
      <c r="H12" s="26" t="s">
        <v>209</v>
      </c>
      <c r="I12" s="122">
        <v>86940</v>
      </c>
      <c r="J12" s="122">
        <v>86940</v>
      </c>
      <c r="K12" s="69"/>
      <c r="L12" s="69"/>
      <c r="M12" s="69"/>
      <c r="N12" s="122">
        <v>86940</v>
      </c>
      <c r="O12" s="69"/>
      <c r="P12" s="122"/>
      <c r="Q12" s="122"/>
      <c r="R12" s="122"/>
      <c r="S12" s="122"/>
      <c r="T12" s="122"/>
      <c r="U12" s="122"/>
      <c r="V12" s="122"/>
      <c r="W12" s="122"/>
      <c r="X12" s="122"/>
      <c r="Y12" s="122"/>
    </row>
    <row r="13" ht="20.25" customHeight="1" spans="1:25">
      <c r="A13" s="26" t="s">
        <v>199</v>
      </c>
      <c r="B13" s="26" t="s">
        <v>70</v>
      </c>
      <c r="C13" s="26" t="s">
        <v>200</v>
      </c>
      <c r="D13" s="26" t="s">
        <v>201</v>
      </c>
      <c r="E13" s="26" t="s">
        <v>115</v>
      </c>
      <c r="F13" s="26" t="s">
        <v>116</v>
      </c>
      <c r="G13" s="26" t="s">
        <v>208</v>
      </c>
      <c r="H13" s="26" t="s">
        <v>209</v>
      </c>
      <c r="I13" s="122">
        <v>97368</v>
      </c>
      <c r="J13" s="122">
        <v>97368</v>
      </c>
      <c r="K13" s="69"/>
      <c r="L13" s="69"/>
      <c r="M13" s="69"/>
      <c r="N13" s="122">
        <v>97368</v>
      </c>
      <c r="O13" s="69"/>
      <c r="P13" s="122"/>
      <c r="Q13" s="122"/>
      <c r="R13" s="122"/>
      <c r="S13" s="122"/>
      <c r="T13" s="122"/>
      <c r="U13" s="122"/>
      <c r="V13" s="122"/>
      <c r="W13" s="122"/>
      <c r="X13" s="122"/>
      <c r="Y13" s="122"/>
    </row>
    <row r="14" ht="20.25" customHeight="1" spans="1:25">
      <c r="A14" s="26" t="s">
        <v>199</v>
      </c>
      <c r="B14" s="26" t="s">
        <v>70</v>
      </c>
      <c r="C14" s="26" t="s">
        <v>200</v>
      </c>
      <c r="D14" s="26" t="s">
        <v>201</v>
      </c>
      <c r="E14" s="26" t="s">
        <v>115</v>
      </c>
      <c r="F14" s="26" t="s">
        <v>116</v>
      </c>
      <c r="G14" s="26" t="s">
        <v>208</v>
      </c>
      <c r="H14" s="26" t="s">
        <v>209</v>
      </c>
      <c r="I14" s="122">
        <v>47364</v>
      </c>
      <c r="J14" s="122">
        <v>47364</v>
      </c>
      <c r="K14" s="69"/>
      <c r="L14" s="69"/>
      <c r="M14" s="69"/>
      <c r="N14" s="122">
        <v>47364</v>
      </c>
      <c r="O14" s="69"/>
      <c r="P14" s="122"/>
      <c r="Q14" s="122"/>
      <c r="R14" s="122"/>
      <c r="S14" s="122"/>
      <c r="T14" s="122"/>
      <c r="U14" s="122"/>
      <c r="V14" s="122"/>
      <c r="W14" s="122"/>
      <c r="X14" s="122"/>
      <c r="Y14" s="122"/>
    </row>
    <row r="15" ht="20.25" customHeight="1" spans="1:25">
      <c r="A15" s="26" t="s">
        <v>199</v>
      </c>
      <c r="B15" s="26" t="s">
        <v>70</v>
      </c>
      <c r="C15" s="26" t="s">
        <v>210</v>
      </c>
      <c r="D15" s="26" t="s">
        <v>211</v>
      </c>
      <c r="E15" s="26" t="s">
        <v>107</v>
      </c>
      <c r="F15" s="26" t="s">
        <v>108</v>
      </c>
      <c r="G15" s="26" t="s">
        <v>212</v>
      </c>
      <c r="H15" s="26" t="s">
        <v>213</v>
      </c>
      <c r="I15" s="122">
        <v>83565</v>
      </c>
      <c r="J15" s="122">
        <v>83565</v>
      </c>
      <c r="K15" s="69"/>
      <c r="L15" s="69"/>
      <c r="M15" s="69"/>
      <c r="N15" s="122">
        <v>83565</v>
      </c>
      <c r="O15" s="69"/>
      <c r="P15" s="122"/>
      <c r="Q15" s="122"/>
      <c r="R15" s="122"/>
      <c r="S15" s="122"/>
      <c r="T15" s="122"/>
      <c r="U15" s="122"/>
      <c r="V15" s="122"/>
      <c r="W15" s="122"/>
      <c r="X15" s="122"/>
      <c r="Y15" s="122"/>
    </row>
    <row r="16" ht="20.25" customHeight="1" spans="1:25">
      <c r="A16" s="26" t="s">
        <v>199</v>
      </c>
      <c r="B16" s="26" t="s">
        <v>70</v>
      </c>
      <c r="C16" s="26" t="s">
        <v>210</v>
      </c>
      <c r="D16" s="26" t="s">
        <v>211</v>
      </c>
      <c r="E16" s="26" t="s">
        <v>121</v>
      </c>
      <c r="F16" s="26" t="s">
        <v>122</v>
      </c>
      <c r="G16" s="26" t="s">
        <v>214</v>
      </c>
      <c r="H16" s="26" t="s">
        <v>215</v>
      </c>
      <c r="I16" s="122">
        <v>2615</v>
      </c>
      <c r="J16" s="122">
        <v>2615</v>
      </c>
      <c r="K16" s="69"/>
      <c r="L16" s="69"/>
      <c r="M16" s="69"/>
      <c r="N16" s="122">
        <v>2615</v>
      </c>
      <c r="O16" s="69"/>
      <c r="P16" s="122"/>
      <c r="Q16" s="122"/>
      <c r="R16" s="122"/>
      <c r="S16" s="122"/>
      <c r="T16" s="122"/>
      <c r="U16" s="122"/>
      <c r="V16" s="122"/>
      <c r="W16" s="122"/>
      <c r="X16" s="122"/>
      <c r="Y16" s="122"/>
    </row>
    <row r="17" ht="20.25" customHeight="1" spans="1:25">
      <c r="A17" s="26" t="s">
        <v>199</v>
      </c>
      <c r="B17" s="26" t="s">
        <v>70</v>
      </c>
      <c r="C17" s="26" t="s">
        <v>210</v>
      </c>
      <c r="D17" s="26" t="s">
        <v>211</v>
      </c>
      <c r="E17" s="26" t="s">
        <v>121</v>
      </c>
      <c r="F17" s="26" t="s">
        <v>122</v>
      </c>
      <c r="G17" s="26" t="s">
        <v>214</v>
      </c>
      <c r="H17" s="26" t="s">
        <v>215</v>
      </c>
      <c r="I17" s="122">
        <v>37940</v>
      </c>
      <c r="J17" s="122">
        <v>37940</v>
      </c>
      <c r="K17" s="69"/>
      <c r="L17" s="69"/>
      <c r="M17" s="69"/>
      <c r="N17" s="122">
        <v>37940</v>
      </c>
      <c r="O17" s="69"/>
      <c r="P17" s="122"/>
      <c r="Q17" s="122"/>
      <c r="R17" s="122"/>
      <c r="S17" s="122"/>
      <c r="T17" s="122"/>
      <c r="U17" s="122"/>
      <c r="V17" s="122"/>
      <c r="W17" s="122"/>
      <c r="X17" s="122"/>
      <c r="Y17" s="122"/>
    </row>
    <row r="18" ht="20.25" customHeight="1" spans="1:25">
      <c r="A18" s="26" t="s">
        <v>199</v>
      </c>
      <c r="B18" s="26" t="s">
        <v>70</v>
      </c>
      <c r="C18" s="26" t="s">
        <v>210</v>
      </c>
      <c r="D18" s="26" t="s">
        <v>211</v>
      </c>
      <c r="E18" s="26" t="s">
        <v>121</v>
      </c>
      <c r="F18" s="26" t="s">
        <v>122</v>
      </c>
      <c r="G18" s="26" t="s">
        <v>214</v>
      </c>
      <c r="H18" s="26" t="s">
        <v>215</v>
      </c>
      <c r="I18" s="122">
        <v>2615</v>
      </c>
      <c r="J18" s="122">
        <v>2615</v>
      </c>
      <c r="K18" s="69"/>
      <c r="L18" s="69"/>
      <c r="M18" s="69"/>
      <c r="N18" s="122">
        <v>2615</v>
      </c>
      <c r="O18" s="69"/>
      <c r="P18" s="122"/>
      <c r="Q18" s="122"/>
      <c r="R18" s="122"/>
      <c r="S18" s="122"/>
      <c r="T18" s="122"/>
      <c r="U18" s="122"/>
      <c r="V18" s="122"/>
      <c r="W18" s="122"/>
      <c r="X18" s="122"/>
      <c r="Y18" s="122"/>
    </row>
    <row r="19" ht="20.25" customHeight="1" spans="1:25">
      <c r="A19" s="26" t="s">
        <v>199</v>
      </c>
      <c r="B19" s="26" t="s">
        <v>70</v>
      </c>
      <c r="C19" s="26" t="s">
        <v>210</v>
      </c>
      <c r="D19" s="26" t="s">
        <v>211</v>
      </c>
      <c r="E19" s="26" t="s">
        <v>123</v>
      </c>
      <c r="F19" s="26" t="s">
        <v>124</v>
      </c>
      <c r="G19" s="26" t="s">
        <v>216</v>
      </c>
      <c r="H19" s="26" t="s">
        <v>217</v>
      </c>
      <c r="I19" s="122">
        <v>19600</v>
      </c>
      <c r="J19" s="122">
        <v>19600</v>
      </c>
      <c r="K19" s="69"/>
      <c r="L19" s="69"/>
      <c r="M19" s="69"/>
      <c r="N19" s="122">
        <v>19600</v>
      </c>
      <c r="O19" s="69"/>
      <c r="P19" s="122"/>
      <c r="Q19" s="122"/>
      <c r="R19" s="122"/>
      <c r="S19" s="122"/>
      <c r="T19" s="122"/>
      <c r="U19" s="122"/>
      <c r="V19" s="122"/>
      <c r="W19" s="122"/>
      <c r="X19" s="122"/>
      <c r="Y19" s="122"/>
    </row>
    <row r="20" ht="20.25" customHeight="1" spans="1:25">
      <c r="A20" s="26" t="s">
        <v>199</v>
      </c>
      <c r="B20" s="26" t="s">
        <v>70</v>
      </c>
      <c r="C20" s="26" t="s">
        <v>210</v>
      </c>
      <c r="D20" s="26" t="s">
        <v>211</v>
      </c>
      <c r="E20" s="26" t="s">
        <v>123</v>
      </c>
      <c r="F20" s="26" t="s">
        <v>124</v>
      </c>
      <c r="G20" s="26" t="s">
        <v>216</v>
      </c>
      <c r="H20" s="26" t="s">
        <v>217</v>
      </c>
      <c r="I20" s="122">
        <v>24015</v>
      </c>
      <c r="J20" s="122">
        <v>24015</v>
      </c>
      <c r="K20" s="69"/>
      <c r="L20" s="69"/>
      <c r="M20" s="69"/>
      <c r="N20" s="122">
        <v>24015</v>
      </c>
      <c r="O20" s="69"/>
      <c r="P20" s="122"/>
      <c r="Q20" s="122"/>
      <c r="R20" s="122"/>
      <c r="S20" s="122"/>
      <c r="T20" s="122"/>
      <c r="U20" s="122"/>
      <c r="V20" s="122"/>
      <c r="W20" s="122"/>
      <c r="X20" s="122"/>
      <c r="Y20" s="122"/>
    </row>
    <row r="21" ht="20.25" customHeight="1" spans="1:25">
      <c r="A21" s="26" t="s">
        <v>199</v>
      </c>
      <c r="B21" s="26" t="s">
        <v>70</v>
      </c>
      <c r="C21" s="26" t="s">
        <v>210</v>
      </c>
      <c r="D21" s="26" t="s">
        <v>211</v>
      </c>
      <c r="E21" s="26" t="s">
        <v>115</v>
      </c>
      <c r="F21" s="26" t="s">
        <v>116</v>
      </c>
      <c r="G21" s="26" t="s">
        <v>218</v>
      </c>
      <c r="H21" s="26" t="s">
        <v>219</v>
      </c>
      <c r="I21" s="122">
        <v>3365</v>
      </c>
      <c r="J21" s="122">
        <v>3365</v>
      </c>
      <c r="K21" s="69"/>
      <c r="L21" s="69"/>
      <c r="M21" s="69"/>
      <c r="N21" s="122">
        <v>3365</v>
      </c>
      <c r="O21" s="69"/>
      <c r="P21" s="122"/>
      <c r="Q21" s="122"/>
      <c r="R21" s="122"/>
      <c r="S21" s="122"/>
      <c r="T21" s="122"/>
      <c r="U21" s="122"/>
      <c r="V21" s="122"/>
      <c r="W21" s="122"/>
      <c r="X21" s="122"/>
      <c r="Y21" s="122"/>
    </row>
    <row r="22" ht="20.25" customHeight="1" spans="1:25">
      <c r="A22" s="26" t="s">
        <v>199</v>
      </c>
      <c r="B22" s="26" t="s">
        <v>70</v>
      </c>
      <c r="C22" s="26" t="s">
        <v>210</v>
      </c>
      <c r="D22" s="26" t="s">
        <v>211</v>
      </c>
      <c r="E22" s="26" t="s">
        <v>125</v>
      </c>
      <c r="F22" s="26" t="s">
        <v>126</v>
      </c>
      <c r="G22" s="26" t="s">
        <v>218</v>
      </c>
      <c r="H22" s="26" t="s">
        <v>219</v>
      </c>
      <c r="I22" s="122">
        <v>965</v>
      </c>
      <c r="J22" s="122">
        <v>965</v>
      </c>
      <c r="K22" s="69"/>
      <c r="L22" s="69"/>
      <c r="M22" s="69"/>
      <c r="N22" s="122">
        <v>965</v>
      </c>
      <c r="O22" s="69"/>
      <c r="P22" s="122"/>
      <c r="Q22" s="122"/>
      <c r="R22" s="122"/>
      <c r="S22" s="122"/>
      <c r="T22" s="122"/>
      <c r="U22" s="122"/>
      <c r="V22" s="122"/>
      <c r="W22" s="122"/>
      <c r="X22" s="122"/>
      <c r="Y22" s="122"/>
    </row>
    <row r="23" ht="20.25" customHeight="1" spans="1:25">
      <c r="A23" s="26" t="s">
        <v>199</v>
      </c>
      <c r="B23" s="26" t="s">
        <v>70</v>
      </c>
      <c r="C23" s="26" t="s">
        <v>220</v>
      </c>
      <c r="D23" s="26" t="s">
        <v>132</v>
      </c>
      <c r="E23" s="26" t="s">
        <v>131</v>
      </c>
      <c r="F23" s="26" t="s">
        <v>132</v>
      </c>
      <c r="G23" s="26" t="s">
        <v>221</v>
      </c>
      <c r="H23" s="26" t="s">
        <v>132</v>
      </c>
      <c r="I23" s="122">
        <v>67030</v>
      </c>
      <c r="J23" s="122">
        <v>67030</v>
      </c>
      <c r="K23" s="69"/>
      <c r="L23" s="69"/>
      <c r="M23" s="69"/>
      <c r="N23" s="122">
        <v>67030</v>
      </c>
      <c r="O23" s="69"/>
      <c r="P23" s="122"/>
      <c r="Q23" s="122"/>
      <c r="R23" s="122"/>
      <c r="S23" s="122"/>
      <c r="T23" s="122"/>
      <c r="U23" s="122"/>
      <c r="V23" s="122"/>
      <c r="W23" s="122"/>
      <c r="X23" s="122"/>
      <c r="Y23" s="122"/>
    </row>
    <row r="24" ht="20.25" customHeight="1" spans="1:25">
      <c r="A24" s="26" t="s">
        <v>199</v>
      </c>
      <c r="B24" s="26" t="s">
        <v>70</v>
      </c>
      <c r="C24" s="26" t="s">
        <v>222</v>
      </c>
      <c r="D24" s="26" t="s">
        <v>176</v>
      </c>
      <c r="E24" s="26" t="s">
        <v>115</v>
      </c>
      <c r="F24" s="26" t="s">
        <v>116</v>
      </c>
      <c r="G24" s="26" t="s">
        <v>223</v>
      </c>
      <c r="H24" s="26" t="s">
        <v>176</v>
      </c>
      <c r="I24" s="122">
        <v>1000</v>
      </c>
      <c r="J24" s="122">
        <v>1000</v>
      </c>
      <c r="K24" s="69"/>
      <c r="L24" s="69"/>
      <c r="M24" s="69"/>
      <c r="N24" s="122">
        <v>1000</v>
      </c>
      <c r="O24" s="69"/>
      <c r="P24" s="122"/>
      <c r="Q24" s="122"/>
      <c r="R24" s="122"/>
      <c r="S24" s="122"/>
      <c r="T24" s="122"/>
      <c r="U24" s="122"/>
      <c r="V24" s="122"/>
      <c r="W24" s="122"/>
      <c r="X24" s="122"/>
      <c r="Y24" s="122"/>
    </row>
    <row r="25" ht="20.25" customHeight="1" spans="1:25">
      <c r="A25" s="26" t="s">
        <v>199</v>
      </c>
      <c r="B25" s="26" t="s">
        <v>70</v>
      </c>
      <c r="C25" s="26" t="s">
        <v>224</v>
      </c>
      <c r="D25" s="26" t="s">
        <v>225</v>
      </c>
      <c r="E25" s="26" t="s">
        <v>115</v>
      </c>
      <c r="F25" s="26" t="s">
        <v>116</v>
      </c>
      <c r="G25" s="26" t="s">
        <v>226</v>
      </c>
      <c r="H25" s="26" t="s">
        <v>225</v>
      </c>
      <c r="I25" s="122">
        <v>13500</v>
      </c>
      <c r="J25" s="122">
        <v>13500</v>
      </c>
      <c r="K25" s="69"/>
      <c r="L25" s="69"/>
      <c r="M25" s="69"/>
      <c r="N25" s="122">
        <v>13500</v>
      </c>
      <c r="O25" s="69"/>
      <c r="P25" s="122"/>
      <c r="Q25" s="122"/>
      <c r="R25" s="122"/>
      <c r="S25" s="122"/>
      <c r="T25" s="122"/>
      <c r="U25" s="122"/>
      <c r="V25" s="122"/>
      <c r="W25" s="122"/>
      <c r="X25" s="122"/>
      <c r="Y25" s="122"/>
    </row>
    <row r="26" ht="20.25" customHeight="1" spans="1:25">
      <c r="A26" s="26" t="s">
        <v>199</v>
      </c>
      <c r="B26" s="26" t="s">
        <v>70</v>
      </c>
      <c r="C26" s="26" t="s">
        <v>227</v>
      </c>
      <c r="D26" s="26" t="s">
        <v>228</v>
      </c>
      <c r="E26" s="26" t="s">
        <v>105</v>
      </c>
      <c r="F26" s="26" t="s">
        <v>106</v>
      </c>
      <c r="G26" s="26" t="s">
        <v>229</v>
      </c>
      <c r="H26" s="26" t="s">
        <v>230</v>
      </c>
      <c r="I26" s="122">
        <v>3000</v>
      </c>
      <c r="J26" s="122">
        <v>3000</v>
      </c>
      <c r="K26" s="69"/>
      <c r="L26" s="69"/>
      <c r="M26" s="69"/>
      <c r="N26" s="122">
        <v>3000</v>
      </c>
      <c r="O26" s="69"/>
      <c r="P26" s="122"/>
      <c r="Q26" s="122"/>
      <c r="R26" s="122"/>
      <c r="S26" s="122"/>
      <c r="T26" s="122"/>
      <c r="U26" s="122"/>
      <c r="V26" s="122"/>
      <c r="W26" s="122"/>
      <c r="X26" s="122"/>
      <c r="Y26" s="122"/>
    </row>
    <row r="27" ht="20.25" customHeight="1" spans="1:25">
      <c r="A27" s="26" t="s">
        <v>199</v>
      </c>
      <c r="B27" s="26" t="s">
        <v>70</v>
      </c>
      <c r="C27" s="26" t="s">
        <v>231</v>
      </c>
      <c r="D27" s="26" t="s">
        <v>232</v>
      </c>
      <c r="E27" s="26" t="s">
        <v>115</v>
      </c>
      <c r="F27" s="26" t="s">
        <v>116</v>
      </c>
      <c r="G27" s="26" t="s">
        <v>233</v>
      </c>
      <c r="H27" s="26" t="s">
        <v>234</v>
      </c>
      <c r="I27" s="122">
        <v>4500</v>
      </c>
      <c r="J27" s="122">
        <v>4500</v>
      </c>
      <c r="K27" s="69"/>
      <c r="L27" s="69"/>
      <c r="M27" s="69"/>
      <c r="N27" s="122">
        <v>4500</v>
      </c>
      <c r="O27" s="69"/>
      <c r="P27" s="122"/>
      <c r="Q27" s="122"/>
      <c r="R27" s="122"/>
      <c r="S27" s="122"/>
      <c r="T27" s="122"/>
      <c r="U27" s="122"/>
      <c r="V27" s="122"/>
      <c r="W27" s="122"/>
      <c r="X27" s="122"/>
      <c r="Y27" s="122"/>
    </row>
    <row r="28" ht="20.25" customHeight="1" spans="1:25">
      <c r="A28" s="26" t="s">
        <v>199</v>
      </c>
      <c r="B28" s="26" t="s">
        <v>70</v>
      </c>
      <c r="C28" s="26" t="s">
        <v>231</v>
      </c>
      <c r="D28" s="26" t="s">
        <v>232</v>
      </c>
      <c r="E28" s="26" t="s">
        <v>115</v>
      </c>
      <c r="F28" s="26" t="s">
        <v>116</v>
      </c>
      <c r="G28" s="26" t="s">
        <v>235</v>
      </c>
      <c r="H28" s="26" t="s">
        <v>236</v>
      </c>
      <c r="I28" s="122">
        <v>1000</v>
      </c>
      <c r="J28" s="122">
        <v>1000</v>
      </c>
      <c r="K28" s="69"/>
      <c r="L28" s="69"/>
      <c r="M28" s="69"/>
      <c r="N28" s="122">
        <v>1000</v>
      </c>
      <c r="O28" s="69"/>
      <c r="P28" s="122"/>
      <c r="Q28" s="122"/>
      <c r="R28" s="122"/>
      <c r="S28" s="122"/>
      <c r="T28" s="122"/>
      <c r="U28" s="122"/>
      <c r="V28" s="122"/>
      <c r="W28" s="122"/>
      <c r="X28" s="122"/>
      <c r="Y28" s="122"/>
    </row>
    <row r="29" ht="20.25" customHeight="1" spans="1:25">
      <c r="A29" s="26" t="s">
        <v>199</v>
      </c>
      <c r="B29" s="26" t="s">
        <v>70</v>
      </c>
      <c r="C29" s="26" t="s">
        <v>231</v>
      </c>
      <c r="D29" s="26" t="s">
        <v>232</v>
      </c>
      <c r="E29" s="26" t="s">
        <v>115</v>
      </c>
      <c r="F29" s="26" t="s">
        <v>116</v>
      </c>
      <c r="G29" s="26" t="s">
        <v>237</v>
      </c>
      <c r="H29" s="26" t="s">
        <v>238</v>
      </c>
      <c r="I29" s="122">
        <v>1000</v>
      </c>
      <c r="J29" s="122">
        <v>1000</v>
      </c>
      <c r="K29" s="69"/>
      <c r="L29" s="69"/>
      <c r="M29" s="69"/>
      <c r="N29" s="122">
        <v>1000</v>
      </c>
      <c r="O29" s="69"/>
      <c r="P29" s="122"/>
      <c r="Q29" s="122"/>
      <c r="R29" s="122"/>
      <c r="S29" s="122"/>
      <c r="T29" s="122"/>
      <c r="U29" s="122"/>
      <c r="V29" s="122"/>
      <c r="W29" s="122"/>
      <c r="X29" s="122"/>
      <c r="Y29" s="122"/>
    </row>
    <row r="30" ht="20.25" customHeight="1" spans="1:25">
      <c r="A30" s="26" t="s">
        <v>199</v>
      </c>
      <c r="B30" s="26" t="s">
        <v>70</v>
      </c>
      <c r="C30" s="26" t="s">
        <v>231</v>
      </c>
      <c r="D30" s="26" t="s">
        <v>232</v>
      </c>
      <c r="E30" s="26" t="s">
        <v>115</v>
      </c>
      <c r="F30" s="26" t="s">
        <v>116</v>
      </c>
      <c r="G30" s="26" t="s">
        <v>239</v>
      </c>
      <c r="H30" s="26" t="s">
        <v>240</v>
      </c>
      <c r="I30" s="122">
        <v>3500</v>
      </c>
      <c r="J30" s="122">
        <v>3500</v>
      </c>
      <c r="K30" s="69"/>
      <c r="L30" s="69"/>
      <c r="M30" s="69"/>
      <c r="N30" s="122">
        <v>3500</v>
      </c>
      <c r="O30" s="69"/>
      <c r="P30" s="122"/>
      <c r="Q30" s="122"/>
      <c r="R30" s="122"/>
      <c r="S30" s="122"/>
      <c r="T30" s="122"/>
      <c r="U30" s="122"/>
      <c r="V30" s="122"/>
      <c r="W30" s="122"/>
      <c r="X30" s="122"/>
      <c r="Y30" s="122"/>
    </row>
    <row r="31" ht="20.25" customHeight="1" spans="1:25">
      <c r="A31" s="26" t="s">
        <v>199</v>
      </c>
      <c r="B31" s="26" t="s">
        <v>70</v>
      </c>
      <c r="C31" s="26" t="s">
        <v>231</v>
      </c>
      <c r="D31" s="26" t="s">
        <v>232</v>
      </c>
      <c r="E31" s="26" t="s">
        <v>115</v>
      </c>
      <c r="F31" s="26" t="s">
        <v>116</v>
      </c>
      <c r="G31" s="26" t="s">
        <v>241</v>
      </c>
      <c r="H31" s="26" t="s">
        <v>242</v>
      </c>
      <c r="I31" s="122">
        <v>6400</v>
      </c>
      <c r="J31" s="122">
        <v>6400</v>
      </c>
      <c r="K31" s="69"/>
      <c r="L31" s="69"/>
      <c r="M31" s="69"/>
      <c r="N31" s="122">
        <v>6400</v>
      </c>
      <c r="O31" s="69"/>
      <c r="P31" s="122"/>
      <c r="Q31" s="122"/>
      <c r="R31" s="122"/>
      <c r="S31" s="122"/>
      <c r="T31" s="122"/>
      <c r="U31" s="122"/>
      <c r="V31" s="122"/>
      <c r="W31" s="122"/>
      <c r="X31" s="122"/>
      <c r="Y31" s="122"/>
    </row>
    <row r="32" ht="20.25" customHeight="1" spans="1:25">
      <c r="A32" s="26" t="s">
        <v>199</v>
      </c>
      <c r="B32" s="26" t="s">
        <v>70</v>
      </c>
      <c r="C32" s="26" t="s">
        <v>231</v>
      </c>
      <c r="D32" s="26" t="s">
        <v>232</v>
      </c>
      <c r="E32" s="26" t="s">
        <v>115</v>
      </c>
      <c r="F32" s="26" t="s">
        <v>116</v>
      </c>
      <c r="G32" s="26" t="s">
        <v>243</v>
      </c>
      <c r="H32" s="26" t="s">
        <v>244</v>
      </c>
      <c r="I32" s="122">
        <v>750</v>
      </c>
      <c r="J32" s="122">
        <v>750</v>
      </c>
      <c r="K32" s="69"/>
      <c r="L32" s="69"/>
      <c r="M32" s="69"/>
      <c r="N32" s="122">
        <v>750</v>
      </c>
      <c r="O32" s="69"/>
      <c r="P32" s="122"/>
      <c r="Q32" s="122"/>
      <c r="R32" s="122"/>
      <c r="S32" s="122"/>
      <c r="T32" s="122"/>
      <c r="U32" s="122"/>
      <c r="V32" s="122"/>
      <c r="W32" s="122"/>
      <c r="X32" s="122"/>
      <c r="Y32" s="122"/>
    </row>
    <row r="33" ht="20.25" customHeight="1" spans="1:25">
      <c r="A33" s="26" t="s">
        <v>199</v>
      </c>
      <c r="B33" s="26" t="s">
        <v>70</v>
      </c>
      <c r="C33" s="26" t="s">
        <v>231</v>
      </c>
      <c r="D33" s="26" t="s">
        <v>232</v>
      </c>
      <c r="E33" s="26" t="s">
        <v>115</v>
      </c>
      <c r="F33" s="26" t="s">
        <v>116</v>
      </c>
      <c r="G33" s="26" t="s">
        <v>245</v>
      </c>
      <c r="H33" s="26" t="s">
        <v>246</v>
      </c>
      <c r="I33" s="122">
        <v>250</v>
      </c>
      <c r="J33" s="122">
        <v>250</v>
      </c>
      <c r="K33" s="69"/>
      <c r="L33" s="69"/>
      <c r="M33" s="69"/>
      <c r="N33" s="122">
        <v>250</v>
      </c>
      <c r="O33" s="69"/>
      <c r="P33" s="122"/>
      <c r="Q33" s="122"/>
      <c r="R33" s="122"/>
      <c r="S33" s="122"/>
      <c r="T33" s="122"/>
      <c r="U33" s="122"/>
      <c r="V33" s="122"/>
      <c r="W33" s="122"/>
      <c r="X33" s="122"/>
      <c r="Y33" s="122"/>
    </row>
    <row r="34" ht="20.25" customHeight="1" spans="1:25">
      <c r="A34" s="26" t="s">
        <v>199</v>
      </c>
      <c r="B34" s="26" t="s">
        <v>70</v>
      </c>
      <c r="C34" s="26" t="s">
        <v>231</v>
      </c>
      <c r="D34" s="26" t="s">
        <v>232</v>
      </c>
      <c r="E34" s="26" t="s">
        <v>115</v>
      </c>
      <c r="F34" s="26" t="s">
        <v>116</v>
      </c>
      <c r="G34" s="26" t="s">
        <v>247</v>
      </c>
      <c r="H34" s="26" t="s">
        <v>248</v>
      </c>
      <c r="I34" s="122">
        <v>250</v>
      </c>
      <c r="J34" s="122">
        <v>250</v>
      </c>
      <c r="K34" s="69"/>
      <c r="L34" s="69"/>
      <c r="M34" s="69"/>
      <c r="N34" s="122">
        <v>250</v>
      </c>
      <c r="O34" s="69"/>
      <c r="P34" s="122"/>
      <c r="Q34" s="122"/>
      <c r="R34" s="122"/>
      <c r="S34" s="122"/>
      <c r="T34" s="122"/>
      <c r="U34" s="122"/>
      <c r="V34" s="122"/>
      <c r="W34" s="122"/>
      <c r="X34" s="122"/>
      <c r="Y34" s="122"/>
    </row>
    <row r="35" ht="20.25" customHeight="1" spans="1:25">
      <c r="A35" s="26" t="s">
        <v>199</v>
      </c>
      <c r="B35" s="26" t="s">
        <v>70</v>
      </c>
      <c r="C35" s="26" t="s">
        <v>249</v>
      </c>
      <c r="D35" s="26" t="s">
        <v>250</v>
      </c>
      <c r="E35" s="26" t="s">
        <v>105</v>
      </c>
      <c r="F35" s="26" t="s">
        <v>106</v>
      </c>
      <c r="G35" s="26" t="s">
        <v>251</v>
      </c>
      <c r="H35" s="26" t="s">
        <v>252</v>
      </c>
      <c r="I35" s="122">
        <v>72000</v>
      </c>
      <c r="J35" s="122">
        <v>72000</v>
      </c>
      <c r="K35" s="69"/>
      <c r="L35" s="69"/>
      <c r="M35" s="69"/>
      <c r="N35" s="122">
        <v>72000</v>
      </c>
      <c r="O35" s="69"/>
      <c r="P35" s="122"/>
      <c r="Q35" s="122"/>
      <c r="R35" s="122"/>
      <c r="S35" s="122"/>
      <c r="T35" s="122"/>
      <c r="U35" s="122"/>
      <c r="V35" s="122"/>
      <c r="W35" s="122"/>
      <c r="X35" s="122"/>
      <c r="Y35" s="122"/>
    </row>
    <row r="36" ht="20.25" customHeight="1" spans="1:25">
      <c r="A36" s="26" t="s">
        <v>199</v>
      </c>
      <c r="B36" s="26" t="s">
        <v>70</v>
      </c>
      <c r="C36" s="26" t="s">
        <v>253</v>
      </c>
      <c r="D36" s="26" t="s">
        <v>254</v>
      </c>
      <c r="E36" s="26" t="s">
        <v>115</v>
      </c>
      <c r="F36" s="26" t="s">
        <v>116</v>
      </c>
      <c r="G36" s="26" t="s">
        <v>208</v>
      </c>
      <c r="H36" s="26" t="s">
        <v>209</v>
      </c>
      <c r="I36" s="122">
        <v>42000</v>
      </c>
      <c r="J36" s="122">
        <v>42000</v>
      </c>
      <c r="K36" s="69"/>
      <c r="L36" s="69"/>
      <c r="M36" s="69"/>
      <c r="N36" s="122">
        <v>42000</v>
      </c>
      <c r="O36" s="69"/>
      <c r="P36" s="122"/>
      <c r="Q36" s="122"/>
      <c r="R36" s="122"/>
      <c r="S36" s="122"/>
      <c r="T36" s="122"/>
      <c r="U36" s="122"/>
      <c r="V36" s="122"/>
      <c r="W36" s="122"/>
      <c r="X36" s="122"/>
      <c r="Y36" s="122"/>
    </row>
    <row r="37" ht="20.25" customHeight="1" spans="1:25">
      <c r="A37" s="26" t="s">
        <v>199</v>
      </c>
      <c r="B37" s="26" t="s">
        <v>70</v>
      </c>
      <c r="C37" s="26" t="s">
        <v>255</v>
      </c>
      <c r="D37" s="26" t="s">
        <v>256</v>
      </c>
      <c r="E37" s="26" t="s">
        <v>115</v>
      </c>
      <c r="F37" s="26" t="s">
        <v>116</v>
      </c>
      <c r="G37" s="26" t="s">
        <v>257</v>
      </c>
      <c r="H37" s="26" t="s">
        <v>258</v>
      </c>
      <c r="I37" s="122">
        <v>24000</v>
      </c>
      <c r="J37" s="122">
        <v>24000</v>
      </c>
      <c r="K37" s="69"/>
      <c r="L37" s="69"/>
      <c r="M37" s="69"/>
      <c r="N37" s="122">
        <v>24000</v>
      </c>
      <c r="O37" s="69"/>
      <c r="P37" s="122"/>
      <c r="Q37" s="122"/>
      <c r="R37" s="122"/>
      <c r="S37" s="122"/>
      <c r="T37" s="122"/>
      <c r="U37" s="122"/>
      <c r="V37" s="122"/>
      <c r="W37" s="122"/>
      <c r="X37" s="122"/>
      <c r="Y37" s="122"/>
    </row>
    <row r="38" ht="20.25" customHeight="1" spans="1:25">
      <c r="A38" s="26" t="s">
        <v>199</v>
      </c>
      <c r="B38" s="26" t="s">
        <v>70</v>
      </c>
      <c r="C38" s="26" t="s">
        <v>259</v>
      </c>
      <c r="D38" s="26" t="s">
        <v>260</v>
      </c>
      <c r="E38" s="26" t="s">
        <v>101</v>
      </c>
      <c r="F38" s="26" t="s">
        <v>102</v>
      </c>
      <c r="G38" s="26" t="s">
        <v>261</v>
      </c>
      <c r="H38" s="26" t="s">
        <v>262</v>
      </c>
      <c r="I38" s="122">
        <v>16588.8</v>
      </c>
      <c r="J38" s="122">
        <v>16588.8</v>
      </c>
      <c r="K38" s="69"/>
      <c r="L38" s="69"/>
      <c r="M38" s="69"/>
      <c r="N38" s="122">
        <v>16588.8</v>
      </c>
      <c r="O38" s="69"/>
      <c r="P38" s="122"/>
      <c r="Q38" s="122"/>
      <c r="R38" s="122"/>
      <c r="S38" s="122"/>
      <c r="T38" s="122"/>
      <c r="U38" s="122"/>
      <c r="V38" s="122"/>
      <c r="W38" s="122"/>
      <c r="X38" s="122"/>
      <c r="Y38" s="122"/>
    </row>
    <row r="39" ht="20.25" customHeight="1" spans="1:25">
      <c r="A39" s="26" t="s">
        <v>199</v>
      </c>
      <c r="B39" s="26" t="s">
        <v>70</v>
      </c>
      <c r="C39" s="26" t="s">
        <v>259</v>
      </c>
      <c r="D39" s="26" t="s">
        <v>260</v>
      </c>
      <c r="E39" s="26" t="s">
        <v>101</v>
      </c>
      <c r="F39" s="26" t="s">
        <v>102</v>
      </c>
      <c r="G39" s="26" t="s">
        <v>261</v>
      </c>
      <c r="H39" s="26" t="s">
        <v>262</v>
      </c>
      <c r="I39" s="122">
        <v>9823.68</v>
      </c>
      <c r="J39" s="122">
        <v>9823.68</v>
      </c>
      <c r="K39" s="69"/>
      <c r="L39" s="69"/>
      <c r="M39" s="69"/>
      <c r="N39" s="122">
        <v>9823.68</v>
      </c>
      <c r="O39" s="69"/>
      <c r="P39" s="122"/>
      <c r="Q39" s="122"/>
      <c r="R39" s="122"/>
      <c r="S39" s="122"/>
      <c r="T39" s="122"/>
      <c r="U39" s="122"/>
      <c r="V39" s="122"/>
      <c r="W39" s="122"/>
      <c r="X39" s="122"/>
      <c r="Y39" s="122"/>
    </row>
    <row r="40" ht="17.25" customHeight="1" spans="1:25">
      <c r="A40" s="80" t="s">
        <v>171</v>
      </c>
      <c r="B40" s="81"/>
      <c r="C40" s="190"/>
      <c r="D40" s="190"/>
      <c r="E40" s="190"/>
      <c r="F40" s="190"/>
      <c r="G40" s="190"/>
      <c r="H40" s="191"/>
      <c r="I40" s="122">
        <v>922676.48</v>
      </c>
      <c r="J40" s="122">
        <v>922676.48</v>
      </c>
      <c r="K40" s="122"/>
      <c r="L40" s="122"/>
      <c r="M40" s="122"/>
      <c r="N40" s="122">
        <v>922676.48</v>
      </c>
      <c r="O40" s="122"/>
      <c r="P40" s="122"/>
      <c r="Q40" s="122"/>
      <c r="R40" s="122"/>
      <c r="S40" s="122"/>
      <c r="T40" s="122"/>
      <c r="U40" s="122"/>
      <c r="V40" s="122"/>
      <c r="W40" s="122"/>
      <c r="X40" s="122"/>
      <c r="Y40" s="122"/>
    </row>
  </sheetData>
  <mergeCells count="31">
    <mergeCell ref="A2:Y2"/>
    <mergeCell ref="A3:H3"/>
    <mergeCell ref="I4:Y4"/>
    <mergeCell ref="J5:O5"/>
    <mergeCell ref="P5:R5"/>
    <mergeCell ref="T5:Y5"/>
    <mergeCell ref="J6:K6"/>
    <mergeCell ref="A40:H40"/>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2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1"/>
  <sheetViews>
    <sheetView showZeros="0" workbookViewId="0">
      <selection activeCell="D10" sqref="D10"/>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75"/>
      <c r="E1" s="50"/>
      <c r="F1" s="50"/>
      <c r="G1" s="50"/>
      <c r="H1" s="50"/>
      <c r="U1" s="175"/>
      <c r="W1" s="176" t="s">
        <v>263</v>
      </c>
    </row>
    <row r="2" ht="46.5" customHeight="1" spans="1:23">
      <c r="A2" s="52" t="str">
        <f>"2026"&amp;"年部门项目支出预算表"</f>
        <v>2026年部门项目支出预算表</v>
      </c>
      <c r="B2" s="52"/>
      <c r="C2" s="52"/>
      <c r="D2" s="52"/>
      <c r="E2" s="52"/>
      <c r="F2" s="52"/>
      <c r="G2" s="52"/>
      <c r="H2" s="52"/>
      <c r="I2" s="52"/>
      <c r="J2" s="52"/>
      <c r="K2" s="52"/>
      <c r="L2" s="52"/>
      <c r="M2" s="52"/>
      <c r="N2" s="52"/>
      <c r="O2" s="52"/>
      <c r="P2" s="52"/>
      <c r="Q2" s="52"/>
      <c r="R2" s="52"/>
      <c r="S2" s="52"/>
      <c r="T2" s="52"/>
      <c r="U2" s="52"/>
      <c r="V2" s="52"/>
      <c r="W2" s="52"/>
    </row>
    <row r="3" ht="13.5" customHeight="1" spans="1:23">
      <c r="A3" s="53" t="str">
        <f>"单位名称："&amp;"昆明市东川区救助站"</f>
        <v>单位名称：昆明市东川区救助站</v>
      </c>
      <c r="B3" s="54"/>
      <c r="C3" s="54"/>
      <c r="D3" s="54"/>
      <c r="E3" s="54"/>
      <c r="F3" s="54"/>
      <c r="G3" s="54"/>
      <c r="H3" s="54"/>
      <c r="I3" s="55"/>
      <c r="J3" s="55"/>
      <c r="K3" s="55"/>
      <c r="L3" s="55"/>
      <c r="M3" s="55"/>
      <c r="N3" s="55"/>
      <c r="O3" s="55"/>
      <c r="P3" s="55"/>
      <c r="Q3" s="55"/>
      <c r="U3" s="175"/>
      <c r="W3" s="152" t="s">
        <v>1</v>
      </c>
    </row>
    <row r="4" ht="21.75" customHeight="1" spans="1:23">
      <c r="A4" s="57" t="s">
        <v>264</v>
      </c>
      <c r="B4" s="58" t="s">
        <v>182</v>
      </c>
      <c r="C4" s="57" t="s">
        <v>183</v>
      </c>
      <c r="D4" s="57" t="s">
        <v>265</v>
      </c>
      <c r="E4" s="58" t="s">
        <v>184</v>
      </c>
      <c r="F4" s="58" t="s">
        <v>185</v>
      </c>
      <c r="G4" s="58" t="s">
        <v>266</v>
      </c>
      <c r="H4" s="58" t="s">
        <v>267</v>
      </c>
      <c r="I4" s="74" t="s">
        <v>55</v>
      </c>
      <c r="J4" s="13" t="s">
        <v>268</v>
      </c>
      <c r="K4" s="14"/>
      <c r="L4" s="14"/>
      <c r="M4" s="15"/>
      <c r="N4" s="13" t="s">
        <v>190</v>
      </c>
      <c r="O4" s="14"/>
      <c r="P4" s="15"/>
      <c r="Q4" s="58" t="s">
        <v>61</v>
      </c>
      <c r="R4" s="13" t="s">
        <v>62</v>
      </c>
      <c r="S4" s="14"/>
      <c r="T4" s="14"/>
      <c r="U4" s="14"/>
      <c r="V4" s="14"/>
      <c r="W4" s="15"/>
    </row>
    <row r="5" ht="21.75" customHeight="1" spans="1:23">
      <c r="A5" s="59"/>
      <c r="B5" s="75"/>
      <c r="C5" s="59"/>
      <c r="D5" s="59"/>
      <c r="E5" s="60"/>
      <c r="F5" s="60"/>
      <c r="G5" s="60"/>
      <c r="H5" s="60"/>
      <c r="I5" s="75"/>
      <c r="J5" s="177" t="s">
        <v>58</v>
      </c>
      <c r="K5" s="178"/>
      <c r="L5" s="58" t="s">
        <v>59</v>
      </c>
      <c r="M5" s="58" t="s">
        <v>60</v>
      </c>
      <c r="N5" s="58" t="s">
        <v>58</v>
      </c>
      <c r="O5" s="58" t="s">
        <v>59</v>
      </c>
      <c r="P5" s="58" t="s">
        <v>60</v>
      </c>
      <c r="Q5" s="60"/>
      <c r="R5" s="58" t="s">
        <v>57</v>
      </c>
      <c r="S5" s="58" t="s">
        <v>64</v>
      </c>
      <c r="T5" s="58" t="s">
        <v>196</v>
      </c>
      <c r="U5" s="58" t="s">
        <v>66</v>
      </c>
      <c r="V5" s="58" t="s">
        <v>67</v>
      </c>
      <c r="W5" s="58" t="s">
        <v>68</v>
      </c>
    </row>
    <row r="6" ht="21" customHeight="1" spans="1:23">
      <c r="A6" s="75"/>
      <c r="B6" s="75"/>
      <c r="C6" s="75"/>
      <c r="D6" s="75"/>
      <c r="E6" s="75"/>
      <c r="F6" s="75"/>
      <c r="G6" s="75"/>
      <c r="H6" s="75"/>
      <c r="I6" s="75"/>
      <c r="J6" s="179" t="s">
        <v>57</v>
      </c>
      <c r="K6" s="180"/>
      <c r="L6" s="75"/>
      <c r="M6" s="75"/>
      <c r="N6" s="75"/>
      <c r="O6" s="75"/>
      <c r="P6" s="75"/>
      <c r="Q6" s="75"/>
      <c r="R6" s="75"/>
      <c r="S6" s="75"/>
      <c r="T6" s="75"/>
      <c r="U6" s="75"/>
      <c r="V6" s="75"/>
      <c r="W6" s="75"/>
    </row>
    <row r="7" ht="39.75" customHeight="1" spans="1:23">
      <c r="A7" s="62"/>
      <c r="B7" s="64"/>
      <c r="C7" s="62"/>
      <c r="D7" s="62"/>
      <c r="E7" s="63"/>
      <c r="F7" s="63"/>
      <c r="G7" s="63"/>
      <c r="H7" s="63"/>
      <c r="I7" s="64"/>
      <c r="J7" s="21" t="s">
        <v>57</v>
      </c>
      <c r="K7" s="21" t="s">
        <v>269</v>
      </c>
      <c r="L7" s="63"/>
      <c r="M7" s="63"/>
      <c r="N7" s="63"/>
      <c r="O7" s="63"/>
      <c r="P7" s="63"/>
      <c r="Q7" s="63"/>
      <c r="R7" s="63"/>
      <c r="S7" s="63"/>
      <c r="T7" s="63"/>
      <c r="U7" s="64"/>
      <c r="V7" s="63"/>
      <c r="W7" s="63"/>
    </row>
    <row r="8" ht="15" customHeight="1" spans="1:23">
      <c r="A8" s="65">
        <v>1</v>
      </c>
      <c r="B8" s="65">
        <v>2</v>
      </c>
      <c r="C8" s="65">
        <v>3</v>
      </c>
      <c r="D8" s="65">
        <v>4</v>
      </c>
      <c r="E8" s="65">
        <v>5</v>
      </c>
      <c r="F8" s="65">
        <v>6</v>
      </c>
      <c r="G8" s="65">
        <v>7</v>
      </c>
      <c r="H8" s="65">
        <v>8</v>
      </c>
      <c r="I8" s="65">
        <v>9</v>
      </c>
      <c r="J8" s="65">
        <v>10</v>
      </c>
      <c r="K8" s="65">
        <v>11</v>
      </c>
      <c r="L8" s="76">
        <v>12</v>
      </c>
      <c r="M8" s="76">
        <v>13</v>
      </c>
      <c r="N8" s="76">
        <v>14</v>
      </c>
      <c r="O8" s="76">
        <v>15</v>
      </c>
      <c r="P8" s="76">
        <v>16</v>
      </c>
      <c r="Q8" s="76">
        <v>17</v>
      </c>
      <c r="R8" s="76">
        <v>18</v>
      </c>
      <c r="S8" s="76">
        <v>19</v>
      </c>
      <c r="T8" s="76">
        <v>20</v>
      </c>
      <c r="U8" s="65">
        <v>21</v>
      </c>
      <c r="V8" s="76">
        <v>22</v>
      </c>
      <c r="W8" s="65">
        <v>23</v>
      </c>
    </row>
    <row r="9" ht="21.75" customHeight="1" spans="1:23">
      <c r="A9" s="23" t="s">
        <v>270</v>
      </c>
      <c r="B9" s="23" t="s">
        <v>271</v>
      </c>
      <c r="C9" s="23" t="s">
        <v>272</v>
      </c>
      <c r="D9" s="23" t="s">
        <v>70</v>
      </c>
      <c r="E9" s="23" t="s">
        <v>111</v>
      </c>
      <c r="F9" s="23" t="s">
        <v>112</v>
      </c>
      <c r="G9" s="23" t="s">
        <v>251</v>
      </c>
      <c r="H9" s="23" t="s">
        <v>252</v>
      </c>
      <c r="I9" s="122">
        <v>9590.4</v>
      </c>
      <c r="J9" s="122">
        <v>9590.4</v>
      </c>
      <c r="K9" s="122">
        <v>9590.4</v>
      </c>
      <c r="L9" s="122"/>
      <c r="M9" s="122"/>
      <c r="N9" s="122"/>
      <c r="O9" s="122"/>
      <c r="P9" s="122"/>
      <c r="Q9" s="122"/>
      <c r="R9" s="122"/>
      <c r="S9" s="122"/>
      <c r="T9" s="122"/>
      <c r="U9" s="122"/>
      <c r="V9" s="122"/>
      <c r="W9" s="122"/>
    </row>
    <row r="10" ht="21.75" customHeight="1" spans="1:23">
      <c r="A10" s="23" t="s">
        <v>273</v>
      </c>
      <c r="B10" s="23" t="s">
        <v>274</v>
      </c>
      <c r="C10" s="23" t="s">
        <v>275</v>
      </c>
      <c r="D10" s="23" t="s">
        <v>70</v>
      </c>
      <c r="E10" s="23" t="s">
        <v>115</v>
      </c>
      <c r="F10" s="23" t="s">
        <v>116</v>
      </c>
      <c r="G10" s="23" t="s">
        <v>276</v>
      </c>
      <c r="H10" s="23" t="s">
        <v>277</v>
      </c>
      <c r="I10" s="122">
        <v>50000</v>
      </c>
      <c r="J10" s="122">
        <v>50000</v>
      </c>
      <c r="K10" s="122">
        <v>50000</v>
      </c>
      <c r="L10" s="122"/>
      <c r="M10" s="122"/>
      <c r="N10" s="122"/>
      <c r="O10" s="122"/>
      <c r="P10" s="122"/>
      <c r="Q10" s="122"/>
      <c r="R10" s="122"/>
      <c r="S10" s="122"/>
      <c r="T10" s="122"/>
      <c r="U10" s="122"/>
      <c r="V10" s="122"/>
      <c r="W10" s="122"/>
    </row>
    <row r="11" ht="18.75" customHeight="1" spans="1:23">
      <c r="A11" s="80" t="s">
        <v>171</v>
      </c>
      <c r="B11" s="81"/>
      <c r="C11" s="81"/>
      <c r="D11" s="81"/>
      <c r="E11" s="81"/>
      <c r="F11" s="81"/>
      <c r="G11" s="81"/>
      <c r="H11" s="82"/>
      <c r="I11" s="122">
        <v>59590.4</v>
      </c>
      <c r="J11" s="122">
        <v>59590.4</v>
      </c>
      <c r="K11" s="122">
        <v>59590.4</v>
      </c>
      <c r="L11" s="122"/>
      <c r="M11" s="122"/>
      <c r="N11" s="122"/>
      <c r="O11" s="122"/>
      <c r="P11" s="122"/>
      <c r="Q11" s="122"/>
      <c r="R11" s="122"/>
      <c r="S11" s="122"/>
      <c r="T11" s="122"/>
      <c r="U11" s="122"/>
      <c r="V11" s="122"/>
      <c r="W11" s="122"/>
    </row>
  </sheetData>
  <mergeCells count="28">
    <mergeCell ref="A2:W2"/>
    <mergeCell ref="A3:H3"/>
    <mergeCell ref="J4:M4"/>
    <mergeCell ref="N4:P4"/>
    <mergeCell ref="R4:W4"/>
    <mergeCell ref="A11:H1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7"/>
  <sheetViews>
    <sheetView showZeros="0" topLeftCell="A2" workbookViewId="0">
      <selection activeCell="C7" sqref="C7"/>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51" t="s">
        <v>278</v>
      </c>
    </row>
    <row r="2" ht="39.75" customHeight="1" spans="1:10">
      <c r="A2" s="108" t="str">
        <f>"2026"&amp;"年部门项目支出绩效目标表"</f>
        <v>2026年部门项目支出绩效目标表</v>
      </c>
      <c r="B2" s="52"/>
      <c r="C2" s="52"/>
      <c r="D2" s="52"/>
      <c r="E2" s="52"/>
      <c r="F2" s="109"/>
      <c r="G2" s="52"/>
      <c r="H2" s="109"/>
      <c r="I2" s="109"/>
      <c r="J2" s="52"/>
    </row>
    <row r="3" ht="17.25" customHeight="1" spans="1:10">
      <c r="A3" s="53" t="str">
        <f>"单位名称："&amp;"昆明市东川区救助站"</f>
        <v>单位名称：昆明市东川区救助站</v>
      </c>
    </row>
    <row r="4" ht="44.25" customHeight="1" spans="1:10">
      <c r="A4" s="21" t="s">
        <v>183</v>
      </c>
      <c r="B4" s="21" t="s">
        <v>279</v>
      </c>
      <c r="C4" s="21" t="s">
        <v>280</v>
      </c>
      <c r="D4" s="21" t="s">
        <v>281</v>
      </c>
      <c r="E4" s="21" t="s">
        <v>282</v>
      </c>
      <c r="F4" s="110" t="s">
        <v>283</v>
      </c>
      <c r="G4" s="21" t="s">
        <v>284</v>
      </c>
      <c r="H4" s="110" t="s">
        <v>285</v>
      </c>
      <c r="I4" s="110" t="s">
        <v>286</v>
      </c>
      <c r="J4" s="21" t="s">
        <v>287</v>
      </c>
    </row>
    <row r="5" ht="18.75" customHeight="1" spans="1:10">
      <c r="A5" s="173">
        <v>1</v>
      </c>
      <c r="B5" s="173">
        <v>2</v>
      </c>
      <c r="C5" s="173">
        <v>3</v>
      </c>
      <c r="D5" s="173">
        <v>4</v>
      </c>
      <c r="E5" s="173">
        <v>5</v>
      </c>
      <c r="F5" s="76">
        <v>6</v>
      </c>
      <c r="G5" s="173">
        <v>7</v>
      </c>
      <c r="H5" s="76">
        <v>8</v>
      </c>
      <c r="I5" s="76">
        <v>9</v>
      </c>
      <c r="J5" s="173">
        <v>10</v>
      </c>
    </row>
    <row r="6" ht="42" customHeight="1" spans="1:10">
      <c r="A6" s="22" t="s">
        <v>70</v>
      </c>
      <c r="B6" s="23"/>
      <c r="C6" s="23"/>
      <c r="D6" s="23"/>
      <c r="E6" s="100"/>
      <c r="F6" s="111"/>
      <c r="G6" s="100"/>
      <c r="H6" s="111"/>
      <c r="I6" s="111"/>
      <c r="J6" s="100"/>
    </row>
    <row r="7" ht="42" customHeight="1" spans="1:10">
      <c r="A7" s="174" t="s">
        <v>272</v>
      </c>
      <c r="B7" s="66" t="s">
        <v>288</v>
      </c>
      <c r="C7" s="66" t="s">
        <v>289</v>
      </c>
      <c r="D7" s="66" t="s">
        <v>290</v>
      </c>
      <c r="E7" s="22" t="s">
        <v>291</v>
      </c>
      <c r="F7" s="66" t="s">
        <v>292</v>
      </c>
      <c r="G7" s="22" t="s">
        <v>293</v>
      </c>
      <c r="H7" s="66" t="s">
        <v>294</v>
      </c>
      <c r="I7" s="66" t="s">
        <v>295</v>
      </c>
      <c r="J7" s="22" t="s">
        <v>296</v>
      </c>
    </row>
    <row r="8" ht="42" customHeight="1" spans="1:10">
      <c r="A8" s="174" t="s">
        <v>272</v>
      </c>
      <c r="B8" s="66" t="s">
        <v>288</v>
      </c>
      <c r="C8" s="66" t="s">
        <v>289</v>
      </c>
      <c r="D8" s="66" t="s">
        <v>297</v>
      </c>
      <c r="E8" s="22" t="s">
        <v>298</v>
      </c>
      <c r="F8" s="66" t="s">
        <v>292</v>
      </c>
      <c r="G8" s="22" t="s">
        <v>299</v>
      </c>
      <c r="H8" s="66" t="s">
        <v>300</v>
      </c>
      <c r="I8" s="66" t="s">
        <v>295</v>
      </c>
      <c r="J8" s="22" t="s">
        <v>301</v>
      </c>
    </row>
    <row r="9" ht="42" customHeight="1" spans="1:10">
      <c r="A9" s="174" t="s">
        <v>272</v>
      </c>
      <c r="B9" s="66" t="s">
        <v>288</v>
      </c>
      <c r="C9" s="66" t="s">
        <v>289</v>
      </c>
      <c r="D9" s="66" t="s">
        <v>302</v>
      </c>
      <c r="E9" s="22" t="s">
        <v>303</v>
      </c>
      <c r="F9" s="66" t="s">
        <v>292</v>
      </c>
      <c r="G9" s="22" t="s">
        <v>304</v>
      </c>
      <c r="H9" s="66" t="s">
        <v>300</v>
      </c>
      <c r="I9" s="66" t="s">
        <v>295</v>
      </c>
      <c r="J9" s="22" t="s">
        <v>305</v>
      </c>
    </row>
    <row r="10" ht="42" customHeight="1" spans="1:10">
      <c r="A10" s="174" t="s">
        <v>272</v>
      </c>
      <c r="B10" s="66" t="s">
        <v>288</v>
      </c>
      <c r="C10" s="66" t="s">
        <v>306</v>
      </c>
      <c r="D10" s="66" t="s">
        <v>307</v>
      </c>
      <c r="E10" s="22" t="s">
        <v>308</v>
      </c>
      <c r="F10" s="66" t="s">
        <v>292</v>
      </c>
      <c r="G10" s="22" t="s">
        <v>309</v>
      </c>
      <c r="H10" s="66"/>
      <c r="I10" s="66" t="s">
        <v>310</v>
      </c>
      <c r="J10" s="22" t="s">
        <v>311</v>
      </c>
    </row>
    <row r="11" ht="42" customHeight="1" spans="1:10">
      <c r="A11" s="174" t="s">
        <v>272</v>
      </c>
      <c r="B11" s="66" t="s">
        <v>288</v>
      </c>
      <c r="C11" s="66" t="s">
        <v>312</v>
      </c>
      <c r="D11" s="66" t="s">
        <v>313</v>
      </c>
      <c r="E11" s="22" t="s">
        <v>313</v>
      </c>
      <c r="F11" s="66" t="s">
        <v>314</v>
      </c>
      <c r="G11" s="22" t="s">
        <v>315</v>
      </c>
      <c r="H11" s="66" t="s">
        <v>300</v>
      </c>
      <c r="I11" s="66" t="s">
        <v>295</v>
      </c>
      <c r="J11" s="22" t="s">
        <v>316</v>
      </c>
    </row>
    <row r="12" ht="42" customHeight="1" spans="1:10">
      <c r="A12" s="174" t="s">
        <v>275</v>
      </c>
      <c r="B12" s="66" t="s">
        <v>317</v>
      </c>
      <c r="C12" s="66" t="s">
        <v>289</v>
      </c>
      <c r="D12" s="66" t="s">
        <v>290</v>
      </c>
      <c r="E12" s="22" t="s">
        <v>318</v>
      </c>
      <c r="F12" s="66" t="s">
        <v>314</v>
      </c>
      <c r="G12" s="22" t="s">
        <v>319</v>
      </c>
      <c r="H12" s="66" t="s">
        <v>320</v>
      </c>
      <c r="I12" s="66" t="s">
        <v>295</v>
      </c>
      <c r="J12" s="22" t="s">
        <v>321</v>
      </c>
    </row>
    <row r="13" ht="42" customHeight="1" spans="1:10">
      <c r="A13" s="174" t="s">
        <v>275</v>
      </c>
      <c r="B13" s="66" t="s">
        <v>317</v>
      </c>
      <c r="C13" s="66" t="s">
        <v>289</v>
      </c>
      <c r="D13" s="66" t="s">
        <v>297</v>
      </c>
      <c r="E13" s="22" t="s">
        <v>322</v>
      </c>
      <c r="F13" s="66" t="s">
        <v>314</v>
      </c>
      <c r="G13" s="22" t="s">
        <v>299</v>
      </c>
      <c r="H13" s="66" t="s">
        <v>323</v>
      </c>
      <c r="I13" s="66" t="s">
        <v>295</v>
      </c>
      <c r="J13" s="22" t="s">
        <v>324</v>
      </c>
    </row>
    <row r="14" ht="42" customHeight="1" spans="1:10">
      <c r="A14" s="174" t="s">
        <v>275</v>
      </c>
      <c r="B14" s="66" t="s">
        <v>317</v>
      </c>
      <c r="C14" s="66" t="s">
        <v>289</v>
      </c>
      <c r="D14" s="66" t="s">
        <v>302</v>
      </c>
      <c r="E14" s="22" t="s">
        <v>325</v>
      </c>
      <c r="F14" s="66" t="s">
        <v>292</v>
      </c>
      <c r="G14" s="22" t="s">
        <v>325</v>
      </c>
      <c r="H14" s="66" t="s">
        <v>300</v>
      </c>
      <c r="I14" s="66" t="s">
        <v>295</v>
      </c>
      <c r="J14" s="22" t="s">
        <v>326</v>
      </c>
    </row>
    <row r="15" ht="42" customHeight="1" spans="1:10">
      <c r="A15" s="174" t="s">
        <v>275</v>
      </c>
      <c r="B15" s="66" t="s">
        <v>317</v>
      </c>
      <c r="C15" s="66" t="s">
        <v>306</v>
      </c>
      <c r="D15" s="66" t="s">
        <v>307</v>
      </c>
      <c r="E15" s="22" t="s">
        <v>327</v>
      </c>
      <c r="F15" s="66" t="s">
        <v>292</v>
      </c>
      <c r="G15" s="22" t="s">
        <v>328</v>
      </c>
      <c r="H15" s="66" t="s">
        <v>329</v>
      </c>
      <c r="I15" s="66" t="s">
        <v>310</v>
      </c>
      <c r="J15" s="22" t="s">
        <v>330</v>
      </c>
    </row>
    <row r="16" ht="42" customHeight="1" spans="1:10">
      <c r="A16" s="174" t="s">
        <v>275</v>
      </c>
      <c r="B16" s="66" t="s">
        <v>317</v>
      </c>
      <c r="C16" s="66" t="s">
        <v>306</v>
      </c>
      <c r="D16" s="66" t="s">
        <v>331</v>
      </c>
      <c r="E16" s="22" t="s">
        <v>332</v>
      </c>
      <c r="F16" s="66" t="s">
        <v>333</v>
      </c>
      <c r="G16" s="22" t="s">
        <v>334</v>
      </c>
      <c r="H16" s="66" t="s">
        <v>300</v>
      </c>
      <c r="I16" s="66" t="s">
        <v>310</v>
      </c>
      <c r="J16" s="22" t="s">
        <v>335</v>
      </c>
    </row>
    <row r="17" ht="42" customHeight="1" spans="1:10">
      <c r="A17" s="174" t="s">
        <v>275</v>
      </c>
      <c r="B17" s="66" t="s">
        <v>317</v>
      </c>
      <c r="C17" s="66" t="s">
        <v>312</v>
      </c>
      <c r="D17" s="66" t="s">
        <v>313</v>
      </c>
      <c r="E17" s="22" t="s">
        <v>313</v>
      </c>
      <c r="F17" s="66" t="s">
        <v>314</v>
      </c>
      <c r="G17" s="22" t="s">
        <v>336</v>
      </c>
      <c r="H17" s="66" t="s">
        <v>300</v>
      </c>
      <c r="I17" s="66" t="s">
        <v>295</v>
      </c>
      <c r="J17" s="22" t="s">
        <v>337</v>
      </c>
    </row>
  </sheetData>
  <mergeCells count="6">
    <mergeCell ref="A2:J2"/>
    <mergeCell ref="A3:H3"/>
    <mergeCell ref="A7:A11"/>
    <mergeCell ref="A12:A17"/>
    <mergeCell ref="B7:B11"/>
    <mergeCell ref="B12:B17"/>
  </mergeCells>
  <printOptions horizontalCentered="1"/>
  <pageMargins left="0.96" right="0.96" top="0.72" bottom="0.72" header="0" footer="0"/>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陌沫</cp:lastModifiedBy>
  <dcterms:created xsi:type="dcterms:W3CDTF">2026-03-12T01:20:00Z</dcterms:created>
  <dcterms:modified xsi:type="dcterms:W3CDTF">2026-03-17T03:28:57Z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F0F3B9E05B8A46E4A95D11428B0397E4_12</vt:lpwstr>
  </property>
  <property fmtid="{D5CDD505-2E9C-101B-9397-08002B2CF9AE}" pid="3" name="KSOProductBuildVer">
    <vt:lpwstr>2052-12.1.0.25225</vt:lpwstr>
  </property>
  <property fmtid="{D5CDD505-2E9C-101B-9397-08002B2CF9AE}" pid="4" name="CalculationRule">
    <vt:i4>0</vt:i4>
  </property>
</Properties>
</file>