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15" windowHeight="1150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<sst xmlns="http://schemas.openxmlformats.org/spreadsheetml/2006/main" count="730">
  <si>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</si>
  <si>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</si>
  <si>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</si>
  <si>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</si>
  <si>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</si>
  <si>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</si>
  <si>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</si>
  <si>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</si>
  <si>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</si>
  <si>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</si>
  <si>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</si>
  <si>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</si>
  <si>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</si>
  <si>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</si>
  <si>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</si>
  <si>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</si>
  <si>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</si>
  <si>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</si>
  <si>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</si>
  <si>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</si>
  <si>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</si>
  <si>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</si>
  <si>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</si>
  <si>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</si>
  <si>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</si>
  <si>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</si>
  <si>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</si>
  <si>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</si>
  <si>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</si>
  <si>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</si>
  <si>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</si>
  <si>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</si>
  <si>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</si>
  <si>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</si>
  <si>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</si>
  <si>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</si>
  <si>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</si>
  <si>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</si>
  <si>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</si>
  <si>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</si>
  <si>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</si>
  <si>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</si>
  <si>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</si>
  <si>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</si>
  <si>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</si>
  <si>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</si>
  <si>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</si>
  <si>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</si>
  <si>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</si>
  <si>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</si>
  <si>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</si>
  <si>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</si>
  <si>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</si>
  <si>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</si>
  <si>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</si>
  <si>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</si>
  <si>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</si>
  <si>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</si>
  <si>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</si>
  <si>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</si>
  <si>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</si>
  <si>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</si>
  <si>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</si>
  <si>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</si>
  <si>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</si>
  <si>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</si>
  <si>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</si>
  <si>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</si>
  <si>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</si>
  <si>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124001</t>
  </si>
  <si>
    <t>昆明市东川区工业和科技信息化局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</si>
  <si>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</si>
  <si>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</si>
  <si>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</si>
  <si>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</si>
  <si>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</si>
  <si>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</si>
  <si>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</si>
  <si>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</si>
  <si>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</si>
  <si>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</si>
  <si>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</si>
  <si>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</si>
  <si>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</si>
  <si>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</si>
  <si>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</si>
  <si>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</si>
  <si>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</si>
  <si>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</si>
  <si>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</si>
  <si>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</si>
  <si>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</si>
  <si>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</si>
  <si>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</si>
  <si>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</si>
  <si>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</si>
  <si>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</si>
  <si>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</si>
  <si>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</si>
  <si>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20113</t>
  </si>
  <si>
    <t>商贸事务</t>
  </si>
  <si>
    <t>2011399</t>
  </si>
  <si>
    <t>其他商贸事务支出</t>
  </si>
  <si>
    <t>205</t>
  </si>
  <si>
    <t>教育支出</t>
  </si>
  <si>
    <t>20502</t>
  </si>
  <si>
    <t>普通教育</t>
  </si>
  <si>
    <t>2050201</t>
  </si>
  <si>
    <t>学前教育</t>
  </si>
  <si>
    <t>206</t>
  </si>
  <si>
    <t>科学技术支出</t>
  </si>
  <si>
    <t>20601</t>
  </si>
  <si>
    <t>科学技术管理事务</t>
  </si>
  <si>
    <t>2060101</t>
  </si>
  <si>
    <t>行政运行</t>
  </si>
  <si>
    <t>2060103</t>
  </si>
  <si>
    <t>机关服务</t>
  </si>
  <si>
    <t>20604</t>
  </si>
  <si>
    <t>技术研究与开发</t>
  </si>
  <si>
    <t>2060405</t>
  </si>
  <si>
    <t>共性技术研究与开发</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</si>
  <si>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</si>
  <si>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</si>
  <si>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</si>
  <si>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</si>
  <si>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</si>
  <si>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</si>
  <si>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</si>
  <si>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</si>
  <si>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</si>
  <si>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</si>
  <si>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</si>
  <si>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</si>
  <si>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</si>
  <si>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</si>
  <si>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</si>
  <si>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</si>
  <si>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</si>
  <si>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</si>
  <si>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</si>
  <si>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</si>
  <si>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</si>
  <si>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</si>
  <si>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</si>
  <si>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</si>
  <si>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</si>
  <si>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</si>
  <si>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</si>
  <si>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</si>
  <si>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</si>
  <si>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</si>
  <si>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21505</t>
  </si>
  <si>
    <t>工业和信息产业</t>
  </si>
  <si>
    <t>2150517</t>
  </si>
  <si>
    <t>产业发展</t>
  </si>
  <si>
    <t>21508</t>
  </si>
  <si>
    <t>支持中小企业发展和管理支出</t>
  </si>
  <si>
    <t>2150805</t>
  </si>
  <si>
    <t>中小企业发展专项</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</si>
  <si>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</si>
  <si>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</si>
  <si>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</si>
  <si>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</si>
  <si>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</si>
  <si>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</si>
  <si>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</si>
  <si>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</si>
  <si>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</si>
  <si>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</si>
  <si>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</si>
  <si>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</si>
  <si>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</si>
  <si>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</si>
  <si>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</si>
  <si>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</si>
  <si>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</si>
  <si>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</si>
  <si>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</si>
  <si>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</si>
  <si>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</si>
  <si>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</si>
  <si>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</si>
  <si>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</si>
  <si>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</si>
  <si>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</si>
  <si>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</si>
  <si>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</si>
  <si>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</si>
  <si>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</si>
  <si>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</si>
  <si>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</si>
  <si>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</si>
  <si>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</si>
  <si>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</si>
  <si>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</si>
  <si>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</si>
  <si>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</si>
  <si>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</si>
  <si>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</si>
  <si>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</si>
  <si>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</si>
  <si>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</si>
  <si>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</si>
  <si>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</si>
  <si>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</si>
  <si>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</si>
  <si>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</si>
  <si>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</si>
  <si>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</si>
  <si>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</si>
  <si>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</si>
  <si>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</si>
  <si>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</si>
  <si>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</si>
  <si>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</si>
  <si>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</si>
  <si>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</si>
  <si>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</si>
  <si>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</si>
  <si>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</si>
  <si>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</si>
  <si>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</si>
  <si>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</si>
  <si>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</si>
  <si>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</si>
  <si>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</si>
  <si>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</si>
  <si>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</si>
  <si>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</si>
  <si>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</si>
  <si>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</si>
  <si>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530113210000000004484</t>
  </si>
  <si>
    <t>行政人员工资支出</t>
  </si>
  <si>
    <t>30101</t>
  </si>
  <si>
    <t>基本工资</t>
  </si>
  <si>
    <t>30102</t>
  </si>
  <si>
    <t>津贴补贴</t>
  </si>
  <si>
    <t>30103</t>
  </si>
  <si>
    <t>奖金</t>
  </si>
  <si>
    <t>530113210000000004485</t>
  </si>
  <si>
    <t>事业人员工资支出</t>
  </si>
  <si>
    <t>30107</t>
  </si>
  <si>
    <t>绩效工资</t>
  </si>
  <si>
    <t>530113210000000004486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</si>
  <si>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</si>
  <si>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</si>
  <si>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</si>
  <si>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</si>
  <si>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</si>
  <si>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</si>
  <si>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</si>
  <si>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</si>
  <si>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</si>
  <si>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</si>
  <si>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</si>
  <si>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530113210000000004487</t>
  </si>
  <si>
    <t>30113</t>
  </si>
  <si>
    <t>530113210000000004489</t>
  </si>
  <si>
    <t>离休费</t>
  </si>
  <si>
    <t>30301</t>
  </si>
  <si>
    <t>30305</t>
  </si>
  <si>
    <t>生活补助</t>
  </si>
  <si>
    <t>530113210000000004490</t>
  </si>
  <si>
    <t>退休费</t>
  </si>
  <si>
    <t>530113210000000004493</t>
  </si>
  <si>
    <t>公车购置及运维费</t>
  </si>
  <si>
    <t>30231</t>
  </si>
  <si>
    <t>公务用车运行维护费</t>
  </si>
  <si>
    <t>530113210000000004494</t>
  </si>
  <si>
    <t>30217</t>
  </si>
  <si>
    <t>530113210000000004495</t>
  </si>
  <si>
    <t>公务交通补贴</t>
  </si>
  <si>
    <t>30239</t>
  </si>
  <si>
    <t>其他交通费用</t>
  </si>
  <si>
    <t>530113210000000004496</t>
  </si>
  <si>
    <t>工会经费</t>
  </si>
  <si>
    <t>30228</t>
  </si>
  <si>
    <t>530113210000000004497</t>
  </si>
  <si>
    <t>离退休公用经费</t>
  </si>
  <si>
    <t>30299</t>
  </si>
  <si>
    <t>其他商品和服务支出</t>
  </si>
  <si>
    <t>530113210000000004499</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</si>
  <si>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</si>
  <si>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</si>
  <si>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</si>
  <si>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</si>
  <si>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</si>
  <si>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</si>
  <si>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</si>
  <si>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</si>
  <si>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</si>
  <si>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</si>
  <si>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</si>
  <si>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</si>
  <si>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</si>
  <si>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</si>
  <si>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</si>
  <si>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</si>
  <si>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</si>
  <si>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530113210000000004500</t>
  </si>
  <si>
    <t>租车经费</t>
  </si>
  <si>
    <t>530113221100000298064</t>
  </si>
  <si>
    <t>离退休生活补助</t>
  </si>
  <si>
    <t>530113231100001507901</t>
  </si>
  <si>
    <t>事业人员绩效奖励</t>
  </si>
  <si>
    <t>530113231100001507919</t>
  </si>
  <si>
    <t>行政人员绩效奖励</t>
  </si>
  <si>
    <t>预算05-1表</t>
  </si>
  <si>
    <t>项目分类</t>
  </si>
  <si>
    <t>项目单位</t>
  </si>
  <si>
    <t>经济科目编码</t>
  </si>
  <si>
    <t>经济科目名称</t>
  </si>
  <si>
    <t>本年拨款</t>
  </si>
  <si>
    <t>其中：本次下达</t>
  </si>
  <si>
    <t>对个人和家庭的补助</t>
  </si>
  <si>
    <t>530113261100004947505</t>
  </si>
  <si>
    <t>残疾抚恤资金</t>
  </si>
  <si>
    <t>30304</t>
  </si>
  <si>
    <t>抚恤金</t>
  </si>
  <si>
    <t>530113261100004947581</t>
  </si>
  <si>
    <t>企业已故离休干部配偶无固定收入生活补助资金</t>
  </si>
  <si>
    <t>专项业务类</t>
  </si>
  <si>
    <t>530113210000000004434</t>
  </si>
  <si>
    <t>东川区政府信息化建设及维护经费</t>
  </si>
  <si>
    <t>530113251100004334232</t>
  </si>
  <si>
    <t>2025年州（市）区域创新能力提升专项资金</t>
  </si>
  <si>
    <t>31299</t>
  </si>
  <si>
    <t>其他对企业补助</t>
  </si>
  <si>
    <t>530113251100004382925</t>
  </si>
  <si>
    <t>省级制造业高质量发展专项资金磷石膏综合利用奖补方向</t>
  </si>
  <si>
    <t>民生类</t>
  </si>
  <si>
    <t>530113210000000002067</t>
  </si>
  <si>
    <t>东川区商贸（粮食）企业职工安置补助资金</t>
  </si>
  <si>
    <t>31204</t>
  </si>
  <si>
    <t>费用补贴</t>
  </si>
  <si>
    <t>530113210000000004269</t>
  </si>
  <si>
    <t>东川区九户国有特困企业统一安置补助资金</t>
  </si>
  <si>
    <t>530113210000000004430</t>
  </si>
  <si>
    <t>东川区七户国有困难企业退休职工安置补助资金</t>
  </si>
  <si>
    <t>事业发展类</t>
  </si>
  <si>
    <t>530113241100002938988</t>
  </si>
  <si>
    <t>2023年中小企业发展（中小企业数字化转型方向）专项资金</t>
  </si>
  <si>
    <t>530113241100002961366</t>
  </si>
  <si>
    <t>2022年第二批重大工业项目固定资产投资补助资金</t>
  </si>
  <si>
    <t>530113241100003057923</t>
  </si>
  <si>
    <t>2024年专精特新“小巨人”企业奖补资金</t>
  </si>
  <si>
    <t>530113241100003099807</t>
  </si>
  <si>
    <t>2024年度昆明市规模以上工业企业培育奖励资金</t>
  </si>
  <si>
    <t>530113241100003123972</t>
  </si>
  <si>
    <t>2024年省级制造业高质量发展（第一批）专项资金</t>
  </si>
  <si>
    <t>530113241100003188204</t>
  </si>
  <si>
    <t>2024年省级中小企业发展专项资金</t>
  </si>
  <si>
    <t>530113251100004476896</t>
  </si>
  <si>
    <t>2025年省级制造业高质量发展专项资金</t>
  </si>
  <si>
    <t>530113251100004595382</t>
  </si>
  <si>
    <t>2025年省级制造业高质量发展专项资金（第二批）</t>
  </si>
  <si>
    <t>530113251100004749786</t>
  </si>
  <si>
    <t>2025年度昆明市磷石膏综合利用补助资金</t>
  </si>
  <si>
    <t>530113261100005260134</t>
  </si>
  <si>
    <t>2025年省级第二批磷石膏综合利用奖补资金</t>
  </si>
  <si>
    <t>预算05-2表</t>
  </si>
  <si>
    <t>项目年度绩效目标</t>
  </si>
  <si>
    <t>一级指标</t>
  </si>
  <si>
    <t>二级指标</t>
  </si>
  <si>
    <t>三级指标</t>
  </si>
  <si>
    <t>指标性质</t>
  </si>
  <si>
    <t>指标值</t>
  </si>
  <si>
    <t>度量单位</t>
  </si>
  <si>
    <t>指标属性</t>
  </si>
  <si>
    <t>指标内容</t>
  </si>
  <si>
    <t>围绕提升产业基础高级化、产业链现代化水平，加大“专精特新”中小企业培育力度，完善度培育体系，强化企业激励约束，提升财政政策效能，带动更多中小企业走专精特新发展道路。</t>
  </si>
  <si>
    <t>产出指标</t>
  </si>
  <si>
    <t>数量指标</t>
  </si>
  <si>
    <t>支持专精特新“小巨人”数量</t>
  </si>
  <si>
    <t>=</t>
  </si>
  <si>
    <t>1.00</t>
  </si>
  <si>
    <t>户</t>
  </si>
  <si>
    <t>定量指标</t>
  </si>
  <si>
    <t>新增专精特新企业数量</t>
  </si>
  <si>
    <t>&gt;=</t>
  </si>
  <si>
    <t>质量指标</t>
  </si>
  <si>
    <t>资金执行率</t>
  </si>
  <si>
    <t>100</t>
  </si>
  <si>
    <t>%</t>
  </si>
  <si>
    <t>效益指标</t>
  </si>
  <si>
    <t>经济效益</t>
  </si>
  <si>
    <t>中小微企业户数增速（%）</t>
  </si>
  <si>
    <t>社会效益</t>
  </si>
  <si>
    <t>推动中小微企业扩增量、提质量</t>
  </si>
  <si>
    <t>市场主体数量和质量稳步提升</t>
  </si>
  <si>
    <t>定性指标</t>
  </si>
  <si>
    <t>满意度指标</t>
  </si>
  <si>
    <t>服务对象满意度</t>
  </si>
  <si>
    <t>获扶持中小企业满意度</t>
  </si>
  <si>
    <t>90</t>
  </si>
  <si>
    <t>推进制造业重点产业链逐步延伸、产业规模持续壮大，推进实施一批重点行业技术改造项目，提升企业技术创新能力；推动制造业绿色化、低碳化、循环化发展能力持续向好；社会公众和服务对象满意度达到90%以上。</t>
  </si>
  <si>
    <t>省级支持企业技术改造和创新项目数量</t>
  </si>
  <si>
    <t>项</t>
  </si>
  <si>
    <t>省级支持资源综合利用项目建设数量</t>
  </si>
  <si>
    <t>项目竣工验收合格率</t>
  </si>
  <si>
    <t>95</t>
  </si>
  <si>
    <t>时效指标</t>
  </si>
  <si>
    <t>2024年底预算资金平均支出进度</t>
  </si>
  <si>
    <t>80</t>
  </si>
  <si>
    <t>获支持项目（企业）达产后产值</t>
  </si>
  <si>
    <t>亿元</t>
  </si>
  <si>
    <t>获补助项目对行业发展或保障民生促进作用</t>
  </si>
  <si>
    <t>提高</t>
  </si>
  <si>
    <t>生态效益</t>
  </si>
  <si>
    <t>推动资源综合利用</t>
  </si>
  <si>
    <t>可持续影响</t>
  </si>
  <si>
    <t>推动重点产业延链补链强链能力</t>
  </si>
  <si>
    <t>获扶持企业满意度</t>
  </si>
  <si>
    <t>贯彻落实习近平生态文明思想及推动长江经济带发展重要指示精神及《昆明市人民政府办公室关于印发昆明市加快推动磷石膏综合利用二十条措施的通知》（昆政办发〔2022〕84号）第十三、十四条，持续推动磷石膏资源综合利用水平不断提升,促进工业领域资源节约和绿色发展。</t>
  </si>
  <si>
    <t>支持磷石膏综合利用企业</t>
  </si>
  <si>
    <t>家</t>
  </si>
  <si>
    <t>磷石膏综合利用率</t>
  </si>
  <si>
    <t>项目资金完成时限</t>
  </si>
  <si>
    <t>2026年12月底前</t>
  </si>
  <si>
    <t>时间</t>
  </si>
  <si>
    <t>生态环境质量改善</t>
  </si>
  <si>
    <t>提升</t>
  </si>
  <si>
    <t>获补助企业磷石膏综合利用率</t>
  </si>
  <si>
    <t>被补助对象满意度</t>
  </si>
  <si>
    <t>为贯彻落实市委、市政府稳定工业经济增长工作部署，充分发挥财政资金对培育规模以上工业企业的政策引导和激励作用，推动工业企业升规纳统，根据《昆明市人民政府办公室关于印发持续推动经济回升向好若干政策措施的通知》（昆政发〔2024〕16号）的要求，对新建投产纳规工业企业，给予最高不超过20万元扶持奖励；对首次小升规工业和信息化企业，给予不超过10万元奖励。</t>
  </si>
  <si>
    <t>2024年新增规模以上工业企业数量</t>
  </si>
  <si>
    <t>个</t>
  </si>
  <si>
    <t>完成政策时限内的新建投产纳规企业和小升规企业的奖补</t>
  </si>
  <si>
    <t>&lt;=</t>
  </si>
  <si>
    <t>2024年12月前完成</t>
  </si>
  <si>
    <t>月</t>
  </si>
  <si>
    <t>保持规模以上工业增加值一定增幅</t>
  </si>
  <si>
    <t>保持规模以上工业企业数量稳定在一定范围</t>
  </si>
  <si>
    <t>51</t>
  </si>
  <si>
    <t>符合奖补条件的企业满意度</t>
  </si>
  <si>
    <t>元</t>
  </si>
  <si>
    <t>一是推动中小企业持续平稳健康发展，中小企业经营主体队伍持续壮大，优质中小企业梯度培育加快推进，市场主体和质量稳步提高，中小企业发展活力、创造力进一步提升；二是加大对国家级专精特新“小巨人”企业支持力度，提升创新能力和专业化水平，增强企业核心竞争力，带动更多中小企业走“专精特新”发展之路；三是社会公众和服务对象满意度不低于90%。</t>
  </si>
  <si>
    <t>奖励第五批国家级专精特新“小巨人”企业数量</t>
  </si>
  <si>
    <t>新增专精特新中小企业数量</t>
  </si>
  <si>
    <t>新增创新型中小企业数量</t>
  </si>
  <si>
    <t>第五批国家级专精特新“小巨人”企业主营业务收入平均增长率</t>
  </si>
  <si>
    <t>获扶持中小企业（含服务机构）及所服务中小企业满意度</t>
  </si>
  <si>
    <t>1.0</t>
  </si>
  <si>
    <t>保障东川区地方商贸（粮食）企业退休职工有171人社会保险缴费，留守人员9人、遗属人员16人生活补助及社会保险缴费.</t>
  </si>
  <si>
    <t>补贴人员数量</t>
  </si>
  <si>
    <t>172</t>
  </si>
  <si>
    <t>人</t>
  </si>
  <si>
    <t>退休职工有206人社会保险缴费，留守人员10人、遗属人员17人</t>
  </si>
  <si>
    <t>足额缴纳社保费及发放生活补覆盖率助</t>
  </si>
  <si>
    <t>按时足额缴纳发放</t>
  </si>
  <si>
    <t>每月足额缴纳社保费及发放生活补助</t>
  </si>
  <si>
    <t>按月足额缴纳发放</t>
  </si>
  <si>
    <t>社会维稳</t>
  </si>
  <si>
    <t>稳定商贸(粮食）企业离退休队伍</t>
  </si>
  <si>
    <t>是/否</t>
  </si>
  <si>
    <t>维护社会稳定</t>
  </si>
  <si>
    <t>得到东川区地方商贸（粮食）企业离退休人员、遗属抚恤人员的基本认可</t>
  </si>
  <si>
    <t>满意度调查</t>
  </si>
  <si>
    <t>该笔资金划拨给园区</t>
  </si>
  <si>
    <t>划拨金额</t>
  </si>
  <si>
    <t>1000000</t>
  </si>
  <si>
    <t xml:space="preserve"> 昆明市东川区财政局关于下达2025年省级制造业高质量发展专项资金</t>
  </si>
  <si>
    <t>金额</t>
  </si>
  <si>
    <t>单位满意度</t>
  </si>
  <si>
    <t>问卷调查</t>
  </si>
  <si>
    <t>按时发放伤残补助，保障伤残职工的利益</t>
  </si>
  <si>
    <t>发放人数</t>
  </si>
  <si>
    <t>伤残抚恤金审批表</t>
  </si>
  <si>
    <t>及时性</t>
  </si>
  <si>
    <t>2026年年底以前</t>
  </si>
  <si>
    <t>年</t>
  </si>
  <si>
    <t>维持部门运转</t>
  </si>
  <si>
    <t>成本指标</t>
  </si>
  <si>
    <t>经济成本指标</t>
  </si>
  <si>
    <t>171012</t>
  </si>
  <si>
    <t>保障企业已故离休干部配偶无固定收入人员的利益</t>
  </si>
  <si>
    <t>时效</t>
  </si>
  <si>
    <t>2027年以前</t>
  </si>
  <si>
    <t>满意度</t>
  </si>
  <si>
    <t>发放金额</t>
  </si>
  <si>
    <t>90000</t>
  </si>
  <si>
    <t>按照统计方面相关法律法规的要求，各项目业主单位按月报送固定资产投资数据，做到不多报、超报、少报、漏报，确保数据真实可靠，确保2025年东川区工业固定资产投资占全社会固定资产投资比重达35%以上。</t>
  </si>
  <si>
    <t>工业固定资产投资占全社会固定资产投资比重</t>
  </si>
  <si>
    <t>35</t>
  </si>
  <si>
    <t>完成工业投资（亿元）</t>
  </si>
  <si>
    <t>30</t>
  </si>
  <si>
    <t>完成工业投资</t>
  </si>
  <si>
    <t>项目入库数量（个）</t>
  </si>
  <si>
    <t>40</t>
  </si>
  <si>
    <t>项目入库数量</t>
  </si>
  <si>
    <t>资金拨付时限</t>
  </si>
  <si>
    <t>2024年10月30日前</t>
  </si>
  <si>
    <t>年月日</t>
  </si>
  <si>
    <t>专项资金投入带动工业投资比例</t>
  </si>
  <si>
    <t>0.02</t>
  </si>
  <si>
    <t>被补助单位满意度</t>
  </si>
  <si>
    <t>引导和推动广大中小企业加快数字化转型，全面提升中小企业数字化水平，提升企业核心竞争力。</t>
  </si>
  <si>
    <t>申报企业数字化转型</t>
  </si>
  <si>
    <t>提升企业核心竞争力</t>
  </si>
  <si>
    <t>被补助企业满意度</t>
  </si>
  <si>
    <t>1.(1).根据以往试验结果和高原土质特点，探索牧草（巨菌草、苜蓿草、狼尾草、皇竹草或构树等）种植技术，筛选出适宜当地气候和土质条件的牧草品种，研究确定牧草在鹅饲料中的最适添加量，并将该模式复制示范推广。
(2).根据当地种植习惯，利用山区优势，推行种养农牧结合模式，建立“草鹅粮（马铃薯、荞麦）”一体化 “生态鹅园”模式，并进行示范推广。
(3).利用国家科技特派员和科技小院专家优势，开展线上和线下农民技术骨干和服务人员技术培训。以科技小院为中心，建立多个肉鹅养殖、加工与销售示范推广基地，全力打造肉鹅全产业链一体化经营模式。项目建成后带动农业合作社 3～5 家，示范应用3～5 个点；培训农户 600～1000 人次，户均掌握 1项及以上鹅标准化养殖生产实用技术；每年带动 100 户农户，平均增收 2000 元以上。
2.具备高效电子传递性能的贵金属配合物关键制备技术研发及应用申请明专利1项；发表论文2篇；制定企业标准2项；实现新增产值500万元；带动就业2人。按项目进度合同书完成率为70%；项目单位满意度为90%，科研人员满意度为90%，受训对象满意度为90%。
3.(1).高效低成本分解水制氢光催化剂及其应用关键技术研发计划完成内容:解决光催化剂放大制备关键技术，设计并建立年产
能百公斤级的中试线;光催化分解水制氢在二氧化锗还原生产中的应用
关键技术研发。
(2).高效低成本分解水制氢光催化剂及其应用关键技术研发关键节点目标:建立年产能百公斤级光催化剂中试生产线;实现光
解水制氢技术在二氧化锗还原生产中的应用示范;申请专利2-3项，制定
标准1件，发表论文3-4篇。
4.发挥科技特派员在农业发展中的关键作用，把科技、信息、成果、管理等现代生产要素导入东川农村，带动农村经济发展和农民增收致富，服务乡村振兴战略，建立科技特派员与受援单位结对服务关系。
5.(1)、番茄繁种制种实现商业化，面积达到10亩，种子质量达到国家标准；(2)、番茄新品种登记1个；(3)、开展番茄种植技术试验研究，开展新品种的试种、评比和推广。(4)、编写2个番茄种植技术规程。(5)、研究水肥一体化装置1项。
(6)、完成农业科技成果转化2项。(7)、番茄授粉育苗种植技术培训200人次。(8)、申请实用性专利1项。</t>
  </si>
  <si>
    <t>高品鹅养殖</t>
  </si>
  <si>
    <t>100000</t>
  </si>
  <si>
    <t>头/只</t>
  </si>
  <si>
    <t>肉鹅配套系繁育与节粮健康养殖技术集成示范与推广</t>
  </si>
  <si>
    <t>发明专利，核心期刊论文数，企业标准，解决核心关键技术项数</t>
  </si>
  <si>
    <t>申请发明专利1项，发表核心期刊论文2篇，制定企业标准2项，解决核心关键技术1项</t>
  </si>
  <si>
    <t>具备高效电子传递性能的贵金属配合物关键制备技术研发及应用</t>
  </si>
  <si>
    <t>申请专利</t>
  </si>
  <si>
    <t>2-3</t>
  </si>
  <si>
    <t>高效低成本分解水制氢光催化剂及其应用关键技术研发</t>
  </si>
  <si>
    <t>完成“云岭农科110”小程序打卡。</t>
  </si>
  <si>
    <t>次</t>
  </si>
  <si>
    <t>云南省科技特派员</t>
  </si>
  <si>
    <t>番茄制种</t>
  </si>
  <si>
    <t>亩</t>
  </si>
  <si>
    <t>云南省朱为民专家工作站</t>
  </si>
  <si>
    <t>肉鹅标准化养殖技术</t>
  </si>
  <si>
    <t>发表论文</t>
  </si>
  <si>
    <t>3-4</t>
  </si>
  <si>
    <t>篇</t>
  </si>
  <si>
    <t>种子合格率</t>
  </si>
  <si>
    <t>年度目标完成率</t>
  </si>
  <si>
    <t>肉鹅配套系繁育与节粮健康养殖技术集成示范与推广完成年度目标任务</t>
  </si>
  <si>
    <t>年底前</t>
  </si>
  <si>
    <t>按项目合同书进度完成率</t>
  </si>
  <si>
    <t>70</t>
  </si>
  <si>
    <t>总指标40%，年度指标完成率</t>
  </si>
  <si>
    <t>按照《东川区2025年科技特派员工作实施方案》开展科技服务工作。</t>
  </si>
  <si>
    <t>每人现场培训一期。</t>
  </si>
  <si>
    <t>期</t>
  </si>
  <si>
    <t>带动农户增收</t>
  </si>
  <si>
    <t>带动100户，户均增收2000元以上。</t>
  </si>
  <si>
    <t>人(户)</t>
  </si>
  <si>
    <t>带动新增主营业务收入</t>
  </si>
  <si>
    <t>500</t>
  </si>
  <si>
    <t>万元</t>
  </si>
  <si>
    <t>新增产值</t>
  </si>
  <si>
    <t>增加利润</t>
  </si>
  <si>
    <t>带动带动农业合作社</t>
  </si>
  <si>
    <t>3-5</t>
  </si>
  <si>
    <t>带动科研助理岗位就业人数</t>
  </si>
  <si>
    <t>建立光催化剂中试生产线</t>
  </si>
  <si>
    <t>百公斤级/年</t>
  </si>
  <si>
    <t>斤</t>
  </si>
  <si>
    <t>番茄种植技术培训</t>
  </si>
  <si>
    <t>200</t>
  </si>
  <si>
    <t>采取现场培训、电话、信息、网络等多种形式，开展新品种、新技术、新成果的试验示范与推广，培训技术人员、农民等。</t>
  </si>
  <si>
    <t>不定期对受援单位开展相关科学技术服务</t>
  </si>
  <si>
    <t>涉及到的合作社及农户满意度</t>
  </si>
  <si>
    <t>项目单位满意度，收益对象满意度，科研人员满意度，受训对象满意度</t>
  </si>
  <si>
    <t>项目单位满意度</t>
  </si>
  <si>
    <t>服务村和企业满意度</t>
  </si>
  <si>
    <t>种植户</t>
  </si>
  <si>
    <t>持续推动东川区磷石膏资源综合利用水平不断提升,促进磷化工领域资源节约和绿色发展。确保东川区2025年磷石膏综合利用率超过75%，社会公众和服务对象满意度达90%以上。</t>
  </si>
  <si>
    <t>75</t>
  </si>
  <si>
    <t>省级制造业高质量发展专项资金（磷石膏综合利用奖补方向）</t>
  </si>
  <si>
    <t>省级制造业高质量发展专项资金（磷石膏综合利用奖补方向）绩效表</t>
  </si>
  <si>
    <t>2025年12月底</t>
  </si>
  <si>
    <t>推进以铝铜为主的有色金属精深加工产业、以铟锗铂为主的稀贵金属新材料产业；推进实施一批重点行业技术改造项目，提升企业技术创新能力；推动制造业绿色化、低碳化、循环化发展能力持续向好；建成2个资源综合利用项目；社会公众和服务对象满意度达到90%以上。</t>
  </si>
  <si>
    <t>支持资源综合利用项目数量</t>
  </si>
  <si>
    <t>获补助项目资源综合利用产值</t>
  </si>
  <si>
    <t>5000</t>
  </si>
  <si>
    <t>获补助项目工程质量合格率</t>
  </si>
  <si>
    <t>获补助2025年底资金到位率</t>
  </si>
  <si>
    <t>获补助项目吸纳就业人数</t>
  </si>
  <si>
    <t>50</t>
  </si>
  <si>
    <t>获补助项目对行业发展促进作用</t>
  </si>
  <si>
    <t>显著提高</t>
  </si>
  <si>
    <t>根据昆明市东川区人民政府东政发【2006】45号文件《关于东川区国有特困企业统一安置职工实施意见的通知》规定，制定了《东川区国有特困企业统一安置职工实施意见》，根据2022年10月实有数据，国有特困企业统一安置职工有309人社会保险缴费；留守人员购买养老保险和医疗保险2人，国有特困企业留守人员10人，遗属人员26人等</t>
  </si>
  <si>
    <t>补助人员数量</t>
  </si>
  <si>
    <t>310</t>
  </si>
  <si>
    <t>2022年10月实有人员</t>
  </si>
  <si>
    <t>缴纳社保费及发放生活补助覆盖率</t>
  </si>
  <si>
    <t>按时发放生活补助、足额缴纳社保费等</t>
  </si>
  <si>
    <t>元/月</t>
  </si>
  <si>
    <t>稳定国有特困企业安置职工队伍</t>
  </si>
  <si>
    <t>得到国有特困企业安置职工的基本认可</t>
  </si>
  <si>
    <t>满意度测评</t>
  </si>
  <si>
    <t>保障原东川区国有改革困难企业离退休职工592人社会保险缴费，留守组人员4人（滇北建材1名，牯牛工贸1名，糖厂1名，标准件厂1名）、牯牛工贸有工伤人员1人生活补助及社会保险缴费，遗属7人生活补助。</t>
  </si>
  <si>
    <t>496</t>
  </si>
  <si>
    <t>2025年10月实有人数</t>
  </si>
  <si>
    <t>496人</t>
  </si>
  <si>
    <t>得到国有困难企业安置职工的基本认可</t>
  </si>
  <si>
    <t>1.昆明信息港传媒有限公司（简称乙方）对东川区人民政府网站进行监管服务和技术维护服务。乙方每周对网站及栏目的更新情况进行监测，对错别字及敏感词汇监测，对死坏链接进行监测，按月生成监测报告，并及时告之网站管理方进行处理。2.照合同内容要求每年定期支付昆明信息港传媒有限公司网站相关费用，保障网站适老化、无障碍功能的正常使用。</t>
  </si>
  <si>
    <t>东川区人民政府门户网站维护数</t>
  </si>
  <si>
    <t>2026年东川区人民政府网站监管服务项目和技术维护项目反映门户网站维护数量</t>
  </si>
  <si>
    <t>东川区人民政府网站适老化改造数</t>
  </si>
  <si>
    <t>全面落实国务院部署，完成各级政府网站、政务服务平台的长者模式、语音辅助、自主配色等适老化、无障碍改造。</t>
  </si>
  <si>
    <t>在网络边界处部署安全防范设备，包括入侵防御系统（IPS）和WEB应用防火墙（WEB）以提升网站安全防范能力。</t>
  </si>
  <si>
    <t>网站运行安全稳定</t>
  </si>
  <si>
    <t>及时</t>
  </si>
  <si>
    <t>2026年东川区人民政府网站监管服务项目和技术维护项目反映网站运行质量</t>
  </si>
  <si>
    <t>使用长者模式</t>
  </si>
  <si>
    <t>页面采用大字体、大图标、高对比度的设计形式，结合语音播报功能，更加贴合老年用户操作使用习惯</t>
  </si>
  <si>
    <t>每周对网站进行巡检，发现问题及时处理</t>
  </si>
  <si>
    <t>故障响应不超过2小时，8小时内及时处理故障，如无法处理完成提前</t>
  </si>
  <si>
    <t>小时</t>
  </si>
  <si>
    <t>2026年东川区人民政府网站监管服务项目和技术维护项目反映网站故障处理时效</t>
  </si>
  <si>
    <t>年度时效</t>
  </si>
  <si>
    <t>每年1至12月</t>
  </si>
  <si>
    <t>东川区人民政府网站适老化改造项目年度时效</t>
  </si>
  <si>
    <t>服务与企业和个人</t>
  </si>
  <si>
    <t>惠企政策及办事流程直达兑现时效：政策通过门户发布后，企业和个人及时了解惠企政策具体事宜及办事流程，助力经济发展</t>
  </si>
  <si>
    <t>服务于有阅读障碍的老年人</t>
  </si>
  <si>
    <t>采用大字体结合语音播报功能，让老年人可以选择线上了解相关政策和办事流程，节约线下办事时的人均时间、交通、材料成本</t>
  </si>
  <si>
    <t>各部门按照要求发布公示、公告等各类政务信息。</t>
  </si>
  <si>
    <t>宣传东川社会文化，公开、公示各类政务信息。</t>
  </si>
  <si>
    <t>2026年东川区人民政府网站监管服务项目和技术维护项目网站运行所生产的社会效益</t>
  </si>
  <si>
    <t>方便老年人阅读</t>
  </si>
  <si>
    <t>不断提升政府网站信息无障碍水平，消除特殊群体面临的“数字鸿沟”,进一步提升老年人等特殊群体通过政府网站获取政务信息的便捷度。</t>
  </si>
  <si>
    <t>区域营商环境排名提升</t>
  </si>
  <si>
    <t>因门户网站服务优化，高效服务对本地区新增市场主体（尤其是工业企业、中小企业），办事的企业/群众满意度评分，带动本地区营商环境评价排名的上升幅度</t>
  </si>
  <si>
    <t>加快咨询响应率/解决率</t>
  </si>
  <si>
    <t>企业群众通过门户留言、智能客服、在线咨询，比线下办事拥有更快速度响应及时率、最终解决率。</t>
  </si>
  <si>
    <t>网站用户满意率</t>
  </si>
  <si>
    <t>98</t>
  </si>
  <si>
    <t>反映网站用户满意度</t>
  </si>
  <si>
    <t>网站用户满意度</t>
  </si>
  <si>
    <t>东川区人民政府网站适老化用户满意度</t>
  </si>
  <si>
    <t>政府网站监管服务和技术维护服务费用</t>
  </si>
  <si>
    <t>每年支付昆明信息港传媒有限公司10.5万元</t>
  </si>
  <si>
    <t>2026年东川区人民政府网站监管服务项目和技术维护项目政府网站监管服务和技术维护服务费用</t>
  </si>
  <si>
    <t>年度成本</t>
  </si>
  <si>
    <t>每年3万元</t>
  </si>
  <si>
    <t>每年支付昆明信息港传媒有限公司3万元</t>
  </si>
  <si>
    <t>预算06表</t>
  </si>
  <si>
    <t>政府性基金预算支出预算表</t>
  </si>
  <si>
    <t>单位名称：昆明市发展和改革委员会</t>
  </si>
  <si>
    <t>政府性基金预算支出</t>
  </si>
  <si>
    <t>2026年度昆明市东川区工业和科技信息化局无政府性基金预算支出情况，此表无数据。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</si>
  <si>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</si>
  <si>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</si>
  <si>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</si>
  <si>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</si>
  <si>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</si>
  <si>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</si>
  <si>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</si>
  <si>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</si>
  <si>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</si>
  <si>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</si>
  <si>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</si>
  <si>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t>
  </si>
  <si>
    <t>车辆加油、添加燃料服务</t>
  </si>
  <si>
    <t>车辆维修费</t>
  </si>
  <si>
    <t>车辆维修和保养服务</t>
  </si>
  <si>
    <t>车辆保险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</si>
  <si>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</si>
  <si>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</si>
  <si>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</si>
  <si>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</si>
  <si>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</si>
  <si>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</si>
  <si>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</si>
  <si>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</si>
  <si>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</si>
  <si>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车辆基本险</t>
  </si>
  <si>
    <t>A1803 社会保险服务</t>
  </si>
  <si>
    <t>A 公共服务</t>
  </si>
  <si>
    <t>车辆各种险</t>
  </si>
  <si>
    <t>车辆维修</t>
  </si>
  <si>
    <t>B1101 维修保养服务</t>
  </si>
  <si>
    <t>B 政府履职辅助性服务</t>
  </si>
  <si>
    <t>车辆汽油</t>
  </si>
  <si>
    <t>B1107 其他适合通过市场化方式提供的后勤服务</t>
  </si>
  <si>
    <t>车辆汽油等</t>
  </si>
  <si>
    <t>预算09-1表</t>
  </si>
  <si>
    <t>单位名称（项目）</t>
  </si>
  <si>
    <t>地区</t>
  </si>
  <si>
    <t>2026年度昆明市东川区工业和科技信息化局无对下转移支付情况，此表无数据。</t>
  </si>
  <si>
    <t>预算09-2表</t>
  </si>
  <si>
    <t xml:space="preserve">预算10表
</t>
  </si>
  <si>
    <t>资产类别</t>
  </si>
  <si>
    <t>资产分类代码.名称</t>
  </si>
  <si>
    <t>资产名称</t>
  </si>
  <si>
    <t>计量单位</t>
  </si>
  <si>
    <t>财政部门批复数（元）</t>
  </si>
  <si>
    <t>单价</t>
  </si>
  <si>
    <t>2026年度昆明市东川区工业和科技信息化局无新增资产配置支出情况，此表无数据。</t>
  </si>
  <si>
    <t>预算11表</t>
  </si>
  <si>
    <t>上级补助</t>
  </si>
  <si>
    <t>2026年度昆明市东川区工业和科技信息化局无上级补助项目支出情况，此表无数据。</t>
  </si>
  <si>
    <t>预算12表</t>
  </si>
  <si>
    <t>项目级次</t>
  </si>
  <si>
    <t>114 对个人和家庭的补助</t>
  </si>
  <si>
    <t>本级</t>
  </si>
  <si>
    <t>311 专项业务类</t>
  </si>
  <si>
    <t>312 民生类</t>
  </si>
  <si>
    <t>313 事业发展类</t>
  </si>
  <si>
    <t/>
  </si>
  <si>
    <t>预算6表</t>
  </si>
  <si>
    <t>部门编码</t>
  </si>
  <si>
    <t>部门名称</t>
  </si>
  <si>
    <t>内容</t>
  </si>
  <si>
    <t>说明</t>
  </si>
  <si>
    <t>部门总体目标</t>
  </si>
  <si>
    <t>部门职责</t>
  </si>
  <si>
    <t>1.贯彻落实国家、省、市、区工业和科技、信息化法律法规及方针政策；制定并组织实施工业和信息化产业布局规划和结构调整的政策措施，推进产业结构调整和优化升级，推进工业化与信息化融合；推进工业和科技体制改革和管理创新；拟订地方性行业技术规范和标准并组织实施。
2.制定并组织实施产业投资政策建议和工业与信息化重大项目规划；提出工业和信息化固定资产投资规模及方向（含利用外资和境外投资），提出区级财政工业和信息化各项专项扶持资金安排建议；按照权限负责工业和信息化固定资产投资项目备案。统筹推进创新体系建设和科技体制改革，会同有关部门健全技术创新激励机制，优化科研体系建设，指导科研机构改革发展，推动企业科技创新能力建设，推进重大科技决策咨询制度建设。
3.监测分析工业、信息化运行态势并发布有关信息，进行预测预警和信息引导，协调解决行业运行发展中的有关问题并提出政策建议.
4.拟订重大科技创新基地建设规划及重大科技项目规划并监督实施，参与编制重大科技基础设施及“智慧+”基础设施建设规划和监督实施，牵头科技创新平台建设，推动科研条件保障建设和科技资源开放共享。
5.指导区域创新发展、科技资源合理布局和协同创新能力建设，推动科技园区建设。
6.依据产业发展规划，加快推进光电子、生物开发、信息服务业等新兴产业发展.
7.组织指导煤炭行业管理，指导煤炭生产、技术改造，承担煤炭资源整合工作，负责煤矿安全生产监督管理.
8.指导中小企业和非公经济发展,牵头建立统一的科技管理平台和科研项目资金协调、评估、监管机制。会同有关部门提出优化配置科技资源的政策措施建议，推动多元化科技投入体系建设，协调管理财政科技计划（专项、基金等）并监督实施。
9.统一配置和管理无线电频谱资源，依法监督管理无线电台（站）；协调处理军地间无线电管理有关事项；负责无线电电磁环境保护，开展无线电监测、检测、干扰查处，协调处理电磁干扰事项，维护空中电波秩序，依法组织实施无线电管制。
10.承担推进科技军民融合发展相关工作和区盐务管理职责。</t>
  </si>
  <si>
    <t>根据三定方案归纳</t>
  </si>
  <si>
    <t>1.负责工业经济、中小企业、非公经济、乡镇企业经济年度运行调控，节能、无线电、科技等管理。
2.兑付7户东川区国有困难企业退休职工安置补助资金，保障退休职工按时足额缴纳社会保险；兑付9户东川国有特困企业统一安置补助资金，保障原东川区国有特困企业在职、离休人员等人社会保险缴费；留守人员10人生活补助、社会保险缴费；遗属生活补助等；保障东川区地方商贸（粮食）企业退休职工社会保险缴费，留守人员人、遗属人员生活补助及社会保险缴费。
3.保障机构正常运转，负责工业经济、中小企业、非公经济、乡镇企业经济年度运行调控，节能、无线电、科技等管理相关工作；保障在职人员工资及津补贴发放，按时足额缴纳社会保险；保障离退休人员工资及津补贴发放，按时足额缴纳社会保险。
4.保障东川区人民政府网站安全有效运行及适老化改造，更好服务全区人民群众；保障东川区电子政务视频会议有序开展；积极开展工业资源综合利用基地建设各项工作。</t>
  </si>
  <si>
    <t>根据部门职责，中长期规划，各级党委，各级政府要求归纳</t>
  </si>
  <si>
    <t>部门年度目标</t>
  </si>
  <si>
    <t xml:space="preserve">1.保障机构正常运转及人员经费支出
2.保障国有企业改制退休职工按时足额缴纳社会保险
3.保障东川区人民政府网站安全有效运行
4.推动产业结构调整，促进传统产业转型升级。
</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</si>
  <si>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</si>
  <si>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</si>
  <si>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</si>
  <si>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</si>
  <si>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</si>
  <si>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</si>
  <si>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</si>
  <si>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</si>
  <si>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</si>
  <si>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1.保障机构正常运转及人员经费支出</t>
  </si>
  <si>
    <t>障机构正常运转，负责工业经济、中小企业、非公经济、乡镇企业经济年度运行调控，节能、无线电、科技等管理相关工作；保障在职人员工资及津补贴发放，按时足额缴纳社会保险；保障离退休人员工资及津补贴发放，按时足额缴纳社会保险；</t>
  </si>
  <si>
    <t>1.有序开展区政府及上级部门交办的工作事项2.国有企业改制职工安置</t>
  </si>
  <si>
    <t>1.保障东川区人民政府网站安全有效运行及适老化改造，和电子政务视频会议有序开展，更好服务全区人民群众。2.有序推进东川区工业资源综合利用基地建设项目。   3.及时有序组织企业申报符合条件的上级补助资金，为企业提供优良的营商环境。4.兑付7户东川区国有困难企业退休职工安置补助资金，保障退休职工按时足额缴纳社会保险；5.保障原东川区国有特困企业在职、离休人员社会保险缴费；留守人员生活补助、社会保险缴费；遗属生活补助等；保障东川区地方商贸（粮食）企业退休职工社会保险缴费，留守人员10人、遗属人员17人生活补助及社会保险缴费。</t>
  </si>
  <si>
    <t>三、部门整体支出绩效指标</t>
  </si>
  <si>
    <t>绩效指标</t>
  </si>
  <si>
    <t>评（扣）分标准</t>
  </si>
  <si>
    <t>绩效指标设定依据及指标值数据来源</t>
  </si>
  <si>
    <t xml:space="preserve">二级指标 </t>
  </si>
  <si>
    <t>单位人员（含离退休人员）</t>
  </si>
  <si>
    <t>130</t>
  </si>
  <si>
    <t>按实际计算</t>
  </si>
  <si>
    <t>在职人员及离退休人数</t>
  </si>
  <si>
    <t>离退休人员</t>
  </si>
  <si>
    <t>92</t>
  </si>
  <si>
    <t>职工权益保障率</t>
  </si>
  <si>
    <t>保障行政及企业职工保险足额缴纳，维护社会稳定</t>
  </si>
  <si>
    <t>职工满意度</t>
  </si>
</sst>
</file>

<file path=xl/styles.xml><?xml version="1.0" encoding="utf-8"?>
<styleSheet xmlns="http://schemas.openxmlformats.org/spreadsheetml/2006/main">
  <numFmts count="9">
    <numFmt numFmtId="41" formatCode="_ * #,##0_ ;_ * \-#,##0_ ;_ * &quot;-&quot;_ ;_ @_ "/>
    <numFmt numFmtId="43" formatCode="_ * #,##0.00_ ;_ * \-#,##0.00_ ;_ * &quot;-&quot;??_ ;_ @_ "/>
    <numFmt numFmtId="176" formatCode="yyyy\-mm\-dd"/>
    <numFmt numFmtId="177" formatCode="yyyy\-mm\-dd\ hh:mm:ss"/>
    <numFmt numFmtId="178" formatCode="#,##0.00;\-#,##0.00;;@"/>
    <numFmt numFmtId="42" formatCode="_ &quot;￥&quot;* #,##0_ ;_ &quot;￥&quot;* \-#,##0_ ;_ &quot;￥&quot;* &quot;-&quot;_ ;_ @_ "/>
    <numFmt numFmtId="44" formatCode="_ &quot;￥&quot;* #,##0.00_ ;_ &quot;￥&quot;* \-#,##0.00_ ;_ &quot;￥&quot;* &quot;-&quot;??_ ;_ @_ "/>
    <numFmt numFmtId="179" formatCode="#,##0;\-#,##0;;@"/>
    <numFmt numFmtId="180" formatCode="hh:mm:ss"/>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11"/>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9"/>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20" fillId="31" borderId="0" applyNumberFormat="0" applyBorder="0" applyAlignment="0" applyProtection="0">
      <alignment vertical="center"/>
    </xf>
    <xf numFmtId="0" fontId="37" fillId="28"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1" fillId="0" borderId="1">
      <alignment horizontal="right" vertical="center"/>
    </xf>
    <xf numFmtId="0" fontId="20" fillId="11"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30" fillId="34"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1" fillId="0" borderId="1">
      <alignment horizontal="right" vertical="center"/>
    </xf>
    <xf numFmtId="0" fontId="24" fillId="0" borderId="0" applyNumberFormat="0" applyFill="0" applyBorder="0" applyAlignment="0" applyProtection="0">
      <alignment vertical="center"/>
    </xf>
    <xf numFmtId="0" fontId="0" fillId="20" borderId="19" applyNumberFormat="0" applyFont="0" applyAlignment="0" applyProtection="0">
      <alignment vertical="center"/>
    </xf>
    <xf numFmtId="0" fontId="30" fillId="27"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17" applyNumberFormat="0" applyFill="0" applyAlignment="0" applyProtection="0">
      <alignment vertical="center"/>
    </xf>
    <xf numFmtId="0" fontId="27" fillId="0" borderId="17" applyNumberFormat="0" applyFill="0" applyAlignment="0" applyProtection="0">
      <alignment vertical="center"/>
    </xf>
    <xf numFmtId="0" fontId="30" fillId="33" borderId="0" applyNumberFormat="0" applyBorder="0" applyAlignment="0" applyProtection="0">
      <alignment vertical="center"/>
    </xf>
    <xf numFmtId="0" fontId="23" fillId="0" borderId="21" applyNumberFormat="0" applyFill="0" applyAlignment="0" applyProtection="0">
      <alignment vertical="center"/>
    </xf>
    <xf numFmtId="0" fontId="30" fillId="26" borderId="0" applyNumberFormat="0" applyBorder="0" applyAlignment="0" applyProtection="0">
      <alignment vertical="center"/>
    </xf>
    <xf numFmtId="0" fontId="31" fillId="19" borderId="18" applyNumberFormat="0" applyAlignment="0" applyProtection="0">
      <alignment vertical="center"/>
    </xf>
    <xf numFmtId="0" fontId="38" fillId="19" borderId="22" applyNumberFormat="0" applyAlignment="0" applyProtection="0">
      <alignment vertical="center"/>
    </xf>
    <xf numFmtId="0" fontId="26" fillId="10" borderId="16" applyNumberFormat="0" applyAlignment="0" applyProtection="0">
      <alignment vertical="center"/>
    </xf>
    <xf numFmtId="0" fontId="20" fillId="15" borderId="0" applyNumberFormat="0" applyBorder="0" applyAlignment="0" applyProtection="0">
      <alignment vertical="center"/>
    </xf>
    <xf numFmtId="0" fontId="30" fillId="23" borderId="0" applyNumberFormat="0" applyBorder="0" applyAlignment="0" applyProtection="0">
      <alignment vertical="center"/>
    </xf>
    <xf numFmtId="0" fontId="39" fillId="0" borderId="23" applyNumberFormat="0" applyFill="0" applyAlignment="0" applyProtection="0">
      <alignment vertical="center"/>
    </xf>
    <xf numFmtId="0" fontId="33" fillId="0" borderId="20" applyNumberFormat="0" applyFill="0" applyAlignment="0" applyProtection="0">
      <alignment vertical="center"/>
    </xf>
    <xf numFmtId="0" fontId="29" fillId="14" borderId="0" applyNumberFormat="0" applyBorder="0" applyAlignment="0" applyProtection="0">
      <alignment vertical="center"/>
    </xf>
    <xf numFmtId="0" fontId="36" fillId="25" borderId="0" applyNumberFormat="0" applyBorder="0" applyAlignment="0" applyProtection="0">
      <alignment vertical="center"/>
    </xf>
    <xf numFmtId="10" fontId="21" fillId="0" borderId="1">
      <alignment horizontal="right" vertical="center"/>
    </xf>
    <xf numFmtId="0" fontId="20" fillId="30" borderId="0" applyNumberFormat="0" applyBorder="0" applyAlignment="0" applyProtection="0">
      <alignment vertical="center"/>
    </xf>
    <xf numFmtId="0" fontId="30" fillId="18" borderId="0" applyNumberFormat="0" applyBorder="0" applyAlignment="0" applyProtection="0">
      <alignment vertical="center"/>
    </xf>
    <xf numFmtId="0" fontId="20" fillId="29"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6" borderId="0" applyNumberFormat="0" applyBorder="0" applyAlignment="0" applyProtection="0">
      <alignment vertical="center"/>
    </xf>
    <xf numFmtId="0" fontId="30" fillId="17" borderId="0" applyNumberFormat="0" applyBorder="0" applyAlignment="0" applyProtection="0">
      <alignment vertical="center"/>
    </xf>
    <xf numFmtId="0" fontId="30" fillId="22" borderId="0" applyNumberFormat="0" applyBorder="0" applyAlignment="0" applyProtection="0">
      <alignment vertical="center"/>
    </xf>
    <xf numFmtId="0" fontId="20" fillId="12" borderId="0" applyNumberFormat="0" applyBorder="0" applyAlignment="0" applyProtection="0">
      <alignment vertical="center"/>
    </xf>
    <xf numFmtId="0" fontId="20" fillId="5" borderId="0" applyNumberFormat="0" applyBorder="0" applyAlignment="0" applyProtection="0">
      <alignment vertical="center"/>
    </xf>
    <xf numFmtId="0" fontId="30" fillId="16" borderId="0" applyNumberFormat="0" applyBorder="0" applyAlignment="0" applyProtection="0">
      <alignment vertical="center"/>
    </xf>
    <xf numFmtId="0" fontId="20" fillId="8" borderId="0" applyNumberFormat="0" applyBorder="0" applyAlignment="0" applyProtection="0">
      <alignment vertical="center"/>
    </xf>
    <xf numFmtId="0" fontId="30" fillId="32" borderId="0" applyNumberFormat="0" applyBorder="0" applyAlignment="0" applyProtection="0">
      <alignment vertical="center"/>
    </xf>
    <xf numFmtId="0" fontId="30" fillId="21" borderId="0" applyNumberFormat="0" applyBorder="0" applyAlignment="0" applyProtection="0">
      <alignment vertical="center"/>
    </xf>
    <xf numFmtId="0" fontId="20" fillId="4" borderId="0" applyNumberFormat="0" applyBorder="0" applyAlignment="0" applyProtection="0">
      <alignment vertical="center"/>
    </xf>
    <xf numFmtId="0" fontId="30" fillId="24" borderId="0" applyNumberFormat="0" applyBorder="0" applyAlignment="0" applyProtection="0">
      <alignment vertical="center"/>
    </xf>
    <xf numFmtId="178" fontId="21" fillId="0" borderId="1">
      <alignment horizontal="right" vertical="center"/>
    </xf>
    <xf numFmtId="49" fontId="21" fillId="0" borderId="1">
      <alignment horizontal="left" vertical="center" wrapText="1"/>
    </xf>
    <xf numFmtId="178" fontId="21" fillId="0" borderId="1">
      <alignment horizontal="right" vertical="center"/>
    </xf>
    <xf numFmtId="180" fontId="21" fillId="0" borderId="1">
      <alignment horizontal="right" vertical="center"/>
    </xf>
    <xf numFmtId="179" fontId="21" fillId="0" borderId="1">
      <alignment horizontal="right" vertical="center"/>
    </xf>
    <xf numFmtId="0" fontId="6" fillId="0" borderId="0">
      <alignment vertical="center"/>
    </xf>
  </cellStyleXfs>
  <cellXfs count="232">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6" fillId="0" borderId="1" xfId="0" applyNumberFormat="1" applyFont="1" applyFill="1" applyBorder="1" applyAlignment="1" applyProtection="1">
      <alignment horizontal="left" vertical="center" wrapText="1"/>
    </xf>
    <xf numFmtId="0" fontId="5" fillId="0" borderId="1" xfId="0" applyFont="1" applyBorder="1" applyAlignment="1">
      <alignment horizontal="center" vertical="center" wrapText="1"/>
    </xf>
    <xf numFmtId="0" fontId="6" fillId="0" borderId="1" xfId="0" applyFont="1" applyFill="1" applyBorder="1" applyAlignment="1" applyProtection="1">
      <alignment horizontal="left" vertical="center" wrapText="1"/>
    </xf>
    <xf numFmtId="0" fontId="7"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6" fillId="0" borderId="1" xfId="0" applyNumberFormat="1" applyFont="1" applyFill="1" applyBorder="1" applyAlignment="1" applyProtection="1">
      <alignment horizontal="right" vertical="center" wrapText="1"/>
    </xf>
    <xf numFmtId="49" fontId="2" fillId="0" borderId="1" xfId="0" applyNumberFormat="1" applyFont="1" applyBorder="1" applyAlignment="1">
      <alignment horizontal="left" vertical="center" wrapText="1"/>
    </xf>
    <xf numFmtId="0" fontId="5" fillId="0" borderId="1" xfId="0" applyFont="1" applyBorder="1"/>
    <xf numFmtId="49" fontId="2" fillId="0" borderId="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7"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49" fontId="6" fillId="0" borderId="1" xfId="57" applyNumberFormat="1" applyBorder="1" applyAlignment="1" applyProtection="1">
      <alignment horizontal="left" vertical="center" wrapText="1"/>
    </xf>
    <xf numFmtId="49" fontId="6" fillId="0" borderId="1" xfId="57" applyNumberFormat="1" applyBorder="1" applyAlignment="1" applyProtection="1">
      <alignment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0" fontId="6" fillId="0" borderId="5" xfId="0" applyNumberFormat="1" applyFont="1" applyFill="1" applyBorder="1" applyAlignment="1"/>
    <xf numFmtId="0" fontId="6" fillId="0" borderId="6" xfId="0" applyNumberFormat="1" applyFont="1" applyFill="1" applyBorder="1" applyAlignment="1"/>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5" fillId="2" borderId="9" xfId="0" applyFont="1" applyFill="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0"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7" xfId="0" applyFont="1" applyFill="1" applyBorder="1" applyAlignment="1">
      <alignment horizontal="center" vertical="center"/>
    </xf>
    <xf numFmtId="0" fontId="5" fillId="0" borderId="8"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0"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10" xfId="0" applyFont="1" applyBorder="1" applyAlignment="1">
      <alignment horizontal="center" vertical="center" wrapText="1"/>
    </xf>
    <xf numFmtId="0" fontId="3" fillId="0" borderId="2" xfId="0" applyFont="1" applyBorder="1" applyAlignment="1">
      <alignment horizontal="center" vertical="center"/>
    </xf>
    <xf numFmtId="178" fontId="10"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2" fillId="0" borderId="9"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10" fillId="0" borderId="1" xfId="56" applyNumberFormat="1" applyFont="1" applyBorder="1" applyAlignment="1">
      <alignment horizontal="center" vertical="center"/>
    </xf>
    <xf numFmtId="179" fontId="10" fillId="0" borderId="1" xfId="0" applyNumberFormat="1" applyFont="1" applyBorder="1" applyAlignment="1">
      <alignment horizontal="center" vertical="center"/>
    </xf>
    <xf numFmtId="3" fontId="2" fillId="0" borderId="13" xfId="0" applyNumberFormat="1" applyFont="1" applyBorder="1" applyAlignment="1">
      <alignment horizontal="right" vertical="center"/>
    </xf>
    <xf numFmtId="0" fontId="2" fillId="2" borderId="13"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10" fillId="0" borderId="0" xfId="0" applyNumberFormat="1" applyFont="1" applyBorder="1" applyAlignment="1">
      <alignment horizontal="left" vertical="center"/>
    </xf>
    <xf numFmtId="0" fontId="2"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8" fontId="19" fillId="0" borderId="1" xfId="0" applyNumberFormat="1" applyFont="1" applyBorder="1" applyAlignment="1">
      <alignment horizontal="right" vertical="center"/>
    </xf>
    <xf numFmtId="0" fontId="17" fillId="2" borderId="7"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2" borderId="9" xfId="0" applyFont="1" applyFill="1" applyBorder="1" applyAlignment="1" applyProtection="1">
      <alignment horizontal="center" vertical="center" wrapText="1"/>
      <protection locked="0"/>
    </xf>
    <xf numFmtId="0" fontId="17" fillId="0" borderId="9"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9"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9" xfId="0" applyFont="1" applyFill="1" applyBorder="1" applyAlignment="1">
      <alignment horizontal="left" vertical="center"/>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A1" sqref="A1"/>
    </sheetView>
  </sheetViews>
  <sheetFormatPr defaultColWidth="8.575" defaultRowHeight="12.75" customHeight="1" outlineLevelCol="3"/>
  <cols>
    <col min="1" max="4" width="41" customWidth="1"/>
  </cols>
  <sheetData>
    <row r="1" ht="15" customHeight="1" spans="1:4">
      <c r="A1" s="85"/>
      <c r="B1" s="85"/>
      <c r="C1" s="85"/>
      <c r="D1" s="101" t="s">
        <v>0</v>
      </c>
    </row>
    <row r="2" ht="41.25" customHeight="1" spans="1:1">
      <c r="A2" s="80" t="str">
        <f>"2026"&amp;"年部门财务收支预算总表"</f>
        <v>2026年部门财务收支预算总表</v>
      </c>
    </row>
    <row r="3" ht="17.25" customHeight="1" spans="1:4">
      <c r="A3" s="83" t="str">
        <f>"单位名称："&amp;"昆明市东川区工业和科技信息化局"</f>
        <v>单位名称：昆明市东川区工业和科技信息化局</v>
      </c>
      <c r="B3" s="197"/>
      <c r="D3" s="176" t="s">
        <v>1</v>
      </c>
    </row>
    <row r="4" ht="23.25" customHeight="1" spans="1:4">
      <c r="A4" s="198" t="s">
        <v>2</v>
      </c>
      <c r="B4" s="199"/>
      <c r="C4" s="198" t="s">
        <v>3</v>
      </c>
      <c r="D4" s="199"/>
    </row>
    <row r="5" ht="24" customHeight="1" spans="1:4">
      <c r="A5" s="198" t="s">
        <v>4</v>
      </c>
      <c r="B5" s="198" t="s">
        <v>5</v>
      </c>
      <c r="C5" s="198" t="s">
        <v>6</v>
      </c>
      <c r="D5" s="198" t="s">
        <v>5</v>
      </c>
    </row>
    <row r="6" ht="17.25" customHeight="1" spans="1:4">
      <c r="A6" s="200" t="s">
        <v>7</v>
      </c>
      <c r="B6" s="115">
        <v>28649620.26</v>
      </c>
      <c r="C6" s="200" t="s">
        <v>8</v>
      </c>
      <c r="D6" s="115">
        <v>645712.92</v>
      </c>
    </row>
    <row r="7" ht="17.25" customHeight="1" spans="1:4">
      <c r="A7" s="200" t="s">
        <v>9</v>
      </c>
      <c r="B7" s="115"/>
      <c r="C7" s="200" t="s">
        <v>10</v>
      </c>
      <c r="D7" s="115"/>
    </row>
    <row r="8" ht="17.25" customHeight="1" spans="1:4">
      <c r="A8" s="200" t="s">
        <v>11</v>
      </c>
      <c r="B8" s="115"/>
      <c r="C8" s="231" t="s">
        <v>12</v>
      </c>
      <c r="D8" s="115"/>
    </row>
    <row r="9" ht="17.25" customHeight="1" spans="1:4">
      <c r="A9" s="200" t="s">
        <v>13</v>
      </c>
      <c r="B9" s="115"/>
      <c r="C9" s="231" t="s">
        <v>14</v>
      </c>
      <c r="D9" s="115"/>
    </row>
    <row r="10" ht="17.25" customHeight="1" spans="1:4">
      <c r="A10" s="200" t="s">
        <v>15</v>
      </c>
      <c r="B10" s="115"/>
      <c r="C10" s="231" t="s">
        <v>16</v>
      </c>
      <c r="D10" s="115">
        <v>274853</v>
      </c>
    </row>
    <row r="11" ht="17.25" customHeight="1" spans="1:4">
      <c r="A11" s="200" t="s">
        <v>17</v>
      </c>
      <c r="B11" s="115"/>
      <c r="C11" s="231" t="s">
        <v>18</v>
      </c>
      <c r="D11" s="115">
        <v>7905665.02</v>
      </c>
    </row>
    <row r="12" ht="17.25" customHeight="1" spans="1:4">
      <c r="A12" s="200" t="s">
        <v>19</v>
      </c>
      <c r="B12" s="115"/>
      <c r="C12" s="71" t="s">
        <v>20</v>
      </c>
      <c r="D12" s="115"/>
    </row>
    <row r="13" ht="17.25" customHeight="1" spans="1:4">
      <c r="A13" s="200" t="s">
        <v>21</v>
      </c>
      <c r="B13" s="115"/>
      <c r="C13" s="71" t="s">
        <v>22</v>
      </c>
      <c r="D13" s="115">
        <v>2881028.13</v>
      </c>
    </row>
    <row r="14" ht="17.25" customHeight="1" spans="1:4">
      <c r="A14" s="200" t="s">
        <v>23</v>
      </c>
      <c r="B14" s="115"/>
      <c r="C14" s="71" t="s">
        <v>24</v>
      </c>
      <c r="D14" s="115">
        <v>831374.19</v>
      </c>
    </row>
    <row r="15" ht="17.25" customHeight="1" spans="1:4">
      <c r="A15" s="200" t="s">
        <v>25</v>
      </c>
      <c r="B15" s="115"/>
      <c r="C15" s="71" t="s">
        <v>26</v>
      </c>
      <c r="D15" s="115"/>
    </row>
    <row r="16" ht="17.25" customHeight="1" spans="1:4">
      <c r="A16" s="21"/>
      <c r="B16" s="115"/>
      <c r="C16" s="71" t="s">
        <v>27</v>
      </c>
      <c r="D16" s="115"/>
    </row>
    <row r="17" ht="17.25" customHeight="1" spans="1:4">
      <c r="A17" s="201"/>
      <c r="B17" s="115"/>
      <c r="C17" s="71" t="s">
        <v>28</v>
      </c>
      <c r="D17" s="115"/>
    </row>
    <row r="18" ht="17.25" customHeight="1" spans="1:4">
      <c r="A18" s="201"/>
      <c r="B18" s="115"/>
      <c r="C18" s="71" t="s">
        <v>29</v>
      </c>
      <c r="D18" s="115"/>
    </row>
    <row r="19" ht="17.25" customHeight="1" spans="1:4">
      <c r="A19" s="201"/>
      <c r="B19" s="115"/>
      <c r="C19" s="71" t="s">
        <v>30</v>
      </c>
      <c r="D19" s="115">
        <v>15618100</v>
      </c>
    </row>
    <row r="20" ht="17.25" customHeight="1" spans="1:4">
      <c r="A20" s="201"/>
      <c r="B20" s="115"/>
      <c r="C20" s="71" t="s">
        <v>31</v>
      </c>
      <c r="D20" s="115"/>
    </row>
    <row r="21" ht="17.25" customHeight="1" spans="1:4">
      <c r="A21" s="201"/>
      <c r="B21" s="115"/>
      <c r="C21" s="71" t="s">
        <v>32</v>
      </c>
      <c r="D21" s="115"/>
    </row>
    <row r="22" ht="17.25" customHeight="1" spans="1:4">
      <c r="A22" s="201"/>
      <c r="B22" s="115"/>
      <c r="C22" s="71" t="s">
        <v>33</v>
      </c>
      <c r="D22" s="115"/>
    </row>
    <row r="23" ht="17.25" customHeight="1" spans="1:4">
      <c r="A23" s="201"/>
      <c r="B23" s="115"/>
      <c r="C23" s="71" t="s">
        <v>34</v>
      </c>
      <c r="D23" s="115"/>
    </row>
    <row r="24" ht="17.25" customHeight="1" spans="1:4">
      <c r="A24" s="201"/>
      <c r="B24" s="115"/>
      <c r="C24" s="71" t="s">
        <v>35</v>
      </c>
      <c r="D24" s="115">
        <v>492887</v>
      </c>
    </row>
    <row r="25" ht="17.25" customHeight="1" spans="1:4">
      <c r="A25" s="201"/>
      <c r="B25" s="115"/>
      <c r="C25" s="71" t="s">
        <v>36</v>
      </c>
      <c r="D25" s="115"/>
    </row>
    <row r="26" ht="17.25" customHeight="1" spans="1:4">
      <c r="A26" s="201"/>
      <c r="B26" s="115"/>
      <c r="C26" s="21" t="s">
        <v>37</v>
      </c>
      <c r="D26" s="115"/>
    </row>
    <row r="27" ht="17.25" customHeight="1" spans="1:4">
      <c r="A27" s="201"/>
      <c r="B27" s="115"/>
      <c r="C27" s="71" t="s">
        <v>38</v>
      </c>
      <c r="D27" s="115"/>
    </row>
    <row r="28" ht="16.5" customHeight="1" spans="1:4">
      <c r="A28" s="201"/>
      <c r="B28" s="115"/>
      <c r="C28" s="71" t="s">
        <v>39</v>
      </c>
      <c r="D28" s="115"/>
    </row>
    <row r="29" ht="16.5" customHeight="1" spans="1:4">
      <c r="A29" s="201"/>
      <c r="B29" s="115"/>
      <c r="C29" s="21" t="s">
        <v>40</v>
      </c>
      <c r="D29" s="115"/>
    </row>
    <row r="30" ht="17.25" customHeight="1" spans="1:4">
      <c r="A30" s="201"/>
      <c r="B30" s="115"/>
      <c r="C30" s="21" t="s">
        <v>41</v>
      </c>
      <c r="D30" s="115"/>
    </row>
    <row r="31" ht="17.25" customHeight="1" spans="1:4">
      <c r="A31" s="201"/>
      <c r="B31" s="115"/>
      <c r="C31" s="71" t="s">
        <v>42</v>
      </c>
      <c r="D31" s="115"/>
    </row>
    <row r="32" ht="16.5" customHeight="1" spans="1:4">
      <c r="A32" s="201" t="s">
        <v>43</v>
      </c>
      <c r="B32" s="115">
        <v>28649620.26</v>
      </c>
      <c r="C32" s="201" t="s">
        <v>44</v>
      </c>
      <c r="D32" s="115">
        <v>28649620.26</v>
      </c>
    </row>
    <row r="33" ht="16.5" customHeight="1" spans="1:4">
      <c r="A33" s="21" t="s">
        <v>45</v>
      </c>
      <c r="B33" s="115"/>
      <c r="C33" s="21" t="s">
        <v>46</v>
      </c>
      <c r="D33" s="115"/>
    </row>
    <row r="34" ht="16.5" customHeight="1" spans="1:4">
      <c r="A34" s="71" t="s">
        <v>47</v>
      </c>
      <c r="B34" s="115"/>
      <c r="C34" s="71" t="s">
        <v>47</v>
      </c>
      <c r="D34" s="115"/>
    </row>
    <row r="35" ht="16.5" customHeight="1" spans="1:4">
      <c r="A35" s="71" t="s">
        <v>48</v>
      </c>
      <c r="B35" s="115"/>
      <c r="C35" s="71" t="s">
        <v>49</v>
      </c>
      <c r="D35" s="115"/>
    </row>
    <row r="36" ht="16.5" customHeight="1" spans="1:4">
      <c r="A36" s="202" t="s">
        <v>50</v>
      </c>
      <c r="B36" s="115">
        <v>28649620.26</v>
      </c>
      <c r="C36" s="202" t="s">
        <v>51</v>
      </c>
      <c r="D36" s="115">
        <v>28649620.26</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6" sqref="A1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6">
        <v>1</v>
      </c>
      <c r="B1" s="157">
        <v>0</v>
      </c>
      <c r="C1" s="156">
        <v>1</v>
      </c>
      <c r="D1" s="158"/>
      <c r="E1" s="158"/>
      <c r="F1" s="155" t="s">
        <v>626</v>
      </c>
    </row>
    <row r="2" ht="42" customHeight="1" spans="1:6">
      <c r="A2" s="159" t="str">
        <f>"2026"&amp;"年部门政府性基金预算支出预算表"</f>
        <v>2026年部门政府性基金预算支出预算表</v>
      </c>
      <c r="B2" s="159" t="s">
        <v>627</v>
      </c>
      <c r="C2" s="160"/>
      <c r="D2" s="161"/>
      <c r="E2" s="161"/>
      <c r="F2" s="161"/>
    </row>
    <row r="3" ht="13.5" customHeight="1" spans="1:6">
      <c r="A3" s="47" t="str">
        <f>"单位名称："&amp;"昆明市东川区工业和科技信息化局"</f>
        <v>单位名称：昆明市东川区工业和科技信息化局</v>
      </c>
      <c r="B3" s="47" t="s">
        <v>628</v>
      </c>
      <c r="C3" s="156"/>
      <c r="D3" s="158"/>
      <c r="E3" s="158"/>
      <c r="F3" s="155" t="s">
        <v>1</v>
      </c>
    </row>
    <row r="4" ht="19.5" customHeight="1" spans="1:6">
      <c r="A4" s="162" t="s">
        <v>213</v>
      </c>
      <c r="B4" s="163" t="s">
        <v>72</v>
      </c>
      <c r="C4" s="162" t="s">
        <v>73</v>
      </c>
      <c r="D4" s="12" t="s">
        <v>629</v>
      </c>
      <c r="E4" s="13"/>
      <c r="F4" s="37"/>
    </row>
    <row r="5" ht="18.75" customHeight="1" spans="1:6">
      <c r="A5" s="164"/>
      <c r="B5" s="165"/>
      <c r="C5" s="164"/>
      <c r="D5" s="55" t="s">
        <v>55</v>
      </c>
      <c r="E5" s="12" t="s">
        <v>75</v>
      </c>
      <c r="F5" s="55" t="s">
        <v>76</v>
      </c>
    </row>
    <row r="6" ht="18.75" customHeight="1" spans="1:6">
      <c r="A6" s="104">
        <v>1</v>
      </c>
      <c r="B6" s="166" t="s">
        <v>83</v>
      </c>
      <c r="C6" s="104">
        <v>3</v>
      </c>
      <c r="D6" s="14">
        <v>4</v>
      </c>
      <c r="E6" s="14">
        <v>5</v>
      </c>
      <c r="F6" s="14">
        <v>6</v>
      </c>
    </row>
    <row r="7" ht="30" customHeight="1" spans="1:6">
      <c r="A7" s="60" t="s">
        <v>630</v>
      </c>
      <c r="B7" s="60"/>
      <c r="C7" s="60"/>
      <c r="D7" s="115"/>
      <c r="E7" s="115"/>
      <c r="F7" s="115"/>
    </row>
    <row r="8" ht="21" customHeight="1" spans="1:6">
      <c r="A8" s="60"/>
      <c r="B8" s="60"/>
      <c r="C8" s="60"/>
      <c r="D8" s="115"/>
      <c r="E8" s="115"/>
      <c r="F8" s="115"/>
    </row>
    <row r="9" ht="18.75" customHeight="1" spans="1:6">
      <c r="A9" s="167" t="s">
        <v>203</v>
      </c>
      <c r="B9" s="167" t="s">
        <v>203</v>
      </c>
      <c r="C9" s="168" t="s">
        <v>203</v>
      </c>
      <c r="D9" s="115"/>
      <c r="E9" s="115"/>
      <c r="F9" s="115"/>
    </row>
  </sheetData>
  <mergeCells count="7">
    <mergeCell ref="A2:F2"/>
    <mergeCell ref="A3:C3"/>
    <mergeCell ref="D4:F4"/>
    <mergeCell ref="A9:C9"/>
    <mergeCell ref="A4:A5"/>
    <mergeCell ref="B4:B5"/>
    <mergeCell ref="C4:C5"/>
  </mergeCells>
  <printOptions horizontalCentered="1"/>
  <pageMargins left="0.369444444444444" right="0.369444444444444" top="0.559722222222222" bottom="0.559722222222222" header="0.479861111111111" footer="0.479861111111111"/>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8"/>
      <c r="C1" s="118"/>
      <c r="R1" s="45"/>
      <c r="S1" s="45" t="s">
        <v>631</v>
      </c>
    </row>
    <row r="2" ht="41.25" customHeight="1" spans="1:19">
      <c r="A2" s="108" t="str">
        <f>"2026"&amp;"年部门政府采购预算表"</f>
        <v>2026年部门政府采购预算表</v>
      </c>
      <c r="B2" s="103"/>
      <c r="C2" s="103"/>
      <c r="D2" s="46"/>
      <c r="E2" s="46"/>
      <c r="F2" s="46"/>
      <c r="G2" s="46"/>
      <c r="H2" s="46"/>
      <c r="I2" s="46"/>
      <c r="J2" s="46"/>
      <c r="K2" s="46"/>
      <c r="L2" s="46"/>
      <c r="M2" s="103"/>
      <c r="N2" s="46"/>
      <c r="O2" s="46"/>
      <c r="P2" s="103"/>
      <c r="Q2" s="46"/>
      <c r="R2" s="103"/>
      <c r="S2" s="103"/>
    </row>
    <row r="3" ht="18.75" customHeight="1" spans="1:19">
      <c r="A3" s="146" t="str">
        <f>"单位名称："&amp;"昆明市东川区工业和科技信息化局"</f>
        <v>单位名称：昆明市东川区工业和科技信息化局</v>
      </c>
      <c r="B3" s="120"/>
      <c r="C3" s="120"/>
      <c r="D3" s="49"/>
      <c r="E3" s="49"/>
      <c r="F3" s="49"/>
      <c r="G3" s="49"/>
      <c r="H3" s="49"/>
      <c r="I3" s="49"/>
      <c r="J3" s="49"/>
      <c r="K3" s="49"/>
      <c r="L3" s="49"/>
      <c r="R3" s="50"/>
      <c r="S3" s="155" t="s">
        <v>1</v>
      </c>
    </row>
    <row r="4" ht="15.75" customHeight="1" spans="1:19">
      <c r="A4" s="52" t="s">
        <v>212</v>
      </c>
      <c r="B4" s="121" t="s">
        <v>213</v>
      </c>
      <c r="C4" s="121" t="s">
        <v>632</v>
      </c>
      <c r="D4" s="122" t="s">
        <v>633</v>
      </c>
      <c r="E4" s="122" t="s">
        <v>634</v>
      </c>
      <c r="F4" s="122" t="s">
        <v>635</v>
      </c>
      <c r="G4" s="122" t="s">
        <v>636</v>
      </c>
      <c r="H4" s="122" t="s">
        <v>637</v>
      </c>
      <c r="I4" s="135" t="s">
        <v>220</v>
      </c>
      <c r="J4" s="135"/>
      <c r="K4" s="135"/>
      <c r="L4" s="135"/>
      <c r="M4" s="136"/>
      <c r="N4" s="135"/>
      <c r="O4" s="135"/>
      <c r="P4" s="143"/>
      <c r="Q4" s="135"/>
      <c r="R4" s="136"/>
      <c r="S4" s="116"/>
    </row>
    <row r="5" ht="17.25" customHeight="1" spans="1:19">
      <c r="A5" s="54"/>
      <c r="B5" s="123"/>
      <c r="C5" s="123"/>
      <c r="D5" s="124"/>
      <c r="E5" s="124"/>
      <c r="F5" s="124"/>
      <c r="G5" s="124"/>
      <c r="H5" s="124"/>
      <c r="I5" s="124" t="s">
        <v>55</v>
      </c>
      <c r="J5" s="124" t="s">
        <v>58</v>
      </c>
      <c r="K5" s="124" t="s">
        <v>638</v>
      </c>
      <c r="L5" s="124" t="s">
        <v>639</v>
      </c>
      <c r="M5" s="137" t="s">
        <v>640</v>
      </c>
      <c r="N5" s="138" t="s">
        <v>641</v>
      </c>
      <c r="O5" s="138"/>
      <c r="P5" s="144"/>
      <c r="Q5" s="138"/>
      <c r="R5" s="145"/>
      <c r="S5" s="125"/>
    </row>
    <row r="6" ht="54" customHeight="1" spans="1:19">
      <c r="A6" s="57"/>
      <c r="B6" s="125"/>
      <c r="C6" s="125"/>
      <c r="D6" s="126"/>
      <c r="E6" s="126"/>
      <c r="F6" s="126"/>
      <c r="G6" s="126"/>
      <c r="H6" s="126"/>
      <c r="I6" s="126"/>
      <c r="J6" s="126" t="s">
        <v>57</v>
      </c>
      <c r="K6" s="126"/>
      <c r="L6" s="126"/>
      <c r="M6" s="139"/>
      <c r="N6" s="126" t="s">
        <v>57</v>
      </c>
      <c r="O6" s="126" t="s">
        <v>64</v>
      </c>
      <c r="P6" s="125" t="s">
        <v>65</v>
      </c>
      <c r="Q6" s="126" t="s">
        <v>66</v>
      </c>
      <c r="R6" s="139" t="s">
        <v>67</v>
      </c>
      <c r="S6" s="125" t="s">
        <v>68</v>
      </c>
    </row>
    <row r="7" ht="18" customHeight="1" spans="1:19">
      <c r="A7" s="147">
        <v>1</v>
      </c>
      <c r="B7" s="147" t="s">
        <v>83</v>
      </c>
      <c r="C7" s="148">
        <v>3</v>
      </c>
      <c r="D7" s="148">
        <v>4</v>
      </c>
      <c r="E7" s="147">
        <v>5</v>
      </c>
      <c r="F7" s="147">
        <v>6</v>
      </c>
      <c r="G7" s="147">
        <v>7</v>
      </c>
      <c r="H7" s="147">
        <v>8</v>
      </c>
      <c r="I7" s="147">
        <v>9</v>
      </c>
      <c r="J7" s="147">
        <v>10</v>
      </c>
      <c r="K7" s="147">
        <v>11</v>
      </c>
      <c r="L7" s="147">
        <v>12</v>
      </c>
      <c r="M7" s="147">
        <v>13</v>
      </c>
      <c r="N7" s="147">
        <v>14</v>
      </c>
      <c r="O7" s="147">
        <v>15</v>
      </c>
      <c r="P7" s="147">
        <v>16</v>
      </c>
      <c r="Q7" s="147">
        <v>17</v>
      </c>
      <c r="R7" s="147">
        <v>18</v>
      </c>
      <c r="S7" s="147">
        <v>19</v>
      </c>
    </row>
    <row r="8" ht="21" customHeight="1" spans="1:19">
      <c r="A8" s="127" t="s">
        <v>70</v>
      </c>
      <c r="B8" s="128" t="s">
        <v>70</v>
      </c>
      <c r="C8" s="128" t="s">
        <v>265</v>
      </c>
      <c r="D8" s="129" t="s">
        <v>642</v>
      </c>
      <c r="E8" s="129" t="s">
        <v>643</v>
      </c>
      <c r="F8" s="129" t="s">
        <v>435</v>
      </c>
      <c r="G8" s="149">
        <v>1</v>
      </c>
      <c r="H8" s="115"/>
      <c r="I8" s="115">
        <v>5000</v>
      </c>
      <c r="J8" s="115">
        <v>5000</v>
      </c>
      <c r="K8" s="115"/>
      <c r="L8" s="115"/>
      <c r="M8" s="115"/>
      <c r="N8" s="115"/>
      <c r="O8" s="115"/>
      <c r="P8" s="115"/>
      <c r="Q8" s="115"/>
      <c r="R8" s="115"/>
      <c r="S8" s="115"/>
    </row>
    <row r="9" ht="21" customHeight="1" spans="1:19">
      <c r="A9" s="127" t="s">
        <v>70</v>
      </c>
      <c r="B9" s="128" t="s">
        <v>70</v>
      </c>
      <c r="C9" s="128" t="s">
        <v>265</v>
      </c>
      <c r="D9" s="129" t="s">
        <v>644</v>
      </c>
      <c r="E9" s="129" t="s">
        <v>645</v>
      </c>
      <c r="F9" s="129" t="s">
        <v>435</v>
      </c>
      <c r="G9" s="149">
        <v>1</v>
      </c>
      <c r="H9" s="115"/>
      <c r="I9" s="115">
        <v>4000</v>
      </c>
      <c r="J9" s="115">
        <v>4000</v>
      </c>
      <c r="K9" s="115"/>
      <c r="L9" s="115"/>
      <c r="M9" s="115"/>
      <c r="N9" s="115"/>
      <c r="O9" s="115"/>
      <c r="P9" s="115"/>
      <c r="Q9" s="115"/>
      <c r="R9" s="115"/>
      <c r="S9" s="115"/>
    </row>
    <row r="10" ht="21" customHeight="1" spans="1:19">
      <c r="A10" s="127" t="s">
        <v>70</v>
      </c>
      <c r="B10" s="128" t="s">
        <v>70</v>
      </c>
      <c r="C10" s="128" t="s">
        <v>265</v>
      </c>
      <c r="D10" s="129" t="s">
        <v>646</v>
      </c>
      <c r="E10" s="129" t="s">
        <v>647</v>
      </c>
      <c r="F10" s="129" t="s">
        <v>435</v>
      </c>
      <c r="G10" s="149">
        <v>1</v>
      </c>
      <c r="H10" s="115"/>
      <c r="I10" s="115">
        <v>3000</v>
      </c>
      <c r="J10" s="115">
        <v>3000</v>
      </c>
      <c r="K10" s="115"/>
      <c r="L10" s="115"/>
      <c r="M10" s="115"/>
      <c r="N10" s="115"/>
      <c r="O10" s="115"/>
      <c r="P10" s="115"/>
      <c r="Q10" s="115"/>
      <c r="R10" s="115"/>
      <c r="S10" s="115"/>
    </row>
    <row r="11" ht="21" customHeight="1" spans="1:19">
      <c r="A11" s="130" t="s">
        <v>203</v>
      </c>
      <c r="B11" s="131"/>
      <c r="C11" s="131"/>
      <c r="D11" s="132"/>
      <c r="E11" s="132"/>
      <c r="F11" s="132"/>
      <c r="G11" s="150"/>
      <c r="H11" s="115"/>
      <c r="I11" s="115">
        <v>12000</v>
      </c>
      <c r="J11" s="115">
        <v>12000</v>
      </c>
      <c r="K11" s="115"/>
      <c r="L11" s="115"/>
      <c r="M11" s="115"/>
      <c r="N11" s="115"/>
      <c r="O11" s="115"/>
      <c r="P11" s="115"/>
      <c r="Q11" s="115"/>
      <c r="R11" s="115"/>
      <c r="S11" s="115"/>
    </row>
    <row r="12" ht="21" customHeight="1" spans="1:19">
      <c r="A12" s="151" t="s">
        <v>648</v>
      </c>
      <c r="B12" s="152"/>
      <c r="C12" s="152"/>
      <c r="D12" s="151"/>
      <c r="E12" s="151"/>
      <c r="F12" s="151"/>
      <c r="G12" s="153"/>
      <c r="H12" s="154"/>
      <c r="I12" s="154"/>
      <c r="J12" s="154"/>
      <c r="K12" s="154"/>
      <c r="L12" s="154"/>
      <c r="M12" s="154"/>
      <c r="N12" s="154"/>
      <c r="O12" s="154"/>
      <c r="P12" s="154"/>
      <c r="Q12" s="154"/>
      <c r="R12" s="154"/>
      <c r="S12" s="154"/>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722222222222" right="0.959722222222222" top="0.719444444444444" bottom="0.719444444444444"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2"/>
      <c r="B1" s="118"/>
      <c r="C1" s="118"/>
      <c r="D1" s="118"/>
      <c r="E1" s="118"/>
      <c r="F1" s="118"/>
      <c r="G1" s="118"/>
      <c r="H1" s="112"/>
      <c r="I1" s="112"/>
      <c r="J1" s="112"/>
      <c r="K1" s="112"/>
      <c r="L1" s="112"/>
      <c r="M1" s="112"/>
      <c r="N1" s="133"/>
      <c r="O1" s="112"/>
      <c r="P1" s="112"/>
      <c r="Q1" s="118"/>
      <c r="R1" s="112"/>
      <c r="S1" s="141"/>
      <c r="T1" s="141" t="s">
        <v>649</v>
      </c>
    </row>
    <row r="2" ht="41.25" customHeight="1" spans="1:20">
      <c r="A2" s="108" t="str">
        <f>"2026"&amp;"年部门政府购买服务预算表"</f>
        <v>2026年部门政府购买服务预算表</v>
      </c>
      <c r="B2" s="103"/>
      <c r="C2" s="103"/>
      <c r="D2" s="103"/>
      <c r="E2" s="103"/>
      <c r="F2" s="103"/>
      <c r="G2" s="103"/>
      <c r="H2" s="119"/>
      <c r="I2" s="119"/>
      <c r="J2" s="119"/>
      <c r="K2" s="119"/>
      <c r="L2" s="119"/>
      <c r="M2" s="119"/>
      <c r="N2" s="134"/>
      <c r="O2" s="119"/>
      <c r="P2" s="119"/>
      <c r="Q2" s="103"/>
      <c r="R2" s="119"/>
      <c r="S2" s="134"/>
      <c r="T2" s="103"/>
    </row>
    <row r="3" ht="22.5" customHeight="1" spans="1:20">
      <c r="A3" s="109" t="str">
        <f>"单位名称："&amp;"昆明市东川区工业和科技信息化局"</f>
        <v>单位名称：昆明市东川区工业和科技信息化局</v>
      </c>
      <c r="B3" s="120"/>
      <c r="C3" s="120"/>
      <c r="D3" s="120"/>
      <c r="E3" s="120"/>
      <c r="F3" s="120"/>
      <c r="G3" s="120"/>
      <c r="H3" s="110"/>
      <c r="I3" s="110"/>
      <c r="J3" s="110"/>
      <c r="K3" s="110"/>
      <c r="L3" s="110"/>
      <c r="M3" s="110"/>
      <c r="N3" s="133"/>
      <c r="O3" s="112"/>
      <c r="P3" s="112"/>
      <c r="Q3" s="118"/>
      <c r="R3" s="112"/>
      <c r="S3" s="142"/>
      <c r="T3" s="141" t="s">
        <v>1</v>
      </c>
    </row>
    <row r="4" ht="24" customHeight="1" spans="1:20">
      <c r="A4" s="52" t="s">
        <v>212</v>
      </c>
      <c r="B4" s="121" t="s">
        <v>213</v>
      </c>
      <c r="C4" s="121" t="s">
        <v>632</v>
      </c>
      <c r="D4" s="121" t="s">
        <v>650</v>
      </c>
      <c r="E4" s="121" t="s">
        <v>651</v>
      </c>
      <c r="F4" s="121" t="s">
        <v>652</v>
      </c>
      <c r="G4" s="121" t="s">
        <v>653</v>
      </c>
      <c r="H4" s="122" t="s">
        <v>654</v>
      </c>
      <c r="I4" s="122" t="s">
        <v>655</v>
      </c>
      <c r="J4" s="135" t="s">
        <v>220</v>
      </c>
      <c r="K4" s="135"/>
      <c r="L4" s="135"/>
      <c r="M4" s="135"/>
      <c r="N4" s="136"/>
      <c r="O4" s="135"/>
      <c r="P4" s="135"/>
      <c r="Q4" s="143"/>
      <c r="R4" s="135"/>
      <c r="S4" s="136"/>
      <c r="T4" s="116"/>
    </row>
    <row r="5" ht="24" customHeight="1" spans="1:20">
      <c r="A5" s="54"/>
      <c r="B5" s="123"/>
      <c r="C5" s="123"/>
      <c r="D5" s="123"/>
      <c r="E5" s="123"/>
      <c r="F5" s="123"/>
      <c r="G5" s="123"/>
      <c r="H5" s="124"/>
      <c r="I5" s="124"/>
      <c r="J5" s="124" t="s">
        <v>55</v>
      </c>
      <c r="K5" s="124" t="s">
        <v>58</v>
      </c>
      <c r="L5" s="124" t="s">
        <v>638</v>
      </c>
      <c r="M5" s="124" t="s">
        <v>639</v>
      </c>
      <c r="N5" s="137" t="s">
        <v>640</v>
      </c>
      <c r="O5" s="138" t="s">
        <v>641</v>
      </c>
      <c r="P5" s="138"/>
      <c r="Q5" s="144"/>
      <c r="R5" s="138"/>
      <c r="S5" s="145"/>
      <c r="T5" s="125"/>
    </row>
    <row r="6" ht="54" customHeight="1" spans="1:20">
      <c r="A6" s="57"/>
      <c r="B6" s="125"/>
      <c r="C6" s="125"/>
      <c r="D6" s="125"/>
      <c r="E6" s="125"/>
      <c r="F6" s="125"/>
      <c r="G6" s="125"/>
      <c r="H6" s="126"/>
      <c r="I6" s="126"/>
      <c r="J6" s="126"/>
      <c r="K6" s="126" t="s">
        <v>57</v>
      </c>
      <c r="L6" s="126"/>
      <c r="M6" s="126"/>
      <c r="N6" s="139"/>
      <c r="O6" s="126" t="s">
        <v>57</v>
      </c>
      <c r="P6" s="126" t="s">
        <v>64</v>
      </c>
      <c r="Q6" s="125" t="s">
        <v>65</v>
      </c>
      <c r="R6" s="126" t="s">
        <v>66</v>
      </c>
      <c r="S6" s="139" t="s">
        <v>67</v>
      </c>
      <c r="T6" s="125" t="s">
        <v>68</v>
      </c>
    </row>
    <row r="7" ht="17.25" customHeight="1" spans="1:20">
      <c r="A7" s="58">
        <v>1</v>
      </c>
      <c r="B7" s="125">
        <v>2</v>
      </c>
      <c r="C7" s="58">
        <v>3</v>
      </c>
      <c r="D7" s="58">
        <v>4</v>
      </c>
      <c r="E7" s="125">
        <v>5</v>
      </c>
      <c r="F7" s="58">
        <v>6</v>
      </c>
      <c r="G7" s="58">
        <v>7</v>
      </c>
      <c r="H7" s="125">
        <v>8</v>
      </c>
      <c r="I7" s="58">
        <v>9</v>
      </c>
      <c r="J7" s="58">
        <v>10</v>
      </c>
      <c r="K7" s="125">
        <v>11</v>
      </c>
      <c r="L7" s="58">
        <v>12</v>
      </c>
      <c r="M7" s="58">
        <v>13</v>
      </c>
      <c r="N7" s="125">
        <v>14</v>
      </c>
      <c r="O7" s="58">
        <v>15</v>
      </c>
      <c r="P7" s="58">
        <v>16</v>
      </c>
      <c r="Q7" s="125">
        <v>17</v>
      </c>
      <c r="R7" s="58">
        <v>18</v>
      </c>
      <c r="S7" s="58">
        <v>19</v>
      </c>
      <c r="T7" s="58">
        <v>20</v>
      </c>
    </row>
    <row r="8" ht="21" customHeight="1" spans="1:20">
      <c r="A8" s="127" t="s">
        <v>70</v>
      </c>
      <c r="B8" s="128" t="s">
        <v>70</v>
      </c>
      <c r="C8" s="128" t="s">
        <v>265</v>
      </c>
      <c r="D8" s="128" t="s">
        <v>656</v>
      </c>
      <c r="E8" s="128" t="s">
        <v>657</v>
      </c>
      <c r="F8" s="128" t="s">
        <v>75</v>
      </c>
      <c r="G8" s="128" t="s">
        <v>658</v>
      </c>
      <c r="H8" s="129" t="s">
        <v>110</v>
      </c>
      <c r="I8" s="129" t="s">
        <v>659</v>
      </c>
      <c r="J8" s="115">
        <v>3000</v>
      </c>
      <c r="K8" s="115">
        <v>3000</v>
      </c>
      <c r="L8" s="115"/>
      <c r="M8" s="115"/>
      <c r="N8" s="115"/>
      <c r="O8" s="115"/>
      <c r="P8" s="115"/>
      <c r="Q8" s="115"/>
      <c r="R8" s="115"/>
      <c r="S8" s="115"/>
      <c r="T8" s="115"/>
    </row>
    <row r="9" ht="21" customHeight="1" spans="1:20">
      <c r="A9" s="127" t="s">
        <v>70</v>
      </c>
      <c r="B9" s="128" t="s">
        <v>70</v>
      </c>
      <c r="C9" s="128" t="s">
        <v>265</v>
      </c>
      <c r="D9" s="128" t="s">
        <v>660</v>
      </c>
      <c r="E9" s="128" t="s">
        <v>661</v>
      </c>
      <c r="F9" s="128" t="s">
        <v>75</v>
      </c>
      <c r="G9" s="128" t="s">
        <v>662</v>
      </c>
      <c r="H9" s="129" t="s">
        <v>110</v>
      </c>
      <c r="I9" s="129" t="s">
        <v>660</v>
      </c>
      <c r="J9" s="115">
        <v>4000</v>
      </c>
      <c r="K9" s="115">
        <v>4000</v>
      </c>
      <c r="L9" s="115"/>
      <c r="M9" s="115"/>
      <c r="N9" s="115"/>
      <c r="O9" s="115"/>
      <c r="P9" s="115"/>
      <c r="Q9" s="115"/>
      <c r="R9" s="115"/>
      <c r="S9" s="115"/>
      <c r="T9" s="115"/>
    </row>
    <row r="10" ht="21" customHeight="1" spans="1:20">
      <c r="A10" s="127" t="s">
        <v>70</v>
      </c>
      <c r="B10" s="128" t="s">
        <v>70</v>
      </c>
      <c r="C10" s="128" t="s">
        <v>265</v>
      </c>
      <c r="D10" s="128" t="s">
        <v>663</v>
      </c>
      <c r="E10" s="128" t="s">
        <v>664</v>
      </c>
      <c r="F10" s="128" t="s">
        <v>75</v>
      </c>
      <c r="G10" s="128" t="s">
        <v>662</v>
      </c>
      <c r="H10" s="129" t="s">
        <v>110</v>
      </c>
      <c r="I10" s="129" t="s">
        <v>665</v>
      </c>
      <c r="J10" s="115">
        <v>5000</v>
      </c>
      <c r="K10" s="115">
        <v>5000</v>
      </c>
      <c r="L10" s="115"/>
      <c r="M10" s="115"/>
      <c r="N10" s="115"/>
      <c r="O10" s="115"/>
      <c r="P10" s="115"/>
      <c r="Q10" s="115"/>
      <c r="R10" s="115"/>
      <c r="S10" s="115"/>
      <c r="T10" s="115"/>
    </row>
    <row r="11" ht="21" customHeight="1" spans="1:20">
      <c r="A11" s="130" t="s">
        <v>203</v>
      </c>
      <c r="B11" s="131"/>
      <c r="C11" s="131"/>
      <c r="D11" s="131"/>
      <c r="E11" s="131"/>
      <c r="F11" s="131"/>
      <c r="G11" s="131"/>
      <c r="H11" s="132"/>
      <c r="I11" s="140"/>
      <c r="J11" s="115">
        <v>12000</v>
      </c>
      <c r="K11" s="115">
        <v>12000</v>
      </c>
      <c r="L11" s="115"/>
      <c r="M11" s="115"/>
      <c r="N11" s="115"/>
      <c r="O11" s="115"/>
      <c r="P11" s="115"/>
      <c r="Q11" s="115"/>
      <c r="R11" s="115"/>
      <c r="S11" s="115"/>
      <c r="T11" s="115"/>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722222222222" right="0.959722222222222" top="0.719444444444444" bottom="0.719444444444444"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8"/>
  <sheetViews>
    <sheetView showZeros="0" workbookViewId="0">
      <selection activeCell="A12" sqref="A12"/>
    </sheetView>
  </sheetViews>
  <sheetFormatPr defaultColWidth="9.14166666666667" defaultRowHeight="14.25" customHeight="1" outlineLevelRow="7"/>
  <cols>
    <col min="1" max="1" width="37.7083333333333" customWidth="1"/>
    <col min="2" max="13" width="20" customWidth="1"/>
  </cols>
  <sheetData>
    <row r="1" ht="17.25" customHeight="1" spans="4:13">
      <c r="D1" s="107"/>
      <c r="M1" s="45" t="s">
        <v>666</v>
      </c>
    </row>
    <row r="2" ht="41.25" customHeight="1" spans="1:13">
      <c r="A2" s="108" t="str">
        <f>"2026"&amp;"年对下转移支付预算表"</f>
        <v>2026年对下转移支付预算表</v>
      </c>
      <c r="B2" s="46"/>
      <c r="C2" s="46"/>
      <c r="D2" s="46"/>
      <c r="E2" s="46"/>
      <c r="F2" s="46"/>
      <c r="G2" s="46"/>
      <c r="H2" s="46"/>
      <c r="I2" s="46"/>
      <c r="J2" s="46"/>
      <c r="K2" s="46"/>
      <c r="L2" s="46"/>
      <c r="M2" s="103"/>
    </row>
    <row r="3" ht="18" customHeight="1" spans="1:13">
      <c r="A3" s="109" t="str">
        <f>"单位名称："&amp;"昆明市东川区工业和科技信息化局"</f>
        <v>单位名称：昆明市东川区工业和科技信息化局</v>
      </c>
      <c r="B3" s="110"/>
      <c r="C3" s="110"/>
      <c r="D3" s="111"/>
      <c r="E3" s="112"/>
      <c r="F3" s="112"/>
      <c r="G3" s="112"/>
      <c r="H3" s="112"/>
      <c r="I3" s="112"/>
      <c r="M3" s="50" t="s">
        <v>1</v>
      </c>
    </row>
    <row r="4" ht="19.5" customHeight="1" spans="1:13">
      <c r="A4" s="67" t="s">
        <v>667</v>
      </c>
      <c r="B4" s="12" t="s">
        <v>220</v>
      </c>
      <c r="C4" s="13"/>
      <c r="D4" s="13"/>
      <c r="E4" s="12" t="s">
        <v>668</v>
      </c>
      <c r="F4" s="13"/>
      <c r="G4" s="13"/>
      <c r="H4" s="13"/>
      <c r="I4" s="13"/>
      <c r="J4" s="13"/>
      <c r="K4" s="13"/>
      <c r="L4" s="13"/>
      <c r="M4" s="116"/>
    </row>
    <row r="5" ht="40.5" customHeight="1" spans="1:13">
      <c r="A5" s="58"/>
      <c r="B5" s="68" t="s">
        <v>55</v>
      </c>
      <c r="C5" s="52" t="s">
        <v>58</v>
      </c>
      <c r="D5" s="113" t="s">
        <v>638</v>
      </c>
      <c r="E5" s="87"/>
      <c r="F5" s="87"/>
      <c r="G5" s="87"/>
      <c r="H5" s="87"/>
      <c r="I5" s="87"/>
      <c r="J5" s="87"/>
      <c r="K5" s="87"/>
      <c r="L5" s="87"/>
      <c r="M5" s="117"/>
    </row>
    <row r="6" ht="19.5" customHeight="1" spans="1:13">
      <c r="A6" s="59">
        <v>1</v>
      </c>
      <c r="B6" s="59">
        <v>2</v>
      </c>
      <c r="C6" s="59">
        <v>3</v>
      </c>
      <c r="D6" s="114">
        <v>4</v>
      </c>
      <c r="E6" s="75">
        <v>5</v>
      </c>
      <c r="F6" s="59">
        <v>6</v>
      </c>
      <c r="G6" s="59">
        <v>7</v>
      </c>
      <c r="H6" s="114">
        <v>8</v>
      </c>
      <c r="I6" s="59">
        <v>9</v>
      </c>
      <c r="J6" s="59">
        <v>10</v>
      </c>
      <c r="K6" s="59">
        <v>11</v>
      </c>
      <c r="L6" s="59">
        <v>13</v>
      </c>
      <c r="M6" s="75">
        <v>24</v>
      </c>
    </row>
    <row r="7" ht="36" customHeight="1" spans="1:13">
      <c r="A7" s="69" t="s">
        <v>669</v>
      </c>
      <c r="B7" s="115"/>
      <c r="C7" s="115"/>
      <c r="D7" s="115"/>
      <c r="E7" s="115"/>
      <c r="F7" s="115"/>
      <c r="G7" s="115"/>
      <c r="H7" s="115"/>
      <c r="I7" s="115"/>
      <c r="J7" s="115"/>
      <c r="K7" s="115"/>
      <c r="L7" s="115"/>
      <c r="M7" s="115"/>
    </row>
    <row r="8" ht="19.5" customHeight="1" spans="1:13">
      <c r="A8" s="105"/>
      <c r="B8" s="115"/>
      <c r="C8" s="115"/>
      <c r="D8" s="115"/>
      <c r="E8" s="115"/>
      <c r="F8" s="115"/>
      <c r="G8" s="115"/>
      <c r="H8" s="115"/>
      <c r="I8" s="115"/>
      <c r="J8" s="115"/>
      <c r="K8" s="115"/>
      <c r="L8" s="115"/>
      <c r="M8" s="115"/>
    </row>
  </sheetData>
  <mergeCells count="5">
    <mergeCell ref="A2:M2"/>
    <mergeCell ref="A3:I3"/>
    <mergeCell ref="B4:D4"/>
    <mergeCell ref="E4:M4"/>
    <mergeCell ref="A4:A5"/>
  </mergeCells>
  <printOptions horizontalCentered="1"/>
  <pageMargins left="0.959722222222222" right="0.959722222222222" top="0.719444444444444" bottom="0.719444444444444"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6" sqref="A6"/>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670</v>
      </c>
    </row>
    <row r="2" ht="41.25" customHeight="1" spans="1:10">
      <c r="A2" s="102" t="str">
        <f>"2026"&amp;"年对下转移支付绩效目标表"</f>
        <v>2026年对下转移支付绩效目标表</v>
      </c>
      <c r="B2" s="46"/>
      <c r="C2" s="46"/>
      <c r="D2" s="46"/>
      <c r="E2" s="46"/>
      <c r="F2" s="103"/>
      <c r="G2" s="46"/>
      <c r="H2" s="103"/>
      <c r="I2" s="103"/>
      <c r="J2" s="46"/>
    </row>
    <row r="3" ht="17.25" customHeight="1" spans="1:1">
      <c r="A3" s="47" t="str">
        <f>"单位名称："&amp;"昆明市东川区工业和科技信息化局"</f>
        <v>单位名称：昆明市东川区工业和科技信息化局</v>
      </c>
    </row>
    <row r="4" ht="44.25" customHeight="1" spans="1:10">
      <c r="A4" s="17" t="s">
        <v>667</v>
      </c>
      <c r="B4" s="17" t="s">
        <v>361</v>
      </c>
      <c r="C4" s="17" t="s">
        <v>362</v>
      </c>
      <c r="D4" s="17" t="s">
        <v>363</v>
      </c>
      <c r="E4" s="17" t="s">
        <v>364</v>
      </c>
      <c r="F4" s="104" t="s">
        <v>365</v>
      </c>
      <c r="G4" s="17" t="s">
        <v>366</v>
      </c>
      <c r="H4" s="104" t="s">
        <v>367</v>
      </c>
      <c r="I4" s="104" t="s">
        <v>368</v>
      </c>
      <c r="J4" s="17" t="s">
        <v>369</v>
      </c>
    </row>
    <row r="5" ht="14.25" customHeight="1" spans="1:10">
      <c r="A5" s="17">
        <v>1</v>
      </c>
      <c r="B5" s="17">
        <v>2</v>
      </c>
      <c r="C5" s="17">
        <v>3</v>
      </c>
      <c r="D5" s="17">
        <v>4</v>
      </c>
      <c r="E5" s="17">
        <v>5</v>
      </c>
      <c r="F5" s="104">
        <v>6</v>
      </c>
      <c r="G5" s="17">
        <v>7</v>
      </c>
      <c r="H5" s="104">
        <v>8</v>
      </c>
      <c r="I5" s="104">
        <v>9</v>
      </c>
      <c r="J5" s="17">
        <v>10</v>
      </c>
    </row>
    <row r="6" ht="42" customHeight="1" spans="1:10">
      <c r="A6" s="95" t="s">
        <v>669</v>
      </c>
      <c r="B6" s="105"/>
      <c r="C6" s="105"/>
      <c r="D6" s="105"/>
      <c r="E6" s="93"/>
      <c r="F6" s="106"/>
      <c r="G6" s="93"/>
      <c r="H6" s="106"/>
      <c r="I6" s="106"/>
      <c r="J6" s="93"/>
    </row>
    <row r="7" ht="42" customHeight="1" spans="1:10">
      <c r="A7" s="69"/>
      <c r="B7" s="60"/>
      <c r="C7" s="60"/>
      <c r="D7" s="60"/>
      <c r="E7" s="69"/>
      <c r="F7" s="60"/>
      <c r="G7" s="69"/>
      <c r="H7" s="60"/>
      <c r="I7" s="60"/>
      <c r="J7" s="69"/>
    </row>
  </sheetData>
  <mergeCells count="2">
    <mergeCell ref="A2:J2"/>
    <mergeCell ref="A3:H3"/>
  </mergeCells>
  <printOptions horizontalCentered="1"/>
  <pageMargins left="0.959722222222222" right="0.959722222222222" top="0.719444444444444" bottom="0.719444444444444"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7" sqref="A7"/>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77" t="s">
        <v>671</v>
      </c>
      <c r="B1" s="78"/>
      <c r="C1" s="78"/>
      <c r="D1" s="79"/>
      <c r="E1" s="79"/>
      <c r="F1" s="79"/>
      <c r="G1" s="78"/>
      <c r="H1" s="78"/>
      <c r="I1" s="79"/>
    </row>
    <row r="2" ht="41.25" customHeight="1" spans="1:9">
      <c r="A2" s="80" t="str">
        <f>"2026"&amp;"年新增资产配置预算表"</f>
        <v>2026年新增资产配置预算表</v>
      </c>
      <c r="B2" s="81"/>
      <c r="C2" s="81"/>
      <c r="D2" s="82"/>
      <c r="E2" s="82"/>
      <c r="F2" s="82"/>
      <c r="G2" s="81"/>
      <c r="H2" s="81"/>
      <c r="I2" s="82"/>
    </row>
    <row r="3" customHeight="1" spans="1:9">
      <c r="A3" s="83" t="str">
        <f>"单位名称："&amp;"昆明市东川区工业和科技信息化局"</f>
        <v>单位名称：昆明市东川区工业和科技信息化局</v>
      </c>
      <c r="B3" s="84"/>
      <c r="C3" s="84"/>
      <c r="D3" s="85"/>
      <c r="F3" s="82"/>
      <c r="G3" s="81"/>
      <c r="H3" s="81"/>
      <c r="I3" s="101" t="s">
        <v>1</v>
      </c>
    </row>
    <row r="4" ht="28.5" customHeight="1" spans="1:9">
      <c r="A4" s="86" t="s">
        <v>212</v>
      </c>
      <c r="B4" s="87" t="s">
        <v>213</v>
      </c>
      <c r="C4" s="88" t="s">
        <v>672</v>
      </c>
      <c r="D4" s="86" t="s">
        <v>673</v>
      </c>
      <c r="E4" s="86" t="s">
        <v>674</v>
      </c>
      <c r="F4" s="86" t="s">
        <v>675</v>
      </c>
      <c r="G4" s="87" t="s">
        <v>676</v>
      </c>
      <c r="H4" s="75"/>
      <c r="I4" s="86"/>
    </row>
    <row r="5" ht="21" customHeight="1" spans="1:9">
      <c r="A5" s="88"/>
      <c r="B5" s="89"/>
      <c r="C5" s="89"/>
      <c r="D5" s="90"/>
      <c r="E5" s="89"/>
      <c r="F5" s="89"/>
      <c r="G5" s="87" t="s">
        <v>636</v>
      </c>
      <c r="H5" s="87" t="s">
        <v>677</v>
      </c>
      <c r="I5" s="87" t="s">
        <v>462</v>
      </c>
    </row>
    <row r="6" ht="17.25" customHeight="1" spans="1:9">
      <c r="A6" s="91" t="s">
        <v>82</v>
      </c>
      <c r="B6" s="92" t="s">
        <v>83</v>
      </c>
      <c r="C6" s="91" t="s">
        <v>84</v>
      </c>
      <c r="D6" s="93" t="s">
        <v>85</v>
      </c>
      <c r="E6" s="91" t="s">
        <v>86</v>
      </c>
      <c r="F6" s="92" t="s">
        <v>87</v>
      </c>
      <c r="G6" s="94" t="s">
        <v>88</v>
      </c>
      <c r="H6" s="93" t="s">
        <v>89</v>
      </c>
      <c r="I6" s="93">
        <v>9</v>
      </c>
    </row>
    <row r="7" ht="33" customHeight="1" spans="1:9">
      <c r="A7" s="95" t="s">
        <v>678</v>
      </c>
      <c r="B7" s="71"/>
      <c r="C7" s="71"/>
      <c r="D7" s="69"/>
      <c r="E7" s="60"/>
      <c r="F7" s="94"/>
      <c r="G7" s="96"/>
      <c r="H7" s="97"/>
      <c r="I7" s="97"/>
    </row>
    <row r="8" ht="19.5" customHeight="1" spans="1:9">
      <c r="A8" s="20" t="s">
        <v>55</v>
      </c>
      <c r="B8" s="98"/>
      <c r="C8" s="98"/>
      <c r="D8" s="99"/>
      <c r="E8" s="100"/>
      <c r="F8" s="100"/>
      <c r="G8" s="96"/>
      <c r="H8" s="97"/>
      <c r="I8" s="97"/>
    </row>
  </sheetData>
  <mergeCells count="11">
    <mergeCell ref="A1:I1"/>
    <mergeCell ref="A2:I2"/>
    <mergeCell ref="A3:C3"/>
    <mergeCell ref="G4:I4"/>
    <mergeCell ref="A8:F8"/>
    <mergeCell ref="A4:A5"/>
    <mergeCell ref="B4:B5"/>
    <mergeCell ref="C4:C5"/>
    <mergeCell ref="D4:D5"/>
    <mergeCell ref="E4:E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0" sqref="A10:G1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4"/>
      <c r="E1" s="44"/>
      <c r="F1" s="44"/>
      <c r="G1" s="44"/>
      <c r="K1" s="45" t="s">
        <v>679</v>
      </c>
    </row>
    <row r="2" ht="41.25" customHeight="1" spans="1:11">
      <c r="A2" s="46" t="str">
        <f>"2026"&amp;"年上级补助项目支出预算表"</f>
        <v>2026年上级补助项目支出预算表</v>
      </c>
      <c r="B2" s="46"/>
      <c r="C2" s="46"/>
      <c r="D2" s="46"/>
      <c r="E2" s="46"/>
      <c r="F2" s="46"/>
      <c r="G2" s="46"/>
      <c r="H2" s="46"/>
      <c r="I2" s="46"/>
      <c r="J2" s="46"/>
      <c r="K2" s="46"/>
    </row>
    <row r="3" ht="13.5" customHeight="1" spans="1:11">
      <c r="A3" s="47" t="str">
        <f>"单位名称："&amp;"昆明市东川区工业和科技信息化局"</f>
        <v>单位名称：昆明市东川区工业和科技信息化局</v>
      </c>
      <c r="B3" s="48"/>
      <c r="C3" s="48"/>
      <c r="D3" s="48"/>
      <c r="E3" s="48"/>
      <c r="F3" s="48"/>
      <c r="G3" s="48"/>
      <c r="H3" s="49"/>
      <c r="I3" s="49"/>
      <c r="J3" s="49"/>
      <c r="K3" s="50" t="s">
        <v>1</v>
      </c>
    </row>
    <row r="4" ht="21.75" customHeight="1" spans="1:11">
      <c r="A4" s="51" t="s">
        <v>308</v>
      </c>
      <c r="B4" s="51" t="s">
        <v>215</v>
      </c>
      <c r="C4" s="51" t="s">
        <v>309</v>
      </c>
      <c r="D4" s="52" t="s">
        <v>216</v>
      </c>
      <c r="E4" s="52" t="s">
        <v>217</v>
      </c>
      <c r="F4" s="52" t="s">
        <v>310</v>
      </c>
      <c r="G4" s="52" t="s">
        <v>311</v>
      </c>
      <c r="H4" s="67" t="s">
        <v>55</v>
      </c>
      <c r="I4" s="12" t="s">
        <v>680</v>
      </c>
      <c r="J4" s="13"/>
      <c r="K4" s="37"/>
    </row>
    <row r="5" ht="21.75" customHeight="1" spans="1:11">
      <c r="A5" s="53"/>
      <c r="B5" s="53"/>
      <c r="C5" s="53"/>
      <c r="D5" s="54"/>
      <c r="E5" s="54"/>
      <c r="F5" s="54"/>
      <c r="G5" s="54"/>
      <c r="H5" s="68"/>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5">
        <v>10</v>
      </c>
      <c r="K7" s="75">
        <v>11</v>
      </c>
    </row>
    <row r="8" ht="66" customHeight="1" spans="1:11">
      <c r="A8" s="69" t="s">
        <v>681</v>
      </c>
      <c r="B8" s="60"/>
      <c r="C8" s="69"/>
      <c r="D8" s="69"/>
      <c r="E8" s="69"/>
      <c r="F8" s="69"/>
      <c r="G8" s="69"/>
      <c r="H8" s="70"/>
      <c r="I8" s="76"/>
      <c r="J8" s="76"/>
      <c r="K8" s="70"/>
    </row>
    <row r="9" ht="18.75" customHeight="1" spans="1:11">
      <c r="A9" s="71"/>
      <c r="B9" s="60"/>
      <c r="C9" s="60"/>
      <c r="D9" s="60"/>
      <c r="E9" s="60"/>
      <c r="F9" s="60"/>
      <c r="G9" s="60"/>
      <c r="H9" s="62"/>
      <c r="I9" s="62"/>
      <c r="J9" s="62"/>
      <c r="K9" s="70"/>
    </row>
    <row r="10" ht="18.75" customHeight="1" spans="1:11">
      <c r="A10" s="72" t="s">
        <v>203</v>
      </c>
      <c r="B10" s="73"/>
      <c r="C10" s="73"/>
      <c r="D10" s="73"/>
      <c r="E10" s="73"/>
      <c r="F10" s="73"/>
      <c r="G10" s="74"/>
      <c r="H10" s="62"/>
      <c r="I10" s="62"/>
      <c r="J10" s="62"/>
      <c r="K10" s="7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10" workbookViewId="0">
      <selection activeCell="B17" sqref="B16:B17"/>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4"/>
      <c r="G1" s="45" t="s">
        <v>682</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"单位名称："&amp;"昆明市东川区工业和科技信息化局"</f>
        <v>单位名称：昆明市东川区工业和科技信息化局</v>
      </c>
      <c r="B3" s="48"/>
      <c r="C3" s="48"/>
      <c r="D3" s="48"/>
      <c r="E3" s="49"/>
      <c r="F3" s="49"/>
      <c r="G3" s="50" t="s">
        <v>1</v>
      </c>
    </row>
    <row r="4" ht="21.75" customHeight="1" spans="1:7">
      <c r="A4" s="51" t="s">
        <v>309</v>
      </c>
      <c r="B4" s="51" t="s">
        <v>308</v>
      </c>
      <c r="C4" s="51" t="s">
        <v>215</v>
      </c>
      <c r="D4" s="52" t="s">
        <v>683</v>
      </c>
      <c r="E4" s="12" t="s">
        <v>58</v>
      </c>
      <c r="F4" s="13"/>
      <c r="G4" s="37"/>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60" t="s">
        <v>70</v>
      </c>
      <c r="B8" s="61"/>
      <c r="C8" s="61"/>
      <c r="D8" s="60"/>
      <c r="E8" s="62">
        <v>19679824.92</v>
      </c>
      <c r="F8" s="62"/>
      <c r="G8" s="62"/>
    </row>
    <row r="9" ht="18.75" customHeight="1" spans="1:7">
      <c r="A9" s="60"/>
      <c r="B9" s="60" t="s">
        <v>684</v>
      </c>
      <c r="C9" s="60" t="s">
        <v>316</v>
      </c>
      <c r="D9" s="60" t="s">
        <v>685</v>
      </c>
      <c r="E9" s="62">
        <v>171012</v>
      </c>
      <c r="F9" s="62"/>
      <c r="G9" s="62"/>
    </row>
    <row r="10" ht="18.75" customHeight="1" spans="1:7">
      <c r="A10" s="63"/>
      <c r="B10" s="60" t="s">
        <v>684</v>
      </c>
      <c r="C10" s="60" t="s">
        <v>320</v>
      </c>
      <c r="D10" s="60" t="s">
        <v>685</v>
      </c>
      <c r="E10" s="62">
        <v>90000</v>
      </c>
      <c r="F10" s="62"/>
      <c r="G10" s="62"/>
    </row>
    <row r="11" ht="18.75" customHeight="1" spans="1:7">
      <c r="A11" s="63"/>
      <c r="B11" s="60" t="s">
        <v>686</v>
      </c>
      <c r="C11" s="60" t="s">
        <v>323</v>
      </c>
      <c r="D11" s="60" t="s">
        <v>685</v>
      </c>
      <c r="E11" s="62">
        <v>135000</v>
      </c>
      <c r="F11" s="62"/>
      <c r="G11" s="62"/>
    </row>
    <row r="12" ht="18.75" customHeight="1" spans="1:7">
      <c r="A12" s="63"/>
      <c r="B12" s="60" t="s">
        <v>686</v>
      </c>
      <c r="C12" s="60" t="s">
        <v>325</v>
      </c>
      <c r="D12" s="60" t="s">
        <v>685</v>
      </c>
      <c r="E12" s="62">
        <v>3020000</v>
      </c>
      <c r="F12" s="62"/>
      <c r="G12" s="62"/>
    </row>
    <row r="13" ht="18.75" customHeight="1" spans="1:7">
      <c r="A13" s="63"/>
      <c r="B13" s="60" t="s">
        <v>686</v>
      </c>
      <c r="C13" s="60" t="s">
        <v>329</v>
      </c>
      <c r="D13" s="60" t="s">
        <v>685</v>
      </c>
      <c r="E13" s="62">
        <v>310000</v>
      </c>
      <c r="F13" s="62"/>
      <c r="G13" s="62"/>
    </row>
    <row r="14" ht="18.75" customHeight="1" spans="1:7">
      <c r="A14" s="63"/>
      <c r="B14" s="60" t="s">
        <v>687</v>
      </c>
      <c r="C14" s="60" t="s">
        <v>332</v>
      </c>
      <c r="D14" s="60" t="s">
        <v>685</v>
      </c>
      <c r="E14" s="62">
        <v>222083.16</v>
      </c>
      <c r="F14" s="62"/>
      <c r="G14" s="62"/>
    </row>
    <row r="15" ht="18.75" customHeight="1" spans="1:7">
      <c r="A15" s="63"/>
      <c r="B15" s="60" t="s">
        <v>687</v>
      </c>
      <c r="C15" s="60" t="s">
        <v>336</v>
      </c>
      <c r="D15" s="60" t="s">
        <v>685</v>
      </c>
      <c r="E15" s="62">
        <v>71060.58</v>
      </c>
      <c r="F15" s="62"/>
      <c r="G15" s="62"/>
    </row>
    <row r="16" ht="18.75" customHeight="1" spans="1:7">
      <c r="A16" s="63"/>
      <c r="B16" s="60" t="s">
        <v>687</v>
      </c>
      <c r="C16" s="60" t="s">
        <v>338</v>
      </c>
      <c r="D16" s="60" t="s">
        <v>685</v>
      </c>
      <c r="E16" s="62">
        <v>352569.18</v>
      </c>
      <c r="F16" s="62"/>
      <c r="G16" s="62"/>
    </row>
    <row r="17" ht="18.75" customHeight="1" spans="1:7">
      <c r="A17" s="63"/>
      <c r="B17" s="60" t="s">
        <v>688</v>
      </c>
      <c r="C17" s="60" t="s">
        <v>341</v>
      </c>
      <c r="D17" s="60" t="s">
        <v>685</v>
      </c>
      <c r="E17" s="62">
        <v>2622500</v>
      </c>
      <c r="F17" s="62"/>
      <c r="G17" s="62"/>
    </row>
    <row r="18" ht="18.75" customHeight="1" spans="1:7">
      <c r="A18" s="63"/>
      <c r="B18" s="60" t="s">
        <v>688</v>
      </c>
      <c r="C18" s="60" t="s">
        <v>343</v>
      </c>
      <c r="D18" s="60" t="s">
        <v>685</v>
      </c>
      <c r="E18" s="62">
        <v>120000</v>
      </c>
      <c r="F18" s="62"/>
      <c r="G18" s="62"/>
    </row>
    <row r="19" ht="18.75" customHeight="1" spans="1:7">
      <c r="A19" s="63"/>
      <c r="B19" s="60" t="s">
        <v>688</v>
      </c>
      <c r="C19" s="60" t="s">
        <v>345</v>
      </c>
      <c r="D19" s="60" t="s">
        <v>685</v>
      </c>
      <c r="E19" s="62">
        <v>1000000</v>
      </c>
      <c r="F19" s="62"/>
      <c r="G19" s="62"/>
    </row>
    <row r="20" ht="18.75" customHeight="1" spans="1:7">
      <c r="A20" s="63"/>
      <c r="B20" s="60" t="s">
        <v>688</v>
      </c>
      <c r="C20" s="60" t="s">
        <v>347</v>
      </c>
      <c r="D20" s="60" t="s">
        <v>685</v>
      </c>
      <c r="E20" s="62">
        <v>1700000</v>
      </c>
      <c r="F20" s="62"/>
      <c r="G20" s="62"/>
    </row>
    <row r="21" ht="18.75" customHeight="1" spans="1:7">
      <c r="A21" s="63"/>
      <c r="B21" s="60" t="s">
        <v>688</v>
      </c>
      <c r="C21" s="60" t="s">
        <v>349</v>
      </c>
      <c r="D21" s="60" t="s">
        <v>685</v>
      </c>
      <c r="E21" s="62">
        <v>1500000</v>
      </c>
      <c r="F21" s="62"/>
      <c r="G21" s="62"/>
    </row>
    <row r="22" ht="18.75" customHeight="1" spans="1:7">
      <c r="A22" s="63"/>
      <c r="B22" s="60" t="s">
        <v>688</v>
      </c>
      <c r="C22" s="60" t="s">
        <v>351</v>
      </c>
      <c r="D22" s="60" t="s">
        <v>685</v>
      </c>
      <c r="E22" s="62">
        <v>1000000</v>
      </c>
      <c r="F22" s="62"/>
      <c r="G22" s="62"/>
    </row>
    <row r="23" ht="18.75" customHeight="1" spans="1:7">
      <c r="A23" s="63"/>
      <c r="B23" s="60" t="s">
        <v>688</v>
      </c>
      <c r="C23" s="60" t="s">
        <v>353</v>
      </c>
      <c r="D23" s="60" t="s">
        <v>685</v>
      </c>
      <c r="E23" s="62">
        <v>200000</v>
      </c>
      <c r="F23" s="62"/>
      <c r="G23" s="62"/>
    </row>
    <row r="24" ht="18.75" customHeight="1" spans="1:7">
      <c r="A24" s="63"/>
      <c r="B24" s="60" t="s">
        <v>688</v>
      </c>
      <c r="C24" s="60" t="s">
        <v>355</v>
      </c>
      <c r="D24" s="60" t="s">
        <v>685</v>
      </c>
      <c r="E24" s="62">
        <v>3410000</v>
      </c>
      <c r="F24" s="62"/>
      <c r="G24" s="62"/>
    </row>
    <row r="25" ht="18.75" customHeight="1" spans="1:7">
      <c r="A25" s="63"/>
      <c r="B25" s="60" t="s">
        <v>688</v>
      </c>
      <c r="C25" s="60" t="s">
        <v>357</v>
      </c>
      <c r="D25" s="60" t="s">
        <v>685</v>
      </c>
      <c r="E25" s="62">
        <v>1545600</v>
      </c>
      <c r="F25" s="62"/>
      <c r="G25" s="62"/>
    </row>
    <row r="26" ht="18.75" customHeight="1" spans="1:7">
      <c r="A26" s="63"/>
      <c r="B26" s="60" t="s">
        <v>688</v>
      </c>
      <c r="C26" s="60" t="s">
        <v>359</v>
      </c>
      <c r="D26" s="60" t="s">
        <v>685</v>
      </c>
      <c r="E26" s="62">
        <v>2210000</v>
      </c>
      <c r="F26" s="62"/>
      <c r="G26" s="62"/>
    </row>
    <row r="27" ht="18.75" customHeight="1" spans="1:7">
      <c r="A27" s="64" t="s">
        <v>55</v>
      </c>
      <c r="B27" s="65" t="s">
        <v>689</v>
      </c>
      <c r="C27" s="65"/>
      <c r="D27" s="66"/>
      <c r="E27" s="62">
        <v>19679824.92</v>
      </c>
      <c r="F27" s="62"/>
      <c r="G27" s="62"/>
    </row>
  </sheetData>
  <mergeCells count="11">
    <mergeCell ref="A2:G2"/>
    <mergeCell ref="A3:D3"/>
    <mergeCell ref="E4:G4"/>
    <mergeCell ref="A27:D27"/>
    <mergeCell ref="A4:A6"/>
    <mergeCell ref="B4:B6"/>
    <mergeCell ref="C4:C6"/>
    <mergeCell ref="D4:D6"/>
    <mergeCell ref="E5:E6"/>
    <mergeCell ref="F5:F6"/>
    <mergeCell ref="G5:G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27"/>
  <sheetViews>
    <sheetView showZeros="0" zoomScale="85" zoomScaleNormal="85" workbookViewId="0">
      <selection activeCell="H36" sqref="H36"/>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690</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"单位名称："&amp;"昆明市东川区工业和科技信息化局"</f>
        <v>单位名称：昆明市东川区工业和科技信息化局</v>
      </c>
      <c r="B3" s="3"/>
      <c r="C3" s="4"/>
      <c r="D3" s="5"/>
      <c r="E3" s="5"/>
      <c r="F3" s="5"/>
      <c r="G3" s="5"/>
      <c r="H3" s="5"/>
      <c r="I3" s="5"/>
      <c r="J3" s="232" t="s">
        <v>1</v>
      </c>
    </row>
    <row r="4" ht="30" customHeight="1" spans="1:10">
      <c r="A4" s="6" t="s">
        <v>691</v>
      </c>
      <c r="B4" s="7"/>
      <c r="C4" s="8"/>
      <c r="D4" s="8"/>
      <c r="E4" s="9"/>
      <c r="F4" s="10" t="s">
        <v>692</v>
      </c>
      <c r="G4" s="9"/>
      <c r="H4" s="11"/>
      <c r="I4" s="8"/>
      <c r="J4" s="9"/>
    </row>
    <row r="5" ht="32.25" customHeight="1" spans="1:10">
      <c r="A5" s="12" t="s">
        <v>693</v>
      </c>
      <c r="B5" s="13"/>
      <c r="C5" s="13"/>
      <c r="D5" s="13"/>
      <c r="E5" s="13"/>
      <c r="F5" s="13"/>
      <c r="G5" s="13"/>
      <c r="H5" s="13"/>
      <c r="I5" s="37"/>
      <c r="J5" s="38" t="s">
        <v>694</v>
      </c>
    </row>
    <row r="6" ht="99.75" customHeight="1" spans="1:10">
      <c r="A6" s="14" t="s">
        <v>695</v>
      </c>
      <c r="B6" s="15" t="s">
        <v>696</v>
      </c>
      <c r="C6" s="16" t="s">
        <v>697</v>
      </c>
      <c r="D6" s="16"/>
      <c r="E6" s="16"/>
      <c r="F6" s="16"/>
      <c r="G6" s="16"/>
      <c r="H6" s="16"/>
      <c r="I6" s="16"/>
      <c r="J6" s="39" t="s">
        <v>698</v>
      </c>
    </row>
    <row r="7" ht="99.75" customHeight="1" spans="1:10">
      <c r="A7" s="14"/>
      <c r="B7" s="15" t="str">
        <f>"总体绩效目标（"&amp;"2026"&amp;"-"&amp;("2026"+2)&amp;"年期间）"</f>
        <v>总体绩效目标（2026-2028年期间）</v>
      </c>
      <c r="C7" s="16" t="s">
        <v>699</v>
      </c>
      <c r="D7" s="16"/>
      <c r="E7" s="16"/>
      <c r="F7" s="16"/>
      <c r="G7" s="16"/>
      <c r="H7" s="16"/>
      <c r="I7" s="16"/>
      <c r="J7" s="39" t="s">
        <v>700</v>
      </c>
    </row>
    <row r="8" ht="75" customHeight="1" spans="1:10">
      <c r="A8" s="15" t="s">
        <v>701</v>
      </c>
      <c r="B8" s="17" t="str">
        <f>"预算年度（"&amp;"2026"&amp;"年）绩效目标"</f>
        <v>预算年度（2026年）绩效目标</v>
      </c>
      <c r="C8" s="18" t="s">
        <v>702</v>
      </c>
      <c r="D8" s="18"/>
      <c r="E8" s="18"/>
      <c r="F8" s="18"/>
      <c r="G8" s="18"/>
      <c r="H8" s="18"/>
      <c r="I8" s="18"/>
      <c r="J8" s="40" t="s">
        <v>703</v>
      </c>
    </row>
    <row r="9" ht="32.25" customHeight="1" spans="1:10">
      <c r="A9" s="19" t="s">
        <v>704</v>
      </c>
      <c r="B9" s="19"/>
      <c r="C9" s="19"/>
      <c r="D9" s="19"/>
      <c r="E9" s="19"/>
      <c r="F9" s="19"/>
      <c r="G9" s="19"/>
      <c r="H9" s="19"/>
      <c r="I9" s="19"/>
      <c r="J9" s="19"/>
    </row>
    <row r="10" ht="32.25" customHeight="1" spans="1:10">
      <c r="A10" s="15" t="s">
        <v>705</v>
      </c>
      <c r="B10" s="15"/>
      <c r="C10" s="14" t="s">
        <v>706</v>
      </c>
      <c r="D10" s="14"/>
      <c r="E10" s="14"/>
      <c r="F10" s="14" t="s">
        <v>707</v>
      </c>
      <c r="G10" s="14"/>
      <c r="H10" s="14" t="s">
        <v>708</v>
      </c>
      <c r="I10" s="14"/>
      <c r="J10" s="14"/>
    </row>
    <row r="11" ht="32.25" customHeight="1" spans="1:10">
      <c r="A11" s="15"/>
      <c r="B11" s="15"/>
      <c r="C11" s="14"/>
      <c r="D11" s="14"/>
      <c r="E11" s="14"/>
      <c r="F11" s="14"/>
      <c r="G11" s="14"/>
      <c r="H11" s="15" t="s">
        <v>709</v>
      </c>
      <c r="I11" s="15" t="s">
        <v>710</v>
      </c>
      <c r="J11" s="15" t="s">
        <v>711</v>
      </c>
    </row>
    <row r="12" ht="24" customHeight="1" spans="1:10">
      <c r="A12" s="20" t="s">
        <v>55</v>
      </c>
      <c r="B12" s="21"/>
      <c r="C12" s="21"/>
      <c r="D12" s="21"/>
      <c r="E12" s="21"/>
      <c r="F12" s="21"/>
      <c r="G12" s="22"/>
      <c r="H12" s="23">
        <v>28649620.26</v>
      </c>
      <c r="I12" s="23">
        <v>28649620.26</v>
      </c>
      <c r="J12" s="23">
        <v>0</v>
      </c>
    </row>
    <row r="13" ht="34.5" customHeight="1" spans="1:10">
      <c r="A13" s="24" t="s">
        <v>712</v>
      </c>
      <c r="B13" s="25"/>
      <c r="C13" s="24" t="s">
        <v>713</v>
      </c>
      <c r="D13" s="25"/>
      <c r="E13" s="25"/>
      <c r="F13" s="25"/>
      <c r="G13" s="25"/>
      <c r="H13" s="23">
        <v>9230807.34</v>
      </c>
      <c r="I13" s="23">
        <v>9230807.34</v>
      </c>
      <c r="J13" s="23">
        <v>0</v>
      </c>
    </row>
    <row r="14" ht="34.5" customHeight="1" spans="1:10">
      <c r="A14" s="26" t="s">
        <v>714</v>
      </c>
      <c r="B14" s="27"/>
      <c r="C14" s="26" t="s">
        <v>715</v>
      </c>
      <c r="D14" s="28"/>
      <c r="E14" s="28"/>
      <c r="F14" s="28"/>
      <c r="G14" s="27"/>
      <c r="H14" s="23">
        <v>19418812.92</v>
      </c>
      <c r="I14" s="23">
        <v>19418812.92</v>
      </c>
      <c r="J14" s="23">
        <v>0</v>
      </c>
    </row>
    <row r="15" ht="32.25" customHeight="1" spans="1:10">
      <c r="A15" s="19" t="s">
        <v>716</v>
      </c>
      <c r="B15" s="19"/>
      <c r="C15" s="19"/>
      <c r="D15" s="19"/>
      <c r="E15" s="19"/>
      <c r="F15" s="19"/>
      <c r="G15" s="19"/>
      <c r="H15" s="19"/>
      <c r="I15" s="19"/>
      <c r="J15" s="19"/>
    </row>
    <row r="16" ht="32.25" customHeight="1" spans="1:10">
      <c r="A16" s="29" t="s">
        <v>717</v>
      </c>
      <c r="B16" s="29"/>
      <c r="C16" s="29"/>
      <c r="D16" s="29"/>
      <c r="E16" s="29"/>
      <c r="F16" s="29"/>
      <c r="G16" s="29"/>
      <c r="H16" s="30" t="s">
        <v>718</v>
      </c>
      <c r="I16" s="41" t="s">
        <v>369</v>
      </c>
      <c r="J16" s="30" t="s">
        <v>719</v>
      </c>
    </row>
    <row r="17" ht="36" customHeight="1" spans="1:10">
      <c r="A17" s="31" t="s">
        <v>362</v>
      </c>
      <c r="B17" s="31" t="s">
        <v>720</v>
      </c>
      <c r="C17" s="32" t="s">
        <v>364</v>
      </c>
      <c r="D17" s="32" t="s">
        <v>365</v>
      </c>
      <c r="E17" s="32" t="s">
        <v>366</v>
      </c>
      <c r="F17" s="32" t="s">
        <v>367</v>
      </c>
      <c r="G17" s="32" t="s">
        <v>368</v>
      </c>
      <c r="H17" s="33"/>
      <c r="I17" s="33"/>
      <c r="J17" s="33"/>
    </row>
    <row r="18" ht="32.25" customHeight="1" spans="1:13">
      <c r="A18" s="34" t="s">
        <v>371</v>
      </c>
      <c r="B18" s="34" t="s">
        <v>689</v>
      </c>
      <c r="C18" s="34" t="s">
        <v>689</v>
      </c>
      <c r="D18" s="34" t="s">
        <v>689</v>
      </c>
      <c r="E18" s="34" t="s">
        <v>689</v>
      </c>
      <c r="F18" s="35" t="s">
        <v>689</v>
      </c>
      <c r="G18" s="35" t="s">
        <v>689</v>
      </c>
      <c r="H18" s="35" t="s">
        <v>689</v>
      </c>
      <c r="I18" s="35" t="s">
        <v>689</v>
      </c>
      <c r="J18" s="34" t="s">
        <v>689</v>
      </c>
      <c r="K18" s="34"/>
      <c r="L18" s="34"/>
      <c r="M18" s="34"/>
    </row>
    <row r="19" customHeight="1" spans="1:13">
      <c r="A19" s="34" t="s">
        <v>689</v>
      </c>
      <c r="B19" s="34" t="s">
        <v>372</v>
      </c>
      <c r="C19" s="34" t="s">
        <v>689</v>
      </c>
      <c r="D19" s="34" t="s">
        <v>689</v>
      </c>
      <c r="E19" s="34" t="s">
        <v>689</v>
      </c>
      <c r="F19" s="35" t="s">
        <v>689</v>
      </c>
      <c r="G19" s="35" t="s">
        <v>689</v>
      </c>
      <c r="H19" s="35" t="s">
        <v>689</v>
      </c>
      <c r="I19" s="35" t="s">
        <v>689</v>
      </c>
      <c r="J19" s="34" t="s">
        <v>689</v>
      </c>
      <c r="K19" s="42"/>
      <c r="L19" s="42"/>
      <c r="M19" s="43"/>
    </row>
    <row r="20" customHeight="1" spans="1:13">
      <c r="A20" s="34" t="s">
        <v>689</v>
      </c>
      <c r="B20" s="34" t="s">
        <v>689</v>
      </c>
      <c r="C20" s="34" t="s">
        <v>721</v>
      </c>
      <c r="D20" s="34" t="s">
        <v>374</v>
      </c>
      <c r="E20" s="34" t="s">
        <v>722</v>
      </c>
      <c r="F20" s="35" t="s">
        <v>446</v>
      </c>
      <c r="G20" s="35" t="s">
        <v>377</v>
      </c>
      <c r="H20" s="35" t="s">
        <v>723</v>
      </c>
      <c r="I20" s="35" t="s">
        <v>724</v>
      </c>
      <c r="J20" s="34" t="s">
        <v>724</v>
      </c>
      <c r="K20" s="42"/>
      <c r="L20" s="42"/>
      <c r="M20" s="43"/>
    </row>
    <row r="21" customHeight="1" spans="1:13">
      <c r="A21" s="34" t="s">
        <v>689</v>
      </c>
      <c r="B21" s="34" t="s">
        <v>689</v>
      </c>
      <c r="C21" s="34" t="s">
        <v>725</v>
      </c>
      <c r="D21" s="34" t="s">
        <v>374</v>
      </c>
      <c r="E21" s="34" t="s">
        <v>726</v>
      </c>
      <c r="F21" s="35" t="s">
        <v>446</v>
      </c>
      <c r="G21" s="35" t="s">
        <v>377</v>
      </c>
      <c r="H21" s="35" t="s">
        <v>723</v>
      </c>
      <c r="I21" s="35" t="s">
        <v>725</v>
      </c>
      <c r="J21" s="34" t="s">
        <v>725</v>
      </c>
      <c r="K21" s="42"/>
      <c r="L21" s="42"/>
      <c r="M21" s="43"/>
    </row>
    <row r="22" customHeight="1" spans="1:13">
      <c r="A22" s="34" t="s">
        <v>384</v>
      </c>
      <c r="B22" s="34" t="s">
        <v>689</v>
      </c>
      <c r="C22" s="34" t="s">
        <v>689</v>
      </c>
      <c r="D22" s="34" t="s">
        <v>689</v>
      </c>
      <c r="E22" s="34" t="s">
        <v>689</v>
      </c>
      <c r="F22" s="35" t="s">
        <v>689</v>
      </c>
      <c r="G22" s="35" t="s">
        <v>689</v>
      </c>
      <c r="H22" s="35" t="s">
        <v>689</v>
      </c>
      <c r="I22" s="35" t="s">
        <v>689</v>
      </c>
      <c r="J22" s="34" t="s">
        <v>689</v>
      </c>
      <c r="K22" s="42"/>
      <c r="L22" s="42"/>
      <c r="M22" s="43"/>
    </row>
    <row r="23" customHeight="1" spans="1:13">
      <c r="A23" s="34" t="s">
        <v>689</v>
      </c>
      <c r="B23" s="34" t="s">
        <v>387</v>
      </c>
      <c r="C23" s="34" t="s">
        <v>689</v>
      </c>
      <c r="D23" s="34" t="s">
        <v>689</v>
      </c>
      <c r="E23" s="34" t="s">
        <v>689</v>
      </c>
      <c r="F23" s="35" t="s">
        <v>689</v>
      </c>
      <c r="G23" s="35" t="s">
        <v>689</v>
      </c>
      <c r="H23" s="35" t="s">
        <v>689</v>
      </c>
      <c r="I23" s="35" t="s">
        <v>689</v>
      </c>
      <c r="J23" s="34" t="s">
        <v>689</v>
      </c>
      <c r="K23" s="42"/>
      <c r="L23" s="42"/>
      <c r="M23" s="43"/>
    </row>
    <row r="24" customHeight="1" spans="1:13">
      <c r="A24" s="34" t="s">
        <v>689</v>
      </c>
      <c r="B24" s="34" t="s">
        <v>689</v>
      </c>
      <c r="C24" s="34" t="s">
        <v>727</v>
      </c>
      <c r="D24" s="34" t="s">
        <v>379</v>
      </c>
      <c r="E24" s="34" t="s">
        <v>400</v>
      </c>
      <c r="F24" s="35" t="s">
        <v>383</v>
      </c>
      <c r="G24" s="35" t="s">
        <v>377</v>
      </c>
      <c r="H24" s="35" t="s">
        <v>728</v>
      </c>
      <c r="I24" s="35" t="s">
        <v>728</v>
      </c>
      <c r="J24" s="34" t="s">
        <v>728</v>
      </c>
      <c r="K24" s="42"/>
      <c r="L24" s="42"/>
      <c r="M24" s="43"/>
    </row>
    <row r="25" customHeight="1" spans="1:13">
      <c r="A25" s="34" t="s">
        <v>391</v>
      </c>
      <c r="B25" s="34" t="s">
        <v>689</v>
      </c>
      <c r="C25" s="34" t="s">
        <v>689</v>
      </c>
      <c r="D25" s="34" t="s">
        <v>689</v>
      </c>
      <c r="E25" s="34" t="s">
        <v>689</v>
      </c>
      <c r="F25" s="35" t="s">
        <v>689</v>
      </c>
      <c r="G25" s="35" t="s">
        <v>689</v>
      </c>
      <c r="H25" s="35" t="s">
        <v>689</v>
      </c>
      <c r="I25" s="35" t="s">
        <v>689</v>
      </c>
      <c r="J25" s="34" t="s">
        <v>689</v>
      </c>
      <c r="K25" s="42"/>
      <c r="L25" s="42"/>
      <c r="M25" s="43"/>
    </row>
    <row r="26" customHeight="1" spans="1:13">
      <c r="A26" s="34" t="s">
        <v>689</v>
      </c>
      <c r="B26" s="34" t="s">
        <v>392</v>
      </c>
      <c r="C26" s="34" t="s">
        <v>689</v>
      </c>
      <c r="D26" s="34" t="s">
        <v>689</v>
      </c>
      <c r="E26" s="34" t="s">
        <v>689</v>
      </c>
      <c r="F26" s="35" t="s">
        <v>689</v>
      </c>
      <c r="G26" s="35" t="s">
        <v>689</v>
      </c>
      <c r="H26" s="35" t="s">
        <v>689</v>
      </c>
      <c r="I26" s="35" t="s">
        <v>689</v>
      </c>
      <c r="J26" s="34" t="s">
        <v>689</v>
      </c>
      <c r="K26" s="42"/>
      <c r="L26" s="42"/>
      <c r="M26" s="43"/>
    </row>
    <row r="27" customHeight="1" spans="1:13">
      <c r="A27" s="34" t="s">
        <v>689</v>
      </c>
      <c r="B27" s="34" t="s">
        <v>689</v>
      </c>
      <c r="C27" s="34" t="s">
        <v>729</v>
      </c>
      <c r="D27" s="34" t="s">
        <v>379</v>
      </c>
      <c r="E27" s="34" t="s">
        <v>400</v>
      </c>
      <c r="F27" s="35" t="s">
        <v>383</v>
      </c>
      <c r="G27" s="35" t="s">
        <v>377</v>
      </c>
      <c r="H27" s="35" t="s">
        <v>729</v>
      </c>
      <c r="I27" s="35" t="s">
        <v>729</v>
      </c>
      <c r="J27" s="34" t="s">
        <v>729</v>
      </c>
      <c r="K27" s="42"/>
      <c r="L27" s="42"/>
      <c r="M27" s="43"/>
    </row>
  </sheetData>
  <mergeCells count="3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J18:M18"/>
    <mergeCell ref="J19:M19"/>
    <mergeCell ref="J20:M20"/>
    <mergeCell ref="J21:M21"/>
    <mergeCell ref="J22:M22"/>
    <mergeCell ref="J23:M23"/>
    <mergeCell ref="J24:M24"/>
    <mergeCell ref="J25:M25"/>
    <mergeCell ref="J26:M26"/>
    <mergeCell ref="J27:M27"/>
    <mergeCell ref="A6:A7"/>
    <mergeCell ref="H16:H17"/>
    <mergeCell ref="I16:I17"/>
    <mergeCell ref="J16:J17"/>
    <mergeCell ref="A10:B11"/>
    <mergeCell ref="C10:G11"/>
  </mergeCells>
  <pageMargins left="0.839583333333333" right="0.839583333333333" top="0.9" bottom="0.9" header="0.359722222222222" footer="0.359722222222222"/>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01" t="s">
        <v>52</v>
      </c>
    </row>
    <row r="2" ht="41.25" customHeight="1" spans="1:1">
      <c r="A2" s="80" t="str">
        <f>"2026"&amp;"年部门收入预算表"</f>
        <v>2026年部门收入预算表</v>
      </c>
    </row>
    <row r="3" ht="17.25" customHeight="1" spans="1:19">
      <c r="A3" s="83" t="str">
        <f>"单位名称："&amp;"昆明市东川区工业和科技信息化局"</f>
        <v>单位名称：昆明市东川区工业和科技信息化局</v>
      </c>
      <c r="S3" s="85" t="s">
        <v>1</v>
      </c>
    </row>
    <row r="4" ht="21.75" customHeight="1" spans="1:19">
      <c r="A4" s="218" t="s">
        <v>53</v>
      </c>
      <c r="B4" s="219" t="s">
        <v>54</v>
      </c>
      <c r="C4" s="219" t="s">
        <v>55</v>
      </c>
      <c r="D4" s="220" t="s">
        <v>56</v>
      </c>
      <c r="E4" s="220"/>
      <c r="F4" s="220"/>
      <c r="G4" s="220"/>
      <c r="H4" s="220"/>
      <c r="I4" s="167"/>
      <c r="J4" s="220"/>
      <c r="K4" s="220"/>
      <c r="L4" s="220"/>
      <c r="M4" s="220"/>
      <c r="N4" s="226"/>
      <c r="O4" s="220" t="s">
        <v>45</v>
      </c>
      <c r="P4" s="220"/>
      <c r="Q4" s="220"/>
      <c r="R4" s="220"/>
      <c r="S4" s="226"/>
    </row>
    <row r="5" ht="27" customHeight="1" spans="1:19">
      <c r="A5" s="221"/>
      <c r="B5" s="222"/>
      <c r="C5" s="222"/>
      <c r="D5" s="222" t="s">
        <v>57</v>
      </c>
      <c r="E5" s="222" t="s">
        <v>58</v>
      </c>
      <c r="F5" s="222" t="s">
        <v>59</v>
      </c>
      <c r="G5" s="222" t="s">
        <v>60</v>
      </c>
      <c r="H5" s="222" t="s">
        <v>61</v>
      </c>
      <c r="I5" s="227" t="s">
        <v>62</v>
      </c>
      <c r="J5" s="228"/>
      <c r="K5" s="228"/>
      <c r="L5" s="228"/>
      <c r="M5" s="228"/>
      <c r="N5" s="229"/>
      <c r="O5" s="222" t="s">
        <v>57</v>
      </c>
      <c r="P5" s="222" t="s">
        <v>58</v>
      </c>
      <c r="Q5" s="222" t="s">
        <v>59</v>
      </c>
      <c r="R5" s="222" t="s">
        <v>60</v>
      </c>
      <c r="S5" s="222" t="s">
        <v>63</v>
      </c>
    </row>
    <row r="6" ht="30" customHeight="1" spans="1:19">
      <c r="A6" s="223"/>
      <c r="B6" s="140"/>
      <c r="C6" s="150"/>
      <c r="D6" s="150"/>
      <c r="E6" s="150"/>
      <c r="F6" s="150"/>
      <c r="G6" s="150"/>
      <c r="H6" s="150"/>
      <c r="I6" s="106" t="s">
        <v>57</v>
      </c>
      <c r="J6" s="229" t="s">
        <v>64</v>
      </c>
      <c r="K6" s="229" t="s">
        <v>65</v>
      </c>
      <c r="L6" s="229" t="s">
        <v>66</v>
      </c>
      <c r="M6" s="229" t="s">
        <v>67</v>
      </c>
      <c r="N6" s="229" t="s">
        <v>68</v>
      </c>
      <c r="O6" s="230"/>
      <c r="P6" s="230"/>
      <c r="Q6" s="230"/>
      <c r="R6" s="230"/>
      <c r="S6" s="150"/>
    </row>
    <row r="7" ht="15" customHeight="1" spans="1:19">
      <c r="A7" s="224">
        <v>1</v>
      </c>
      <c r="B7" s="224">
        <v>2</v>
      </c>
      <c r="C7" s="224">
        <v>3</v>
      </c>
      <c r="D7" s="224">
        <v>4</v>
      </c>
      <c r="E7" s="224">
        <v>5</v>
      </c>
      <c r="F7" s="224">
        <v>6</v>
      </c>
      <c r="G7" s="224">
        <v>7</v>
      </c>
      <c r="H7" s="224">
        <v>8</v>
      </c>
      <c r="I7" s="106">
        <v>9</v>
      </c>
      <c r="J7" s="224">
        <v>10</v>
      </c>
      <c r="K7" s="224">
        <v>11</v>
      </c>
      <c r="L7" s="224">
        <v>12</v>
      </c>
      <c r="M7" s="224">
        <v>13</v>
      </c>
      <c r="N7" s="224">
        <v>14</v>
      </c>
      <c r="O7" s="224">
        <v>15</v>
      </c>
      <c r="P7" s="224">
        <v>16</v>
      </c>
      <c r="Q7" s="224">
        <v>17</v>
      </c>
      <c r="R7" s="224">
        <v>18</v>
      </c>
      <c r="S7" s="224">
        <v>19</v>
      </c>
    </row>
    <row r="8" ht="18" customHeight="1" spans="1:19">
      <c r="A8" s="60" t="s">
        <v>69</v>
      </c>
      <c r="B8" s="60" t="s">
        <v>70</v>
      </c>
      <c r="C8" s="115">
        <v>28649620.26</v>
      </c>
      <c r="D8" s="115">
        <v>28649620.26</v>
      </c>
      <c r="E8" s="115">
        <v>28649620.26</v>
      </c>
      <c r="F8" s="115"/>
      <c r="G8" s="115"/>
      <c r="H8" s="115"/>
      <c r="I8" s="115"/>
      <c r="J8" s="115"/>
      <c r="K8" s="115"/>
      <c r="L8" s="115"/>
      <c r="M8" s="115"/>
      <c r="N8" s="115"/>
      <c r="O8" s="115"/>
      <c r="P8" s="115"/>
      <c r="Q8" s="115"/>
      <c r="R8" s="115"/>
      <c r="S8" s="115"/>
    </row>
    <row r="9" ht="18" customHeight="1" spans="1:19">
      <c r="A9" s="88" t="s">
        <v>55</v>
      </c>
      <c r="B9" s="225"/>
      <c r="C9" s="115">
        <v>28649620.26</v>
      </c>
      <c r="D9" s="115">
        <v>28649620.26</v>
      </c>
      <c r="E9" s="115">
        <v>28649620.26</v>
      </c>
      <c r="F9" s="115"/>
      <c r="G9" s="115"/>
      <c r="H9" s="115"/>
      <c r="I9" s="115"/>
      <c r="J9" s="115"/>
      <c r="K9" s="115"/>
      <c r="L9" s="115"/>
      <c r="M9" s="115"/>
      <c r="N9" s="115"/>
      <c r="O9" s="115"/>
      <c r="P9" s="115"/>
      <c r="Q9" s="115"/>
      <c r="R9" s="115"/>
      <c r="S9" s="11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1"/>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5" t="s">
        <v>71</v>
      </c>
    </row>
    <row r="2" ht="41.25" customHeight="1" spans="1:1">
      <c r="A2" s="80" t="str">
        <f>"2026"&amp;"年部门支出预算表"</f>
        <v>2026年部门支出预算表</v>
      </c>
    </row>
    <row r="3" ht="17.25" customHeight="1" spans="1:15">
      <c r="A3" s="83" t="str">
        <f>"单位名称："&amp;"昆明市东川区工业和科技信息化局"</f>
        <v>单位名称：昆明市东川区工业和科技信息化局</v>
      </c>
      <c r="O3" s="85" t="s">
        <v>1</v>
      </c>
    </row>
    <row r="4" ht="27" customHeight="1" spans="1:15">
      <c r="A4" s="204" t="s">
        <v>72</v>
      </c>
      <c r="B4" s="204" t="s">
        <v>73</v>
      </c>
      <c r="C4" s="204" t="s">
        <v>55</v>
      </c>
      <c r="D4" s="205" t="s">
        <v>58</v>
      </c>
      <c r="E4" s="206"/>
      <c r="F4" s="207"/>
      <c r="G4" s="208" t="s">
        <v>59</v>
      </c>
      <c r="H4" s="208" t="s">
        <v>60</v>
      </c>
      <c r="I4" s="208" t="s">
        <v>74</v>
      </c>
      <c r="J4" s="205" t="s">
        <v>62</v>
      </c>
      <c r="K4" s="206"/>
      <c r="L4" s="206"/>
      <c r="M4" s="206"/>
      <c r="N4" s="215"/>
      <c r="O4" s="216"/>
    </row>
    <row r="5" ht="42" customHeight="1" spans="1:15">
      <c r="A5" s="209"/>
      <c r="B5" s="209"/>
      <c r="C5" s="210"/>
      <c r="D5" s="211" t="s">
        <v>57</v>
      </c>
      <c r="E5" s="211" t="s">
        <v>75</v>
      </c>
      <c r="F5" s="211" t="s">
        <v>76</v>
      </c>
      <c r="G5" s="210"/>
      <c r="H5" s="210"/>
      <c r="I5" s="217"/>
      <c r="J5" s="211" t="s">
        <v>57</v>
      </c>
      <c r="K5" s="198" t="s">
        <v>77</v>
      </c>
      <c r="L5" s="198" t="s">
        <v>78</v>
      </c>
      <c r="M5" s="198" t="s">
        <v>79</v>
      </c>
      <c r="N5" s="198" t="s">
        <v>80</v>
      </c>
      <c r="O5" s="198" t="s">
        <v>81</v>
      </c>
    </row>
    <row r="6" ht="18" customHeight="1" spans="1:15">
      <c r="A6" s="91" t="s">
        <v>82</v>
      </c>
      <c r="B6" s="91" t="s">
        <v>83</v>
      </c>
      <c r="C6" s="91" t="s">
        <v>84</v>
      </c>
      <c r="D6" s="94" t="s">
        <v>85</v>
      </c>
      <c r="E6" s="94" t="s">
        <v>86</v>
      </c>
      <c r="F6" s="94" t="s">
        <v>87</v>
      </c>
      <c r="G6" s="94" t="s">
        <v>88</v>
      </c>
      <c r="H6" s="94" t="s">
        <v>89</v>
      </c>
      <c r="I6" s="94" t="s">
        <v>90</v>
      </c>
      <c r="J6" s="94" t="s">
        <v>91</v>
      </c>
      <c r="K6" s="94" t="s">
        <v>92</v>
      </c>
      <c r="L6" s="94" t="s">
        <v>93</v>
      </c>
      <c r="M6" s="94" t="s">
        <v>94</v>
      </c>
      <c r="N6" s="91" t="s">
        <v>95</v>
      </c>
      <c r="O6" s="94" t="s">
        <v>96</v>
      </c>
    </row>
    <row r="7" ht="21" customHeight="1" spans="1:15">
      <c r="A7" s="95" t="s">
        <v>97</v>
      </c>
      <c r="B7" s="95" t="s">
        <v>98</v>
      </c>
      <c r="C7" s="115">
        <v>645712.92</v>
      </c>
      <c r="D7" s="115">
        <v>645712.92</v>
      </c>
      <c r="E7" s="115"/>
      <c r="F7" s="115">
        <v>645712.92</v>
      </c>
      <c r="G7" s="115"/>
      <c r="H7" s="115"/>
      <c r="I7" s="115"/>
      <c r="J7" s="115"/>
      <c r="K7" s="115"/>
      <c r="L7" s="115"/>
      <c r="M7" s="115"/>
      <c r="N7" s="115"/>
      <c r="O7" s="115"/>
    </row>
    <row r="8" ht="21" customHeight="1" spans="1:15">
      <c r="A8" s="212" t="s">
        <v>99</v>
      </c>
      <c r="B8" s="212" t="s">
        <v>100</v>
      </c>
      <c r="C8" s="115">
        <v>645712.92</v>
      </c>
      <c r="D8" s="115">
        <v>645712.92</v>
      </c>
      <c r="E8" s="115"/>
      <c r="F8" s="115">
        <v>645712.92</v>
      </c>
      <c r="G8" s="115"/>
      <c r="H8" s="115"/>
      <c r="I8" s="115"/>
      <c r="J8" s="115"/>
      <c r="K8" s="115"/>
      <c r="L8" s="115"/>
      <c r="M8" s="115"/>
      <c r="N8" s="115"/>
      <c r="O8" s="115"/>
    </row>
    <row r="9" ht="21" customHeight="1" spans="1:15">
      <c r="A9" s="213" t="s">
        <v>101</v>
      </c>
      <c r="B9" s="213" t="s">
        <v>102</v>
      </c>
      <c r="C9" s="115">
        <v>645712.92</v>
      </c>
      <c r="D9" s="115">
        <v>645712.92</v>
      </c>
      <c r="E9" s="115"/>
      <c r="F9" s="115">
        <v>645712.92</v>
      </c>
      <c r="G9" s="115"/>
      <c r="H9" s="115"/>
      <c r="I9" s="115"/>
      <c r="J9" s="115"/>
      <c r="K9" s="115"/>
      <c r="L9" s="115"/>
      <c r="M9" s="115"/>
      <c r="N9" s="115"/>
      <c r="O9" s="115"/>
    </row>
    <row r="10" ht="21" customHeight="1" spans="1:15">
      <c r="A10" s="95" t="s">
        <v>103</v>
      </c>
      <c r="B10" s="95" t="s">
        <v>104</v>
      </c>
      <c r="C10" s="115">
        <v>274853</v>
      </c>
      <c r="D10" s="115">
        <v>274853</v>
      </c>
      <c r="E10" s="115">
        <v>274853</v>
      </c>
      <c r="F10" s="115"/>
      <c r="G10" s="115"/>
      <c r="H10" s="115"/>
      <c r="I10" s="115"/>
      <c r="J10" s="115"/>
      <c r="K10" s="115"/>
      <c r="L10" s="115"/>
      <c r="M10" s="115"/>
      <c r="N10" s="115"/>
      <c r="O10" s="115"/>
    </row>
    <row r="11" ht="21" customHeight="1" spans="1:15">
      <c r="A11" s="212" t="s">
        <v>105</v>
      </c>
      <c r="B11" s="212" t="s">
        <v>106</v>
      </c>
      <c r="C11" s="115">
        <v>274853</v>
      </c>
      <c r="D11" s="115">
        <v>274853</v>
      </c>
      <c r="E11" s="115">
        <v>274853</v>
      </c>
      <c r="F11" s="115"/>
      <c r="G11" s="115"/>
      <c r="H11" s="115"/>
      <c r="I11" s="115"/>
      <c r="J11" s="115"/>
      <c r="K11" s="115"/>
      <c r="L11" s="115"/>
      <c r="M11" s="115"/>
      <c r="N11" s="115"/>
      <c r="O11" s="115"/>
    </row>
    <row r="12" ht="21" customHeight="1" spans="1:15">
      <c r="A12" s="213" t="s">
        <v>107</v>
      </c>
      <c r="B12" s="213" t="s">
        <v>108</v>
      </c>
      <c r="C12" s="115">
        <v>274853</v>
      </c>
      <c r="D12" s="115">
        <v>274853</v>
      </c>
      <c r="E12" s="115">
        <v>274853</v>
      </c>
      <c r="F12" s="115"/>
      <c r="G12" s="115"/>
      <c r="H12" s="115"/>
      <c r="I12" s="115"/>
      <c r="J12" s="115"/>
      <c r="K12" s="115"/>
      <c r="L12" s="115"/>
      <c r="M12" s="115"/>
      <c r="N12" s="115"/>
      <c r="O12" s="115"/>
    </row>
    <row r="13" ht="21" customHeight="1" spans="1:15">
      <c r="A13" s="95" t="s">
        <v>109</v>
      </c>
      <c r="B13" s="95" t="s">
        <v>110</v>
      </c>
      <c r="C13" s="115">
        <v>7905665.02</v>
      </c>
      <c r="D13" s="115">
        <v>7905665.02</v>
      </c>
      <c r="E13" s="115">
        <v>4750665.02</v>
      </c>
      <c r="F13" s="115">
        <v>3155000</v>
      </c>
      <c r="G13" s="115"/>
      <c r="H13" s="115"/>
      <c r="I13" s="115"/>
      <c r="J13" s="115"/>
      <c r="K13" s="115"/>
      <c r="L13" s="115"/>
      <c r="M13" s="115"/>
      <c r="N13" s="115"/>
      <c r="O13" s="115"/>
    </row>
    <row r="14" ht="21" customHeight="1" spans="1:15">
      <c r="A14" s="212" t="s">
        <v>111</v>
      </c>
      <c r="B14" s="212" t="s">
        <v>112</v>
      </c>
      <c r="C14" s="115">
        <v>4885665.02</v>
      </c>
      <c r="D14" s="115">
        <v>4885665.02</v>
      </c>
      <c r="E14" s="115">
        <v>4750665.02</v>
      </c>
      <c r="F14" s="115">
        <v>135000</v>
      </c>
      <c r="G14" s="115"/>
      <c r="H14" s="115"/>
      <c r="I14" s="115"/>
      <c r="J14" s="115"/>
      <c r="K14" s="115"/>
      <c r="L14" s="115"/>
      <c r="M14" s="115"/>
      <c r="N14" s="115"/>
      <c r="O14" s="115"/>
    </row>
    <row r="15" ht="21" customHeight="1" spans="1:15">
      <c r="A15" s="213" t="s">
        <v>113</v>
      </c>
      <c r="B15" s="213" t="s">
        <v>114</v>
      </c>
      <c r="C15" s="115">
        <v>2625969.4</v>
      </c>
      <c r="D15" s="115">
        <v>2625969.4</v>
      </c>
      <c r="E15" s="115">
        <v>2490969.4</v>
      </c>
      <c r="F15" s="115">
        <v>135000</v>
      </c>
      <c r="G15" s="115"/>
      <c r="H15" s="115"/>
      <c r="I15" s="115"/>
      <c r="J15" s="115"/>
      <c r="K15" s="115"/>
      <c r="L15" s="115"/>
      <c r="M15" s="115"/>
      <c r="N15" s="115"/>
      <c r="O15" s="115"/>
    </row>
    <row r="16" ht="21" customHeight="1" spans="1:15">
      <c r="A16" s="213" t="s">
        <v>115</v>
      </c>
      <c r="B16" s="213" t="s">
        <v>116</v>
      </c>
      <c r="C16" s="115">
        <v>2259695.62</v>
      </c>
      <c r="D16" s="115">
        <v>2259695.62</v>
      </c>
      <c r="E16" s="115">
        <v>2259695.62</v>
      </c>
      <c r="F16" s="115"/>
      <c r="G16" s="115"/>
      <c r="H16" s="115"/>
      <c r="I16" s="115"/>
      <c r="J16" s="115"/>
      <c r="K16" s="115"/>
      <c r="L16" s="115"/>
      <c r="M16" s="115"/>
      <c r="N16" s="115"/>
      <c r="O16" s="115"/>
    </row>
    <row r="17" ht="21" customHeight="1" spans="1:15">
      <c r="A17" s="212" t="s">
        <v>117</v>
      </c>
      <c r="B17" s="212" t="s">
        <v>118</v>
      </c>
      <c r="C17" s="115">
        <v>3020000</v>
      </c>
      <c r="D17" s="115">
        <v>3020000</v>
      </c>
      <c r="E17" s="115"/>
      <c r="F17" s="115">
        <v>3020000</v>
      </c>
      <c r="G17" s="115"/>
      <c r="H17" s="115"/>
      <c r="I17" s="115"/>
      <c r="J17" s="115"/>
      <c r="K17" s="115"/>
      <c r="L17" s="115"/>
      <c r="M17" s="115"/>
      <c r="N17" s="115"/>
      <c r="O17" s="115"/>
    </row>
    <row r="18" ht="21" customHeight="1" spans="1:15">
      <c r="A18" s="213" t="s">
        <v>119</v>
      </c>
      <c r="B18" s="213" t="s">
        <v>120</v>
      </c>
      <c r="C18" s="115">
        <v>3020000</v>
      </c>
      <c r="D18" s="115">
        <v>3020000</v>
      </c>
      <c r="E18" s="115"/>
      <c r="F18" s="115">
        <v>3020000</v>
      </c>
      <c r="G18" s="115"/>
      <c r="H18" s="115"/>
      <c r="I18" s="115"/>
      <c r="J18" s="115"/>
      <c r="K18" s="115"/>
      <c r="L18" s="115"/>
      <c r="M18" s="115"/>
      <c r="N18" s="115"/>
      <c r="O18" s="115"/>
    </row>
    <row r="19" ht="21" customHeight="1" spans="1:15">
      <c r="A19" s="95" t="s">
        <v>121</v>
      </c>
      <c r="B19" s="95" t="s">
        <v>122</v>
      </c>
      <c r="C19" s="115">
        <v>2881028.13</v>
      </c>
      <c r="D19" s="115">
        <v>2881028.13</v>
      </c>
      <c r="E19" s="115">
        <v>2620016.13</v>
      </c>
      <c r="F19" s="115">
        <v>261012</v>
      </c>
      <c r="G19" s="115"/>
      <c r="H19" s="115"/>
      <c r="I19" s="115"/>
      <c r="J19" s="115"/>
      <c r="K19" s="115"/>
      <c r="L19" s="115"/>
      <c r="M19" s="115"/>
      <c r="N19" s="115"/>
      <c r="O19" s="115"/>
    </row>
    <row r="20" ht="21" customHeight="1" spans="1:15">
      <c r="A20" s="212" t="s">
        <v>123</v>
      </c>
      <c r="B20" s="212" t="s">
        <v>124</v>
      </c>
      <c r="C20" s="115">
        <v>2620016.13</v>
      </c>
      <c r="D20" s="115">
        <v>2620016.13</v>
      </c>
      <c r="E20" s="115">
        <v>2620016.13</v>
      </c>
      <c r="F20" s="115"/>
      <c r="G20" s="115"/>
      <c r="H20" s="115"/>
      <c r="I20" s="115"/>
      <c r="J20" s="115"/>
      <c r="K20" s="115"/>
      <c r="L20" s="115"/>
      <c r="M20" s="115"/>
      <c r="N20" s="115"/>
      <c r="O20" s="115"/>
    </row>
    <row r="21" ht="21" customHeight="1" spans="1:15">
      <c r="A21" s="213" t="s">
        <v>125</v>
      </c>
      <c r="B21" s="213" t="s">
        <v>126</v>
      </c>
      <c r="C21" s="115">
        <v>1184228.4</v>
      </c>
      <c r="D21" s="115">
        <v>1184228.4</v>
      </c>
      <c r="E21" s="115">
        <v>1184228.4</v>
      </c>
      <c r="F21" s="115"/>
      <c r="G21" s="115"/>
      <c r="H21" s="115"/>
      <c r="I21" s="115"/>
      <c r="J21" s="115"/>
      <c r="K21" s="115"/>
      <c r="L21" s="115"/>
      <c r="M21" s="115"/>
      <c r="N21" s="115"/>
      <c r="O21" s="115"/>
    </row>
    <row r="22" ht="21" customHeight="1" spans="1:15">
      <c r="A22" s="213" t="s">
        <v>127</v>
      </c>
      <c r="B22" s="213" t="s">
        <v>128</v>
      </c>
      <c r="C22" s="115">
        <v>638050</v>
      </c>
      <c r="D22" s="115">
        <v>638050</v>
      </c>
      <c r="E22" s="115">
        <v>638050</v>
      </c>
      <c r="F22" s="115"/>
      <c r="G22" s="115"/>
      <c r="H22" s="115"/>
      <c r="I22" s="115"/>
      <c r="J22" s="115"/>
      <c r="K22" s="115"/>
      <c r="L22" s="115"/>
      <c r="M22" s="115"/>
      <c r="N22" s="115"/>
      <c r="O22" s="115"/>
    </row>
    <row r="23" ht="21" customHeight="1" spans="1:15">
      <c r="A23" s="213" t="s">
        <v>129</v>
      </c>
      <c r="B23" s="213" t="s">
        <v>130</v>
      </c>
      <c r="C23" s="115">
        <v>563452.8</v>
      </c>
      <c r="D23" s="115">
        <v>563452.8</v>
      </c>
      <c r="E23" s="115">
        <v>563452.8</v>
      </c>
      <c r="F23" s="115"/>
      <c r="G23" s="115"/>
      <c r="H23" s="115"/>
      <c r="I23" s="115"/>
      <c r="J23" s="115"/>
      <c r="K23" s="115"/>
      <c r="L23" s="115"/>
      <c r="M23" s="115"/>
      <c r="N23" s="115"/>
      <c r="O23" s="115"/>
    </row>
    <row r="24" ht="21" customHeight="1" spans="1:15">
      <c r="A24" s="213" t="s">
        <v>131</v>
      </c>
      <c r="B24" s="213" t="s">
        <v>132</v>
      </c>
      <c r="C24" s="115">
        <v>234284.93</v>
      </c>
      <c r="D24" s="115">
        <v>234284.93</v>
      </c>
      <c r="E24" s="115">
        <v>234284.93</v>
      </c>
      <c r="F24" s="115"/>
      <c r="G24" s="115"/>
      <c r="H24" s="115"/>
      <c r="I24" s="115"/>
      <c r="J24" s="115"/>
      <c r="K24" s="115"/>
      <c r="L24" s="115"/>
      <c r="M24" s="115"/>
      <c r="N24" s="115"/>
      <c r="O24" s="115"/>
    </row>
    <row r="25" ht="21" customHeight="1" spans="1:15">
      <c r="A25" s="212" t="s">
        <v>133</v>
      </c>
      <c r="B25" s="212" t="s">
        <v>134</v>
      </c>
      <c r="C25" s="115">
        <v>261012</v>
      </c>
      <c r="D25" s="115">
        <v>261012</v>
      </c>
      <c r="E25" s="115"/>
      <c r="F25" s="115">
        <v>261012</v>
      </c>
      <c r="G25" s="115"/>
      <c r="H25" s="115"/>
      <c r="I25" s="115"/>
      <c r="J25" s="115"/>
      <c r="K25" s="115"/>
      <c r="L25" s="115"/>
      <c r="M25" s="115"/>
      <c r="N25" s="115"/>
      <c r="O25" s="115"/>
    </row>
    <row r="26" ht="21" customHeight="1" spans="1:15">
      <c r="A26" s="213" t="s">
        <v>135</v>
      </c>
      <c r="B26" s="213" t="s">
        <v>136</v>
      </c>
      <c r="C26" s="115">
        <v>90000</v>
      </c>
      <c r="D26" s="115">
        <v>90000</v>
      </c>
      <c r="E26" s="115"/>
      <c r="F26" s="115">
        <v>90000</v>
      </c>
      <c r="G26" s="115"/>
      <c r="H26" s="115"/>
      <c r="I26" s="115"/>
      <c r="J26" s="115"/>
      <c r="K26" s="115"/>
      <c r="L26" s="115"/>
      <c r="M26" s="115"/>
      <c r="N26" s="115"/>
      <c r="O26" s="115"/>
    </row>
    <row r="27" ht="21" customHeight="1" spans="1:15">
      <c r="A27" s="213" t="s">
        <v>137</v>
      </c>
      <c r="B27" s="213" t="s">
        <v>138</v>
      </c>
      <c r="C27" s="115">
        <v>171012</v>
      </c>
      <c r="D27" s="115">
        <v>171012</v>
      </c>
      <c r="E27" s="115"/>
      <c r="F27" s="115">
        <v>171012</v>
      </c>
      <c r="G27" s="115"/>
      <c r="H27" s="115"/>
      <c r="I27" s="115"/>
      <c r="J27" s="115"/>
      <c r="K27" s="115"/>
      <c r="L27" s="115"/>
      <c r="M27" s="115"/>
      <c r="N27" s="115"/>
      <c r="O27" s="115"/>
    </row>
    <row r="28" ht="21" customHeight="1" spans="1:15">
      <c r="A28" s="95" t="s">
        <v>139</v>
      </c>
      <c r="B28" s="95" t="s">
        <v>140</v>
      </c>
      <c r="C28" s="115">
        <v>831374.19</v>
      </c>
      <c r="D28" s="115">
        <v>831374.19</v>
      </c>
      <c r="E28" s="115">
        <v>831374.19</v>
      </c>
      <c r="F28" s="115"/>
      <c r="G28" s="115"/>
      <c r="H28" s="115"/>
      <c r="I28" s="115"/>
      <c r="J28" s="115"/>
      <c r="K28" s="115"/>
      <c r="L28" s="115"/>
      <c r="M28" s="115"/>
      <c r="N28" s="115"/>
      <c r="O28" s="115"/>
    </row>
    <row r="29" ht="21" customHeight="1" spans="1:15">
      <c r="A29" s="212" t="s">
        <v>141</v>
      </c>
      <c r="B29" s="212" t="s">
        <v>142</v>
      </c>
      <c r="C29" s="115">
        <v>831374.19</v>
      </c>
      <c r="D29" s="115">
        <v>831374.19</v>
      </c>
      <c r="E29" s="115">
        <v>831374.19</v>
      </c>
      <c r="F29" s="115"/>
      <c r="G29" s="115"/>
      <c r="H29" s="115"/>
      <c r="I29" s="115"/>
      <c r="J29" s="115"/>
      <c r="K29" s="115"/>
      <c r="L29" s="115"/>
      <c r="M29" s="115"/>
      <c r="N29" s="115"/>
      <c r="O29" s="115"/>
    </row>
    <row r="30" ht="21" customHeight="1" spans="1:15">
      <c r="A30" s="213" t="s">
        <v>143</v>
      </c>
      <c r="B30" s="213" t="s">
        <v>144</v>
      </c>
      <c r="C30" s="115">
        <v>309182</v>
      </c>
      <c r="D30" s="115">
        <v>309182</v>
      </c>
      <c r="E30" s="115">
        <v>309182</v>
      </c>
      <c r="F30" s="115"/>
      <c r="G30" s="115"/>
      <c r="H30" s="115"/>
      <c r="I30" s="115"/>
      <c r="J30" s="115"/>
      <c r="K30" s="115"/>
      <c r="L30" s="115"/>
      <c r="M30" s="115"/>
      <c r="N30" s="115"/>
      <c r="O30" s="115"/>
    </row>
    <row r="31" ht="21" customHeight="1" spans="1:15">
      <c r="A31" s="213" t="s">
        <v>145</v>
      </c>
      <c r="B31" s="213" t="s">
        <v>146</v>
      </c>
      <c r="C31" s="115">
        <v>515900</v>
      </c>
      <c r="D31" s="115">
        <v>515900</v>
      </c>
      <c r="E31" s="115">
        <v>515900</v>
      </c>
      <c r="F31" s="115"/>
      <c r="G31" s="115"/>
      <c r="H31" s="115"/>
      <c r="I31" s="115"/>
      <c r="J31" s="115"/>
      <c r="K31" s="115"/>
      <c r="L31" s="115"/>
      <c r="M31" s="115"/>
      <c r="N31" s="115"/>
      <c r="O31" s="115"/>
    </row>
    <row r="32" ht="21" customHeight="1" spans="1:15">
      <c r="A32" s="213" t="s">
        <v>147</v>
      </c>
      <c r="B32" s="213" t="s">
        <v>148</v>
      </c>
      <c r="C32" s="115">
        <v>6292.19</v>
      </c>
      <c r="D32" s="115">
        <v>6292.19</v>
      </c>
      <c r="E32" s="115">
        <v>6292.19</v>
      </c>
      <c r="F32" s="115"/>
      <c r="G32" s="115"/>
      <c r="H32" s="115"/>
      <c r="I32" s="115"/>
      <c r="J32" s="115"/>
      <c r="K32" s="115"/>
      <c r="L32" s="115"/>
      <c r="M32" s="115"/>
      <c r="N32" s="115"/>
      <c r="O32" s="115"/>
    </row>
    <row r="33" ht="21" customHeight="1" spans="1:15">
      <c r="A33" s="95" t="s">
        <v>149</v>
      </c>
      <c r="B33" s="95" t="s">
        <v>150</v>
      </c>
      <c r="C33" s="115">
        <v>15618100</v>
      </c>
      <c r="D33" s="115">
        <v>15618100</v>
      </c>
      <c r="E33" s="115"/>
      <c r="F33" s="115">
        <v>15618100</v>
      </c>
      <c r="G33" s="115"/>
      <c r="H33" s="115"/>
      <c r="I33" s="115"/>
      <c r="J33" s="115"/>
      <c r="K33" s="115"/>
      <c r="L33" s="115"/>
      <c r="M33" s="115"/>
      <c r="N33" s="115"/>
      <c r="O33" s="115"/>
    </row>
    <row r="34" ht="21" customHeight="1" spans="1:15">
      <c r="A34" s="212" t="s">
        <v>151</v>
      </c>
      <c r="B34" s="212" t="s">
        <v>152</v>
      </c>
      <c r="C34" s="115">
        <v>10995600</v>
      </c>
      <c r="D34" s="115">
        <v>10995600</v>
      </c>
      <c r="E34" s="115"/>
      <c r="F34" s="115">
        <v>10995600</v>
      </c>
      <c r="G34" s="115"/>
      <c r="H34" s="115"/>
      <c r="I34" s="115"/>
      <c r="J34" s="115"/>
      <c r="K34" s="115"/>
      <c r="L34" s="115"/>
      <c r="M34" s="115"/>
      <c r="N34" s="115"/>
      <c r="O34" s="115"/>
    </row>
    <row r="35" ht="21" customHeight="1" spans="1:15">
      <c r="A35" s="213" t="s">
        <v>153</v>
      </c>
      <c r="B35" s="213" t="s">
        <v>154</v>
      </c>
      <c r="C35" s="115">
        <v>10995600</v>
      </c>
      <c r="D35" s="115">
        <v>10995600</v>
      </c>
      <c r="E35" s="115"/>
      <c r="F35" s="115">
        <v>10995600</v>
      </c>
      <c r="G35" s="115"/>
      <c r="H35" s="115"/>
      <c r="I35" s="115"/>
      <c r="J35" s="115"/>
      <c r="K35" s="115"/>
      <c r="L35" s="115"/>
      <c r="M35" s="115"/>
      <c r="N35" s="115"/>
      <c r="O35" s="115"/>
    </row>
    <row r="36" ht="21" customHeight="1" spans="1:15">
      <c r="A36" s="212" t="s">
        <v>155</v>
      </c>
      <c r="B36" s="212" t="s">
        <v>156</v>
      </c>
      <c r="C36" s="115">
        <v>4622500</v>
      </c>
      <c r="D36" s="115">
        <v>4622500</v>
      </c>
      <c r="E36" s="115"/>
      <c r="F36" s="115">
        <v>4622500</v>
      </c>
      <c r="G36" s="115"/>
      <c r="H36" s="115"/>
      <c r="I36" s="115"/>
      <c r="J36" s="115"/>
      <c r="K36" s="115"/>
      <c r="L36" s="115"/>
      <c r="M36" s="115"/>
      <c r="N36" s="115"/>
      <c r="O36" s="115"/>
    </row>
    <row r="37" ht="21" customHeight="1" spans="1:15">
      <c r="A37" s="213" t="s">
        <v>157</v>
      </c>
      <c r="B37" s="213" t="s">
        <v>158</v>
      </c>
      <c r="C37" s="115">
        <v>4622500</v>
      </c>
      <c r="D37" s="115">
        <v>4622500</v>
      </c>
      <c r="E37" s="115"/>
      <c r="F37" s="115">
        <v>4622500</v>
      </c>
      <c r="G37" s="115"/>
      <c r="H37" s="115"/>
      <c r="I37" s="115"/>
      <c r="J37" s="115"/>
      <c r="K37" s="115"/>
      <c r="L37" s="115"/>
      <c r="M37" s="115"/>
      <c r="N37" s="115"/>
      <c r="O37" s="115"/>
    </row>
    <row r="38" ht="21" customHeight="1" spans="1:15">
      <c r="A38" s="95" t="s">
        <v>159</v>
      </c>
      <c r="B38" s="95" t="s">
        <v>160</v>
      </c>
      <c r="C38" s="115">
        <v>492887</v>
      </c>
      <c r="D38" s="115">
        <v>492887</v>
      </c>
      <c r="E38" s="115">
        <v>492887</v>
      </c>
      <c r="F38" s="115"/>
      <c r="G38" s="115"/>
      <c r="H38" s="115"/>
      <c r="I38" s="115"/>
      <c r="J38" s="115"/>
      <c r="K38" s="115"/>
      <c r="L38" s="115"/>
      <c r="M38" s="115"/>
      <c r="N38" s="115"/>
      <c r="O38" s="115"/>
    </row>
    <row r="39" ht="21" customHeight="1" spans="1:15">
      <c r="A39" s="212" t="s">
        <v>161</v>
      </c>
      <c r="B39" s="212" t="s">
        <v>162</v>
      </c>
      <c r="C39" s="115">
        <v>492887</v>
      </c>
      <c r="D39" s="115">
        <v>492887</v>
      </c>
      <c r="E39" s="115">
        <v>492887</v>
      </c>
      <c r="F39" s="115"/>
      <c r="G39" s="115"/>
      <c r="H39" s="115"/>
      <c r="I39" s="115"/>
      <c r="J39" s="115"/>
      <c r="K39" s="115"/>
      <c r="L39" s="115"/>
      <c r="M39" s="115"/>
      <c r="N39" s="115"/>
      <c r="O39" s="115"/>
    </row>
    <row r="40" ht="21" customHeight="1" spans="1:15">
      <c r="A40" s="213" t="s">
        <v>163</v>
      </c>
      <c r="B40" s="213" t="s">
        <v>164</v>
      </c>
      <c r="C40" s="115">
        <v>492887</v>
      </c>
      <c r="D40" s="115">
        <v>492887</v>
      </c>
      <c r="E40" s="115">
        <v>492887</v>
      </c>
      <c r="F40" s="115"/>
      <c r="G40" s="115"/>
      <c r="H40" s="115"/>
      <c r="I40" s="115"/>
      <c r="J40" s="115"/>
      <c r="K40" s="115"/>
      <c r="L40" s="115"/>
      <c r="M40" s="115"/>
      <c r="N40" s="115"/>
      <c r="O40" s="115"/>
    </row>
    <row r="41" ht="21" customHeight="1" spans="1:15">
      <c r="A41" s="214" t="s">
        <v>55</v>
      </c>
      <c r="B41" s="74"/>
      <c r="C41" s="115">
        <v>28649620.26</v>
      </c>
      <c r="D41" s="115">
        <v>28649620.26</v>
      </c>
      <c r="E41" s="115">
        <v>8969795.34</v>
      </c>
      <c r="F41" s="115">
        <v>19679824.92</v>
      </c>
      <c r="G41" s="115"/>
      <c r="H41" s="115"/>
      <c r="I41" s="115"/>
      <c r="J41" s="115"/>
      <c r="K41" s="115"/>
      <c r="L41" s="115"/>
      <c r="M41" s="115"/>
      <c r="N41" s="115"/>
      <c r="O41" s="115"/>
    </row>
  </sheetData>
  <mergeCells count="12">
    <mergeCell ref="A1:O1"/>
    <mergeCell ref="A2:O2"/>
    <mergeCell ref="A3:B3"/>
    <mergeCell ref="D4:F4"/>
    <mergeCell ref="J4:O4"/>
    <mergeCell ref="A41:B41"/>
    <mergeCell ref="A4:A5"/>
    <mergeCell ref="B4:B5"/>
    <mergeCell ref="C4:C5"/>
    <mergeCell ref="G4:G5"/>
    <mergeCell ref="H4:H5"/>
    <mergeCell ref="I4:I5"/>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0" workbookViewId="0">
      <selection activeCell="A1" sqref="A1"/>
    </sheetView>
  </sheetViews>
  <sheetFormatPr defaultColWidth="8.575" defaultRowHeight="12.75" customHeight="1" outlineLevelCol="3"/>
  <cols>
    <col min="1" max="4" width="35.575" customWidth="1"/>
  </cols>
  <sheetData>
    <row r="1" ht="15" customHeight="1" spans="1:4">
      <c r="A1" s="81"/>
      <c r="B1" s="85"/>
      <c r="C1" s="85"/>
      <c r="D1" s="85" t="s">
        <v>165</v>
      </c>
    </row>
    <row r="2" ht="41.25" customHeight="1" spans="1:1">
      <c r="A2" s="80" t="str">
        <f>"2026"&amp;"年部门财政拨款收支预算总表"</f>
        <v>2026年部门财政拨款收支预算总表</v>
      </c>
    </row>
    <row r="3" ht="17.25" customHeight="1" spans="1:4">
      <c r="A3" s="83" t="str">
        <f>"单位名称："&amp;"昆明市东川区工业和科技信息化局"</f>
        <v>单位名称：昆明市东川区工业和科技信息化局</v>
      </c>
      <c r="B3" s="197"/>
      <c r="D3" s="85" t="s">
        <v>1</v>
      </c>
    </row>
    <row r="4" ht="17.25" customHeight="1" spans="1:4">
      <c r="A4" s="198" t="s">
        <v>2</v>
      </c>
      <c r="B4" s="199"/>
      <c r="C4" s="198" t="s">
        <v>3</v>
      </c>
      <c r="D4" s="199"/>
    </row>
    <row r="5" ht="18.75" customHeight="1" spans="1:4">
      <c r="A5" s="198" t="s">
        <v>4</v>
      </c>
      <c r="B5" s="198" t="s">
        <v>5</v>
      </c>
      <c r="C5" s="198" t="s">
        <v>6</v>
      </c>
      <c r="D5" s="198" t="s">
        <v>5</v>
      </c>
    </row>
    <row r="6" ht="16.5" customHeight="1" spans="1:4">
      <c r="A6" s="200" t="s">
        <v>166</v>
      </c>
      <c r="B6" s="115">
        <v>28649620.26</v>
      </c>
      <c r="C6" s="200" t="s">
        <v>167</v>
      </c>
      <c r="D6" s="115">
        <v>28649620.26</v>
      </c>
    </row>
    <row r="7" ht="16.5" customHeight="1" spans="1:4">
      <c r="A7" s="200" t="s">
        <v>168</v>
      </c>
      <c r="B7" s="115">
        <v>28649620.26</v>
      </c>
      <c r="C7" s="200" t="s">
        <v>169</v>
      </c>
      <c r="D7" s="115">
        <v>645712.92</v>
      </c>
    </row>
    <row r="8" ht="16.5" customHeight="1" spans="1:4">
      <c r="A8" s="200" t="s">
        <v>170</v>
      </c>
      <c r="B8" s="115"/>
      <c r="C8" s="200" t="s">
        <v>171</v>
      </c>
      <c r="D8" s="115"/>
    </row>
    <row r="9" ht="16.5" customHeight="1" spans="1:4">
      <c r="A9" s="200" t="s">
        <v>172</v>
      </c>
      <c r="B9" s="115"/>
      <c r="C9" s="200" t="s">
        <v>173</v>
      </c>
      <c r="D9" s="115"/>
    </row>
    <row r="10" ht="16.5" customHeight="1" spans="1:4">
      <c r="A10" s="200" t="s">
        <v>174</v>
      </c>
      <c r="B10" s="115"/>
      <c r="C10" s="200" t="s">
        <v>175</v>
      </c>
      <c r="D10" s="115"/>
    </row>
    <row r="11" ht="16.5" customHeight="1" spans="1:4">
      <c r="A11" s="200" t="s">
        <v>168</v>
      </c>
      <c r="B11" s="115"/>
      <c r="C11" s="200" t="s">
        <v>176</v>
      </c>
      <c r="D11" s="115">
        <v>274853</v>
      </c>
    </row>
    <row r="12" ht="16.5" customHeight="1" spans="1:4">
      <c r="A12" s="21" t="s">
        <v>170</v>
      </c>
      <c r="B12" s="115"/>
      <c r="C12" s="105" t="s">
        <v>177</v>
      </c>
      <c r="D12" s="115">
        <v>7905665.02</v>
      </c>
    </row>
    <row r="13" ht="16.5" customHeight="1" spans="1:4">
      <c r="A13" s="21" t="s">
        <v>172</v>
      </c>
      <c r="B13" s="115"/>
      <c r="C13" s="105" t="s">
        <v>178</v>
      </c>
      <c r="D13" s="115"/>
    </row>
    <row r="14" ht="16.5" customHeight="1" spans="1:4">
      <c r="A14" s="201"/>
      <c r="B14" s="115"/>
      <c r="C14" s="105" t="s">
        <v>179</v>
      </c>
      <c r="D14" s="115">
        <v>2881028.13</v>
      </c>
    </row>
    <row r="15" ht="16.5" customHeight="1" spans="1:4">
      <c r="A15" s="201"/>
      <c r="B15" s="115"/>
      <c r="C15" s="105" t="s">
        <v>180</v>
      </c>
      <c r="D15" s="115">
        <v>831374.19</v>
      </c>
    </row>
    <row r="16" ht="16.5" customHeight="1" spans="1:4">
      <c r="A16" s="201"/>
      <c r="B16" s="115"/>
      <c r="C16" s="105" t="s">
        <v>181</v>
      </c>
      <c r="D16" s="115"/>
    </row>
    <row r="17" ht="16.5" customHeight="1" spans="1:4">
      <c r="A17" s="201"/>
      <c r="B17" s="115"/>
      <c r="C17" s="105" t="s">
        <v>182</v>
      </c>
      <c r="D17" s="115"/>
    </row>
    <row r="18" ht="16.5" customHeight="1" spans="1:4">
      <c r="A18" s="201"/>
      <c r="B18" s="115"/>
      <c r="C18" s="105" t="s">
        <v>183</v>
      </c>
      <c r="D18" s="115"/>
    </row>
    <row r="19" ht="16.5" customHeight="1" spans="1:4">
      <c r="A19" s="201"/>
      <c r="B19" s="115"/>
      <c r="C19" s="105" t="s">
        <v>184</v>
      </c>
      <c r="D19" s="115"/>
    </row>
    <row r="20" ht="16.5" customHeight="1" spans="1:4">
      <c r="A20" s="201"/>
      <c r="B20" s="115"/>
      <c r="C20" s="105" t="s">
        <v>185</v>
      </c>
      <c r="D20" s="115">
        <v>15618100</v>
      </c>
    </row>
    <row r="21" ht="16.5" customHeight="1" spans="1:4">
      <c r="A21" s="201"/>
      <c r="B21" s="115"/>
      <c r="C21" s="105" t="s">
        <v>186</v>
      </c>
      <c r="D21" s="115"/>
    </row>
    <row r="22" ht="16.5" customHeight="1" spans="1:4">
      <c r="A22" s="201"/>
      <c r="B22" s="115"/>
      <c r="C22" s="105" t="s">
        <v>187</v>
      </c>
      <c r="D22" s="115"/>
    </row>
    <row r="23" ht="16.5" customHeight="1" spans="1:4">
      <c r="A23" s="201"/>
      <c r="B23" s="115"/>
      <c r="C23" s="105" t="s">
        <v>188</v>
      </c>
      <c r="D23" s="115"/>
    </row>
    <row r="24" ht="16.5" customHeight="1" spans="1:4">
      <c r="A24" s="201"/>
      <c r="B24" s="115"/>
      <c r="C24" s="105" t="s">
        <v>189</v>
      </c>
      <c r="D24" s="115"/>
    </row>
    <row r="25" ht="16.5" customHeight="1" spans="1:4">
      <c r="A25" s="201"/>
      <c r="B25" s="115"/>
      <c r="C25" s="105" t="s">
        <v>190</v>
      </c>
      <c r="D25" s="115">
        <v>492887</v>
      </c>
    </row>
    <row r="26" ht="16.5" customHeight="1" spans="1:4">
      <c r="A26" s="201"/>
      <c r="B26" s="115"/>
      <c r="C26" s="105" t="s">
        <v>191</v>
      </c>
      <c r="D26" s="115"/>
    </row>
    <row r="27" ht="16.5" customHeight="1" spans="1:4">
      <c r="A27" s="201"/>
      <c r="B27" s="115"/>
      <c r="C27" s="105" t="s">
        <v>192</v>
      </c>
      <c r="D27" s="115"/>
    </row>
    <row r="28" ht="16.5" customHeight="1" spans="1:4">
      <c r="A28" s="201"/>
      <c r="B28" s="115"/>
      <c r="C28" s="105" t="s">
        <v>193</v>
      </c>
      <c r="D28" s="115"/>
    </row>
    <row r="29" ht="16.5" customHeight="1" spans="1:4">
      <c r="A29" s="201"/>
      <c r="B29" s="115"/>
      <c r="C29" s="105" t="s">
        <v>194</v>
      </c>
      <c r="D29" s="115"/>
    </row>
    <row r="30" ht="16.5" customHeight="1" spans="1:4">
      <c r="A30" s="201"/>
      <c r="B30" s="115"/>
      <c r="C30" s="105" t="s">
        <v>195</v>
      </c>
      <c r="D30" s="115"/>
    </row>
    <row r="31" ht="16.5" customHeight="1" spans="1:4">
      <c r="A31" s="201"/>
      <c r="B31" s="115"/>
      <c r="C31" s="21" t="s">
        <v>196</v>
      </c>
      <c r="D31" s="115"/>
    </row>
    <row r="32" ht="16.5" customHeight="1" spans="1:4">
      <c r="A32" s="201"/>
      <c r="B32" s="115"/>
      <c r="C32" s="21" t="s">
        <v>197</v>
      </c>
      <c r="D32" s="115"/>
    </row>
    <row r="33" ht="16.5" customHeight="1" spans="1:4">
      <c r="A33" s="201"/>
      <c r="B33" s="115"/>
      <c r="C33" s="69" t="s">
        <v>198</v>
      </c>
      <c r="D33" s="115"/>
    </row>
    <row r="34" ht="15" customHeight="1" spans="1:4">
      <c r="A34" s="202" t="s">
        <v>50</v>
      </c>
      <c r="B34" s="203">
        <v>28649620.26</v>
      </c>
      <c r="C34" s="202" t="s">
        <v>51</v>
      </c>
      <c r="D34" s="203">
        <v>28649620.26</v>
      </c>
    </row>
  </sheetData>
  <mergeCells count="4">
    <mergeCell ref="A2:D2"/>
    <mergeCell ref="A3:B3"/>
    <mergeCell ref="A4:B4"/>
    <mergeCell ref="C4:D4"/>
  </mergeCells>
  <printOptions horizontalCentered="1"/>
  <pageMargins left="0.959722222222222" right="0.959722222222222" top="0.719444444444444" bottom="0.719444444444444"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topLeftCell="A22"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1"/>
      <c r="F1" s="107"/>
      <c r="G1" s="176" t="s">
        <v>199</v>
      </c>
    </row>
    <row r="2" ht="41.25" customHeight="1" spans="1:7">
      <c r="A2" s="161" t="str">
        <f>"2026"&amp;"年一般公共预算支出预算表（按功能科目分类）"</f>
        <v>2026年一般公共预算支出预算表（按功能科目分类）</v>
      </c>
      <c r="B2" s="161"/>
      <c r="C2" s="161"/>
      <c r="D2" s="161"/>
      <c r="E2" s="161"/>
      <c r="F2" s="161"/>
      <c r="G2" s="161"/>
    </row>
    <row r="3" ht="18" customHeight="1" spans="1:7">
      <c r="A3" s="47" t="str">
        <f>"单位名称："&amp;"昆明市东川区工业和科技信息化局"</f>
        <v>单位名称：昆明市东川区工业和科技信息化局</v>
      </c>
      <c r="F3" s="158"/>
      <c r="G3" s="176" t="s">
        <v>1</v>
      </c>
    </row>
    <row r="4" ht="20.25" customHeight="1" spans="1:7">
      <c r="A4" s="192" t="s">
        <v>200</v>
      </c>
      <c r="B4" s="193"/>
      <c r="C4" s="162" t="s">
        <v>55</v>
      </c>
      <c r="D4" s="181" t="s">
        <v>75</v>
      </c>
      <c r="E4" s="13"/>
      <c r="F4" s="37"/>
      <c r="G4" s="173" t="s">
        <v>76</v>
      </c>
    </row>
    <row r="5" ht="20.25" customHeight="1" spans="1:7">
      <c r="A5" s="194" t="s">
        <v>72</v>
      </c>
      <c r="B5" s="194" t="s">
        <v>73</v>
      </c>
      <c r="C5" s="58"/>
      <c r="D5" s="14" t="s">
        <v>57</v>
      </c>
      <c r="E5" s="14" t="s">
        <v>201</v>
      </c>
      <c r="F5" s="14" t="s">
        <v>202</v>
      </c>
      <c r="G5" s="175"/>
    </row>
    <row r="6" ht="15" customHeight="1" spans="1:7">
      <c r="A6" s="20" t="s">
        <v>82</v>
      </c>
      <c r="B6" s="20" t="s">
        <v>83</v>
      </c>
      <c r="C6" s="20" t="s">
        <v>84</v>
      </c>
      <c r="D6" s="20" t="s">
        <v>85</v>
      </c>
      <c r="E6" s="20" t="s">
        <v>86</v>
      </c>
      <c r="F6" s="20" t="s">
        <v>87</v>
      </c>
      <c r="G6" s="20" t="s">
        <v>88</v>
      </c>
    </row>
    <row r="7" ht="18" customHeight="1" spans="1:7">
      <c r="A7" s="69" t="s">
        <v>97</v>
      </c>
      <c r="B7" s="69" t="s">
        <v>98</v>
      </c>
      <c r="C7" s="115">
        <v>645712.92</v>
      </c>
      <c r="D7" s="115"/>
      <c r="E7" s="115"/>
      <c r="F7" s="115"/>
      <c r="G7" s="115">
        <v>645712.92</v>
      </c>
    </row>
    <row r="8" ht="18" customHeight="1" spans="1:7">
      <c r="A8" s="170" t="s">
        <v>99</v>
      </c>
      <c r="B8" s="170" t="s">
        <v>100</v>
      </c>
      <c r="C8" s="115">
        <v>645712.92</v>
      </c>
      <c r="D8" s="115"/>
      <c r="E8" s="115"/>
      <c r="F8" s="115"/>
      <c r="G8" s="115">
        <v>645712.92</v>
      </c>
    </row>
    <row r="9" ht="18" customHeight="1" spans="1:7">
      <c r="A9" s="195" t="s">
        <v>101</v>
      </c>
      <c r="B9" s="195" t="s">
        <v>102</v>
      </c>
      <c r="C9" s="115">
        <v>645712.92</v>
      </c>
      <c r="D9" s="115"/>
      <c r="E9" s="115"/>
      <c r="F9" s="115"/>
      <c r="G9" s="115">
        <v>645712.92</v>
      </c>
    </row>
    <row r="10" ht="18" customHeight="1" spans="1:7">
      <c r="A10" s="69" t="s">
        <v>103</v>
      </c>
      <c r="B10" s="69" t="s">
        <v>104</v>
      </c>
      <c r="C10" s="115">
        <v>274853</v>
      </c>
      <c r="D10" s="115">
        <v>274853</v>
      </c>
      <c r="E10" s="115">
        <v>274853</v>
      </c>
      <c r="F10" s="115"/>
      <c r="G10" s="115"/>
    </row>
    <row r="11" ht="18" customHeight="1" spans="1:7">
      <c r="A11" s="170" t="s">
        <v>105</v>
      </c>
      <c r="B11" s="170" t="s">
        <v>106</v>
      </c>
      <c r="C11" s="115">
        <v>274853</v>
      </c>
      <c r="D11" s="115">
        <v>274853</v>
      </c>
      <c r="E11" s="115">
        <v>274853</v>
      </c>
      <c r="F11" s="115"/>
      <c r="G11" s="115"/>
    </row>
    <row r="12" ht="18" customHeight="1" spans="1:7">
      <c r="A12" s="195" t="s">
        <v>107</v>
      </c>
      <c r="B12" s="195" t="s">
        <v>108</v>
      </c>
      <c r="C12" s="115">
        <v>274853</v>
      </c>
      <c r="D12" s="115">
        <v>274853</v>
      </c>
      <c r="E12" s="115">
        <v>274853</v>
      </c>
      <c r="F12" s="115"/>
      <c r="G12" s="115"/>
    </row>
    <row r="13" ht="18" customHeight="1" spans="1:7">
      <c r="A13" s="69" t="s">
        <v>109</v>
      </c>
      <c r="B13" s="69" t="s">
        <v>110</v>
      </c>
      <c r="C13" s="115">
        <v>7905665.02</v>
      </c>
      <c r="D13" s="115">
        <v>4750665.02</v>
      </c>
      <c r="E13" s="115">
        <v>4344655.02</v>
      </c>
      <c r="F13" s="115">
        <v>406010</v>
      </c>
      <c r="G13" s="115">
        <v>3155000</v>
      </c>
    </row>
    <row r="14" ht="18" customHeight="1" spans="1:7">
      <c r="A14" s="170" t="s">
        <v>111</v>
      </c>
      <c r="B14" s="170" t="s">
        <v>112</v>
      </c>
      <c r="C14" s="115">
        <v>4885665.02</v>
      </c>
      <c r="D14" s="115">
        <v>4750665.02</v>
      </c>
      <c r="E14" s="115">
        <v>4344655.02</v>
      </c>
      <c r="F14" s="115">
        <v>406010</v>
      </c>
      <c r="G14" s="115">
        <v>135000</v>
      </c>
    </row>
    <row r="15" ht="18" customHeight="1" spans="1:7">
      <c r="A15" s="195" t="s">
        <v>113</v>
      </c>
      <c r="B15" s="195" t="s">
        <v>114</v>
      </c>
      <c r="C15" s="115">
        <v>2625969.4</v>
      </c>
      <c r="D15" s="115">
        <v>2490969.4</v>
      </c>
      <c r="E15" s="115">
        <v>2212699.4</v>
      </c>
      <c r="F15" s="115">
        <v>278270</v>
      </c>
      <c r="G15" s="115">
        <v>135000</v>
      </c>
    </row>
    <row r="16" ht="18" customHeight="1" spans="1:7">
      <c r="A16" s="195" t="s">
        <v>115</v>
      </c>
      <c r="B16" s="195" t="s">
        <v>116</v>
      </c>
      <c r="C16" s="115">
        <v>2259695.62</v>
      </c>
      <c r="D16" s="115">
        <v>2259695.62</v>
      </c>
      <c r="E16" s="115">
        <v>2131955.62</v>
      </c>
      <c r="F16" s="115">
        <v>127740</v>
      </c>
      <c r="G16" s="115"/>
    </row>
    <row r="17" ht="18" customHeight="1" spans="1:7">
      <c r="A17" s="170" t="s">
        <v>117</v>
      </c>
      <c r="B17" s="170" t="s">
        <v>118</v>
      </c>
      <c r="C17" s="115">
        <v>3020000</v>
      </c>
      <c r="D17" s="115"/>
      <c r="E17" s="115"/>
      <c r="F17" s="115"/>
      <c r="G17" s="115">
        <v>3020000</v>
      </c>
    </row>
    <row r="18" ht="18" customHeight="1" spans="1:7">
      <c r="A18" s="195" t="s">
        <v>119</v>
      </c>
      <c r="B18" s="195" t="s">
        <v>120</v>
      </c>
      <c r="C18" s="115">
        <v>3020000</v>
      </c>
      <c r="D18" s="115"/>
      <c r="E18" s="115"/>
      <c r="F18" s="115"/>
      <c r="G18" s="115">
        <v>3020000</v>
      </c>
    </row>
    <row r="19" ht="18" customHeight="1" spans="1:7">
      <c r="A19" s="69" t="s">
        <v>121</v>
      </c>
      <c r="B19" s="69" t="s">
        <v>122</v>
      </c>
      <c r="C19" s="115">
        <v>2881028.13</v>
      </c>
      <c r="D19" s="115">
        <v>2620016.13</v>
      </c>
      <c r="E19" s="115">
        <v>2560616.13</v>
      </c>
      <c r="F19" s="115">
        <v>59400</v>
      </c>
      <c r="G19" s="115">
        <v>261012</v>
      </c>
    </row>
    <row r="20" ht="18" customHeight="1" spans="1:7">
      <c r="A20" s="170" t="s">
        <v>123</v>
      </c>
      <c r="B20" s="170" t="s">
        <v>124</v>
      </c>
      <c r="C20" s="115">
        <v>2620016.13</v>
      </c>
      <c r="D20" s="115">
        <v>2620016.13</v>
      </c>
      <c r="E20" s="115">
        <v>2560616.13</v>
      </c>
      <c r="F20" s="115">
        <v>59400</v>
      </c>
      <c r="G20" s="115"/>
    </row>
    <row r="21" ht="18" customHeight="1" spans="1:7">
      <c r="A21" s="195" t="s">
        <v>125</v>
      </c>
      <c r="B21" s="195" t="s">
        <v>126</v>
      </c>
      <c r="C21" s="115">
        <v>1184228.4</v>
      </c>
      <c r="D21" s="115">
        <v>1184228.4</v>
      </c>
      <c r="E21" s="115">
        <v>1124828.4</v>
      </c>
      <c r="F21" s="115">
        <v>59400</v>
      </c>
      <c r="G21" s="115"/>
    </row>
    <row r="22" ht="18" customHeight="1" spans="1:7">
      <c r="A22" s="195" t="s">
        <v>127</v>
      </c>
      <c r="B22" s="195" t="s">
        <v>128</v>
      </c>
      <c r="C22" s="115">
        <v>638050</v>
      </c>
      <c r="D22" s="115">
        <v>638050</v>
      </c>
      <c r="E22" s="115">
        <v>638050</v>
      </c>
      <c r="F22" s="115"/>
      <c r="G22" s="115"/>
    </row>
    <row r="23" ht="18" customHeight="1" spans="1:7">
      <c r="A23" s="195" t="s">
        <v>129</v>
      </c>
      <c r="B23" s="195" t="s">
        <v>130</v>
      </c>
      <c r="C23" s="115">
        <v>563452.8</v>
      </c>
      <c r="D23" s="115">
        <v>563452.8</v>
      </c>
      <c r="E23" s="115">
        <v>563452.8</v>
      </c>
      <c r="F23" s="115"/>
      <c r="G23" s="115"/>
    </row>
    <row r="24" ht="18" customHeight="1" spans="1:7">
      <c r="A24" s="195" t="s">
        <v>131</v>
      </c>
      <c r="B24" s="195" t="s">
        <v>132</v>
      </c>
      <c r="C24" s="115">
        <v>234284.93</v>
      </c>
      <c r="D24" s="115">
        <v>234284.93</v>
      </c>
      <c r="E24" s="115">
        <v>234284.93</v>
      </c>
      <c r="F24" s="115"/>
      <c r="G24" s="115"/>
    </row>
    <row r="25" ht="18" customHeight="1" spans="1:7">
      <c r="A25" s="170" t="s">
        <v>133</v>
      </c>
      <c r="B25" s="170" t="s">
        <v>134</v>
      </c>
      <c r="C25" s="115">
        <v>261012</v>
      </c>
      <c r="D25" s="115"/>
      <c r="E25" s="115"/>
      <c r="F25" s="115"/>
      <c r="G25" s="115">
        <v>261012</v>
      </c>
    </row>
    <row r="26" ht="18" customHeight="1" spans="1:7">
      <c r="A26" s="195" t="s">
        <v>135</v>
      </c>
      <c r="B26" s="195" t="s">
        <v>136</v>
      </c>
      <c r="C26" s="115">
        <v>90000</v>
      </c>
      <c r="D26" s="115"/>
      <c r="E26" s="115"/>
      <c r="F26" s="115"/>
      <c r="G26" s="115">
        <v>90000</v>
      </c>
    </row>
    <row r="27" ht="18" customHeight="1" spans="1:7">
      <c r="A27" s="195" t="s">
        <v>137</v>
      </c>
      <c r="B27" s="195" t="s">
        <v>138</v>
      </c>
      <c r="C27" s="115">
        <v>171012</v>
      </c>
      <c r="D27" s="115"/>
      <c r="E27" s="115"/>
      <c r="F27" s="115"/>
      <c r="G27" s="115">
        <v>171012</v>
      </c>
    </row>
    <row r="28" ht="18" customHeight="1" spans="1:7">
      <c r="A28" s="69" t="s">
        <v>139</v>
      </c>
      <c r="B28" s="69" t="s">
        <v>140</v>
      </c>
      <c r="C28" s="115">
        <v>831374.19</v>
      </c>
      <c r="D28" s="115">
        <v>831374.19</v>
      </c>
      <c r="E28" s="115">
        <v>831374.19</v>
      </c>
      <c r="F28" s="115"/>
      <c r="G28" s="115"/>
    </row>
    <row r="29" ht="18" customHeight="1" spans="1:7">
      <c r="A29" s="170" t="s">
        <v>141</v>
      </c>
      <c r="B29" s="170" t="s">
        <v>142</v>
      </c>
      <c r="C29" s="115">
        <v>831374.19</v>
      </c>
      <c r="D29" s="115">
        <v>831374.19</v>
      </c>
      <c r="E29" s="115">
        <v>831374.19</v>
      </c>
      <c r="F29" s="115"/>
      <c r="G29" s="115"/>
    </row>
    <row r="30" ht="18" customHeight="1" spans="1:7">
      <c r="A30" s="195" t="s">
        <v>143</v>
      </c>
      <c r="B30" s="195" t="s">
        <v>144</v>
      </c>
      <c r="C30" s="115">
        <v>309182</v>
      </c>
      <c r="D30" s="115">
        <v>309182</v>
      </c>
      <c r="E30" s="115">
        <v>309182</v>
      </c>
      <c r="F30" s="115"/>
      <c r="G30" s="115"/>
    </row>
    <row r="31" ht="18" customHeight="1" spans="1:7">
      <c r="A31" s="195" t="s">
        <v>145</v>
      </c>
      <c r="B31" s="195" t="s">
        <v>146</v>
      </c>
      <c r="C31" s="115">
        <v>515900</v>
      </c>
      <c r="D31" s="115">
        <v>515900</v>
      </c>
      <c r="E31" s="115">
        <v>515900</v>
      </c>
      <c r="F31" s="115"/>
      <c r="G31" s="115"/>
    </row>
    <row r="32" ht="18" customHeight="1" spans="1:7">
      <c r="A32" s="195" t="s">
        <v>147</v>
      </c>
      <c r="B32" s="195" t="s">
        <v>148</v>
      </c>
      <c r="C32" s="115">
        <v>6292.19</v>
      </c>
      <c r="D32" s="115">
        <v>6292.19</v>
      </c>
      <c r="E32" s="115">
        <v>6292.19</v>
      </c>
      <c r="F32" s="115"/>
      <c r="G32" s="115"/>
    </row>
    <row r="33" ht="18" customHeight="1" spans="1:7">
      <c r="A33" s="69" t="s">
        <v>149</v>
      </c>
      <c r="B33" s="69" t="s">
        <v>150</v>
      </c>
      <c r="C33" s="115">
        <v>15618100</v>
      </c>
      <c r="D33" s="115"/>
      <c r="E33" s="115"/>
      <c r="F33" s="115"/>
      <c r="G33" s="115">
        <v>15618100</v>
      </c>
    </row>
    <row r="34" ht="18" customHeight="1" spans="1:7">
      <c r="A34" s="170" t="s">
        <v>151</v>
      </c>
      <c r="B34" s="170" t="s">
        <v>152</v>
      </c>
      <c r="C34" s="115">
        <v>10995600</v>
      </c>
      <c r="D34" s="115"/>
      <c r="E34" s="115"/>
      <c r="F34" s="115"/>
      <c r="G34" s="115">
        <v>10995600</v>
      </c>
    </row>
    <row r="35" ht="18" customHeight="1" spans="1:7">
      <c r="A35" s="195" t="s">
        <v>153</v>
      </c>
      <c r="B35" s="195" t="s">
        <v>154</v>
      </c>
      <c r="C35" s="115">
        <v>10995600</v>
      </c>
      <c r="D35" s="115"/>
      <c r="E35" s="115"/>
      <c r="F35" s="115"/>
      <c r="G35" s="115">
        <v>10995600</v>
      </c>
    </row>
    <row r="36" ht="18" customHeight="1" spans="1:7">
      <c r="A36" s="170" t="s">
        <v>155</v>
      </c>
      <c r="B36" s="170" t="s">
        <v>156</v>
      </c>
      <c r="C36" s="115">
        <v>4622500</v>
      </c>
      <c r="D36" s="115"/>
      <c r="E36" s="115"/>
      <c r="F36" s="115"/>
      <c r="G36" s="115">
        <v>4622500</v>
      </c>
    </row>
    <row r="37" ht="18" customHeight="1" spans="1:7">
      <c r="A37" s="195" t="s">
        <v>157</v>
      </c>
      <c r="B37" s="195" t="s">
        <v>158</v>
      </c>
      <c r="C37" s="115">
        <v>4622500</v>
      </c>
      <c r="D37" s="115"/>
      <c r="E37" s="115"/>
      <c r="F37" s="115"/>
      <c r="G37" s="115">
        <v>4622500</v>
      </c>
    </row>
    <row r="38" ht="18" customHeight="1" spans="1:7">
      <c r="A38" s="69" t="s">
        <v>159</v>
      </c>
      <c r="B38" s="69" t="s">
        <v>160</v>
      </c>
      <c r="C38" s="115">
        <v>492887</v>
      </c>
      <c r="D38" s="115">
        <v>492887</v>
      </c>
      <c r="E38" s="115">
        <v>492887</v>
      </c>
      <c r="F38" s="115"/>
      <c r="G38" s="115"/>
    </row>
    <row r="39" ht="18" customHeight="1" spans="1:7">
      <c r="A39" s="170" t="s">
        <v>161</v>
      </c>
      <c r="B39" s="170" t="s">
        <v>162</v>
      </c>
      <c r="C39" s="115">
        <v>492887</v>
      </c>
      <c r="D39" s="115">
        <v>492887</v>
      </c>
      <c r="E39" s="115">
        <v>492887</v>
      </c>
      <c r="F39" s="115"/>
      <c r="G39" s="115"/>
    </row>
    <row r="40" ht="18" customHeight="1" spans="1:7">
      <c r="A40" s="195" t="s">
        <v>163</v>
      </c>
      <c r="B40" s="195" t="s">
        <v>164</v>
      </c>
      <c r="C40" s="115">
        <v>492887</v>
      </c>
      <c r="D40" s="115">
        <v>492887</v>
      </c>
      <c r="E40" s="115">
        <v>492887</v>
      </c>
      <c r="F40" s="115"/>
      <c r="G40" s="115"/>
    </row>
    <row r="41" ht="18" customHeight="1" spans="1:7">
      <c r="A41" s="114" t="s">
        <v>203</v>
      </c>
      <c r="B41" s="196" t="s">
        <v>203</v>
      </c>
      <c r="C41" s="115">
        <v>28649620.26</v>
      </c>
      <c r="D41" s="115">
        <v>8969795.34</v>
      </c>
      <c r="E41" s="115">
        <v>8504385.34</v>
      </c>
      <c r="F41" s="115">
        <v>465410</v>
      </c>
      <c r="G41" s="115">
        <v>19679824.92</v>
      </c>
    </row>
  </sheetData>
  <mergeCells count="6">
    <mergeCell ref="A2:G2"/>
    <mergeCell ref="A4:B4"/>
    <mergeCell ref="D4:F4"/>
    <mergeCell ref="A41:B41"/>
    <mergeCell ref="C4:C5"/>
    <mergeCell ref="G4:G5"/>
  </mergeCells>
  <printOptions horizontalCentered="1"/>
  <pageMargins left="0.369444444444444" right="0.369444444444444" top="0.559722222222222" bottom="0.559722222222222" header="0.479861111111111" footer="0.479861111111111"/>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82"/>
      <c r="B1" s="82"/>
      <c r="C1" s="82"/>
      <c r="D1" s="82"/>
      <c r="E1" s="81"/>
      <c r="F1" s="188" t="s">
        <v>204</v>
      </c>
    </row>
    <row r="2" ht="41.25" customHeight="1" spans="1:6">
      <c r="A2" s="189" t="str">
        <f>"2026"&amp;"年一般公共预算“三公”经费支出预算表"</f>
        <v>2026年一般公共预算“三公”经费支出预算表</v>
      </c>
      <c r="B2" s="82"/>
      <c r="C2" s="82"/>
      <c r="D2" s="82"/>
      <c r="E2" s="81"/>
      <c r="F2" s="82"/>
    </row>
    <row r="3" customHeight="1" spans="1:6">
      <c r="A3" s="146" t="str">
        <f>"单位名称："&amp;"昆明市东川区工业和科技信息化局"</f>
        <v>单位名称：昆明市东川区工业和科技信息化局</v>
      </c>
      <c r="B3" s="190"/>
      <c r="D3" s="82"/>
      <c r="E3" s="81"/>
      <c r="F3" s="101" t="s">
        <v>1</v>
      </c>
    </row>
    <row r="4" ht="27" customHeight="1" spans="1:6">
      <c r="A4" s="86" t="s">
        <v>205</v>
      </c>
      <c r="B4" s="86" t="s">
        <v>206</v>
      </c>
      <c r="C4" s="88" t="s">
        <v>207</v>
      </c>
      <c r="D4" s="86"/>
      <c r="E4" s="87"/>
      <c r="F4" s="86" t="s">
        <v>208</v>
      </c>
    </row>
    <row r="5" ht="28.5" customHeight="1" spans="1:6">
      <c r="A5" s="191"/>
      <c r="B5" s="90"/>
      <c r="C5" s="87" t="s">
        <v>57</v>
      </c>
      <c r="D5" s="87" t="s">
        <v>209</v>
      </c>
      <c r="E5" s="87" t="s">
        <v>210</v>
      </c>
      <c r="F5" s="89"/>
    </row>
    <row r="6" ht="17.25" customHeight="1" spans="1:6">
      <c r="A6" s="94" t="s">
        <v>82</v>
      </c>
      <c r="B6" s="94" t="s">
        <v>83</v>
      </c>
      <c r="C6" s="94" t="s">
        <v>84</v>
      </c>
      <c r="D6" s="94" t="s">
        <v>85</v>
      </c>
      <c r="E6" s="94" t="s">
        <v>86</v>
      </c>
      <c r="F6" s="94" t="s">
        <v>87</v>
      </c>
    </row>
    <row r="7" ht="17.25" customHeight="1" spans="1:6">
      <c r="A7" s="115">
        <v>19000</v>
      </c>
      <c r="B7" s="115"/>
      <c r="C7" s="115">
        <v>12000</v>
      </c>
      <c r="D7" s="115"/>
      <c r="E7" s="115">
        <v>12000</v>
      </c>
      <c r="F7" s="115">
        <v>7000</v>
      </c>
    </row>
  </sheetData>
  <mergeCells count="6">
    <mergeCell ref="A2:F2"/>
    <mergeCell ref="A3:B3"/>
    <mergeCell ref="C4:E4"/>
    <mergeCell ref="A4:A5"/>
    <mergeCell ref="B4:B5"/>
    <mergeCell ref="F4:F5"/>
  </mergeCells>
  <pageMargins left="0.669444444444445" right="0.669444444444445" top="0.719444444444444" bottom="0.719444444444444" header="0.279861111111111" footer="0.279861111111111"/>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7"/>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71"/>
      <c r="C1" s="177"/>
      <c r="E1" s="178"/>
      <c r="F1" s="178"/>
      <c r="G1" s="178"/>
      <c r="H1" s="178"/>
      <c r="I1" s="118"/>
      <c r="J1" s="118"/>
      <c r="K1" s="118"/>
      <c r="L1" s="118"/>
      <c r="M1" s="118"/>
      <c r="N1" s="118"/>
      <c r="O1" s="118"/>
      <c r="S1" s="118"/>
      <c r="W1" s="177"/>
      <c r="Y1" s="45" t="s">
        <v>211</v>
      </c>
    </row>
    <row r="2" ht="45.75" customHeight="1" spans="1:25">
      <c r="A2" s="103" t="str">
        <f>"2026"&amp;"年部门基本支出预算表"</f>
        <v>2026年部门基本支出预算表</v>
      </c>
      <c r="B2" s="46"/>
      <c r="C2" s="103"/>
      <c r="D2" s="103"/>
      <c r="E2" s="103"/>
      <c r="F2" s="103"/>
      <c r="G2" s="103"/>
      <c r="H2" s="103"/>
      <c r="I2" s="103"/>
      <c r="J2" s="103"/>
      <c r="K2" s="103"/>
      <c r="L2" s="103"/>
      <c r="M2" s="103"/>
      <c r="N2" s="103"/>
      <c r="O2" s="103"/>
      <c r="P2" s="46"/>
      <c r="Q2" s="46"/>
      <c r="R2" s="46"/>
      <c r="S2" s="103"/>
      <c r="T2" s="103"/>
      <c r="U2" s="103"/>
      <c r="V2" s="103"/>
      <c r="W2" s="103"/>
      <c r="X2" s="103"/>
      <c r="Y2" s="103"/>
    </row>
    <row r="3" ht="18.75" customHeight="1" spans="1:25">
      <c r="A3" s="47" t="str">
        <f>"单位名称："&amp;"昆明市东川区工业和科技信息化局"</f>
        <v>单位名称：昆明市东川区工业和科技信息化局</v>
      </c>
      <c r="B3" s="48"/>
      <c r="C3" s="179"/>
      <c r="D3" s="179"/>
      <c r="E3" s="179"/>
      <c r="F3" s="179"/>
      <c r="G3" s="179"/>
      <c r="H3" s="179"/>
      <c r="I3" s="120"/>
      <c r="J3" s="120"/>
      <c r="K3" s="120"/>
      <c r="L3" s="120"/>
      <c r="M3" s="120"/>
      <c r="N3" s="120"/>
      <c r="O3" s="120"/>
      <c r="P3" s="49"/>
      <c r="Q3" s="49"/>
      <c r="R3" s="49"/>
      <c r="S3" s="120"/>
      <c r="W3" s="177"/>
      <c r="Y3" s="45" t="s">
        <v>1</v>
      </c>
    </row>
    <row r="4" ht="18" customHeight="1" spans="1:25">
      <c r="A4" s="51" t="s">
        <v>212</v>
      </c>
      <c r="B4" s="51" t="s">
        <v>213</v>
      </c>
      <c r="C4" s="51" t="s">
        <v>214</v>
      </c>
      <c r="D4" s="51" t="s">
        <v>215</v>
      </c>
      <c r="E4" s="51" t="s">
        <v>216</v>
      </c>
      <c r="F4" s="51" t="s">
        <v>217</v>
      </c>
      <c r="G4" s="51" t="s">
        <v>218</v>
      </c>
      <c r="H4" s="51" t="s">
        <v>219</v>
      </c>
      <c r="I4" s="181" t="s">
        <v>220</v>
      </c>
      <c r="J4" s="143" t="s">
        <v>220</v>
      </c>
      <c r="K4" s="143"/>
      <c r="L4" s="143"/>
      <c r="M4" s="143"/>
      <c r="N4" s="143"/>
      <c r="O4" s="143"/>
      <c r="P4" s="13"/>
      <c r="Q4" s="13"/>
      <c r="R4" s="13"/>
      <c r="S4" s="136" t="s">
        <v>61</v>
      </c>
      <c r="T4" s="143" t="s">
        <v>62</v>
      </c>
      <c r="U4" s="143"/>
      <c r="V4" s="143"/>
      <c r="W4" s="143"/>
      <c r="X4" s="143"/>
      <c r="Y4" s="116"/>
    </row>
    <row r="5" ht="18" customHeight="1" spans="1:25">
      <c r="A5" s="53"/>
      <c r="B5" s="68"/>
      <c r="C5" s="164"/>
      <c r="D5" s="53"/>
      <c r="E5" s="53"/>
      <c r="F5" s="53"/>
      <c r="G5" s="53"/>
      <c r="H5" s="53"/>
      <c r="I5" s="162" t="s">
        <v>221</v>
      </c>
      <c r="J5" s="181" t="s">
        <v>58</v>
      </c>
      <c r="K5" s="143"/>
      <c r="L5" s="143"/>
      <c r="M5" s="143"/>
      <c r="N5" s="143"/>
      <c r="O5" s="116"/>
      <c r="P5" s="12" t="s">
        <v>222</v>
      </c>
      <c r="Q5" s="13"/>
      <c r="R5" s="37"/>
      <c r="S5" s="51" t="s">
        <v>61</v>
      </c>
      <c r="T5" s="181" t="s">
        <v>62</v>
      </c>
      <c r="U5" s="136" t="s">
        <v>64</v>
      </c>
      <c r="V5" s="143" t="s">
        <v>62</v>
      </c>
      <c r="W5" s="136" t="s">
        <v>66</v>
      </c>
      <c r="X5" s="136" t="s">
        <v>67</v>
      </c>
      <c r="Y5" s="185" t="s">
        <v>68</v>
      </c>
    </row>
    <row r="6" ht="19.5" customHeight="1" spans="1:25">
      <c r="A6" s="68"/>
      <c r="B6" s="68"/>
      <c r="C6" s="68"/>
      <c r="D6" s="68"/>
      <c r="E6" s="68"/>
      <c r="F6" s="68"/>
      <c r="G6" s="68"/>
      <c r="H6" s="68"/>
      <c r="I6" s="68"/>
      <c r="J6" s="182" t="s">
        <v>223</v>
      </c>
      <c r="K6" s="51"/>
      <c r="L6" s="51" t="s">
        <v>224</v>
      </c>
      <c r="M6" s="51" t="s">
        <v>225</v>
      </c>
      <c r="N6" s="51" t="s">
        <v>226</v>
      </c>
      <c r="O6" s="51" t="s">
        <v>227</v>
      </c>
      <c r="P6" s="51" t="s">
        <v>58</v>
      </c>
      <c r="Q6" s="51" t="s">
        <v>59</v>
      </c>
      <c r="R6" s="51" t="s">
        <v>60</v>
      </c>
      <c r="S6" s="68"/>
      <c r="T6" s="51" t="s">
        <v>57</v>
      </c>
      <c r="U6" s="51" t="s">
        <v>64</v>
      </c>
      <c r="V6" s="51" t="s">
        <v>228</v>
      </c>
      <c r="W6" s="51" t="s">
        <v>66</v>
      </c>
      <c r="X6" s="51" t="s">
        <v>67</v>
      </c>
      <c r="Y6" s="51" t="s">
        <v>68</v>
      </c>
    </row>
    <row r="7" ht="37.5" customHeight="1" spans="1:25">
      <c r="A7" s="180"/>
      <c r="B7" s="58"/>
      <c r="C7" s="180"/>
      <c r="D7" s="180"/>
      <c r="E7" s="180"/>
      <c r="F7" s="180"/>
      <c r="G7" s="180"/>
      <c r="H7" s="180"/>
      <c r="I7" s="180"/>
      <c r="J7" s="183" t="s">
        <v>57</v>
      </c>
      <c r="K7" s="184" t="s">
        <v>229</v>
      </c>
      <c r="L7" s="56" t="s">
        <v>230</v>
      </c>
      <c r="M7" s="56" t="s">
        <v>225</v>
      </c>
      <c r="N7" s="56" t="s">
        <v>226</v>
      </c>
      <c r="O7" s="56" t="s">
        <v>227</v>
      </c>
      <c r="P7" s="56" t="s">
        <v>225</v>
      </c>
      <c r="Q7" s="56" t="s">
        <v>226</v>
      </c>
      <c r="R7" s="56" t="s">
        <v>227</v>
      </c>
      <c r="S7" s="56" t="s">
        <v>61</v>
      </c>
      <c r="T7" s="56" t="s">
        <v>57</v>
      </c>
      <c r="U7" s="56" t="s">
        <v>64</v>
      </c>
      <c r="V7" s="56" t="s">
        <v>228</v>
      </c>
      <c r="W7" s="56" t="s">
        <v>66</v>
      </c>
      <c r="X7" s="56" t="s">
        <v>67</v>
      </c>
      <c r="Y7" s="56" t="s">
        <v>68</v>
      </c>
    </row>
    <row r="8" customHeight="1" spans="1:25">
      <c r="A8" s="75">
        <v>1</v>
      </c>
      <c r="B8" s="75">
        <v>2</v>
      </c>
      <c r="C8" s="75">
        <v>3</v>
      </c>
      <c r="D8" s="75">
        <v>4</v>
      </c>
      <c r="E8" s="75">
        <v>5</v>
      </c>
      <c r="F8" s="75">
        <v>6</v>
      </c>
      <c r="G8" s="75">
        <v>7</v>
      </c>
      <c r="H8" s="75">
        <v>8</v>
      </c>
      <c r="I8" s="75">
        <v>9</v>
      </c>
      <c r="J8" s="75">
        <v>10</v>
      </c>
      <c r="K8" s="75">
        <v>11</v>
      </c>
      <c r="L8" s="75">
        <v>12</v>
      </c>
      <c r="M8" s="75">
        <v>13</v>
      </c>
      <c r="N8" s="75">
        <v>14</v>
      </c>
      <c r="O8" s="75">
        <v>15</v>
      </c>
      <c r="P8" s="75">
        <v>16</v>
      </c>
      <c r="Q8" s="75">
        <v>17</v>
      </c>
      <c r="R8" s="75">
        <v>18</v>
      </c>
      <c r="S8" s="75">
        <v>19</v>
      </c>
      <c r="T8" s="75">
        <v>20</v>
      </c>
      <c r="U8" s="75">
        <v>21</v>
      </c>
      <c r="V8" s="75">
        <v>22</v>
      </c>
      <c r="W8" s="75">
        <v>23</v>
      </c>
      <c r="X8" s="75">
        <v>24</v>
      </c>
      <c r="Y8" s="75">
        <v>25</v>
      </c>
    </row>
    <row r="9" ht="20.25" customHeight="1" spans="1:25">
      <c r="A9" s="21" t="s">
        <v>70</v>
      </c>
      <c r="B9" s="21" t="s">
        <v>70</v>
      </c>
      <c r="C9" s="21" t="s">
        <v>231</v>
      </c>
      <c r="D9" s="21" t="s">
        <v>232</v>
      </c>
      <c r="E9" s="21" t="s">
        <v>113</v>
      </c>
      <c r="F9" s="21" t="s">
        <v>114</v>
      </c>
      <c r="G9" s="21" t="s">
        <v>233</v>
      </c>
      <c r="H9" s="21" t="s">
        <v>234</v>
      </c>
      <c r="I9" s="115">
        <v>800352</v>
      </c>
      <c r="J9" s="115">
        <v>800352</v>
      </c>
      <c r="K9" s="115"/>
      <c r="L9" s="115"/>
      <c r="M9" s="115"/>
      <c r="N9" s="115">
        <v>800352</v>
      </c>
      <c r="O9" s="115"/>
      <c r="P9" s="115"/>
      <c r="Q9" s="115"/>
      <c r="R9" s="115"/>
      <c r="S9" s="115"/>
      <c r="T9" s="115"/>
      <c r="U9" s="115"/>
      <c r="V9" s="115"/>
      <c r="W9" s="115"/>
      <c r="X9" s="115"/>
      <c r="Y9" s="115"/>
    </row>
    <row r="10" ht="20.25" customHeight="1" spans="1:25">
      <c r="A10" s="21" t="s">
        <v>70</v>
      </c>
      <c r="B10" s="21" t="s">
        <v>70</v>
      </c>
      <c r="C10" s="21" t="s">
        <v>231</v>
      </c>
      <c r="D10" s="21" t="s">
        <v>232</v>
      </c>
      <c r="E10" s="21" t="s">
        <v>107</v>
      </c>
      <c r="F10" s="21" t="s">
        <v>108</v>
      </c>
      <c r="G10" s="21" t="s">
        <v>235</v>
      </c>
      <c r="H10" s="21" t="s">
        <v>236</v>
      </c>
      <c r="I10" s="115">
        <v>153082</v>
      </c>
      <c r="J10" s="115">
        <v>153082</v>
      </c>
      <c r="K10" s="63"/>
      <c r="L10" s="63"/>
      <c r="M10" s="63"/>
      <c r="N10" s="115">
        <v>153082</v>
      </c>
      <c r="O10" s="63"/>
      <c r="P10" s="115"/>
      <c r="Q10" s="115"/>
      <c r="R10" s="115"/>
      <c r="S10" s="115"/>
      <c r="T10" s="115"/>
      <c r="U10" s="115"/>
      <c r="V10" s="115"/>
      <c r="W10" s="115"/>
      <c r="X10" s="115"/>
      <c r="Y10" s="115"/>
    </row>
    <row r="11" ht="20.25" customHeight="1" spans="1:25">
      <c r="A11" s="21" t="s">
        <v>70</v>
      </c>
      <c r="B11" s="21" t="s">
        <v>70</v>
      </c>
      <c r="C11" s="21" t="s">
        <v>231</v>
      </c>
      <c r="D11" s="21" t="s">
        <v>232</v>
      </c>
      <c r="E11" s="21" t="s">
        <v>107</v>
      </c>
      <c r="F11" s="21" t="s">
        <v>108</v>
      </c>
      <c r="G11" s="21" t="s">
        <v>235</v>
      </c>
      <c r="H11" s="21" t="s">
        <v>236</v>
      </c>
      <c r="I11" s="115">
        <v>121771</v>
      </c>
      <c r="J11" s="115">
        <v>121771</v>
      </c>
      <c r="K11" s="63"/>
      <c r="L11" s="63"/>
      <c r="M11" s="63"/>
      <c r="N11" s="115">
        <v>121771</v>
      </c>
      <c r="O11" s="63"/>
      <c r="P11" s="115"/>
      <c r="Q11" s="115"/>
      <c r="R11" s="115"/>
      <c r="S11" s="115"/>
      <c r="T11" s="115"/>
      <c r="U11" s="115"/>
      <c r="V11" s="115"/>
      <c r="W11" s="115"/>
      <c r="X11" s="115"/>
      <c r="Y11" s="115"/>
    </row>
    <row r="12" ht="20.25" customHeight="1" spans="1:25">
      <c r="A12" s="21" t="s">
        <v>70</v>
      </c>
      <c r="B12" s="21" t="s">
        <v>70</v>
      </c>
      <c r="C12" s="21" t="s">
        <v>231</v>
      </c>
      <c r="D12" s="21" t="s">
        <v>232</v>
      </c>
      <c r="E12" s="21" t="s">
        <v>113</v>
      </c>
      <c r="F12" s="21" t="s">
        <v>114</v>
      </c>
      <c r="G12" s="21" t="s">
        <v>235</v>
      </c>
      <c r="H12" s="21" t="s">
        <v>236</v>
      </c>
      <c r="I12" s="115">
        <v>1079100</v>
      </c>
      <c r="J12" s="115">
        <v>1079100</v>
      </c>
      <c r="K12" s="63"/>
      <c r="L12" s="63"/>
      <c r="M12" s="63"/>
      <c r="N12" s="115">
        <v>1079100</v>
      </c>
      <c r="O12" s="63"/>
      <c r="P12" s="115"/>
      <c r="Q12" s="115"/>
      <c r="R12" s="115"/>
      <c r="S12" s="115"/>
      <c r="T12" s="115"/>
      <c r="U12" s="115"/>
      <c r="V12" s="115"/>
      <c r="W12" s="115"/>
      <c r="X12" s="115"/>
      <c r="Y12" s="115"/>
    </row>
    <row r="13" ht="20.25" customHeight="1" spans="1:25">
      <c r="A13" s="21" t="s">
        <v>70</v>
      </c>
      <c r="B13" s="21" t="s">
        <v>70</v>
      </c>
      <c r="C13" s="21" t="s">
        <v>231</v>
      </c>
      <c r="D13" s="21" t="s">
        <v>232</v>
      </c>
      <c r="E13" s="21" t="s">
        <v>113</v>
      </c>
      <c r="F13" s="21" t="s">
        <v>114</v>
      </c>
      <c r="G13" s="21" t="s">
        <v>237</v>
      </c>
      <c r="H13" s="21" t="s">
        <v>238</v>
      </c>
      <c r="I13" s="115">
        <v>66696</v>
      </c>
      <c r="J13" s="115">
        <v>66696</v>
      </c>
      <c r="K13" s="63"/>
      <c r="L13" s="63"/>
      <c r="M13" s="63"/>
      <c r="N13" s="115">
        <v>66696</v>
      </c>
      <c r="O13" s="63"/>
      <c r="P13" s="115"/>
      <c r="Q13" s="115"/>
      <c r="R13" s="115"/>
      <c r="S13" s="115"/>
      <c r="T13" s="115"/>
      <c r="U13" s="115"/>
      <c r="V13" s="115"/>
      <c r="W13" s="115"/>
      <c r="X13" s="115"/>
      <c r="Y13" s="115"/>
    </row>
    <row r="14" ht="20.25" customHeight="1" spans="1:25">
      <c r="A14" s="21" t="s">
        <v>70</v>
      </c>
      <c r="B14" s="21" t="s">
        <v>70</v>
      </c>
      <c r="C14" s="21" t="s">
        <v>231</v>
      </c>
      <c r="D14" s="21" t="s">
        <v>232</v>
      </c>
      <c r="E14" s="21" t="s">
        <v>113</v>
      </c>
      <c r="F14" s="21" t="s">
        <v>114</v>
      </c>
      <c r="G14" s="21" t="s">
        <v>237</v>
      </c>
      <c r="H14" s="21" t="s">
        <v>238</v>
      </c>
      <c r="I14" s="115">
        <v>7487.5</v>
      </c>
      <c r="J14" s="115">
        <v>7487.5</v>
      </c>
      <c r="K14" s="63"/>
      <c r="L14" s="63"/>
      <c r="M14" s="63"/>
      <c r="N14" s="115">
        <v>7487.5</v>
      </c>
      <c r="O14" s="63"/>
      <c r="P14" s="115"/>
      <c r="Q14" s="115"/>
      <c r="R14" s="115"/>
      <c r="S14" s="115"/>
      <c r="T14" s="115"/>
      <c r="U14" s="115"/>
      <c r="V14" s="115"/>
      <c r="W14" s="115"/>
      <c r="X14" s="115"/>
      <c r="Y14" s="115"/>
    </row>
    <row r="15" ht="20.25" customHeight="1" spans="1:25">
      <c r="A15" s="21" t="s">
        <v>70</v>
      </c>
      <c r="B15" s="21" t="s">
        <v>70</v>
      </c>
      <c r="C15" s="21" t="s">
        <v>239</v>
      </c>
      <c r="D15" s="21" t="s">
        <v>240</v>
      </c>
      <c r="E15" s="21" t="s">
        <v>115</v>
      </c>
      <c r="F15" s="21" t="s">
        <v>116</v>
      </c>
      <c r="G15" s="21" t="s">
        <v>233</v>
      </c>
      <c r="H15" s="21" t="s">
        <v>234</v>
      </c>
      <c r="I15" s="115">
        <v>956232</v>
      </c>
      <c r="J15" s="115">
        <v>956232</v>
      </c>
      <c r="K15" s="63"/>
      <c r="L15" s="63"/>
      <c r="M15" s="63"/>
      <c r="N15" s="115">
        <v>956232</v>
      </c>
      <c r="O15" s="63"/>
      <c r="P15" s="115"/>
      <c r="Q15" s="115"/>
      <c r="R15" s="115"/>
      <c r="S15" s="115"/>
      <c r="T15" s="115"/>
      <c r="U15" s="115"/>
      <c r="V15" s="115"/>
      <c r="W15" s="115"/>
      <c r="X15" s="115"/>
      <c r="Y15" s="115"/>
    </row>
    <row r="16" ht="20.25" customHeight="1" spans="1:25">
      <c r="A16" s="21" t="s">
        <v>70</v>
      </c>
      <c r="B16" s="21" t="s">
        <v>70</v>
      </c>
      <c r="C16" s="21" t="s">
        <v>239</v>
      </c>
      <c r="D16" s="21" t="s">
        <v>240</v>
      </c>
      <c r="E16" s="21" t="s">
        <v>115</v>
      </c>
      <c r="F16" s="21" t="s">
        <v>116</v>
      </c>
      <c r="G16" s="21" t="s">
        <v>235</v>
      </c>
      <c r="H16" s="21" t="s">
        <v>236</v>
      </c>
      <c r="I16" s="115">
        <v>58020</v>
      </c>
      <c r="J16" s="115">
        <v>58020</v>
      </c>
      <c r="K16" s="63"/>
      <c r="L16" s="63"/>
      <c r="M16" s="63"/>
      <c r="N16" s="115">
        <v>58020</v>
      </c>
      <c r="O16" s="63"/>
      <c r="P16" s="115"/>
      <c r="Q16" s="115"/>
      <c r="R16" s="115"/>
      <c r="S16" s="115"/>
      <c r="T16" s="115"/>
      <c r="U16" s="115"/>
      <c r="V16" s="115"/>
      <c r="W16" s="115"/>
      <c r="X16" s="115"/>
      <c r="Y16" s="115"/>
    </row>
    <row r="17" ht="20.25" customHeight="1" spans="1:25">
      <c r="A17" s="21" t="s">
        <v>70</v>
      </c>
      <c r="B17" s="21" t="s">
        <v>70</v>
      </c>
      <c r="C17" s="21" t="s">
        <v>239</v>
      </c>
      <c r="D17" s="21" t="s">
        <v>240</v>
      </c>
      <c r="E17" s="21" t="s">
        <v>115</v>
      </c>
      <c r="F17" s="21" t="s">
        <v>116</v>
      </c>
      <c r="G17" s="21" t="s">
        <v>237</v>
      </c>
      <c r="H17" s="21" t="s">
        <v>238</v>
      </c>
      <c r="I17" s="115">
        <v>79686</v>
      </c>
      <c r="J17" s="115">
        <v>79686</v>
      </c>
      <c r="K17" s="63"/>
      <c r="L17" s="63"/>
      <c r="M17" s="63"/>
      <c r="N17" s="115">
        <v>79686</v>
      </c>
      <c r="O17" s="63"/>
      <c r="P17" s="115"/>
      <c r="Q17" s="115"/>
      <c r="R17" s="115"/>
      <c r="S17" s="115"/>
      <c r="T17" s="115"/>
      <c r="U17" s="115"/>
      <c r="V17" s="115"/>
      <c r="W17" s="115"/>
      <c r="X17" s="115"/>
      <c r="Y17" s="115"/>
    </row>
    <row r="18" ht="20.25" customHeight="1" spans="1:25">
      <c r="A18" s="21" t="s">
        <v>70</v>
      </c>
      <c r="B18" s="21" t="s">
        <v>70</v>
      </c>
      <c r="C18" s="21" t="s">
        <v>239</v>
      </c>
      <c r="D18" s="21" t="s">
        <v>240</v>
      </c>
      <c r="E18" s="21" t="s">
        <v>115</v>
      </c>
      <c r="F18" s="21" t="s">
        <v>116</v>
      </c>
      <c r="G18" s="21" t="s">
        <v>241</v>
      </c>
      <c r="H18" s="21" t="s">
        <v>242</v>
      </c>
      <c r="I18" s="115">
        <v>178230.24</v>
      </c>
      <c r="J18" s="115">
        <v>178230.24</v>
      </c>
      <c r="K18" s="63"/>
      <c r="L18" s="63"/>
      <c r="M18" s="63"/>
      <c r="N18" s="115">
        <v>178230.24</v>
      </c>
      <c r="O18" s="63"/>
      <c r="P18" s="115"/>
      <c r="Q18" s="115"/>
      <c r="R18" s="115"/>
      <c r="S18" s="115"/>
      <c r="T18" s="115"/>
      <c r="U18" s="115"/>
      <c r="V18" s="115"/>
      <c r="W18" s="115"/>
      <c r="X18" s="115"/>
      <c r="Y18" s="115"/>
    </row>
    <row r="19" ht="20.25" customHeight="1" spans="1:25">
      <c r="A19" s="21" t="s">
        <v>70</v>
      </c>
      <c r="B19" s="21" t="s">
        <v>70</v>
      </c>
      <c r="C19" s="21" t="s">
        <v>239</v>
      </c>
      <c r="D19" s="21" t="s">
        <v>240</v>
      </c>
      <c r="E19" s="21" t="s">
        <v>115</v>
      </c>
      <c r="F19" s="21" t="s">
        <v>116</v>
      </c>
      <c r="G19" s="21" t="s">
        <v>241</v>
      </c>
      <c r="H19" s="21" t="s">
        <v>242</v>
      </c>
      <c r="I19" s="115">
        <v>330720</v>
      </c>
      <c r="J19" s="115">
        <v>330720</v>
      </c>
      <c r="K19" s="63"/>
      <c r="L19" s="63"/>
      <c r="M19" s="63"/>
      <c r="N19" s="115">
        <v>330720</v>
      </c>
      <c r="O19" s="63"/>
      <c r="P19" s="115"/>
      <c r="Q19" s="115"/>
      <c r="R19" s="115"/>
      <c r="S19" s="115"/>
      <c r="T19" s="115"/>
      <c r="U19" s="115"/>
      <c r="V19" s="115"/>
      <c r="W19" s="115"/>
      <c r="X19" s="115"/>
      <c r="Y19" s="115"/>
    </row>
    <row r="20" ht="20.25" customHeight="1" spans="1:25">
      <c r="A20" s="21" t="s">
        <v>70</v>
      </c>
      <c r="B20" s="21" t="s">
        <v>70</v>
      </c>
      <c r="C20" s="21" t="s">
        <v>239</v>
      </c>
      <c r="D20" s="21" t="s">
        <v>240</v>
      </c>
      <c r="E20" s="21" t="s">
        <v>115</v>
      </c>
      <c r="F20" s="21" t="s">
        <v>116</v>
      </c>
      <c r="G20" s="21" t="s">
        <v>241</v>
      </c>
      <c r="H20" s="21" t="s">
        <v>242</v>
      </c>
      <c r="I20" s="115">
        <v>366648</v>
      </c>
      <c r="J20" s="115">
        <v>366648</v>
      </c>
      <c r="K20" s="63"/>
      <c r="L20" s="63"/>
      <c r="M20" s="63"/>
      <c r="N20" s="115">
        <v>366648</v>
      </c>
      <c r="O20" s="63"/>
      <c r="P20" s="115"/>
      <c r="Q20" s="115"/>
      <c r="R20" s="115"/>
      <c r="S20" s="115"/>
      <c r="T20" s="115"/>
      <c r="U20" s="115"/>
      <c r="V20" s="115"/>
      <c r="W20" s="115"/>
      <c r="X20" s="115"/>
      <c r="Y20" s="115"/>
    </row>
    <row r="21" ht="20.25" customHeight="1" spans="1:25">
      <c r="A21" s="21" t="s">
        <v>70</v>
      </c>
      <c r="B21" s="21" t="s">
        <v>70</v>
      </c>
      <c r="C21" s="21" t="s">
        <v>243</v>
      </c>
      <c r="D21" s="21" t="s">
        <v>244</v>
      </c>
      <c r="E21" s="21" t="s">
        <v>129</v>
      </c>
      <c r="F21" s="21" t="s">
        <v>130</v>
      </c>
      <c r="G21" s="21" t="s">
        <v>245</v>
      </c>
      <c r="H21" s="21" t="s">
        <v>246</v>
      </c>
      <c r="I21" s="115">
        <v>282817.92</v>
      </c>
      <c r="J21" s="115">
        <v>282817.92</v>
      </c>
      <c r="K21" s="63"/>
      <c r="L21" s="63"/>
      <c r="M21" s="63"/>
      <c r="N21" s="115">
        <v>282817.92</v>
      </c>
      <c r="O21" s="63"/>
      <c r="P21" s="115"/>
      <c r="Q21" s="115"/>
      <c r="R21" s="115"/>
      <c r="S21" s="115"/>
      <c r="T21" s="115"/>
      <c r="U21" s="115"/>
      <c r="V21" s="115"/>
      <c r="W21" s="115"/>
      <c r="X21" s="115"/>
      <c r="Y21" s="115"/>
    </row>
    <row r="22" ht="20.25" customHeight="1" spans="1:25">
      <c r="A22" s="21" t="s">
        <v>70</v>
      </c>
      <c r="B22" s="21" t="s">
        <v>70</v>
      </c>
      <c r="C22" s="21" t="s">
        <v>243</v>
      </c>
      <c r="D22" s="21" t="s">
        <v>244</v>
      </c>
      <c r="E22" s="21" t="s">
        <v>129</v>
      </c>
      <c r="F22" s="21" t="s">
        <v>130</v>
      </c>
      <c r="G22" s="21" t="s">
        <v>245</v>
      </c>
      <c r="H22" s="21" t="s">
        <v>246</v>
      </c>
      <c r="I22" s="115">
        <v>280634.88</v>
      </c>
      <c r="J22" s="115">
        <v>280634.88</v>
      </c>
      <c r="K22" s="63"/>
      <c r="L22" s="63"/>
      <c r="M22" s="63"/>
      <c r="N22" s="115">
        <v>280634.88</v>
      </c>
      <c r="O22" s="63"/>
      <c r="P22" s="115"/>
      <c r="Q22" s="115"/>
      <c r="R22" s="115"/>
      <c r="S22" s="115"/>
      <c r="T22" s="115"/>
      <c r="U22" s="115"/>
      <c r="V22" s="115"/>
      <c r="W22" s="115"/>
      <c r="X22" s="115"/>
      <c r="Y22" s="115"/>
    </row>
    <row r="23" ht="20.25" customHeight="1" spans="1:25">
      <c r="A23" s="21" t="s">
        <v>70</v>
      </c>
      <c r="B23" s="21" t="s">
        <v>70</v>
      </c>
      <c r="C23" s="21" t="s">
        <v>243</v>
      </c>
      <c r="D23" s="21" t="s">
        <v>244</v>
      </c>
      <c r="E23" s="21" t="s">
        <v>131</v>
      </c>
      <c r="F23" s="21" t="s">
        <v>132</v>
      </c>
      <c r="G23" s="21" t="s">
        <v>247</v>
      </c>
      <c r="H23" s="21" t="s">
        <v>248</v>
      </c>
      <c r="I23" s="115">
        <v>122791.75</v>
      </c>
      <c r="J23" s="115">
        <v>122791.75</v>
      </c>
      <c r="K23" s="63"/>
      <c r="L23" s="63"/>
      <c r="M23" s="63"/>
      <c r="N23" s="115">
        <v>122791.75</v>
      </c>
      <c r="O23" s="63"/>
      <c r="P23" s="115"/>
      <c r="Q23" s="115"/>
      <c r="R23" s="115"/>
      <c r="S23" s="115"/>
      <c r="T23" s="115"/>
      <c r="U23" s="115"/>
      <c r="V23" s="115"/>
      <c r="W23" s="115"/>
      <c r="X23" s="115"/>
      <c r="Y23" s="115"/>
    </row>
    <row r="24" ht="20.25" customHeight="1" spans="1:25">
      <c r="A24" s="21" t="s">
        <v>70</v>
      </c>
      <c r="B24" s="21" t="s">
        <v>70</v>
      </c>
      <c r="C24" s="21" t="s">
        <v>243</v>
      </c>
      <c r="D24" s="21" t="s">
        <v>244</v>
      </c>
      <c r="E24" s="21" t="s">
        <v>131</v>
      </c>
      <c r="F24" s="21" t="s">
        <v>132</v>
      </c>
      <c r="G24" s="21" t="s">
        <v>247</v>
      </c>
      <c r="H24" s="21" t="s">
        <v>248</v>
      </c>
      <c r="I24" s="115">
        <v>111493.18</v>
      </c>
      <c r="J24" s="115">
        <v>111493.18</v>
      </c>
      <c r="K24" s="63"/>
      <c r="L24" s="63"/>
      <c r="M24" s="63"/>
      <c r="N24" s="115">
        <v>111493.18</v>
      </c>
      <c r="O24" s="63"/>
      <c r="P24" s="115"/>
      <c r="Q24" s="115"/>
      <c r="R24" s="115"/>
      <c r="S24" s="115"/>
      <c r="T24" s="115"/>
      <c r="U24" s="115"/>
      <c r="V24" s="115"/>
      <c r="W24" s="115"/>
      <c r="X24" s="115"/>
      <c r="Y24" s="115"/>
    </row>
    <row r="25" ht="20.25" customHeight="1" spans="1:25">
      <c r="A25" s="21" t="s">
        <v>70</v>
      </c>
      <c r="B25" s="21" t="s">
        <v>70</v>
      </c>
      <c r="C25" s="21" t="s">
        <v>243</v>
      </c>
      <c r="D25" s="21" t="s">
        <v>244</v>
      </c>
      <c r="E25" s="21" t="s">
        <v>143</v>
      </c>
      <c r="F25" s="21" t="s">
        <v>144</v>
      </c>
      <c r="G25" s="21" t="s">
        <v>249</v>
      </c>
      <c r="H25" s="21" t="s">
        <v>250</v>
      </c>
      <c r="I25" s="115">
        <v>269438</v>
      </c>
      <c r="J25" s="115">
        <v>269438</v>
      </c>
      <c r="K25" s="63"/>
      <c r="L25" s="63"/>
      <c r="M25" s="63"/>
      <c r="N25" s="115">
        <v>269438</v>
      </c>
      <c r="O25" s="63"/>
      <c r="P25" s="115"/>
      <c r="Q25" s="115"/>
      <c r="R25" s="115"/>
      <c r="S25" s="115"/>
      <c r="T25" s="115"/>
      <c r="U25" s="115"/>
      <c r="V25" s="115"/>
      <c r="W25" s="115"/>
      <c r="X25" s="115"/>
      <c r="Y25" s="115"/>
    </row>
    <row r="26" ht="20.25" customHeight="1" spans="1:25">
      <c r="A26" s="21" t="s">
        <v>70</v>
      </c>
      <c r="B26" s="21" t="s">
        <v>70</v>
      </c>
      <c r="C26" s="21" t="s">
        <v>243</v>
      </c>
      <c r="D26" s="21" t="s">
        <v>244</v>
      </c>
      <c r="E26" s="21" t="s">
        <v>143</v>
      </c>
      <c r="F26" s="21" t="s">
        <v>144</v>
      </c>
      <c r="G26" s="21" t="s">
        <v>249</v>
      </c>
      <c r="H26" s="21" t="s">
        <v>250</v>
      </c>
      <c r="I26" s="115">
        <v>39744</v>
      </c>
      <c r="J26" s="115">
        <v>39744</v>
      </c>
      <c r="K26" s="63"/>
      <c r="L26" s="63"/>
      <c r="M26" s="63"/>
      <c r="N26" s="115">
        <v>39744</v>
      </c>
      <c r="O26" s="63"/>
      <c r="P26" s="115"/>
      <c r="Q26" s="115"/>
      <c r="R26" s="115"/>
      <c r="S26" s="115"/>
      <c r="T26" s="115"/>
      <c r="U26" s="115"/>
      <c r="V26" s="115"/>
      <c r="W26" s="115"/>
      <c r="X26" s="115"/>
      <c r="Y26" s="115"/>
    </row>
    <row r="27" ht="20.25" customHeight="1" spans="1:25">
      <c r="A27" s="21" t="s">
        <v>70</v>
      </c>
      <c r="B27" s="21" t="s">
        <v>70</v>
      </c>
      <c r="C27" s="21" t="s">
        <v>243</v>
      </c>
      <c r="D27" s="21" t="s">
        <v>244</v>
      </c>
      <c r="E27" s="21" t="s">
        <v>145</v>
      </c>
      <c r="F27" s="21" t="s">
        <v>146</v>
      </c>
      <c r="G27" s="21" t="s">
        <v>251</v>
      </c>
      <c r="H27" s="21" t="s">
        <v>252</v>
      </c>
      <c r="I27" s="115">
        <v>356292</v>
      </c>
      <c r="J27" s="115">
        <v>356292</v>
      </c>
      <c r="K27" s="63"/>
      <c r="L27" s="63"/>
      <c r="M27" s="63"/>
      <c r="N27" s="115">
        <v>356292</v>
      </c>
      <c r="O27" s="63"/>
      <c r="P27" s="115"/>
      <c r="Q27" s="115"/>
      <c r="R27" s="115"/>
      <c r="S27" s="115"/>
      <c r="T27" s="115"/>
      <c r="U27" s="115"/>
      <c r="V27" s="115"/>
      <c r="W27" s="115"/>
      <c r="X27" s="115"/>
      <c r="Y27" s="115"/>
    </row>
    <row r="28" ht="20.25" customHeight="1" spans="1:25">
      <c r="A28" s="21" t="s">
        <v>70</v>
      </c>
      <c r="B28" s="21" t="s">
        <v>70</v>
      </c>
      <c r="C28" s="21" t="s">
        <v>243</v>
      </c>
      <c r="D28" s="21" t="s">
        <v>244</v>
      </c>
      <c r="E28" s="21" t="s">
        <v>145</v>
      </c>
      <c r="F28" s="21" t="s">
        <v>146</v>
      </c>
      <c r="G28" s="21" t="s">
        <v>251</v>
      </c>
      <c r="H28" s="21" t="s">
        <v>252</v>
      </c>
      <c r="I28" s="115">
        <v>159608</v>
      </c>
      <c r="J28" s="115">
        <v>159608</v>
      </c>
      <c r="K28" s="63"/>
      <c r="L28" s="63"/>
      <c r="M28" s="63"/>
      <c r="N28" s="115">
        <v>159608</v>
      </c>
      <c r="O28" s="63"/>
      <c r="P28" s="115"/>
      <c r="Q28" s="115"/>
      <c r="R28" s="115"/>
      <c r="S28" s="115"/>
      <c r="T28" s="115"/>
      <c r="U28" s="115"/>
      <c r="V28" s="115"/>
      <c r="W28" s="115"/>
      <c r="X28" s="115"/>
      <c r="Y28" s="115"/>
    </row>
    <row r="29" ht="20.25" customHeight="1" spans="1:25">
      <c r="A29" s="21" t="s">
        <v>70</v>
      </c>
      <c r="B29" s="21" t="s">
        <v>70</v>
      </c>
      <c r="C29" s="21" t="s">
        <v>243</v>
      </c>
      <c r="D29" s="21" t="s">
        <v>244</v>
      </c>
      <c r="E29" s="21" t="s">
        <v>113</v>
      </c>
      <c r="F29" s="21" t="s">
        <v>114</v>
      </c>
      <c r="G29" s="21" t="s">
        <v>253</v>
      </c>
      <c r="H29" s="21" t="s">
        <v>254</v>
      </c>
      <c r="I29" s="115">
        <v>2023.9</v>
      </c>
      <c r="J29" s="115">
        <v>2023.9</v>
      </c>
      <c r="K29" s="63"/>
      <c r="L29" s="63"/>
      <c r="M29" s="63"/>
      <c r="N29" s="115">
        <v>2023.9</v>
      </c>
      <c r="O29" s="63"/>
      <c r="P29" s="115"/>
      <c r="Q29" s="115"/>
      <c r="R29" s="115"/>
      <c r="S29" s="115"/>
      <c r="T29" s="115"/>
      <c r="U29" s="115"/>
      <c r="V29" s="115"/>
      <c r="W29" s="115"/>
      <c r="X29" s="115"/>
      <c r="Y29" s="115"/>
    </row>
    <row r="30" ht="20.25" customHeight="1" spans="1:25">
      <c r="A30" s="21" t="s">
        <v>70</v>
      </c>
      <c r="B30" s="21" t="s">
        <v>70</v>
      </c>
      <c r="C30" s="21" t="s">
        <v>243</v>
      </c>
      <c r="D30" s="21" t="s">
        <v>244</v>
      </c>
      <c r="E30" s="21" t="s">
        <v>115</v>
      </c>
      <c r="F30" s="21" t="s">
        <v>116</v>
      </c>
      <c r="G30" s="21" t="s">
        <v>253</v>
      </c>
      <c r="H30" s="21" t="s">
        <v>254</v>
      </c>
      <c r="I30" s="115">
        <v>11219.38</v>
      </c>
      <c r="J30" s="115">
        <v>11219.38</v>
      </c>
      <c r="K30" s="63"/>
      <c r="L30" s="63"/>
      <c r="M30" s="63"/>
      <c r="N30" s="115">
        <v>11219.38</v>
      </c>
      <c r="O30" s="63"/>
      <c r="P30" s="115"/>
      <c r="Q30" s="115"/>
      <c r="R30" s="115"/>
      <c r="S30" s="115"/>
      <c r="T30" s="115"/>
      <c r="U30" s="115"/>
      <c r="V30" s="115"/>
      <c r="W30" s="115"/>
      <c r="X30" s="115"/>
      <c r="Y30" s="115"/>
    </row>
    <row r="31" ht="20.25" customHeight="1" spans="1:25">
      <c r="A31" s="21" t="s">
        <v>70</v>
      </c>
      <c r="B31" s="21" t="s">
        <v>70</v>
      </c>
      <c r="C31" s="21" t="s">
        <v>243</v>
      </c>
      <c r="D31" s="21" t="s">
        <v>244</v>
      </c>
      <c r="E31" s="21" t="s">
        <v>147</v>
      </c>
      <c r="F31" s="21" t="s">
        <v>148</v>
      </c>
      <c r="G31" s="21" t="s">
        <v>253</v>
      </c>
      <c r="H31" s="21" t="s">
        <v>254</v>
      </c>
      <c r="I31" s="115">
        <v>3205.53</v>
      </c>
      <c r="J31" s="115">
        <v>3205.53</v>
      </c>
      <c r="K31" s="63"/>
      <c r="L31" s="63"/>
      <c r="M31" s="63"/>
      <c r="N31" s="115">
        <v>3205.53</v>
      </c>
      <c r="O31" s="63"/>
      <c r="P31" s="115"/>
      <c r="Q31" s="115"/>
      <c r="R31" s="115"/>
      <c r="S31" s="115"/>
      <c r="T31" s="115"/>
      <c r="U31" s="115"/>
      <c r="V31" s="115"/>
      <c r="W31" s="115"/>
      <c r="X31" s="115"/>
      <c r="Y31" s="115"/>
    </row>
    <row r="32" ht="20.25" customHeight="1" spans="1:25">
      <c r="A32" s="21" t="s">
        <v>70</v>
      </c>
      <c r="B32" s="21" t="s">
        <v>70</v>
      </c>
      <c r="C32" s="21" t="s">
        <v>243</v>
      </c>
      <c r="D32" s="21" t="s">
        <v>244</v>
      </c>
      <c r="E32" s="21" t="s">
        <v>147</v>
      </c>
      <c r="F32" s="21" t="s">
        <v>148</v>
      </c>
      <c r="G32" s="21" t="s">
        <v>253</v>
      </c>
      <c r="H32" s="21" t="s">
        <v>254</v>
      </c>
      <c r="I32" s="115">
        <v>3086.66</v>
      </c>
      <c r="J32" s="115">
        <v>3086.66</v>
      </c>
      <c r="K32" s="63"/>
      <c r="L32" s="63"/>
      <c r="M32" s="63"/>
      <c r="N32" s="115">
        <v>3086.66</v>
      </c>
      <c r="O32" s="63"/>
      <c r="P32" s="115"/>
      <c r="Q32" s="115"/>
      <c r="R32" s="115"/>
      <c r="S32" s="115"/>
      <c r="T32" s="115"/>
      <c r="U32" s="115"/>
      <c r="V32" s="115"/>
      <c r="W32" s="115"/>
      <c r="X32" s="115"/>
      <c r="Y32" s="115"/>
    </row>
    <row r="33" ht="20.25" customHeight="1" spans="1:25">
      <c r="A33" s="21" t="s">
        <v>70</v>
      </c>
      <c r="B33" s="21" t="s">
        <v>70</v>
      </c>
      <c r="C33" s="21" t="s">
        <v>255</v>
      </c>
      <c r="D33" s="21" t="s">
        <v>164</v>
      </c>
      <c r="E33" s="21" t="s">
        <v>163</v>
      </c>
      <c r="F33" s="21" t="s">
        <v>164</v>
      </c>
      <c r="G33" s="21" t="s">
        <v>256</v>
      </c>
      <c r="H33" s="21" t="s">
        <v>164</v>
      </c>
      <c r="I33" s="115">
        <v>261681</v>
      </c>
      <c r="J33" s="115">
        <v>261681</v>
      </c>
      <c r="K33" s="63"/>
      <c r="L33" s="63"/>
      <c r="M33" s="63"/>
      <c r="N33" s="115">
        <v>261681</v>
      </c>
      <c r="O33" s="63"/>
      <c r="P33" s="115"/>
      <c r="Q33" s="115"/>
      <c r="R33" s="115"/>
      <c r="S33" s="115"/>
      <c r="T33" s="115"/>
      <c r="U33" s="115"/>
      <c r="V33" s="115"/>
      <c r="W33" s="115"/>
      <c r="X33" s="115"/>
      <c r="Y33" s="115"/>
    </row>
    <row r="34" ht="20.25" customHeight="1" spans="1:25">
      <c r="A34" s="21" t="s">
        <v>70</v>
      </c>
      <c r="B34" s="21" t="s">
        <v>70</v>
      </c>
      <c r="C34" s="21" t="s">
        <v>255</v>
      </c>
      <c r="D34" s="21" t="s">
        <v>164</v>
      </c>
      <c r="E34" s="21" t="s">
        <v>163</v>
      </c>
      <c r="F34" s="21" t="s">
        <v>164</v>
      </c>
      <c r="G34" s="21" t="s">
        <v>256</v>
      </c>
      <c r="H34" s="21" t="s">
        <v>164</v>
      </c>
      <c r="I34" s="115">
        <v>231206</v>
      </c>
      <c r="J34" s="115">
        <v>231206</v>
      </c>
      <c r="K34" s="63"/>
      <c r="L34" s="63"/>
      <c r="M34" s="63"/>
      <c r="N34" s="115">
        <v>231206</v>
      </c>
      <c r="O34" s="63"/>
      <c r="P34" s="115"/>
      <c r="Q34" s="115"/>
      <c r="R34" s="115"/>
      <c r="S34" s="115"/>
      <c r="T34" s="115"/>
      <c r="U34" s="115"/>
      <c r="V34" s="115"/>
      <c r="W34" s="115"/>
      <c r="X34" s="115"/>
      <c r="Y34" s="115"/>
    </row>
    <row r="35" ht="20.25" customHeight="1" spans="1:25">
      <c r="A35" s="21" t="s">
        <v>70</v>
      </c>
      <c r="B35" s="21" t="s">
        <v>70</v>
      </c>
      <c r="C35" s="21" t="s">
        <v>257</v>
      </c>
      <c r="D35" s="21" t="s">
        <v>258</v>
      </c>
      <c r="E35" s="21" t="s">
        <v>127</v>
      </c>
      <c r="F35" s="21" t="s">
        <v>128</v>
      </c>
      <c r="G35" s="21" t="s">
        <v>259</v>
      </c>
      <c r="H35" s="21" t="s">
        <v>258</v>
      </c>
      <c r="I35" s="115">
        <v>91200</v>
      </c>
      <c r="J35" s="115">
        <v>91200</v>
      </c>
      <c r="K35" s="63"/>
      <c r="L35" s="63"/>
      <c r="M35" s="63"/>
      <c r="N35" s="115">
        <v>91200</v>
      </c>
      <c r="O35" s="63"/>
      <c r="P35" s="115"/>
      <c r="Q35" s="115"/>
      <c r="R35" s="115"/>
      <c r="S35" s="115"/>
      <c r="T35" s="115"/>
      <c r="U35" s="115"/>
      <c r="V35" s="115"/>
      <c r="W35" s="115"/>
      <c r="X35" s="115"/>
      <c r="Y35" s="115"/>
    </row>
    <row r="36" ht="20.25" customHeight="1" spans="1:25">
      <c r="A36" s="21" t="s">
        <v>70</v>
      </c>
      <c r="B36" s="21" t="s">
        <v>70</v>
      </c>
      <c r="C36" s="21" t="s">
        <v>257</v>
      </c>
      <c r="D36" s="21" t="s">
        <v>258</v>
      </c>
      <c r="E36" s="21" t="s">
        <v>127</v>
      </c>
      <c r="F36" s="21" t="s">
        <v>128</v>
      </c>
      <c r="G36" s="21" t="s">
        <v>260</v>
      </c>
      <c r="H36" s="21" t="s">
        <v>261</v>
      </c>
      <c r="I36" s="115">
        <v>79200</v>
      </c>
      <c r="J36" s="115">
        <v>79200</v>
      </c>
      <c r="K36" s="63"/>
      <c r="L36" s="63"/>
      <c r="M36" s="63"/>
      <c r="N36" s="115">
        <v>79200</v>
      </c>
      <c r="O36" s="63"/>
      <c r="P36" s="115"/>
      <c r="Q36" s="115"/>
      <c r="R36" s="115"/>
      <c r="S36" s="115"/>
      <c r="T36" s="115"/>
      <c r="U36" s="115"/>
      <c r="V36" s="115"/>
      <c r="W36" s="115"/>
      <c r="X36" s="115"/>
      <c r="Y36" s="115"/>
    </row>
    <row r="37" ht="20.25" customHeight="1" spans="1:25">
      <c r="A37" s="21" t="s">
        <v>70</v>
      </c>
      <c r="B37" s="21" t="s">
        <v>70</v>
      </c>
      <c r="C37" s="21" t="s">
        <v>262</v>
      </c>
      <c r="D37" s="21" t="s">
        <v>263</v>
      </c>
      <c r="E37" s="21" t="s">
        <v>125</v>
      </c>
      <c r="F37" s="21" t="s">
        <v>126</v>
      </c>
      <c r="G37" s="21" t="s">
        <v>260</v>
      </c>
      <c r="H37" s="21" t="s">
        <v>261</v>
      </c>
      <c r="I37" s="115">
        <v>102428.4</v>
      </c>
      <c r="J37" s="115">
        <v>102428.4</v>
      </c>
      <c r="K37" s="63"/>
      <c r="L37" s="63"/>
      <c r="M37" s="63"/>
      <c r="N37" s="115">
        <v>102428.4</v>
      </c>
      <c r="O37" s="63"/>
      <c r="P37" s="115"/>
      <c r="Q37" s="115"/>
      <c r="R37" s="115"/>
      <c r="S37" s="115"/>
      <c r="T37" s="115"/>
      <c r="U37" s="115"/>
      <c r="V37" s="115"/>
      <c r="W37" s="115"/>
      <c r="X37" s="115"/>
      <c r="Y37" s="115"/>
    </row>
    <row r="38" ht="20.25" customHeight="1" spans="1:25">
      <c r="A38" s="21" t="s">
        <v>70</v>
      </c>
      <c r="B38" s="21" t="s">
        <v>70</v>
      </c>
      <c r="C38" s="21" t="s">
        <v>262</v>
      </c>
      <c r="D38" s="21" t="s">
        <v>263</v>
      </c>
      <c r="E38" s="21" t="s">
        <v>127</v>
      </c>
      <c r="F38" s="21" t="s">
        <v>128</v>
      </c>
      <c r="G38" s="21" t="s">
        <v>260</v>
      </c>
      <c r="H38" s="21" t="s">
        <v>261</v>
      </c>
      <c r="I38" s="115">
        <v>93250</v>
      </c>
      <c r="J38" s="115">
        <v>93250</v>
      </c>
      <c r="K38" s="63"/>
      <c r="L38" s="63"/>
      <c r="M38" s="63"/>
      <c r="N38" s="115">
        <v>93250</v>
      </c>
      <c r="O38" s="63"/>
      <c r="P38" s="115"/>
      <c r="Q38" s="115"/>
      <c r="R38" s="115"/>
      <c r="S38" s="115"/>
      <c r="T38" s="115"/>
      <c r="U38" s="115"/>
      <c r="V38" s="115"/>
      <c r="W38" s="115"/>
      <c r="X38" s="115"/>
      <c r="Y38" s="115"/>
    </row>
    <row r="39" ht="20.25" customHeight="1" spans="1:25">
      <c r="A39" s="21" t="s">
        <v>70</v>
      </c>
      <c r="B39" s="21" t="s">
        <v>70</v>
      </c>
      <c r="C39" s="21" t="s">
        <v>264</v>
      </c>
      <c r="D39" s="21" t="s">
        <v>265</v>
      </c>
      <c r="E39" s="21" t="s">
        <v>115</v>
      </c>
      <c r="F39" s="21" t="s">
        <v>116</v>
      </c>
      <c r="G39" s="21" t="s">
        <v>266</v>
      </c>
      <c r="H39" s="21" t="s">
        <v>267</v>
      </c>
      <c r="I39" s="115">
        <v>12000</v>
      </c>
      <c r="J39" s="115">
        <v>12000</v>
      </c>
      <c r="K39" s="63"/>
      <c r="L39" s="63"/>
      <c r="M39" s="63"/>
      <c r="N39" s="115">
        <v>12000</v>
      </c>
      <c r="O39" s="63"/>
      <c r="P39" s="115"/>
      <c r="Q39" s="115"/>
      <c r="R39" s="115"/>
      <c r="S39" s="115"/>
      <c r="T39" s="115"/>
      <c r="U39" s="115"/>
      <c r="V39" s="115"/>
      <c r="W39" s="115"/>
      <c r="X39" s="115"/>
      <c r="Y39" s="115"/>
    </row>
    <row r="40" ht="20.25" customHeight="1" spans="1:25">
      <c r="A40" s="21" t="s">
        <v>70</v>
      </c>
      <c r="B40" s="21" t="s">
        <v>70</v>
      </c>
      <c r="C40" s="21" t="s">
        <v>268</v>
      </c>
      <c r="D40" s="21" t="s">
        <v>208</v>
      </c>
      <c r="E40" s="21" t="s">
        <v>113</v>
      </c>
      <c r="F40" s="21" t="s">
        <v>114</v>
      </c>
      <c r="G40" s="21" t="s">
        <v>269</v>
      </c>
      <c r="H40" s="21" t="s">
        <v>208</v>
      </c>
      <c r="I40" s="115">
        <v>3400</v>
      </c>
      <c r="J40" s="115">
        <v>3400</v>
      </c>
      <c r="K40" s="63"/>
      <c r="L40" s="63"/>
      <c r="M40" s="63"/>
      <c r="N40" s="115">
        <v>3400</v>
      </c>
      <c r="O40" s="63"/>
      <c r="P40" s="115"/>
      <c r="Q40" s="115"/>
      <c r="R40" s="115"/>
      <c r="S40" s="115"/>
      <c r="T40" s="115"/>
      <c r="U40" s="115"/>
      <c r="V40" s="115"/>
      <c r="W40" s="115"/>
      <c r="X40" s="115"/>
      <c r="Y40" s="115"/>
    </row>
    <row r="41" ht="20.25" customHeight="1" spans="1:25">
      <c r="A41" s="21" t="s">
        <v>70</v>
      </c>
      <c r="B41" s="21" t="s">
        <v>70</v>
      </c>
      <c r="C41" s="21" t="s">
        <v>268</v>
      </c>
      <c r="D41" s="21" t="s">
        <v>208</v>
      </c>
      <c r="E41" s="21" t="s">
        <v>115</v>
      </c>
      <c r="F41" s="21" t="s">
        <v>116</v>
      </c>
      <c r="G41" s="21" t="s">
        <v>269</v>
      </c>
      <c r="H41" s="21" t="s">
        <v>208</v>
      </c>
      <c r="I41" s="115">
        <v>3600</v>
      </c>
      <c r="J41" s="115">
        <v>3600</v>
      </c>
      <c r="K41" s="63"/>
      <c r="L41" s="63"/>
      <c r="M41" s="63"/>
      <c r="N41" s="115">
        <v>3600</v>
      </c>
      <c r="O41" s="63"/>
      <c r="P41" s="115"/>
      <c r="Q41" s="115"/>
      <c r="R41" s="115"/>
      <c r="S41" s="115"/>
      <c r="T41" s="115"/>
      <c r="U41" s="115"/>
      <c r="V41" s="115"/>
      <c r="W41" s="115"/>
      <c r="X41" s="115"/>
      <c r="Y41" s="115"/>
    </row>
    <row r="42" ht="20.25" customHeight="1" spans="1:25">
      <c r="A42" s="21" t="s">
        <v>70</v>
      </c>
      <c r="B42" s="21" t="s">
        <v>70</v>
      </c>
      <c r="C42" s="21" t="s">
        <v>270</v>
      </c>
      <c r="D42" s="21" t="s">
        <v>271</v>
      </c>
      <c r="E42" s="21" t="s">
        <v>113</v>
      </c>
      <c r="F42" s="21" t="s">
        <v>114</v>
      </c>
      <c r="G42" s="21" t="s">
        <v>272</v>
      </c>
      <c r="H42" s="21" t="s">
        <v>273</v>
      </c>
      <c r="I42" s="115">
        <v>153600</v>
      </c>
      <c r="J42" s="115">
        <v>153600</v>
      </c>
      <c r="K42" s="63"/>
      <c r="L42" s="63"/>
      <c r="M42" s="63"/>
      <c r="N42" s="115">
        <v>153600</v>
      </c>
      <c r="O42" s="63"/>
      <c r="P42" s="115"/>
      <c r="Q42" s="115"/>
      <c r="R42" s="115"/>
      <c r="S42" s="115"/>
      <c r="T42" s="115"/>
      <c r="U42" s="115"/>
      <c r="V42" s="115"/>
      <c r="W42" s="115"/>
      <c r="X42" s="115"/>
      <c r="Y42" s="115"/>
    </row>
    <row r="43" ht="20.25" customHeight="1" spans="1:25">
      <c r="A43" s="21" t="s">
        <v>70</v>
      </c>
      <c r="B43" s="21" t="s">
        <v>70</v>
      </c>
      <c r="C43" s="21" t="s">
        <v>274</v>
      </c>
      <c r="D43" s="21" t="s">
        <v>275</v>
      </c>
      <c r="E43" s="21" t="s">
        <v>113</v>
      </c>
      <c r="F43" s="21" t="s">
        <v>114</v>
      </c>
      <c r="G43" s="21" t="s">
        <v>276</v>
      </c>
      <c r="H43" s="21" t="s">
        <v>275</v>
      </c>
      <c r="I43" s="115">
        <v>45900</v>
      </c>
      <c r="J43" s="115">
        <v>45900</v>
      </c>
      <c r="K43" s="63"/>
      <c r="L43" s="63"/>
      <c r="M43" s="63"/>
      <c r="N43" s="115">
        <v>45900</v>
      </c>
      <c r="O43" s="63"/>
      <c r="P43" s="115"/>
      <c r="Q43" s="115"/>
      <c r="R43" s="115"/>
      <c r="S43" s="115"/>
      <c r="T43" s="115"/>
      <c r="U43" s="115"/>
      <c r="V43" s="115"/>
      <c r="W43" s="115"/>
      <c r="X43" s="115"/>
      <c r="Y43" s="115"/>
    </row>
    <row r="44" ht="20.25" customHeight="1" spans="1:25">
      <c r="A44" s="21" t="s">
        <v>70</v>
      </c>
      <c r="B44" s="21" t="s">
        <v>70</v>
      </c>
      <c r="C44" s="21" t="s">
        <v>274</v>
      </c>
      <c r="D44" s="21" t="s">
        <v>275</v>
      </c>
      <c r="E44" s="21" t="s">
        <v>115</v>
      </c>
      <c r="F44" s="21" t="s">
        <v>116</v>
      </c>
      <c r="G44" s="21" t="s">
        <v>276</v>
      </c>
      <c r="H44" s="21" t="s">
        <v>275</v>
      </c>
      <c r="I44" s="115">
        <v>48600</v>
      </c>
      <c r="J44" s="115">
        <v>48600</v>
      </c>
      <c r="K44" s="63"/>
      <c r="L44" s="63"/>
      <c r="M44" s="63"/>
      <c r="N44" s="115">
        <v>48600</v>
      </c>
      <c r="O44" s="63"/>
      <c r="P44" s="115"/>
      <c r="Q44" s="115"/>
      <c r="R44" s="115"/>
      <c r="S44" s="115"/>
      <c r="T44" s="115"/>
      <c r="U44" s="115"/>
      <c r="V44" s="115"/>
      <c r="W44" s="115"/>
      <c r="X44" s="115"/>
      <c r="Y44" s="115"/>
    </row>
    <row r="45" ht="20.25" customHeight="1" spans="1:25">
      <c r="A45" s="21" t="s">
        <v>70</v>
      </c>
      <c r="B45" s="21" t="s">
        <v>70</v>
      </c>
      <c r="C45" s="21" t="s">
        <v>277</v>
      </c>
      <c r="D45" s="21" t="s">
        <v>278</v>
      </c>
      <c r="E45" s="21" t="s">
        <v>125</v>
      </c>
      <c r="F45" s="21" t="s">
        <v>126</v>
      </c>
      <c r="G45" s="21" t="s">
        <v>279</v>
      </c>
      <c r="H45" s="21" t="s">
        <v>280</v>
      </c>
      <c r="I45" s="115">
        <v>59400</v>
      </c>
      <c r="J45" s="115">
        <v>59400</v>
      </c>
      <c r="K45" s="63"/>
      <c r="L45" s="63"/>
      <c r="M45" s="63"/>
      <c r="N45" s="115">
        <v>59400</v>
      </c>
      <c r="O45" s="63"/>
      <c r="P45" s="115"/>
      <c r="Q45" s="115"/>
      <c r="R45" s="115"/>
      <c r="S45" s="115"/>
      <c r="T45" s="115"/>
      <c r="U45" s="115"/>
      <c r="V45" s="115"/>
      <c r="W45" s="115"/>
      <c r="X45" s="115"/>
      <c r="Y45" s="115"/>
    </row>
    <row r="46" ht="20.25" customHeight="1" spans="1:25">
      <c r="A46" s="21" t="s">
        <v>70</v>
      </c>
      <c r="B46" s="21" t="s">
        <v>70</v>
      </c>
      <c r="C46" s="21" t="s">
        <v>281</v>
      </c>
      <c r="D46" s="21" t="s">
        <v>282</v>
      </c>
      <c r="E46" s="21" t="s">
        <v>113</v>
      </c>
      <c r="F46" s="21" t="s">
        <v>114</v>
      </c>
      <c r="G46" s="21" t="s">
        <v>283</v>
      </c>
      <c r="H46" s="21" t="s">
        <v>284</v>
      </c>
      <c r="I46" s="115">
        <v>15300</v>
      </c>
      <c r="J46" s="115">
        <v>15300</v>
      </c>
      <c r="K46" s="63"/>
      <c r="L46" s="63"/>
      <c r="M46" s="63"/>
      <c r="N46" s="115">
        <v>15300</v>
      </c>
      <c r="O46" s="63"/>
      <c r="P46" s="115"/>
      <c r="Q46" s="115"/>
      <c r="R46" s="115"/>
      <c r="S46" s="115"/>
      <c r="T46" s="115"/>
      <c r="U46" s="115"/>
      <c r="V46" s="115"/>
      <c r="W46" s="115"/>
      <c r="X46" s="115"/>
      <c r="Y46" s="115"/>
    </row>
    <row r="47" ht="20.25" customHeight="1" spans="1:25">
      <c r="A47" s="21" t="s">
        <v>70</v>
      </c>
      <c r="B47" s="21" t="s">
        <v>70</v>
      </c>
      <c r="C47" s="21" t="s">
        <v>281</v>
      </c>
      <c r="D47" s="21" t="s">
        <v>282</v>
      </c>
      <c r="E47" s="21" t="s">
        <v>115</v>
      </c>
      <c r="F47" s="21" t="s">
        <v>116</v>
      </c>
      <c r="G47" s="21" t="s">
        <v>283</v>
      </c>
      <c r="H47" s="21" t="s">
        <v>284</v>
      </c>
      <c r="I47" s="115">
        <v>16200</v>
      </c>
      <c r="J47" s="115">
        <v>16200</v>
      </c>
      <c r="K47" s="63"/>
      <c r="L47" s="63"/>
      <c r="M47" s="63"/>
      <c r="N47" s="115">
        <v>16200</v>
      </c>
      <c r="O47" s="63"/>
      <c r="P47" s="115"/>
      <c r="Q47" s="115"/>
      <c r="R47" s="115"/>
      <c r="S47" s="115"/>
      <c r="T47" s="115"/>
      <c r="U47" s="115"/>
      <c r="V47" s="115"/>
      <c r="W47" s="115"/>
      <c r="X47" s="115"/>
      <c r="Y47" s="115"/>
    </row>
    <row r="48" ht="20.25" customHeight="1" spans="1:25">
      <c r="A48" s="21" t="s">
        <v>70</v>
      </c>
      <c r="B48" s="21" t="s">
        <v>70</v>
      </c>
      <c r="C48" s="21" t="s">
        <v>281</v>
      </c>
      <c r="D48" s="21" t="s">
        <v>282</v>
      </c>
      <c r="E48" s="21" t="s">
        <v>113</v>
      </c>
      <c r="F48" s="21" t="s">
        <v>114</v>
      </c>
      <c r="G48" s="21" t="s">
        <v>285</v>
      </c>
      <c r="H48" s="21" t="s">
        <v>286</v>
      </c>
      <c r="I48" s="115">
        <v>3400</v>
      </c>
      <c r="J48" s="115">
        <v>3400</v>
      </c>
      <c r="K48" s="63"/>
      <c r="L48" s="63"/>
      <c r="M48" s="63"/>
      <c r="N48" s="115">
        <v>3400</v>
      </c>
      <c r="O48" s="63"/>
      <c r="P48" s="115"/>
      <c r="Q48" s="115"/>
      <c r="R48" s="115"/>
      <c r="S48" s="115"/>
      <c r="T48" s="115"/>
      <c r="U48" s="115"/>
      <c r="V48" s="115"/>
      <c r="W48" s="115"/>
      <c r="X48" s="115"/>
      <c r="Y48" s="115"/>
    </row>
    <row r="49" ht="20.25" customHeight="1" spans="1:25">
      <c r="A49" s="21" t="s">
        <v>70</v>
      </c>
      <c r="B49" s="21" t="s">
        <v>70</v>
      </c>
      <c r="C49" s="21" t="s">
        <v>281</v>
      </c>
      <c r="D49" s="21" t="s">
        <v>282</v>
      </c>
      <c r="E49" s="21" t="s">
        <v>115</v>
      </c>
      <c r="F49" s="21" t="s">
        <v>116</v>
      </c>
      <c r="G49" s="21" t="s">
        <v>285</v>
      </c>
      <c r="H49" s="21" t="s">
        <v>286</v>
      </c>
      <c r="I49" s="115">
        <v>3600</v>
      </c>
      <c r="J49" s="115">
        <v>3600</v>
      </c>
      <c r="K49" s="63"/>
      <c r="L49" s="63"/>
      <c r="M49" s="63"/>
      <c r="N49" s="115">
        <v>3600</v>
      </c>
      <c r="O49" s="63"/>
      <c r="P49" s="115"/>
      <c r="Q49" s="115"/>
      <c r="R49" s="115"/>
      <c r="S49" s="115"/>
      <c r="T49" s="115"/>
      <c r="U49" s="115"/>
      <c r="V49" s="115"/>
      <c r="W49" s="115"/>
      <c r="X49" s="115"/>
      <c r="Y49" s="115"/>
    </row>
    <row r="50" ht="20.25" customHeight="1" spans="1:25">
      <c r="A50" s="21" t="s">
        <v>70</v>
      </c>
      <c r="B50" s="21" t="s">
        <v>70</v>
      </c>
      <c r="C50" s="21" t="s">
        <v>281</v>
      </c>
      <c r="D50" s="21" t="s">
        <v>282</v>
      </c>
      <c r="E50" s="21" t="s">
        <v>113</v>
      </c>
      <c r="F50" s="21" t="s">
        <v>114</v>
      </c>
      <c r="G50" s="21" t="s">
        <v>287</v>
      </c>
      <c r="H50" s="21" t="s">
        <v>288</v>
      </c>
      <c r="I50" s="115">
        <v>3400</v>
      </c>
      <c r="J50" s="115">
        <v>3400</v>
      </c>
      <c r="K50" s="63"/>
      <c r="L50" s="63"/>
      <c r="M50" s="63"/>
      <c r="N50" s="115">
        <v>3400</v>
      </c>
      <c r="O50" s="63"/>
      <c r="P50" s="115"/>
      <c r="Q50" s="115"/>
      <c r="R50" s="115"/>
      <c r="S50" s="115"/>
      <c r="T50" s="115"/>
      <c r="U50" s="115"/>
      <c r="V50" s="115"/>
      <c r="W50" s="115"/>
      <c r="X50" s="115"/>
      <c r="Y50" s="115"/>
    </row>
    <row r="51" ht="20.25" customHeight="1" spans="1:25">
      <c r="A51" s="21" t="s">
        <v>70</v>
      </c>
      <c r="B51" s="21" t="s">
        <v>70</v>
      </c>
      <c r="C51" s="21" t="s">
        <v>281</v>
      </c>
      <c r="D51" s="21" t="s">
        <v>282</v>
      </c>
      <c r="E51" s="21" t="s">
        <v>115</v>
      </c>
      <c r="F51" s="21" t="s">
        <v>116</v>
      </c>
      <c r="G51" s="21" t="s">
        <v>287</v>
      </c>
      <c r="H51" s="21" t="s">
        <v>288</v>
      </c>
      <c r="I51" s="115">
        <v>3600</v>
      </c>
      <c r="J51" s="115">
        <v>3600</v>
      </c>
      <c r="K51" s="63"/>
      <c r="L51" s="63"/>
      <c r="M51" s="63"/>
      <c r="N51" s="115">
        <v>3600</v>
      </c>
      <c r="O51" s="63"/>
      <c r="P51" s="115"/>
      <c r="Q51" s="115"/>
      <c r="R51" s="115"/>
      <c r="S51" s="115"/>
      <c r="T51" s="115"/>
      <c r="U51" s="115"/>
      <c r="V51" s="115"/>
      <c r="W51" s="115"/>
      <c r="X51" s="115"/>
      <c r="Y51" s="115"/>
    </row>
    <row r="52" ht="20.25" customHeight="1" spans="1:25">
      <c r="A52" s="21" t="s">
        <v>70</v>
      </c>
      <c r="B52" s="21" t="s">
        <v>70</v>
      </c>
      <c r="C52" s="21" t="s">
        <v>281</v>
      </c>
      <c r="D52" s="21" t="s">
        <v>282</v>
      </c>
      <c r="E52" s="21" t="s">
        <v>113</v>
      </c>
      <c r="F52" s="21" t="s">
        <v>114</v>
      </c>
      <c r="G52" s="21" t="s">
        <v>289</v>
      </c>
      <c r="H52" s="21" t="s">
        <v>290</v>
      </c>
      <c r="I52" s="115">
        <v>11900</v>
      </c>
      <c r="J52" s="115">
        <v>11900</v>
      </c>
      <c r="K52" s="63"/>
      <c r="L52" s="63"/>
      <c r="M52" s="63"/>
      <c r="N52" s="115">
        <v>11900</v>
      </c>
      <c r="O52" s="63"/>
      <c r="P52" s="115"/>
      <c r="Q52" s="115"/>
      <c r="R52" s="115"/>
      <c r="S52" s="115"/>
      <c r="T52" s="115"/>
      <c r="U52" s="115"/>
      <c r="V52" s="115"/>
      <c r="W52" s="115"/>
      <c r="X52" s="115"/>
      <c r="Y52" s="115"/>
    </row>
    <row r="53" ht="20.25" customHeight="1" spans="1:25">
      <c r="A53" s="21" t="s">
        <v>70</v>
      </c>
      <c r="B53" s="21" t="s">
        <v>70</v>
      </c>
      <c r="C53" s="21" t="s">
        <v>281</v>
      </c>
      <c r="D53" s="21" t="s">
        <v>282</v>
      </c>
      <c r="E53" s="21" t="s">
        <v>115</v>
      </c>
      <c r="F53" s="21" t="s">
        <v>116</v>
      </c>
      <c r="G53" s="21" t="s">
        <v>289</v>
      </c>
      <c r="H53" s="21" t="s">
        <v>290</v>
      </c>
      <c r="I53" s="115">
        <v>12600</v>
      </c>
      <c r="J53" s="115">
        <v>12600</v>
      </c>
      <c r="K53" s="63"/>
      <c r="L53" s="63"/>
      <c r="M53" s="63"/>
      <c r="N53" s="115">
        <v>12600</v>
      </c>
      <c r="O53" s="63"/>
      <c r="P53" s="115"/>
      <c r="Q53" s="115"/>
      <c r="R53" s="115"/>
      <c r="S53" s="115"/>
      <c r="T53" s="115"/>
      <c r="U53" s="115"/>
      <c r="V53" s="115"/>
      <c r="W53" s="115"/>
      <c r="X53" s="115"/>
      <c r="Y53" s="115"/>
    </row>
    <row r="54" ht="20.25" customHeight="1" spans="1:25">
      <c r="A54" s="21" t="s">
        <v>70</v>
      </c>
      <c r="B54" s="21" t="s">
        <v>70</v>
      </c>
      <c r="C54" s="21" t="s">
        <v>281</v>
      </c>
      <c r="D54" s="21" t="s">
        <v>282</v>
      </c>
      <c r="E54" s="21" t="s">
        <v>113</v>
      </c>
      <c r="F54" s="21" t="s">
        <v>114</v>
      </c>
      <c r="G54" s="21" t="s">
        <v>291</v>
      </c>
      <c r="H54" s="21" t="s">
        <v>292</v>
      </c>
      <c r="I54" s="115">
        <v>21760</v>
      </c>
      <c r="J54" s="115">
        <v>21760</v>
      </c>
      <c r="K54" s="63"/>
      <c r="L54" s="63"/>
      <c r="M54" s="63"/>
      <c r="N54" s="115">
        <v>21760</v>
      </c>
      <c r="O54" s="63"/>
      <c r="P54" s="115"/>
      <c r="Q54" s="115"/>
      <c r="R54" s="115"/>
      <c r="S54" s="115"/>
      <c r="T54" s="115"/>
      <c r="U54" s="115"/>
      <c r="V54" s="115"/>
      <c r="W54" s="115"/>
      <c r="X54" s="115"/>
      <c r="Y54" s="115"/>
    </row>
    <row r="55" ht="20.25" customHeight="1" spans="1:25">
      <c r="A55" s="21" t="s">
        <v>70</v>
      </c>
      <c r="B55" s="21" t="s">
        <v>70</v>
      </c>
      <c r="C55" s="21" t="s">
        <v>281</v>
      </c>
      <c r="D55" s="21" t="s">
        <v>282</v>
      </c>
      <c r="E55" s="21" t="s">
        <v>115</v>
      </c>
      <c r="F55" s="21" t="s">
        <v>116</v>
      </c>
      <c r="G55" s="21" t="s">
        <v>291</v>
      </c>
      <c r="H55" s="21" t="s">
        <v>292</v>
      </c>
      <c r="I55" s="115">
        <v>23040</v>
      </c>
      <c r="J55" s="115">
        <v>23040</v>
      </c>
      <c r="K55" s="63"/>
      <c r="L55" s="63"/>
      <c r="M55" s="63"/>
      <c r="N55" s="115">
        <v>23040</v>
      </c>
      <c r="O55" s="63"/>
      <c r="P55" s="115"/>
      <c r="Q55" s="115"/>
      <c r="R55" s="115"/>
      <c r="S55" s="115"/>
      <c r="T55" s="115"/>
      <c r="U55" s="115"/>
      <c r="V55" s="115"/>
      <c r="W55" s="115"/>
      <c r="X55" s="115"/>
      <c r="Y55" s="115"/>
    </row>
    <row r="56" ht="20.25" customHeight="1" spans="1:25">
      <c r="A56" s="21" t="s">
        <v>70</v>
      </c>
      <c r="B56" s="21" t="s">
        <v>70</v>
      </c>
      <c r="C56" s="21" t="s">
        <v>281</v>
      </c>
      <c r="D56" s="21" t="s">
        <v>282</v>
      </c>
      <c r="E56" s="21" t="s">
        <v>113</v>
      </c>
      <c r="F56" s="21" t="s">
        <v>114</v>
      </c>
      <c r="G56" s="21" t="s">
        <v>293</v>
      </c>
      <c r="H56" s="21" t="s">
        <v>294</v>
      </c>
      <c r="I56" s="115">
        <v>2550</v>
      </c>
      <c r="J56" s="115">
        <v>2550</v>
      </c>
      <c r="K56" s="63"/>
      <c r="L56" s="63"/>
      <c r="M56" s="63"/>
      <c r="N56" s="115">
        <v>2550</v>
      </c>
      <c r="O56" s="63"/>
      <c r="P56" s="115"/>
      <c r="Q56" s="115"/>
      <c r="R56" s="115"/>
      <c r="S56" s="115"/>
      <c r="T56" s="115"/>
      <c r="U56" s="115"/>
      <c r="V56" s="115"/>
      <c r="W56" s="115"/>
      <c r="X56" s="115"/>
      <c r="Y56" s="115"/>
    </row>
    <row r="57" ht="20.25" customHeight="1" spans="1:25">
      <c r="A57" s="21" t="s">
        <v>70</v>
      </c>
      <c r="B57" s="21" t="s">
        <v>70</v>
      </c>
      <c r="C57" s="21" t="s">
        <v>281</v>
      </c>
      <c r="D57" s="21" t="s">
        <v>282</v>
      </c>
      <c r="E57" s="21" t="s">
        <v>115</v>
      </c>
      <c r="F57" s="21" t="s">
        <v>116</v>
      </c>
      <c r="G57" s="21" t="s">
        <v>293</v>
      </c>
      <c r="H57" s="21" t="s">
        <v>294</v>
      </c>
      <c r="I57" s="115">
        <v>2700</v>
      </c>
      <c r="J57" s="115">
        <v>2700</v>
      </c>
      <c r="K57" s="63"/>
      <c r="L57" s="63"/>
      <c r="M57" s="63"/>
      <c r="N57" s="115">
        <v>2700</v>
      </c>
      <c r="O57" s="63"/>
      <c r="P57" s="115"/>
      <c r="Q57" s="115"/>
      <c r="R57" s="115"/>
      <c r="S57" s="115"/>
      <c r="T57" s="115"/>
      <c r="U57" s="115"/>
      <c r="V57" s="115"/>
      <c r="W57" s="115"/>
      <c r="X57" s="115"/>
      <c r="Y57" s="115"/>
    </row>
    <row r="58" ht="20.25" customHeight="1" spans="1:25">
      <c r="A58" s="21" t="s">
        <v>70</v>
      </c>
      <c r="B58" s="21" t="s">
        <v>70</v>
      </c>
      <c r="C58" s="21" t="s">
        <v>281</v>
      </c>
      <c r="D58" s="21" t="s">
        <v>282</v>
      </c>
      <c r="E58" s="21" t="s">
        <v>113</v>
      </c>
      <c r="F58" s="21" t="s">
        <v>114</v>
      </c>
      <c r="G58" s="21" t="s">
        <v>295</v>
      </c>
      <c r="H58" s="21" t="s">
        <v>296</v>
      </c>
      <c r="I58" s="115">
        <v>850</v>
      </c>
      <c r="J58" s="115">
        <v>850</v>
      </c>
      <c r="K58" s="63"/>
      <c r="L58" s="63"/>
      <c r="M58" s="63"/>
      <c r="N58" s="115">
        <v>850</v>
      </c>
      <c r="O58" s="63"/>
      <c r="P58" s="115"/>
      <c r="Q58" s="115"/>
      <c r="R58" s="115"/>
      <c r="S58" s="115"/>
      <c r="T58" s="115"/>
      <c r="U58" s="115"/>
      <c r="V58" s="115"/>
      <c r="W58" s="115"/>
      <c r="X58" s="115"/>
      <c r="Y58" s="115"/>
    </row>
    <row r="59" ht="20.25" customHeight="1" spans="1:25">
      <c r="A59" s="21" t="s">
        <v>70</v>
      </c>
      <c r="B59" s="21" t="s">
        <v>70</v>
      </c>
      <c r="C59" s="21" t="s">
        <v>281</v>
      </c>
      <c r="D59" s="21" t="s">
        <v>282</v>
      </c>
      <c r="E59" s="21" t="s">
        <v>115</v>
      </c>
      <c r="F59" s="21" t="s">
        <v>116</v>
      </c>
      <c r="G59" s="21" t="s">
        <v>295</v>
      </c>
      <c r="H59" s="21" t="s">
        <v>296</v>
      </c>
      <c r="I59" s="115">
        <v>900</v>
      </c>
      <c r="J59" s="115">
        <v>900</v>
      </c>
      <c r="K59" s="63"/>
      <c r="L59" s="63"/>
      <c r="M59" s="63"/>
      <c r="N59" s="115">
        <v>900</v>
      </c>
      <c r="O59" s="63"/>
      <c r="P59" s="115"/>
      <c r="Q59" s="115"/>
      <c r="R59" s="115"/>
      <c r="S59" s="115"/>
      <c r="T59" s="115"/>
      <c r="U59" s="115"/>
      <c r="V59" s="115"/>
      <c r="W59" s="115"/>
      <c r="X59" s="115"/>
      <c r="Y59" s="115"/>
    </row>
    <row r="60" ht="20.25" customHeight="1" spans="1:25">
      <c r="A60" s="21" t="s">
        <v>70</v>
      </c>
      <c r="B60" s="21" t="s">
        <v>70</v>
      </c>
      <c r="C60" s="21" t="s">
        <v>281</v>
      </c>
      <c r="D60" s="21" t="s">
        <v>282</v>
      </c>
      <c r="E60" s="21" t="s">
        <v>113</v>
      </c>
      <c r="F60" s="21" t="s">
        <v>114</v>
      </c>
      <c r="G60" s="21" t="s">
        <v>297</v>
      </c>
      <c r="H60" s="21" t="s">
        <v>298</v>
      </c>
      <c r="I60" s="115">
        <v>850</v>
      </c>
      <c r="J60" s="115">
        <v>850</v>
      </c>
      <c r="K60" s="63"/>
      <c r="L60" s="63"/>
      <c r="M60" s="63"/>
      <c r="N60" s="115">
        <v>850</v>
      </c>
      <c r="O60" s="63"/>
      <c r="P60" s="115"/>
      <c r="Q60" s="115"/>
      <c r="R60" s="115"/>
      <c r="S60" s="115"/>
      <c r="T60" s="115"/>
      <c r="U60" s="115"/>
      <c r="V60" s="115"/>
      <c r="W60" s="115"/>
      <c r="X60" s="115"/>
      <c r="Y60" s="115"/>
    </row>
    <row r="61" ht="20.25" customHeight="1" spans="1:25">
      <c r="A61" s="21" t="s">
        <v>70</v>
      </c>
      <c r="B61" s="21" t="s">
        <v>70</v>
      </c>
      <c r="C61" s="21" t="s">
        <v>281</v>
      </c>
      <c r="D61" s="21" t="s">
        <v>282</v>
      </c>
      <c r="E61" s="21" t="s">
        <v>115</v>
      </c>
      <c r="F61" s="21" t="s">
        <v>116</v>
      </c>
      <c r="G61" s="21" t="s">
        <v>297</v>
      </c>
      <c r="H61" s="21" t="s">
        <v>298</v>
      </c>
      <c r="I61" s="115">
        <v>900</v>
      </c>
      <c r="J61" s="115">
        <v>900</v>
      </c>
      <c r="K61" s="63"/>
      <c r="L61" s="63"/>
      <c r="M61" s="63"/>
      <c r="N61" s="115">
        <v>900</v>
      </c>
      <c r="O61" s="63"/>
      <c r="P61" s="115"/>
      <c r="Q61" s="115"/>
      <c r="R61" s="115"/>
      <c r="S61" s="115"/>
      <c r="T61" s="115"/>
      <c r="U61" s="115"/>
      <c r="V61" s="115"/>
      <c r="W61" s="115"/>
      <c r="X61" s="115"/>
      <c r="Y61" s="115"/>
    </row>
    <row r="62" ht="20.25" customHeight="1" spans="1:25">
      <c r="A62" s="21" t="s">
        <v>70</v>
      </c>
      <c r="B62" s="21" t="s">
        <v>70</v>
      </c>
      <c r="C62" s="21" t="s">
        <v>299</v>
      </c>
      <c r="D62" s="21" t="s">
        <v>300</v>
      </c>
      <c r="E62" s="21" t="s">
        <v>113</v>
      </c>
      <c r="F62" s="21" t="s">
        <v>114</v>
      </c>
      <c r="G62" s="21" t="s">
        <v>272</v>
      </c>
      <c r="H62" s="21" t="s">
        <v>273</v>
      </c>
      <c r="I62" s="115">
        <v>15360</v>
      </c>
      <c r="J62" s="115">
        <v>15360</v>
      </c>
      <c r="K62" s="63"/>
      <c r="L62" s="63"/>
      <c r="M62" s="63"/>
      <c r="N62" s="115">
        <v>15360</v>
      </c>
      <c r="O62" s="63"/>
      <c r="P62" s="115"/>
      <c r="Q62" s="115"/>
      <c r="R62" s="115"/>
      <c r="S62" s="115"/>
      <c r="T62" s="115"/>
      <c r="U62" s="115"/>
      <c r="V62" s="115"/>
      <c r="W62" s="115"/>
      <c r="X62" s="115"/>
      <c r="Y62" s="115"/>
    </row>
    <row r="63" ht="20.25" customHeight="1" spans="1:25">
      <c r="A63" s="21" t="s">
        <v>70</v>
      </c>
      <c r="B63" s="21" t="s">
        <v>70</v>
      </c>
      <c r="C63" s="21" t="s">
        <v>301</v>
      </c>
      <c r="D63" s="21" t="s">
        <v>302</v>
      </c>
      <c r="E63" s="21" t="s">
        <v>125</v>
      </c>
      <c r="F63" s="21" t="s">
        <v>126</v>
      </c>
      <c r="G63" s="21" t="s">
        <v>260</v>
      </c>
      <c r="H63" s="21" t="s">
        <v>261</v>
      </c>
      <c r="I63" s="115">
        <v>1022400</v>
      </c>
      <c r="J63" s="115">
        <v>1022400</v>
      </c>
      <c r="K63" s="63"/>
      <c r="L63" s="63"/>
      <c r="M63" s="63"/>
      <c r="N63" s="115">
        <v>1022400</v>
      </c>
      <c r="O63" s="63"/>
      <c r="P63" s="115"/>
      <c r="Q63" s="115"/>
      <c r="R63" s="115"/>
      <c r="S63" s="115"/>
      <c r="T63" s="115"/>
      <c r="U63" s="115"/>
      <c r="V63" s="115"/>
      <c r="W63" s="115"/>
      <c r="X63" s="115"/>
      <c r="Y63" s="115"/>
    </row>
    <row r="64" ht="20.25" customHeight="1" spans="1:25">
      <c r="A64" s="21" t="s">
        <v>70</v>
      </c>
      <c r="B64" s="21" t="s">
        <v>70</v>
      </c>
      <c r="C64" s="21" t="s">
        <v>301</v>
      </c>
      <c r="D64" s="21" t="s">
        <v>302</v>
      </c>
      <c r="E64" s="21" t="s">
        <v>127</v>
      </c>
      <c r="F64" s="21" t="s">
        <v>128</v>
      </c>
      <c r="G64" s="21" t="s">
        <v>260</v>
      </c>
      <c r="H64" s="21" t="s">
        <v>261</v>
      </c>
      <c r="I64" s="115">
        <v>374400</v>
      </c>
      <c r="J64" s="115">
        <v>374400</v>
      </c>
      <c r="K64" s="63"/>
      <c r="L64" s="63"/>
      <c r="M64" s="63"/>
      <c r="N64" s="115">
        <v>374400</v>
      </c>
      <c r="O64" s="63"/>
      <c r="P64" s="115"/>
      <c r="Q64" s="115"/>
      <c r="R64" s="115"/>
      <c r="S64" s="115"/>
      <c r="T64" s="115"/>
      <c r="U64" s="115"/>
      <c r="V64" s="115"/>
      <c r="W64" s="115"/>
      <c r="X64" s="115"/>
      <c r="Y64" s="115"/>
    </row>
    <row r="65" ht="20.25" customHeight="1" spans="1:25">
      <c r="A65" s="21" t="s">
        <v>70</v>
      </c>
      <c r="B65" s="21" t="s">
        <v>70</v>
      </c>
      <c r="C65" s="21" t="s">
        <v>303</v>
      </c>
      <c r="D65" s="21" t="s">
        <v>304</v>
      </c>
      <c r="E65" s="21" t="s">
        <v>115</v>
      </c>
      <c r="F65" s="21" t="s">
        <v>116</v>
      </c>
      <c r="G65" s="21" t="s">
        <v>241</v>
      </c>
      <c r="H65" s="21" t="s">
        <v>242</v>
      </c>
      <c r="I65" s="115">
        <v>151200</v>
      </c>
      <c r="J65" s="115">
        <v>151200</v>
      </c>
      <c r="K65" s="63"/>
      <c r="L65" s="63"/>
      <c r="M65" s="63"/>
      <c r="N65" s="115">
        <v>151200</v>
      </c>
      <c r="O65" s="63"/>
      <c r="P65" s="115"/>
      <c r="Q65" s="115"/>
      <c r="R65" s="115"/>
      <c r="S65" s="115"/>
      <c r="T65" s="115"/>
      <c r="U65" s="115"/>
      <c r="V65" s="115"/>
      <c r="W65" s="115"/>
      <c r="X65" s="115"/>
      <c r="Y65" s="115"/>
    </row>
    <row r="66" ht="20.25" customHeight="1" spans="1:25">
      <c r="A66" s="21" t="s">
        <v>70</v>
      </c>
      <c r="B66" s="21" t="s">
        <v>70</v>
      </c>
      <c r="C66" s="21" t="s">
        <v>305</v>
      </c>
      <c r="D66" s="21" t="s">
        <v>306</v>
      </c>
      <c r="E66" s="21" t="s">
        <v>113</v>
      </c>
      <c r="F66" s="21" t="s">
        <v>114</v>
      </c>
      <c r="G66" s="21" t="s">
        <v>237</v>
      </c>
      <c r="H66" s="21" t="s">
        <v>238</v>
      </c>
      <c r="I66" s="115">
        <v>257040</v>
      </c>
      <c r="J66" s="115">
        <v>257040</v>
      </c>
      <c r="K66" s="63"/>
      <c r="L66" s="63"/>
      <c r="M66" s="63"/>
      <c r="N66" s="115">
        <v>257040</v>
      </c>
      <c r="O66" s="63"/>
      <c r="P66" s="115"/>
      <c r="Q66" s="115"/>
      <c r="R66" s="115"/>
      <c r="S66" s="115"/>
      <c r="T66" s="115"/>
      <c r="U66" s="115"/>
      <c r="V66" s="115"/>
      <c r="W66" s="115"/>
      <c r="X66" s="115"/>
      <c r="Y66" s="115"/>
    </row>
    <row r="67" ht="17.25" customHeight="1" spans="1:25">
      <c r="A67" s="72" t="s">
        <v>203</v>
      </c>
      <c r="B67" s="73"/>
      <c r="C67" s="186"/>
      <c r="D67" s="186"/>
      <c r="E67" s="186"/>
      <c r="F67" s="186"/>
      <c r="G67" s="186"/>
      <c r="H67" s="187"/>
      <c r="I67" s="115">
        <v>8969795.34</v>
      </c>
      <c r="J67" s="115">
        <v>8969795.34</v>
      </c>
      <c r="K67" s="115"/>
      <c r="L67" s="115"/>
      <c r="M67" s="115"/>
      <c r="N67" s="115">
        <v>8969795.34</v>
      </c>
      <c r="O67" s="115"/>
      <c r="P67" s="115"/>
      <c r="Q67" s="115"/>
      <c r="R67" s="115"/>
      <c r="S67" s="115"/>
      <c r="T67" s="115"/>
      <c r="U67" s="115"/>
      <c r="V67" s="115"/>
      <c r="W67" s="115"/>
      <c r="X67" s="115"/>
      <c r="Y67" s="115"/>
    </row>
  </sheetData>
  <mergeCells count="31">
    <mergeCell ref="A2:Y2"/>
    <mergeCell ref="A3:H3"/>
    <mergeCell ref="I4:Y4"/>
    <mergeCell ref="J5:O5"/>
    <mergeCell ref="P5:R5"/>
    <mergeCell ref="T5:Y5"/>
    <mergeCell ref="J6:K6"/>
    <mergeCell ref="A67:H6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opLeftCell="B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1"/>
      <c r="E1" s="44"/>
      <c r="F1" s="44"/>
      <c r="G1" s="44"/>
      <c r="H1" s="44"/>
      <c r="U1" s="171"/>
      <c r="W1" s="176" t="s">
        <v>307</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"单位名称："&amp;"昆明市东川区工业和科技信息化局"</f>
        <v>单位名称：昆明市东川区工业和科技信息化局</v>
      </c>
      <c r="B3" s="48"/>
      <c r="C3" s="48"/>
      <c r="D3" s="48"/>
      <c r="E3" s="48"/>
      <c r="F3" s="48"/>
      <c r="G3" s="48"/>
      <c r="H3" s="48"/>
      <c r="I3" s="49"/>
      <c r="J3" s="49"/>
      <c r="K3" s="49"/>
      <c r="L3" s="49"/>
      <c r="M3" s="49"/>
      <c r="N3" s="49"/>
      <c r="O3" s="49"/>
      <c r="P3" s="49"/>
      <c r="Q3" s="49"/>
      <c r="U3" s="171"/>
      <c r="W3" s="155" t="s">
        <v>1</v>
      </c>
    </row>
    <row r="4" ht="21.75" customHeight="1" spans="1:23">
      <c r="A4" s="51" t="s">
        <v>308</v>
      </c>
      <c r="B4" s="52" t="s">
        <v>214</v>
      </c>
      <c r="C4" s="51" t="s">
        <v>215</v>
      </c>
      <c r="D4" s="51" t="s">
        <v>309</v>
      </c>
      <c r="E4" s="52" t="s">
        <v>216</v>
      </c>
      <c r="F4" s="52" t="s">
        <v>217</v>
      </c>
      <c r="G4" s="52" t="s">
        <v>310</v>
      </c>
      <c r="H4" s="52" t="s">
        <v>311</v>
      </c>
      <c r="I4" s="67" t="s">
        <v>55</v>
      </c>
      <c r="J4" s="12" t="s">
        <v>312</v>
      </c>
      <c r="K4" s="13"/>
      <c r="L4" s="13"/>
      <c r="M4" s="37"/>
      <c r="N4" s="12" t="s">
        <v>222</v>
      </c>
      <c r="O4" s="13"/>
      <c r="P4" s="37"/>
      <c r="Q4" s="52" t="s">
        <v>61</v>
      </c>
      <c r="R4" s="12" t="s">
        <v>62</v>
      </c>
      <c r="S4" s="13"/>
      <c r="T4" s="13"/>
      <c r="U4" s="13"/>
      <c r="V4" s="13"/>
      <c r="W4" s="37"/>
    </row>
    <row r="5" ht="21.75" customHeight="1" spans="1:23">
      <c r="A5" s="53"/>
      <c r="B5" s="68"/>
      <c r="C5" s="53"/>
      <c r="D5" s="53"/>
      <c r="E5" s="54"/>
      <c r="F5" s="54"/>
      <c r="G5" s="54"/>
      <c r="H5" s="54"/>
      <c r="I5" s="68"/>
      <c r="J5" s="172" t="s">
        <v>58</v>
      </c>
      <c r="K5" s="173"/>
      <c r="L5" s="52" t="s">
        <v>59</v>
      </c>
      <c r="M5" s="52" t="s">
        <v>60</v>
      </c>
      <c r="N5" s="52" t="s">
        <v>58</v>
      </c>
      <c r="O5" s="52" t="s">
        <v>59</v>
      </c>
      <c r="P5" s="52" t="s">
        <v>60</v>
      </c>
      <c r="Q5" s="54"/>
      <c r="R5" s="52" t="s">
        <v>57</v>
      </c>
      <c r="S5" s="52" t="s">
        <v>64</v>
      </c>
      <c r="T5" s="52" t="s">
        <v>228</v>
      </c>
      <c r="U5" s="52" t="s">
        <v>66</v>
      </c>
      <c r="V5" s="52" t="s">
        <v>67</v>
      </c>
      <c r="W5" s="52" t="s">
        <v>68</v>
      </c>
    </row>
    <row r="6" ht="21" customHeight="1" spans="1:23">
      <c r="A6" s="68"/>
      <c r="B6" s="68"/>
      <c r="C6" s="68"/>
      <c r="D6" s="68"/>
      <c r="E6" s="68"/>
      <c r="F6" s="68"/>
      <c r="G6" s="68"/>
      <c r="H6" s="68"/>
      <c r="I6" s="68"/>
      <c r="J6" s="174" t="s">
        <v>57</v>
      </c>
      <c r="K6" s="175"/>
      <c r="L6" s="68"/>
      <c r="M6" s="68"/>
      <c r="N6" s="68"/>
      <c r="O6" s="68"/>
      <c r="P6" s="68"/>
      <c r="Q6" s="68"/>
      <c r="R6" s="68"/>
      <c r="S6" s="68"/>
      <c r="T6" s="68"/>
      <c r="U6" s="68"/>
      <c r="V6" s="68"/>
      <c r="W6" s="68"/>
    </row>
    <row r="7" ht="39.75" customHeight="1" spans="1:23">
      <c r="A7" s="56"/>
      <c r="B7" s="58"/>
      <c r="C7" s="56"/>
      <c r="D7" s="56"/>
      <c r="E7" s="57"/>
      <c r="F7" s="57"/>
      <c r="G7" s="57"/>
      <c r="H7" s="57"/>
      <c r="I7" s="58"/>
      <c r="J7" s="17" t="s">
        <v>57</v>
      </c>
      <c r="K7" s="17" t="s">
        <v>313</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5">
        <v>12</v>
      </c>
      <c r="M8" s="75">
        <v>13</v>
      </c>
      <c r="N8" s="75">
        <v>14</v>
      </c>
      <c r="O8" s="75">
        <v>15</v>
      </c>
      <c r="P8" s="75">
        <v>16</v>
      </c>
      <c r="Q8" s="75">
        <v>17</v>
      </c>
      <c r="R8" s="75">
        <v>18</v>
      </c>
      <c r="S8" s="75">
        <v>19</v>
      </c>
      <c r="T8" s="75">
        <v>20</v>
      </c>
      <c r="U8" s="59">
        <v>21</v>
      </c>
      <c r="V8" s="75">
        <v>22</v>
      </c>
      <c r="W8" s="59">
        <v>23</v>
      </c>
    </row>
    <row r="9" ht="21.75" customHeight="1" spans="1:23">
      <c r="A9" s="105" t="s">
        <v>314</v>
      </c>
      <c r="B9" s="105" t="s">
        <v>315</v>
      </c>
      <c r="C9" s="105" t="s">
        <v>316</v>
      </c>
      <c r="D9" s="105" t="s">
        <v>70</v>
      </c>
      <c r="E9" s="105" t="s">
        <v>137</v>
      </c>
      <c r="F9" s="105" t="s">
        <v>138</v>
      </c>
      <c r="G9" s="105" t="s">
        <v>317</v>
      </c>
      <c r="H9" s="105" t="s">
        <v>318</v>
      </c>
      <c r="I9" s="115">
        <v>171012</v>
      </c>
      <c r="J9" s="115">
        <v>171012</v>
      </c>
      <c r="K9" s="115">
        <v>171012</v>
      </c>
      <c r="L9" s="115"/>
      <c r="M9" s="115"/>
      <c r="N9" s="115"/>
      <c r="O9" s="115"/>
      <c r="P9" s="115"/>
      <c r="Q9" s="115"/>
      <c r="R9" s="115"/>
      <c r="S9" s="115"/>
      <c r="T9" s="115"/>
      <c r="U9" s="115"/>
      <c r="V9" s="115"/>
      <c r="W9" s="115"/>
    </row>
    <row r="10" ht="21.75" customHeight="1" spans="1:23">
      <c r="A10" s="105" t="s">
        <v>314</v>
      </c>
      <c r="B10" s="105" t="s">
        <v>319</v>
      </c>
      <c r="C10" s="105" t="s">
        <v>320</v>
      </c>
      <c r="D10" s="105" t="s">
        <v>70</v>
      </c>
      <c r="E10" s="105" t="s">
        <v>135</v>
      </c>
      <c r="F10" s="105" t="s">
        <v>136</v>
      </c>
      <c r="G10" s="105" t="s">
        <v>260</v>
      </c>
      <c r="H10" s="105" t="s">
        <v>261</v>
      </c>
      <c r="I10" s="115">
        <v>90000</v>
      </c>
      <c r="J10" s="115">
        <v>90000</v>
      </c>
      <c r="K10" s="115">
        <v>90000</v>
      </c>
      <c r="L10" s="115"/>
      <c r="M10" s="115"/>
      <c r="N10" s="115"/>
      <c r="O10" s="115"/>
      <c r="P10" s="115"/>
      <c r="Q10" s="115"/>
      <c r="R10" s="115"/>
      <c r="S10" s="115"/>
      <c r="T10" s="115"/>
      <c r="U10" s="115"/>
      <c r="V10" s="115"/>
      <c r="W10" s="115"/>
    </row>
    <row r="11" ht="21.75" customHeight="1" spans="1:23">
      <c r="A11" s="105" t="s">
        <v>321</v>
      </c>
      <c r="B11" s="105" t="s">
        <v>322</v>
      </c>
      <c r="C11" s="105" t="s">
        <v>323</v>
      </c>
      <c r="D11" s="105" t="s">
        <v>70</v>
      </c>
      <c r="E11" s="105" t="s">
        <v>113</v>
      </c>
      <c r="F11" s="105" t="s">
        <v>114</v>
      </c>
      <c r="G11" s="105" t="s">
        <v>279</v>
      </c>
      <c r="H11" s="105" t="s">
        <v>280</v>
      </c>
      <c r="I11" s="115">
        <v>135000</v>
      </c>
      <c r="J11" s="115">
        <v>135000</v>
      </c>
      <c r="K11" s="115">
        <v>135000</v>
      </c>
      <c r="L11" s="115"/>
      <c r="M11" s="115"/>
      <c r="N11" s="115"/>
      <c r="O11" s="115"/>
      <c r="P11" s="115"/>
      <c r="Q11" s="115"/>
      <c r="R11" s="115"/>
      <c r="S11" s="115"/>
      <c r="T11" s="115"/>
      <c r="U11" s="115"/>
      <c r="V11" s="115"/>
      <c r="W11" s="115"/>
    </row>
    <row r="12" ht="21.75" customHeight="1" spans="1:23">
      <c r="A12" s="105" t="s">
        <v>321</v>
      </c>
      <c r="B12" s="105" t="s">
        <v>324</v>
      </c>
      <c r="C12" s="105" t="s">
        <v>325</v>
      </c>
      <c r="D12" s="105" t="s">
        <v>70</v>
      </c>
      <c r="E12" s="105" t="s">
        <v>119</v>
      </c>
      <c r="F12" s="105" t="s">
        <v>120</v>
      </c>
      <c r="G12" s="105" t="s">
        <v>279</v>
      </c>
      <c r="H12" s="105" t="s">
        <v>280</v>
      </c>
      <c r="I12" s="115">
        <v>40000</v>
      </c>
      <c r="J12" s="115">
        <v>40000</v>
      </c>
      <c r="K12" s="115">
        <v>40000</v>
      </c>
      <c r="L12" s="115"/>
      <c r="M12" s="115"/>
      <c r="N12" s="115"/>
      <c r="O12" s="115"/>
      <c r="P12" s="115"/>
      <c r="Q12" s="115"/>
      <c r="R12" s="115"/>
      <c r="S12" s="115"/>
      <c r="T12" s="115"/>
      <c r="U12" s="115"/>
      <c r="V12" s="115"/>
      <c r="W12" s="115"/>
    </row>
    <row r="13" ht="21.75" customHeight="1" spans="1:23">
      <c r="A13" s="105" t="s">
        <v>321</v>
      </c>
      <c r="B13" s="105" t="s">
        <v>324</v>
      </c>
      <c r="C13" s="105" t="s">
        <v>325</v>
      </c>
      <c r="D13" s="105" t="s">
        <v>70</v>
      </c>
      <c r="E13" s="105" t="s">
        <v>119</v>
      </c>
      <c r="F13" s="105" t="s">
        <v>120</v>
      </c>
      <c r="G13" s="105" t="s">
        <v>326</v>
      </c>
      <c r="H13" s="105" t="s">
        <v>327</v>
      </c>
      <c r="I13" s="115">
        <v>2980000</v>
      </c>
      <c r="J13" s="115">
        <v>2980000</v>
      </c>
      <c r="K13" s="115">
        <v>2980000</v>
      </c>
      <c r="L13" s="115"/>
      <c r="M13" s="115"/>
      <c r="N13" s="115"/>
      <c r="O13" s="115"/>
      <c r="P13" s="115"/>
      <c r="Q13" s="115"/>
      <c r="R13" s="115"/>
      <c r="S13" s="115"/>
      <c r="T13" s="115"/>
      <c r="U13" s="115"/>
      <c r="V13" s="115"/>
      <c r="W13" s="115"/>
    </row>
    <row r="14" ht="21.75" customHeight="1" spans="1:23">
      <c r="A14" s="105" t="s">
        <v>321</v>
      </c>
      <c r="B14" s="105" t="s">
        <v>328</v>
      </c>
      <c r="C14" s="105" t="s">
        <v>329</v>
      </c>
      <c r="D14" s="105" t="s">
        <v>70</v>
      </c>
      <c r="E14" s="105" t="s">
        <v>153</v>
      </c>
      <c r="F14" s="105" t="s">
        <v>154</v>
      </c>
      <c r="G14" s="105" t="s">
        <v>326</v>
      </c>
      <c r="H14" s="105" t="s">
        <v>327</v>
      </c>
      <c r="I14" s="115">
        <v>310000</v>
      </c>
      <c r="J14" s="115">
        <v>310000</v>
      </c>
      <c r="K14" s="115">
        <v>310000</v>
      </c>
      <c r="L14" s="115"/>
      <c r="M14" s="115"/>
      <c r="N14" s="115"/>
      <c r="O14" s="115"/>
      <c r="P14" s="115"/>
      <c r="Q14" s="115"/>
      <c r="R14" s="115"/>
      <c r="S14" s="115"/>
      <c r="T14" s="115"/>
      <c r="U14" s="115"/>
      <c r="V14" s="115"/>
      <c r="W14" s="115"/>
    </row>
    <row r="15" ht="21.75" customHeight="1" spans="1:23">
      <c r="A15" s="105" t="s">
        <v>330</v>
      </c>
      <c r="B15" s="105" t="s">
        <v>331</v>
      </c>
      <c r="C15" s="105" t="s">
        <v>332</v>
      </c>
      <c r="D15" s="105" t="s">
        <v>70</v>
      </c>
      <c r="E15" s="105" t="s">
        <v>101</v>
      </c>
      <c r="F15" s="105" t="s">
        <v>102</v>
      </c>
      <c r="G15" s="105" t="s">
        <v>333</v>
      </c>
      <c r="H15" s="105" t="s">
        <v>334</v>
      </c>
      <c r="I15" s="115">
        <v>222083.16</v>
      </c>
      <c r="J15" s="115">
        <v>222083.16</v>
      </c>
      <c r="K15" s="115">
        <v>222083.16</v>
      </c>
      <c r="L15" s="115"/>
      <c r="M15" s="115"/>
      <c r="N15" s="115"/>
      <c r="O15" s="115"/>
      <c r="P15" s="115"/>
      <c r="Q15" s="115"/>
      <c r="R15" s="115"/>
      <c r="S15" s="115"/>
      <c r="T15" s="115"/>
      <c r="U15" s="115"/>
      <c r="V15" s="115"/>
      <c r="W15" s="115"/>
    </row>
    <row r="16" ht="21.75" customHeight="1" spans="1:23">
      <c r="A16" s="105" t="s">
        <v>330</v>
      </c>
      <c r="B16" s="105" t="s">
        <v>335</v>
      </c>
      <c r="C16" s="105" t="s">
        <v>336</v>
      </c>
      <c r="D16" s="105" t="s">
        <v>70</v>
      </c>
      <c r="E16" s="105" t="s">
        <v>101</v>
      </c>
      <c r="F16" s="105" t="s">
        <v>102</v>
      </c>
      <c r="G16" s="105" t="s">
        <v>333</v>
      </c>
      <c r="H16" s="105" t="s">
        <v>334</v>
      </c>
      <c r="I16" s="115">
        <v>71060.58</v>
      </c>
      <c r="J16" s="115">
        <v>71060.58</v>
      </c>
      <c r="K16" s="115">
        <v>71060.58</v>
      </c>
      <c r="L16" s="115"/>
      <c r="M16" s="115"/>
      <c r="N16" s="115"/>
      <c r="O16" s="115"/>
      <c r="P16" s="115"/>
      <c r="Q16" s="115"/>
      <c r="R16" s="115"/>
      <c r="S16" s="115"/>
      <c r="T16" s="115"/>
      <c r="U16" s="115"/>
      <c r="V16" s="115"/>
      <c r="W16" s="115"/>
    </row>
    <row r="17" ht="21.75" customHeight="1" spans="1:23">
      <c r="A17" s="105" t="s">
        <v>330</v>
      </c>
      <c r="B17" s="105" t="s">
        <v>337</v>
      </c>
      <c r="C17" s="105" t="s">
        <v>338</v>
      </c>
      <c r="D17" s="105" t="s">
        <v>70</v>
      </c>
      <c r="E17" s="105" t="s">
        <v>101</v>
      </c>
      <c r="F17" s="105" t="s">
        <v>102</v>
      </c>
      <c r="G17" s="105" t="s">
        <v>333</v>
      </c>
      <c r="H17" s="105" t="s">
        <v>334</v>
      </c>
      <c r="I17" s="115">
        <v>352569.18</v>
      </c>
      <c r="J17" s="115">
        <v>352569.18</v>
      </c>
      <c r="K17" s="115">
        <v>352569.18</v>
      </c>
      <c r="L17" s="115"/>
      <c r="M17" s="115"/>
      <c r="N17" s="115"/>
      <c r="O17" s="115"/>
      <c r="P17" s="115"/>
      <c r="Q17" s="115"/>
      <c r="R17" s="115"/>
      <c r="S17" s="115"/>
      <c r="T17" s="115"/>
      <c r="U17" s="115"/>
      <c r="V17" s="115"/>
      <c r="W17" s="115"/>
    </row>
    <row r="18" ht="21.75" customHeight="1" spans="1:23">
      <c r="A18" s="105" t="s">
        <v>339</v>
      </c>
      <c r="B18" s="105" t="s">
        <v>340</v>
      </c>
      <c r="C18" s="105" t="s">
        <v>341</v>
      </c>
      <c r="D18" s="105" t="s">
        <v>70</v>
      </c>
      <c r="E18" s="105" t="s">
        <v>157</v>
      </c>
      <c r="F18" s="105" t="s">
        <v>158</v>
      </c>
      <c r="G18" s="105" t="s">
        <v>326</v>
      </c>
      <c r="H18" s="105" t="s">
        <v>327</v>
      </c>
      <c r="I18" s="115">
        <v>2622500</v>
      </c>
      <c r="J18" s="115">
        <v>2622500</v>
      </c>
      <c r="K18" s="115">
        <v>2622500</v>
      </c>
      <c r="L18" s="115"/>
      <c r="M18" s="115"/>
      <c r="N18" s="115"/>
      <c r="O18" s="115"/>
      <c r="P18" s="115"/>
      <c r="Q18" s="115"/>
      <c r="R18" s="115"/>
      <c r="S18" s="115"/>
      <c r="T18" s="115"/>
      <c r="U18" s="115"/>
      <c r="V18" s="115"/>
      <c r="W18" s="115"/>
    </row>
    <row r="19" ht="21.75" customHeight="1" spans="1:23">
      <c r="A19" s="105" t="s">
        <v>339</v>
      </c>
      <c r="B19" s="105" t="s">
        <v>342</v>
      </c>
      <c r="C19" s="105" t="s">
        <v>343</v>
      </c>
      <c r="D19" s="105" t="s">
        <v>70</v>
      </c>
      <c r="E19" s="105" t="s">
        <v>153</v>
      </c>
      <c r="F19" s="105" t="s">
        <v>154</v>
      </c>
      <c r="G19" s="105" t="s">
        <v>326</v>
      </c>
      <c r="H19" s="105" t="s">
        <v>327</v>
      </c>
      <c r="I19" s="115">
        <v>120000</v>
      </c>
      <c r="J19" s="115">
        <v>120000</v>
      </c>
      <c r="K19" s="115">
        <v>120000</v>
      </c>
      <c r="L19" s="115"/>
      <c r="M19" s="115"/>
      <c r="N19" s="115"/>
      <c r="O19" s="115"/>
      <c r="P19" s="115"/>
      <c r="Q19" s="115"/>
      <c r="R19" s="115"/>
      <c r="S19" s="115"/>
      <c r="T19" s="115"/>
      <c r="U19" s="115"/>
      <c r="V19" s="115"/>
      <c r="W19" s="115"/>
    </row>
    <row r="20" ht="21.75" customHeight="1" spans="1:23">
      <c r="A20" s="105" t="s">
        <v>339</v>
      </c>
      <c r="B20" s="105" t="s">
        <v>344</v>
      </c>
      <c r="C20" s="105" t="s">
        <v>345</v>
      </c>
      <c r="D20" s="105" t="s">
        <v>70</v>
      </c>
      <c r="E20" s="105" t="s">
        <v>157</v>
      </c>
      <c r="F20" s="105" t="s">
        <v>158</v>
      </c>
      <c r="G20" s="105" t="s">
        <v>326</v>
      </c>
      <c r="H20" s="105" t="s">
        <v>327</v>
      </c>
      <c r="I20" s="115">
        <v>1000000</v>
      </c>
      <c r="J20" s="115">
        <v>1000000</v>
      </c>
      <c r="K20" s="115">
        <v>1000000</v>
      </c>
      <c r="L20" s="115"/>
      <c r="M20" s="115"/>
      <c r="N20" s="115"/>
      <c r="O20" s="115"/>
      <c r="P20" s="115"/>
      <c r="Q20" s="115"/>
      <c r="R20" s="115"/>
      <c r="S20" s="115"/>
      <c r="T20" s="115"/>
      <c r="U20" s="115"/>
      <c r="V20" s="115"/>
      <c r="W20" s="115"/>
    </row>
    <row r="21" ht="21.75" customHeight="1" spans="1:23">
      <c r="A21" s="105" t="s">
        <v>339</v>
      </c>
      <c r="B21" s="105" t="s">
        <v>346</v>
      </c>
      <c r="C21" s="105" t="s">
        <v>347</v>
      </c>
      <c r="D21" s="105" t="s">
        <v>70</v>
      </c>
      <c r="E21" s="105" t="s">
        <v>153</v>
      </c>
      <c r="F21" s="105" t="s">
        <v>154</v>
      </c>
      <c r="G21" s="105" t="s">
        <v>326</v>
      </c>
      <c r="H21" s="105" t="s">
        <v>327</v>
      </c>
      <c r="I21" s="115">
        <v>1700000</v>
      </c>
      <c r="J21" s="115">
        <v>1700000</v>
      </c>
      <c r="K21" s="115">
        <v>1700000</v>
      </c>
      <c r="L21" s="115"/>
      <c r="M21" s="115"/>
      <c r="N21" s="115"/>
      <c r="O21" s="115"/>
      <c r="P21" s="115"/>
      <c r="Q21" s="115"/>
      <c r="R21" s="115"/>
      <c r="S21" s="115"/>
      <c r="T21" s="115"/>
      <c r="U21" s="115"/>
      <c r="V21" s="115"/>
      <c r="W21" s="115"/>
    </row>
    <row r="22" ht="21.75" customHeight="1" spans="1:23">
      <c r="A22" s="105" t="s">
        <v>339</v>
      </c>
      <c r="B22" s="105" t="s">
        <v>348</v>
      </c>
      <c r="C22" s="105" t="s">
        <v>349</v>
      </c>
      <c r="D22" s="105" t="s">
        <v>70</v>
      </c>
      <c r="E22" s="105" t="s">
        <v>153</v>
      </c>
      <c r="F22" s="105" t="s">
        <v>154</v>
      </c>
      <c r="G22" s="105" t="s">
        <v>326</v>
      </c>
      <c r="H22" s="105" t="s">
        <v>327</v>
      </c>
      <c r="I22" s="115">
        <v>1500000</v>
      </c>
      <c r="J22" s="115">
        <v>1500000</v>
      </c>
      <c r="K22" s="115">
        <v>1500000</v>
      </c>
      <c r="L22" s="115"/>
      <c r="M22" s="115"/>
      <c r="N22" s="115"/>
      <c r="O22" s="115"/>
      <c r="P22" s="115"/>
      <c r="Q22" s="115"/>
      <c r="R22" s="115"/>
      <c r="S22" s="115"/>
      <c r="T22" s="115"/>
      <c r="U22" s="115"/>
      <c r="V22" s="115"/>
      <c r="W22" s="115"/>
    </row>
    <row r="23" ht="21.75" customHeight="1" spans="1:23">
      <c r="A23" s="105" t="s">
        <v>339</v>
      </c>
      <c r="B23" s="105" t="s">
        <v>350</v>
      </c>
      <c r="C23" s="105" t="s">
        <v>351</v>
      </c>
      <c r="D23" s="105" t="s">
        <v>70</v>
      </c>
      <c r="E23" s="105" t="s">
        <v>157</v>
      </c>
      <c r="F23" s="105" t="s">
        <v>158</v>
      </c>
      <c r="G23" s="105" t="s">
        <v>326</v>
      </c>
      <c r="H23" s="105" t="s">
        <v>327</v>
      </c>
      <c r="I23" s="115">
        <v>1000000</v>
      </c>
      <c r="J23" s="115">
        <v>1000000</v>
      </c>
      <c r="K23" s="115">
        <v>1000000</v>
      </c>
      <c r="L23" s="115"/>
      <c r="M23" s="115"/>
      <c r="N23" s="115"/>
      <c r="O23" s="115"/>
      <c r="P23" s="115"/>
      <c r="Q23" s="115"/>
      <c r="R23" s="115"/>
      <c r="S23" s="115"/>
      <c r="T23" s="115"/>
      <c r="U23" s="115"/>
      <c r="V23" s="115"/>
      <c r="W23" s="115"/>
    </row>
    <row r="24" ht="21.75" customHeight="1" spans="1:23">
      <c r="A24" s="105" t="s">
        <v>339</v>
      </c>
      <c r="B24" s="105" t="s">
        <v>352</v>
      </c>
      <c r="C24" s="105" t="s">
        <v>353</v>
      </c>
      <c r="D24" s="105" t="s">
        <v>70</v>
      </c>
      <c r="E24" s="105" t="s">
        <v>153</v>
      </c>
      <c r="F24" s="105" t="s">
        <v>154</v>
      </c>
      <c r="G24" s="105" t="s">
        <v>326</v>
      </c>
      <c r="H24" s="105" t="s">
        <v>327</v>
      </c>
      <c r="I24" s="115">
        <v>200000</v>
      </c>
      <c r="J24" s="115">
        <v>200000</v>
      </c>
      <c r="K24" s="115">
        <v>200000</v>
      </c>
      <c r="L24" s="115"/>
      <c r="M24" s="115"/>
      <c r="N24" s="115"/>
      <c r="O24" s="115"/>
      <c r="P24" s="115"/>
      <c r="Q24" s="115"/>
      <c r="R24" s="115"/>
      <c r="S24" s="115"/>
      <c r="T24" s="115"/>
      <c r="U24" s="115"/>
      <c r="V24" s="115"/>
      <c r="W24" s="115"/>
    </row>
    <row r="25" ht="21.75" customHeight="1" spans="1:23">
      <c r="A25" s="105" t="s">
        <v>339</v>
      </c>
      <c r="B25" s="105" t="s">
        <v>354</v>
      </c>
      <c r="C25" s="105" t="s">
        <v>355</v>
      </c>
      <c r="D25" s="105" t="s">
        <v>70</v>
      </c>
      <c r="E25" s="105" t="s">
        <v>153</v>
      </c>
      <c r="F25" s="105" t="s">
        <v>154</v>
      </c>
      <c r="G25" s="105" t="s">
        <v>326</v>
      </c>
      <c r="H25" s="105" t="s">
        <v>327</v>
      </c>
      <c r="I25" s="115">
        <v>3410000</v>
      </c>
      <c r="J25" s="115">
        <v>3410000</v>
      </c>
      <c r="K25" s="115">
        <v>3410000</v>
      </c>
      <c r="L25" s="115"/>
      <c r="M25" s="115"/>
      <c r="N25" s="115"/>
      <c r="O25" s="115"/>
      <c r="P25" s="115"/>
      <c r="Q25" s="115"/>
      <c r="R25" s="115"/>
      <c r="S25" s="115"/>
      <c r="T25" s="115"/>
      <c r="U25" s="115"/>
      <c r="V25" s="115"/>
      <c r="W25" s="115"/>
    </row>
    <row r="26" ht="21.75" customHeight="1" spans="1:23">
      <c r="A26" s="105" t="s">
        <v>339</v>
      </c>
      <c r="B26" s="105" t="s">
        <v>356</v>
      </c>
      <c r="C26" s="105" t="s">
        <v>357</v>
      </c>
      <c r="D26" s="105" t="s">
        <v>70</v>
      </c>
      <c r="E26" s="105" t="s">
        <v>153</v>
      </c>
      <c r="F26" s="105" t="s">
        <v>154</v>
      </c>
      <c r="G26" s="105" t="s">
        <v>326</v>
      </c>
      <c r="H26" s="105" t="s">
        <v>327</v>
      </c>
      <c r="I26" s="115">
        <v>1545600</v>
      </c>
      <c r="J26" s="115">
        <v>1545600</v>
      </c>
      <c r="K26" s="115">
        <v>1545600</v>
      </c>
      <c r="L26" s="115"/>
      <c r="M26" s="115"/>
      <c r="N26" s="115"/>
      <c r="O26" s="115"/>
      <c r="P26" s="115"/>
      <c r="Q26" s="115"/>
      <c r="R26" s="115"/>
      <c r="S26" s="115"/>
      <c r="T26" s="115"/>
      <c r="U26" s="115"/>
      <c r="V26" s="115"/>
      <c r="W26" s="115"/>
    </row>
    <row r="27" ht="21.75" customHeight="1" spans="1:23">
      <c r="A27" s="105" t="s">
        <v>339</v>
      </c>
      <c r="B27" s="105" t="s">
        <v>358</v>
      </c>
      <c r="C27" s="105" t="s">
        <v>359</v>
      </c>
      <c r="D27" s="105" t="s">
        <v>70</v>
      </c>
      <c r="E27" s="105" t="s">
        <v>153</v>
      </c>
      <c r="F27" s="105" t="s">
        <v>154</v>
      </c>
      <c r="G27" s="105" t="s">
        <v>326</v>
      </c>
      <c r="H27" s="105" t="s">
        <v>327</v>
      </c>
      <c r="I27" s="115">
        <v>2210000</v>
      </c>
      <c r="J27" s="115">
        <v>2210000</v>
      </c>
      <c r="K27" s="115">
        <v>2210000</v>
      </c>
      <c r="L27" s="115"/>
      <c r="M27" s="115"/>
      <c r="N27" s="115"/>
      <c r="O27" s="115"/>
      <c r="P27" s="115"/>
      <c r="Q27" s="115"/>
      <c r="R27" s="115"/>
      <c r="S27" s="115"/>
      <c r="T27" s="115"/>
      <c r="U27" s="115"/>
      <c r="V27" s="115"/>
      <c r="W27" s="115"/>
    </row>
    <row r="28" ht="18.75" customHeight="1" spans="1:23">
      <c r="A28" s="72" t="s">
        <v>203</v>
      </c>
      <c r="B28" s="73"/>
      <c r="C28" s="73"/>
      <c r="D28" s="73"/>
      <c r="E28" s="73"/>
      <c r="F28" s="73"/>
      <c r="G28" s="73"/>
      <c r="H28" s="74"/>
      <c r="I28" s="115">
        <v>19679824.92</v>
      </c>
      <c r="J28" s="115">
        <v>19679824.92</v>
      </c>
      <c r="K28" s="115">
        <v>19679824.92</v>
      </c>
      <c r="L28" s="115"/>
      <c r="M28" s="115"/>
      <c r="N28" s="115"/>
      <c r="O28" s="115"/>
      <c r="P28" s="115"/>
      <c r="Q28" s="115"/>
      <c r="R28" s="115"/>
      <c r="S28" s="115"/>
      <c r="T28" s="115"/>
      <c r="U28" s="115"/>
      <c r="V28" s="115"/>
      <c r="W28" s="115"/>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9444444444444" right="0.369444444444444" top="0.559722222222222" bottom="0.559722222222222" header="0.479861111111111" footer="0.479861111111111"/>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5"/>
  <sheetViews>
    <sheetView showZeros="0" tabSelected="1" topLeftCell="A16" workbookViewId="0">
      <selection activeCell="A13" sqref="A13:A2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5" t="s">
        <v>360</v>
      </c>
    </row>
    <row r="2" ht="39.75" customHeight="1" spans="1:10">
      <c r="A2" s="102" t="str">
        <f>"2026"&amp;"年部门项目支出绩效目标表"</f>
        <v>2026年部门项目支出绩效目标表</v>
      </c>
      <c r="B2" s="46"/>
      <c r="C2" s="46"/>
      <c r="D2" s="46"/>
      <c r="E2" s="46"/>
      <c r="F2" s="103"/>
      <c r="G2" s="46"/>
      <c r="H2" s="103"/>
      <c r="I2" s="103"/>
      <c r="J2" s="46"/>
    </row>
    <row r="3" ht="17.25" customHeight="1" spans="1:1">
      <c r="A3" s="47" t="str">
        <f>"单位名称："&amp;"昆明市东川区工业和科技信息化局"</f>
        <v>单位名称：昆明市东川区工业和科技信息化局</v>
      </c>
    </row>
    <row r="4" ht="44.25" customHeight="1" spans="1:10">
      <c r="A4" s="17" t="s">
        <v>215</v>
      </c>
      <c r="B4" s="17" t="s">
        <v>361</v>
      </c>
      <c r="C4" s="17" t="s">
        <v>362</v>
      </c>
      <c r="D4" s="17" t="s">
        <v>363</v>
      </c>
      <c r="E4" s="17" t="s">
        <v>364</v>
      </c>
      <c r="F4" s="104" t="s">
        <v>365</v>
      </c>
      <c r="G4" s="17" t="s">
        <v>366</v>
      </c>
      <c r="H4" s="104" t="s">
        <v>367</v>
      </c>
      <c r="I4" s="104" t="s">
        <v>368</v>
      </c>
      <c r="J4" s="17" t="s">
        <v>369</v>
      </c>
    </row>
    <row r="5" ht="18.75" customHeight="1" spans="1:10">
      <c r="A5" s="169">
        <v>1</v>
      </c>
      <c r="B5" s="169">
        <v>2</v>
      </c>
      <c r="C5" s="169">
        <v>3</v>
      </c>
      <c r="D5" s="169">
        <v>4</v>
      </c>
      <c r="E5" s="169">
        <v>5</v>
      </c>
      <c r="F5" s="75">
        <v>6</v>
      </c>
      <c r="G5" s="169">
        <v>7</v>
      </c>
      <c r="H5" s="75">
        <v>8</v>
      </c>
      <c r="I5" s="75">
        <v>9</v>
      </c>
      <c r="J5" s="169">
        <v>10</v>
      </c>
    </row>
    <row r="6" ht="42" customHeight="1" spans="1:10">
      <c r="A6" s="69" t="s">
        <v>70</v>
      </c>
      <c r="B6" s="105"/>
      <c r="C6" s="105"/>
      <c r="D6" s="105"/>
      <c r="E6" s="93"/>
      <c r="F6" s="106"/>
      <c r="G6" s="93"/>
      <c r="H6" s="106"/>
      <c r="I6" s="106"/>
      <c r="J6" s="93"/>
    </row>
    <row r="7" ht="42" customHeight="1" spans="1:10">
      <c r="A7" s="170" t="s">
        <v>345</v>
      </c>
      <c r="B7" s="60" t="s">
        <v>370</v>
      </c>
      <c r="C7" s="60" t="s">
        <v>371</v>
      </c>
      <c r="D7" s="60" t="s">
        <v>372</v>
      </c>
      <c r="E7" s="69" t="s">
        <v>373</v>
      </c>
      <c r="F7" s="60" t="s">
        <v>374</v>
      </c>
      <c r="G7" s="69" t="s">
        <v>375</v>
      </c>
      <c r="H7" s="60" t="s">
        <v>376</v>
      </c>
      <c r="I7" s="60" t="s">
        <v>377</v>
      </c>
      <c r="J7" s="69" t="s">
        <v>373</v>
      </c>
    </row>
    <row r="8" ht="42" customHeight="1" spans="1:10">
      <c r="A8" s="170" t="s">
        <v>345</v>
      </c>
      <c r="B8" s="60" t="s">
        <v>370</v>
      </c>
      <c r="C8" s="60" t="s">
        <v>371</v>
      </c>
      <c r="D8" s="60" t="s">
        <v>372</v>
      </c>
      <c r="E8" s="69" t="s">
        <v>378</v>
      </c>
      <c r="F8" s="60" t="s">
        <v>379</v>
      </c>
      <c r="G8" s="69" t="s">
        <v>87</v>
      </c>
      <c r="H8" s="60" t="s">
        <v>376</v>
      </c>
      <c r="I8" s="60" t="s">
        <v>377</v>
      </c>
      <c r="J8" s="69" t="s">
        <v>378</v>
      </c>
    </row>
    <row r="9" ht="42" customHeight="1" spans="1:10">
      <c r="A9" s="170" t="s">
        <v>345</v>
      </c>
      <c r="B9" s="60" t="s">
        <v>370</v>
      </c>
      <c r="C9" s="60" t="s">
        <v>371</v>
      </c>
      <c r="D9" s="60" t="s">
        <v>380</v>
      </c>
      <c r="E9" s="69" t="s">
        <v>381</v>
      </c>
      <c r="F9" s="60" t="s">
        <v>374</v>
      </c>
      <c r="G9" s="69" t="s">
        <v>382</v>
      </c>
      <c r="H9" s="60" t="s">
        <v>383</v>
      </c>
      <c r="I9" s="60" t="s">
        <v>377</v>
      </c>
      <c r="J9" s="69" t="s">
        <v>381</v>
      </c>
    </row>
    <row r="10" ht="42" customHeight="1" spans="1:10">
      <c r="A10" s="170" t="s">
        <v>345</v>
      </c>
      <c r="B10" s="60" t="s">
        <v>370</v>
      </c>
      <c r="C10" s="60" t="s">
        <v>384</v>
      </c>
      <c r="D10" s="60" t="s">
        <v>385</v>
      </c>
      <c r="E10" s="69" t="s">
        <v>386</v>
      </c>
      <c r="F10" s="60" t="s">
        <v>379</v>
      </c>
      <c r="G10" s="69" t="s">
        <v>91</v>
      </c>
      <c r="H10" s="60" t="s">
        <v>383</v>
      </c>
      <c r="I10" s="60" t="s">
        <v>377</v>
      </c>
      <c r="J10" s="69" t="s">
        <v>386</v>
      </c>
    </row>
    <row r="11" ht="42" customHeight="1" spans="1:10">
      <c r="A11" s="170" t="s">
        <v>345</v>
      </c>
      <c r="B11" s="60" t="s">
        <v>370</v>
      </c>
      <c r="C11" s="60" t="s">
        <v>384</v>
      </c>
      <c r="D11" s="60" t="s">
        <v>387</v>
      </c>
      <c r="E11" s="69" t="s">
        <v>388</v>
      </c>
      <c r="F11" s="60" t="s">
        <v>374</v>
      </c>
      <c r="G11" s="69" t="s">
        <v>389</v>
      </c>
      <c r="H11" s="60" t="s">
        <v>383</v>
      </c>
      <c r="I11" s="60" t="s">
        <v>390</v>
      </c>
      <c r="J11" s="69" t="s">
        <v>388</v>
      </c>
    </row>
    <row r="12" ht="42" customHeight="1" spans="1:10">
      <c r="A12" s="170" t="s">
        <v>345</v>
      </c>
      <c r="B12" s="60" t="s">
        <v>370</v>
      </c>
      <c r="C12" s="60" t="s">
        <v>391</v>
      </c>
      <c r="D12" s="60" t="s">
        <v>392</v>
      </c>
      <c r="E12" s="69" t="s">
        <v>393</v>
      </c>
      <c r="F12" s="60" t="s">
        <v>379</v>
      </c>
      <c r="G12" s="69" t="s">
        <v>394</v>
      </c>
      <c r="H12" s="60" t="s">
        <v>383</v>
      </c>
      <c r="I12" s="60" t="s">
        <v>390</v>
      </c>
      <c r="J12" s="69" t="s">
        <v>393</v>
      </c>
    </row>
    <row r="13" ht="42" customHeight="1" spans="1:10">
      <c r="A13" s="170" t="s">
        <v>349</v>
      </c>
      <c r="B13" s="60" t="s">
        <v>395</v>
      </c>
      <c r="C13" s="60" t="s">
        <v>371</v>
      </c>
      <c r="D13" s="60" t="s">
        <v>372</v>
      </c>
      <c r="E13" s="69" t="s">
        <v>396</v>
      </c>
      <c r="F13" s="60" t="s">
        <v>379</v>
      </c>
      <c r="G13" s="69" t="s">
        <v>375</v>
      </c>
      <c r="H13" s="60" t="s">
        <v>397</v>
      </c>
      <c r="I13" s="60" t="s">
        <v>377</v>
      </c>
      <c r="J13" s="69" t="s">
        <v>396</v>
      </c>
    </row>
    <row r="14" ht="42" customHeight="1" spans="1:10">
      <c r="A14" s="170" t="s">
        <v>349</v>
      </c>
      <c r="B14" s="60" t="s">
        <v>395</v>
      </c>
      <c r="C14" s="60" t="s">
        <v>371</v>
      </c>
      <c r="D14" s="60" t="s">
        <v>372</v>
      </c>
      <c r="E14" s="69" t="s">
        <v>398</v>
      </c>
      <c r="F14" s="60" t="s">
        <v>379</v>
      </c>
      <c r="G14" s="69" t="s">
        <v>83</v>
      </c>
      <c r="H14" s="60" t="s">
        <v>397</v>
      </c>
      <c r="I14" s="60" t="s">
        <v>377</v>
      </c>
      <c r="J14" s="69" t="s">
        <v>398</v>
      </c>
    </row>
    <row r="15" ht="42" customHeight="1" spans="1:10">
      <c r="A15" s="170" t="s">
        <v>349</v>
      </c>
      <c r="B15" s="60" t="s">
        <v>395</v>
      </c>
      <c r="C15" s="60" t="s">
        <v>371</v>
      </c>
      <c r="D15" s="60" t="s">
        <v>380</v>
      </c>
      <c r="E15" s="69" t="s">
        <v>399</v>
      </c>
      <c r="F15" s="60" t="s">
        <v>379</v>
      </c>
      <c r="G15" s="69" t="s">
        <v>400</v>
      </c>
      <c r="H15" s="60" t="s">
        <v>383</v>
      </c>
      <c r="I15" s="60" t="s">
        <v>377</v>
      </c>
      <c r="J15" s="69" t="s">
        <v>399</v>
      </c>
    </row>
    <row r="16" ht="42" customHeight="1" spans="1:10">
      <c r="A16" s="170" t="s">
        <v>349</v>
      </c>
      <c r="B16" s="60" t="s">
        <v>395</v>
      </c>
      <c r="C16" s="60" t="s">
        <v>371</v>
      </c>
      <c r="D16" s="60" t="s">
        <v>401</v>
      </c>
      <c r="E16" s="69" t="s">
        <v>402</v>
      </c>
      <c r="F16" s="60" t="s">
        <v>379</v>
      </c>
      <c r="G16" s="69" t="s">
        <v>403</v>
      </c>
      <c r="H16" s="60" t="s">
        <v>383</v>
      </c>
      <c r="I16" s="60" t="s">
        <v>377</v>
      </c>
      <c r="J16" s="69" t="s">
        <v>402</v>
      </c>
    </row>
    <row r="17" ht="42" customHeight="1" spans="1:10">
      <c r="A17" s="170" t="s">
        <v>349</v>
      </c>
      <c r="B17" s="60" t="s">
        <v>395</v>
      </c>
      <c r="C17" s="60" t="s">
        <v>384</v>
      </c>
      <c r="D17" s="60" t="s">
        <v>385</v>
      </c>
      <c r="E17" s="69" t="s">
        <v>404</v>
      </c>
      <c r="F17" s="60" t="s">
        <v>379</v>
      </c>
      <c r="G17" s="69" t="s">
        <v>91</v>
      </c>
      <c r="H17" s="60" t="s">
        <v>405</v>
      </c>
      <c r="I17" s="60" t="s">
        <v>377</v>
      </c>
      <c r="J17" s="69" t="s">
        <v>404</v>
      </c>
    </row>
    <row r="18" ht="42" customHeight="1" spans="1:10">
      <c r="A18" s="170" t="s">
        <v>349</v>
      </c>
      <c r="B18" s="60" t="s">
        <v>395</v>
      </c>
      <c r="C18" s="60" t="s">
        <v>384</v>
      </c>
      <c r="D18" s="60" t="s">
        <v>387</v>
      </c>
      <c r="E18" s="69" t="s">
        <v>406</v>
      </c>
      <c r="F18" s="60" t="s">
        <v>374</v>
      </c>
      <c r="G18" s="69" t="s">
        <v>407</v>
      </c>
      <c r="H18" s="60" t="s">
        <v>383</v>
      </c>
      <c r="I18" s="60" t="s">
        <v>390</v>
      </c>
      <c r="J18" s="69" t="s">
        <v>406</v>
      </c>
    </row>
    <row r="19" ht="42" customHeight="1" spans="1:10">
      <c r="A19" s="170" t="s">
        <v>349</v>
      </c>
      <c r="B19" s="60" t="s">
        <v>395</v>
      </c>
      <c r="C19" s="60" t="s">
        <v>384</v>
      </c>
      <c r="D19" s="60" t="s">
        <v>408</v>
      </c>
      <c r="E19" s="69" t="s">
        <v>409</v>
      </c>
      <c r="F19" s="60" t="s">
        <v>374</v>
      </c>
      <c r="G19" s="69" t="s">
        <v>407</v>
      </c>
      <c r="H19" s="60" t="s">
        <v>383</v>
      </c>
      <c r="I19" s="60" t="s">
        <v>390</v>
      </c>
      <c r="J19" s="69" t="s">
        <v>409</v>
      </c>
    </row>
    <row r="20" ht="42" customHeight="1" spans="1:10">
      <c r="A20" s="170" t="s">
        <v>349</v>
      </c>
      <c r="B20" s="60" t="s">
        <v>395</v>
      </c>
      <c r="C20" s="60" t="s">
        <v>384</v>
      </c>
      <c r="D20" s="60" t="s">
        <v>410</v>
      </c>
      <c r="E20" s="69" t="s">
        <v>411</v>
      </c>
      <c r="F20" s="60" t="s">
        <v>374</v>
      </c>
      <c r="G20" s="69" t="s">
        <v>407</v>
      </c>
      <c r="H20" s="60" t="s">
        <v>383</v>
      </c>
      <c r="I20" s="60" t="s">
        <v>390</v>
      </c>
      <c r="J20" s="69" t="s">
        <v>411</v>
      </c>
    </row>
    <row r="21" ht="42" customHeight="1" spans="1:10">
      <c r="A21" s="170" t="s">
        <v>349</v>
      </c>
      <c r="B21" s="60" t="s">
        <v>395</v>
      </c>
      <c r="C21" s="60" t="s">
        <v>391</v>
      </c>
      <c r="D21" s="60" t="s">
        <v>392</v>
      </c>
      <c r="E21" s="69" t="s">
        <v>412</v>
      </c>
      <c r="F21" s="60" t="s">
        <v>379</v>
      </c>
      <c r="G21" s="69" t="s">
        <v>394</v>
      </c>
      <c r="H21" s="60" t="s">
        <v>383</v>
      </c>
      <c r="I21" s="60" t="s">
        <v>390</v>
      </c>
      <c r="J21" s="69" t="s">
        <v>412</v>
      </c>
    </row>
    <row r="22" ht="42" customHeight="1" spans="1:10">
      <c r="A22" s="170" t="s">
        <v>359</v>
      </c>
      <c r="B22" s="60" t="s">
        <v>413</v>
      </c>
      <c r="C22" s="60" t="s">
        <v>371</v>
      </c>
      <c r="D22" s="60" t="s">
        <v>372</v>
      </c>
      <c r="E22" s="69" t="s">
        <v>414</v>
      </c>
      <c r="F22" s="60" t="s">
        <v>379</v>
      </c>
      <c r="G22" s="69" t="s">
        <v>375</v>
      </c>
      <c r="H22" s="60" t="s">
        <v>415</v>
      </c>
      <c r="I22" s="60" t="s">
        <v>377</v>
      </c>
      <c r="J22" s="69" t="s">
        <v>414</v>
      </c>
    </row>
    <row r="23" ht="42" customHeight="1" spans="1:10">
      <c r="A23" s="170" t="s">
        <v>359</v>
      </c>
      <c r="B23" s="60" t="s">
        <v>413</v>
      </c>
      <c r="C23" s="60" t="s">
        <v>371</v>
      </c>
      <c r="D23" s="60" t="s">
        <v>380</v>
      </c>
      <c r="E23" s="69" t="s">
        <v>416</v>
      </c>
      <c r="F23" s="60" t="s">
        <v>379</v>
      </c>
      <c r="G23" s="69" t="s">
        <v>403</v>
      </c>
      <c r="H23" s="60" t="s">
        <v>383</v>
      </c>
      <c r="I23" s="60" t="s">
        <v>377</v>
      </c>
      <c r="J23" s="69" t="s">
        <v>416</v>
      </c>
    </row>
    <row r="24" ht="42" customHeight="1" spans="1:10">
      <c r="A24" s="170" t="s">
        <v>359</v>
      </c>
      <c r="B24" s="60" t="s">
        <v>413</v>
      </c>
      <c r="C24" s="60" t="s">
        <v>371</v>
      </c>
      <c r="D24" s="60" t="s">
        <v>401</v>
      </c>
      <c r="E24" s="69" t="s">
        <v>417</v>
      </c>
      <c r="F24" s="60" t="s">
        <v>374</v>
      </c>
      <c r="G24" s="69" t="s">
        <v>418</v>
      </c>
      <c r="H24" s="60" t="s">
        <v>419</v>
      </c>
      <c r="I24" s="60" t="s">
        <v>377</v>
      </c>
      <c r="J24" s="69" t="s">
        <v>417</v>
      </c>
    </row>
    <row r="25" ht="42" customHeight="1" spans="1:10">
      <c r="A25" s="170" t="s">
        <v>359</v>
      </c>
      <c r="B25" s="60" t="s">
        <v>413</v>
      </c>
      <c r="C25" s="60" t="s">
        <v>384</v>
      </c>
      <c r="D25" s="60" t="s">
        <v>387</v>
      </c>
      <c r="E25" s="69" t="s">
        <v>420</v>
      </c>
      <c r="F25" s="60" t="s">
        <v>374</v>
      </c>
      <c r="G25" s="69" t="s">
        <v>421</v>
      </c>
      <c r="H25" s="60"/>
      <c r="I25" s="60" t="s">
        <v>390</v>
      </c>
      <c r="J25" s="69" t="s">
        <v>420</v>
      </c>
    </row>
    <row r="26" ht="42" customHeight="1" spans="1:10">
      <c r="A26" s="170" t="s">
        <v>359</v>
      </c>
      <c r="B26" s="60" t="s">
        <v>413</v>
      </c>
      <c r="C26" s="60" t="s">
        <v>384</v>
      </c>
      <c r="D26" s="60" t="s">
        <v>410</v>
      </c>
      <c r="E26" s="69" t="s">
        <v>422</v>
      </c>
      <c r="F26" s="60" t="s">
        <v>379</v>
      </c>
      <c r="G26" s="69" t="s">
        <v>403</v>
      </c>
      <c r="H26" s="60" t="s">
        <v>383</v>
      </c>
      <c r="I26" s="60" t="s">
        <v>377</v>
      </c>
      <c r="J26" s="69" t="s">
        <v>422</v>
      </c>
    </row>
    <row r="27" ht="42" customHeight="1" spans="1:10">
      <c r="A27" s="170" t="s">
        <v>359</v>
      </c>
      <c r="B27" s="60" t="s">
        <v>413</v>
      </c>
      <c r="C27" s="60" t="s">
        <v>391</v>
      </c>
      <c r="D27" s="60" t="s">
        <v>392</v>
      </c>
      <c r="E27" s="69" t="s">
        <v>423</v>
      </c>
      <c r="F27" s="60" t="s">
        <v>379</v>
      </c>
      <c r="G27" s="69" t="s">
        <v>394</v>
      </c>
      <c r="H27" s="60" t="s">
        <v>383</v>
      </c>
      <c r="I27" s="60" t="s">
        <v>377</v>
      </c>
      <c r="J27" s="69" t="s">
        <v>423</v>
      </c>
    </row>
    <row r="28" ht="42" customHeight="1" spans="1:10">
      <c r="A28" s="170" t="s">
        <v>347</v>
      </c>
      <c r="B28" s="60" t="s">
        <v>424</v>
      </c>
      <c r="C28" s="60" t="s">
        <v>371</v>
      </c>
      <c r="D28" s="60" t="s">
        <v>372</v>
      </c>
      <c r="E28" s="69" t="s">
        <v>425</v>
      </c>
      <c r="F28" s="60" t="s">
        <v>379</v>
      </c>
      <c r="G28" s="69" t="s">
        <v>94</v>
      </c>
      <c r="H28" s="60" t="s">
        <v>426</v>
      </c>
      <c r="I28" s="60" t="s">
        <v>377</v>
      </c>
      <c r="J28" s="69" t="s">
        <v>425</v>
      </c>
    </row>
    <row r="29" ht="42" customHeight="1" spans="1:10">
      <c r="A29" s="170" t="s">
        <v>347</v>
      </c>
      <c r="B29" s="60" t="s">
        <v>424</v>
      </c>
      <c r="C29" s="60" t="s">
        <v>371</v>
      </c>
      <c r="D29" s="60" t="s">
        <v>401</v>
      </c>
      <c r="E29" s="69" t="s">
        <v>427</v>
      </c>
      <c r="F29" s="60" t="s">
        <v>428</v>
      </c>
      <c r="G29" s="69" t="s">
        <v>429</v>
      </c>
      <c r="H29" s="60" t="s">
        <v>430</v>
      </c>
      <c r="I29" s="60" t="s">
        <v>390</v>
      </c>
      <c r="J29" s="69" t="s">
        <v>427</v>
      </c>
    </row>
    <row r="30" ht="42" customHeight="1" spans="1:10">
      <c r="A30" s="170" t="s">
        <v>347</v>
      </c>
      <c r="B30" s="60" t="s">
        <v>424</v>
      </c>
      <c r="C30" s="60" t="s">
        <v>384</v>
      </c>
      <c r="D30" s="60" t="s">
        <v>385</v>
      </c>
      <c r="E30" s="69" t="s">
        <v>431</v>
      </c>
      <c r="F30" s="60" t="s">
        <v>379</v>
      </c>
      <c r="G30" s="69" t="s">
        <v>84</v>
      </c>
      <c r="H30" s="60" t="s">
        <v>383</v>
      </c>
      <c r="I30" s="60" t="s">
        <v>377</v>
      </c>
      <c r="J30" s="69" t="s">
        <v>431</v>
      </c>
    </row>
    <row r="31" ht="42" customHeight="1" spans="1:10">
      <c r="A31" s="170" t="s">
        <v>347</v>
      </c>
      <c r="B31" s="60" t="s">
        <v>424</v>
      </c>
      <c r="C31" s="60" t="s">
        <v>384</v>
      </c>
      <c r="D31" s="60" t="s">
        <v>387</v>
      </c>
      <c r="E31" s="69" t="s">
        <v>432</v>
      </c>
      <c r="F31" s="60" t="s">
        <v>379</v>
      </c>
      <c r="G31" s="69" t="s">
        <v>433</v>
      </c>
      <c r="H31" s="60" t="s">
        <v>376</v>
      </c>
      <c r="I31" s="60" t="s">
        <v>377</v>
      </c>
      <c r="J31" s="69" t="s">
        <v>432</v>
      </c>
    </row>
    <row r="32" ht="42" customHeight="1" spans="1:10">
      <c r="A32" s="170" t="s">
        <v>347</v>
      </c>
      <c r="B32" s="60" t="s">
        <v>424</v>
      </c>
      <c r="C32" s="60" t="s">
        <v>391</v>
      </c>
      <c r="D32" s="60" t="s">
        <v>392</v>
      </c>
      <c r="E32" s="69" t="s">
        <v>434</v>
      </c>
      <c r="F32" s="60" t="s">
        <v>374</v>
      </c>
      <c r="G32" s="69" t="s">
        <v>382</v>
      </c>
      <c r="H32" s="60" t="s">
        <v>435</v>
      </c>
      <c r="I32" s="60" t="s">
        <v>390</v>
      </c>
      <c r="J32" s="69" t="s">
        <v>434</v>
      </c>
    </row>
    <row r="33" ht="42" customHeight="1" spans="1:10">
      <c r="A33" s="170" t="s">
        <v>351</v>
      </c>
      <c r="B33" s="60" t="s">
        <v>436</v>
      </c>
      <c r="C33" s="60" t="s">
        <v>371</v>
      </c>
      <c r="D33" s="60" t="s">
        <v>372</v>
      </c>
      <c r="E33" s="69" t="s">
        <v>437</v>
      </c>
      <c r="F33" s="60" t="s">
        <v>379</v>
      </c>
      <c r="G33" s="69" t="s">
        <v>375</v>
      </c>
      <c r="H33" s="60" t="s">
        <v>376</v>
      </c>
      <c r="I33" s="60" t="s">
        <v>377</v>
      </c>
      <c r="J33" s="69" t="s">
        <v>437</v>
      </c>
    </row>
    <row r="34" ht="42" customHeight="1" spans="1:10">
      <c r="A34" s="170" t="s">
        <v>351</v>
      </c>
      <c r="B34" s="60" t="s">
        <v>436</v>
      </c>
      <c r="C34" s="60" t="s">
        <v>371</v>
      </c>
      <c r="D34" s="60" t="s">
        <v>380</v>
      </c>
      <c r="E34" s="69" t="s">
        <v>438</v>
      </c>
      <c r="F34" s="60" t="s">
        <v>379</v>
      </c>
      <c r="G34" s="69" t="s">
        <v>87</v>
      </c>
      <c r="H34" s="60" t="s">
        <v>376</v>
      </c>
      <c r="I34" s="60" t="s">
        <v>377</v>
      </c>
      <c r="J34" s="69" t="s">
        <v>438</v>
      </c>
    </row>
    <row r="35" ht="42" customHeight="1" spans="1:10">
      <c r="A35" s="170" t="s">
        <v>351</v>
      </c>
      <c r="B35" s="60" t="s">
        <v>436</v>
      </c>
      <c r="C35" s="60" t="s">
        <v>371</v>
      </c>
      <c r="D35" s="60" t="s">
        <v>380</v>
      </c>
      <c r="E35" s="69" t="s">
        <v>439</v>
      </c>
      <c r="F35" s="60" t="s">
        <v>379</v>
      </c>
      <c r="G35" s="69" t="s">
        <v>84</v>
      </c>
      <c r="H35" s="60" t="s">
        <v>376</v>
      </c>
      <c r="I35" s="60" t="s">
        <v>377</v>
      </c>
      <c r="J35" s="69" t="s">
        <v>439</v>
      </c>
    </row>
    <row r="36" ht="42" customHeight="1" spans="1:10">
      <c r="A36" s="170" t="s">
        <v>351</v>
      </c>
      <c r="B36" s="60" t="s">
        <v>436</v>
      </c>
      <c r="C36" s="60" t="s">
        <v>384</v>
      </c>
      <c r="D36" s="60" t="s">
        <v>385</v>
      </c>
      <c r="E36" s="69" t="s">
        <v>440</v>
      </c>
      <c r="F36" s="60" t="s">
        <v>379</v>
      </c>
      <c r="G36" s="69" t="s">
        <v>83</v>
      </c>
      <c r="H36" s="60" t="s">
        <v>383</v>
      </c>
      <c r="I36" s="60" t="s">
        <v>377</v>
      </c>
      <c r="J36" s="69" t="s">
        <v>440</v>
      </c>
    </row>
    <row r="37" ht="42" customHeight="1" spans="1:10">
      <c r="A37" s="170" t="s">
        <v>351</v>
      </c>
      <c r="B37" s="60" t="s">
        <v>436</v>
      </c>
      <c r="C37" s="60" t="s">
        <v>384</v>
      </c>
      <c r="D37" s="60" t="s">
        <v>387</v>
      </c>
      <c r="E37" s="69" t="s">
        <v>388</v>
      </c>
      <c r="F37" s="60" t="s">
        <v>374</v>
      </c>
      <c r="G37" s="69" t="s">
        <v>389</v>
      </c>
      <c r="H37" s="60" t="s">
        <v>383</v>
      </c>
      <c r="I37" s="60" t="s">
        <v>390</v>
      </c>
      <c r="J37" s="69" t="s">
        <v>388</v>
      </c>
    </row>
    <row r="38" ht="42" customHeight="1" spans="1:10">
      <c r="A38" s="170" t="s">
        <v>351</v>
      </c>
      <c r="B38" s="60" t="s">
        <v>436</v>
      </c>
      <c r="C38" s="60" t="s">
        <v>391</v>
      </c>
      <c r="D38" s="60" t="s">
        <v>392</v>
      </c>
      <c r="E38" s="69" t="s">
        <v>441</v>
      </c>
      <c r="F38" s="60" t="s">
        <v>379</v>
      </c>
      <c r="G38" s="69" t="s">
        <v>394</v>
      </c>
      <c r="H38" s="60" t="s">
        <v>383</v>
      </c>
      <c r="I38" s="60" t="s">
        <v>377</v>
      </c>
      <c r="J38" s="69" t="s">
        <v>441</v>
      </c>
    </row>
    <row r="39" ht="42" customHeight="1" spans="1:10">
      <c r="A39" s="170" t="s">
        <v>357</v>
      </c>
      <c r="B39" s="60" t="s">
        <v>413</v>
      </c>
      <c r="C39" s="60" t="s">
        <v>371</v>
      </c>
      <c r="D39" s="60" t="s">
        <v>372</v>
      </c>
      <c r="E39" s="69" t="s">
        <v>414</v>
      </c>
      <c r="F39" s="60" t="s">
        <v>374</v>
      </c>
      <c r="G39" s="69" t="s">
        <v>442</v>
      </c>
      <c r="H39" s="60" t="s">
        <v>415</v>
      </c>
      <c r="I39" s="60" t="s">
        <v>377</v>
      </c>
      <c r="J39" s="69" t="s">
        <v>414</v>
      </c>
    </row>
    <row r="40" ht="42" customHeight="1" spans="1:10">
      <c r="A40" s="170" t="s">
        <v>357</v>
      </c>
      <c r="B40" s="60" t="s">
        <v>413</v>
      </c>
      <c r="C40" s="60" t="s">
        <v>371</v>
      </c>
      <c r="D40" s="60" t="s">
        <v>380</v>
      </c>
      <c r="E40" s="69" t="s">
        <v>416</v>
      </c>
      <c r="F40" s="60" t="s">
        <v>379</v>
      </c>
      <c r="G40" s="69" t="s">
        <v>403</v>
      </c>
      <c r="H40" s="60" t="s">
        <v>383</v>
      </c>
      <c r="I40" s="60" t="s">
        <v>377</v>
      </c>
      <c r="J40" s="69" t="s">
        <v>416</v>
      </c>
    </row>
    <row r="41" ht="42" customHeight="1" spans="1:10">
      <c r="A41" s="170" t="s">
        <v>357</v>
      </c>
      <c r="B41" s="60" t="s">
        <v>413</v>
      </c>
      <c r="C41" s="60" t="s">
        <v>371</v>
      </c>
      <c r="D41" s="60" t="s">
        <v>401</v>
      </c>
      <c r="E41" s="69" t="s">
        <v>417</v>
      </c>
      <c r="F41" s="60" t="s">
        <v>374</v>
      </c>
      <c r="G41" s="69" t="s">
        <v>418</v>
      </c>
      <c r="H41" s="60"/>
      <c r="I41" s="60" t="s">
        <v>390</v>
      </c>
      <c r="J41" s="69" t="s">
        <v>417</v>
      </c>
    </row>
    <row r="42" ht="42" customHeight="1" spans="1:10">
      <c r="A42" s="170" t="s">
        <v>357</v>
      </c>
      <c r="B42" s="60" t="s">
        <v>413</v>
      </c>
      <c r="C42" s="60" t="s">
        <v>384</v>
      </c>
      <c r="D42" s="60" t="s">
        <v>387</v>
      </c>
      <c r="E42" s="69" t="s">
        <v>420</v>
      </c>
      <c r="F42" s="60" t="s">
        <v>374</v>
      </c>
      <c r="G42" s="69" t="s">
        <v>421</v>
      </c>
      <c r="H42" s="60"/>
      <c r="I42" s="60" t="s">
        <v>390</v>
      </c>
      <c r="J42" s="69" t="s">
        <v>420</v>
      </c>
    </row>
    <row r="43" ht="42" customHeight="1" spans="1:10">
      <c r="A43" s="170" t="s">
        <v>357</v>
      </c>
      <c r="B43" s="60" t="s">
        <v>413</v>
      </c>
      <c r="C43" s="60" t="s">
        <v>384</v>
      </c>
      <c r="D43" s="60" t="s">
        <v>410</v>
      </c>
      <c r="E43" s="69" t="s">
        <v>422</v>
      </c>
      <c r="F43" s="60" t="s">
        <v>379</v>
      </c>
      <c r="G43" s="69" t="s">
        <v>403</v>
      </c>
      <c r="H43" s="60" t="s">
        <v>383</v>
      </c>
      <c r="I43" s="60" t="s">
        <v>377</v>
      </c>
      <c r="J43" s="69" t="s">
        <v>422</v>
      </c>
    </row>
    <row r="44" ht="42" customHeight="1" spans="1:10">
      <c r="A44" s="170" t="s">
        <v>357</v>
      </c>
      <c r="B44" s="60" t="s">
        <v>413</v>
      </c>
      <c r="C44" s="60" t="s">
        <v>391</v>
      </c>
      <c r="D44" s="60" t="s">
        <v>392</v>
      </c>
      <c r="E44" s="69" t="s">
        <v>423</v>
      </c>
      <c r="F44" s="60" t="s">
        <v>379</v>
      </c>
      <c r="G44" s="69" t="s">
        <v>394</v>
      </c>
      <c r="H44" s="60" t="s">
        <v>383</v>
      </c>
      <c r="I44" s="60" t="s">
        <v>377</v>
      </c>
      <c r="J44" s="69" t="s">
        <v>423</v>
      </c>
    </row>
    <row r="45" ht="42" customHeight="1" spans="1:10">
      <c r="A45" s="170" t="s">
        <v>332</v>
      </c>
      <c r="B45" s="60" t="s">
        <v>443</v>
      </c>
      <c r="C45" s="60" t="s">
        <v>371</v>
      </c>
      <c r="D45" s="60" t="s">
        <v>372</v>
      </c>
      <c r="E45" s="69" t="s">
        <v>444</v>
      </c>
      <c r="F45" s="60" t="s">
        <v>374</v>
      </c>
      <c r="G45" s="69" t="s">
        <v>445</v>
      </c>
      <c r="H45" s="60" t="s">
        <v>446</v>
      </c>
      <c r="I45" s="60" t="s">
        <v>377</v>
      </c>
      <c r="J45" s="69" t="s">
        <v>447</v>
      </c>
    </row>
    <row r="46" ht="42" customHeight="1" spans="1:10">
      <c r="A46" s="170" t="s">
        <v>332</v>
      </c>
      <c r="B46" s="60" t="s">
        <v>443</v>
      </c>
      <c r="C46" s="60" t="s">
        <v>371</v>
      </c>
      <c r="D46" s="60" t="s">
        <v>380</v>
      </c>
      <c r="E46" s="69" t="s">
        <v>448</v>
      </c>
      <c r="F46" s="60" t="s">
        <v>374</v>
      </c>
      <c r="G46" s="69" t="s">
        <v>382</v>
      </c>
      <c r="H46" s="60" t="s">
        <v>383</v>
      </c>
      <c r="I46" s="60" t="s">
        <v>377</v>
      </c>
      <c r="J46" s="69" t="s">
        <v>449</v>
      </c>
    </row>
    <row r="47" ht="42" customHeight="1" spans="1:10">
      <c r="A47" s="170" t="s">
        <v>332</v>
      </c>
      <c r="B47" s="60" t="s">
        <v>443</v>
      </c>
      <c r="C47" s="60" t="s">
        <v>371</v>
      </c>
      <c r="D47" s="60" t="s">
        <v>401</v>
      </c>
      <c r="E47" s="69" t="s">
        <v>450</v>
      </c>
      <c r="F47" s="60" t="s">
        <v>374</v>
      </c>
      <c r="G47" s="69" t="s">
        <v>451</v>
      </c>
      <c r="H47" s="60" t="s">
        <v>430</v>
      </c>
      <c r="I47" s="60" t="s">
        <v>377</v>
      </c>
      <c r="J47" s="69" t="s">
        <v>451</v>
      </c>
    </row>
    <row r="48" ht="42" customHeight="1" spans="1:10">
      <c r="A48" s="170" t="s">
        <v>332</v>
      </c>
      <c r="B48" s="60" t="s">
        <v>443</v>
      </c>
      <c r="C48" s="60" t="s">
        <v>384</v>
      </c>
      <c r="D48" s="60" t="s">
        <v>387</v>
      </c>
      <c r="E48" s="69" t="s">
        <v>452</v>
      </c>
      <c r="F48" s="60" t="s">
        <v>374</v>
      </c>
      <c r="G48" s="69" t="s">
        <v>453</v>
      </c>
      <c r="H48" s="60" t="s">
        <v>454</v>
      </c>
      <c r="I48" s="60" t="s">
        <v>390</v>
      </c>
      <c r="J48" s="69" t="s">
        <v>455</v>
      </c>
    </row>
    <row r="49" ht="42" customHeight="1" spans="1:10">
      <c r="A49" s="170" t="s">
        <v>332</v>
      </c>
      <c r="B49" s="60" t="s">
        <v>443</v>
      </c>
      <c r="C49" s="60" t="s">
        <v>391</v>
      </c>
      <c r="D49" s="60" t="s">
        <v>392</v>
      </c>
      <c r="E49" s="69" t="s">
        <v>456</v>
      </c>
      <c r="F49" s="60" t="s">
        <v>374</v>
      </c>
      <c r="G49" s="69" t="s">
        <v>400</v>
      </c>
      <c r="H49" s="60" t="s">
        <v>383</v>
      </c>
      <c r="I49" s="60" t="s">
        <v>377</v>
      </c>
      <c r="J49" s="69" t="s">
        <v>457</v>
      </c>
    </row>
    <row r="50" ht="42" customHeight="1" spans="1:10">
      <c r="A50" s="170" t="s">
        <v>353</v>
      </c>
      <c r="B50" s="60" t="s">
        <v>458</v>
      </c>
      <c r="C50" s="60" t="s">
        <v>371</v>
      </c>
      <c r="D50" s="60" t="s">
        <v>372</v>
      </c>
      <c r="E50" s="69" t="s">
        <v>459</v>
      </c>
      <c r="F50" s="60" t="s">
        <v>374</v>
      </c>
      <c r="G50" s="69" t="s">
        <v>460</v>
      </c>
      <c r="H50" s="60" t="s">
        <v>435</v>
      </c>
      <c r="I50" s="60" t="s">
        <v>377</v>
      </c>
      <c r="J50" s="69" t="s">
        <v>461</v>
      </c>
    </row>
    <row r="51" ht="42" customHeight="1" spans="1:10">
      <c r="A51" s="170" t="s">
        <v>353</v>
      </c>
      <c r="B51" s="60" t="s">
        <v>458</v>
      </c>
      <c r="C51" s="60" t="s">
        <v>384</v>
      </c>
      <c r="D51" s="60" t="s">
        <v>385</v>
      </c>
      <c r="E51" s="69" t="s">
        <v>462</v>
      </c>
      <c r="F51" s="60" t="s">
        <v>374</v>
      </c>
      <c r="G51" s="69" t="s">
        <v>460</v>
      </c>
      <c r="H51" s="60" t="s">
        <v>435</v>
      </c>
      <c r="I51" s="60" t="s">
        <v>377</v>
      </c>
      <c r="J51" s="69" t="s">
        <v>461</v>
      </c>
    </row>
    <row r="52" ht="42" customHeight="1" spans="1:10">
      <c r="A52" s="170" t="s">
        <v>353</v>
      </c>
      <c r="B52" s="60" t="s">
        <v>458</v>
      </c>
      <c r="C52" s="60" t="s">
        <v>391</v>
      </c>
      <c r="D52" s="60" t="s">
        <v>392</v>
      </c>
      <c r="E52" s="69" t="s">
        <v>463</v>
      </c>
      <c r="F52" s="60" t="s">
        <v>379</v>
      </c>
      <c r="G52" s="69" t="s">
        <v>394</v>
      </c>
      <c r="H52" s="60" t="s">
        <v>383</v>
      </c>
      <c r="I52" s="60" t="s">
        <v>377</v>
      </c>
      <c r="J52" s="69" t="s">
        <v>464</v>
      </c>
    </row>
    <row r="53" ht="42" customHeight="1" spans="1:10">
      <c r="A53" s="170" t="s">
        <v>316</v>
      </c>
      <c r="B53" s="60" t="s">
        <v>465</v>
      </c>
      <c r="C53" s="60" t="s">
        <v>371</v>
      </c>
      <c r="D53" s="60" t="s">
        <v>372</v>
      </c>
      <c r="E53" s="69" t="s">
        <v>466</v>
      </c>
      <c r="F53" s="60" t="s">
        <v>374</v>
      </c>
      <c r="G53" s="69" t="s">
        <v>83</v>
      </c>
      <c r="H53" s="60" t="s">
        <v>446</v>
      </c>
      <c r="I53" s="60" t="s">
        <v>377</v>
      </c>
      <c r="J53" s="69" t="s">
        <v>467</v>
      </c>
    </row>
    <row r="54" ht="42" customHeight="1" spans="1:10">
      <c r="A54" s="170" t="s">
        <v>316</v>
      </c>
      <c r="B54" s="60" t="s">
        <v>465</v>
      </c>
      <c r="C54" s="60" t="s">
        <v>371</v>
      </c>
      <c r="D54" s="60" t="s">
        <v>401</v>
      </c>
      <c r="E54" s="69" t="s">
        <v>468</v>
      </c>
      <c r="F54" s="60" t="s">
        <v>374</v>
      </c>
      <c r="G54" s="69" t="s">
        <v>469</v>
      </c>
      <c r="H54" s="60" t="s">
        <v>470</v>
      </c>
      <c r="I54" s="60" t="s">
        <v>377</v>
      </c>
      <c r="J54" s="69" t="s">
        <v>467</v>
      </c>
    </row>
    <row r="55" ht="42" customHeight="1" spans="1:10">
      <c r="A55" s="170" t="s">
        <v>316</v>
      </c>
      <c r="B55" s="60" t="s">
        <v>465</v>
      </c>
      <c r="C55" s="60" t="s">
        <v>384</v>
      </c>
      <c r="D55" s="60" t="s">
        <v>387</v>
      </c>
      <c r="E55" s="69" t="s">
        <v>471</v>
      </c>
      <c r="F55" s="60" t="s">
        <v>374</v>
      </c>
      <c r="G55" s="69" t="s">
        <v>471</v>
      </c>
      <c r="H55" s="60"/>
      <c r="I55" s="60" t="s">
        <v>390</v>
      </c>
      <c r="J55" s="69" t="s">
        <v>467</v>
      </c>
    </row>
    <row r="56" ht="42" customHeight="1" spans="1:10">
      <c r="A56" s="170" t="s">
        <v>316</v>
      </c>
      <c r="B56" s="60" t="s">
        <v>465</v>
      </c>
      <c r="C56" s="60" t="s">
        <v>391</v>
      </c>
      <c r="D56" s="60" t="s">
        <v>392</v>
      </c>
      <c r="E56" s="69" t="s">
        <v>392</v>
      </c>
      <c r="F56" s="60" t="s">
        <v>379</v>
      </c>
      <c r="G56" s="69" t="s">
        <v>394</v>
      </c>
      <c r="H56" s="60" t="s">
        <v>383</v>
      </c>
      <c r="I56" s="60" t="s">
        <v>377</v>
      </c>
      <c r="J56" s="69" t="s">
        <v>464</v>
      </c>
    </row>
    <row r="57" ht="42" customHeight="1" spans="1:10">
      <c r="A57" s="170" t="s">
        <v>316</v>
      </c>
      <c r="B57" s="60" t="s">
        <v>465</v>
      </c>
      <c r="C57" s="60" t="s">
        <v>472</v>
      </c>
      <c r="D57" s="60" t="s">
        <v>473</v>
      </c>
      <c r="E57" s="69" t="s">
        <v>462</v>
      </c>
      <c r="F57" s="60" t="s">
        <v>374</v>
      </c>
      <c r="G57" s="69" t="s">
        <v>474</v>
      </c>
      <c r="H57" s="60" t="s">
        <v>435</v>
      </c>
      <c r="I57" s="60" t="s">
        <v>377</v>
      </c>
      <c r="J57" s="69" t="s">
        <v>467</v>
      </c>
    </row>
    <row r="58" ht="42" customHeight="1" spans="1:10">
      <c r="A58" s="170" t="s">
        <v>320</v>
      </c>
      <c r="B58" s="60" t="s">
        <v>475</v>
      </c>
      <c r="C58" s="60" t="s">
        <v>371</v>
      </c>
      <c r="D58" s="60" t="s">
        <v>372</v>
      </c>
      <c r="E58" s="69" t="s">
        <v>466</v>
      </c>
      <c r="F58" s="60" t="s">
        <v>374</v>
      </c>
      <c r="G58" s="69" t="s">
        <v>86</v>
      </c>
      <c r="H58" s="60" t="s">
        <v>446</v>
      </c>
      <c r="I58" s="60" t="s">
        <v>377</v>
      </c>
      <c r="J58" s="69" t="s">
        <v>466</v>
      </c>
    </row>
    <row r="59" ht="42" customHeight="1" spans="1:10">
      <c r="A59" s="170" t="s">
        <v>320</v>
      </c>
      <c r="B59" s="60" t="s">
        <v>475</v>
      </c>
      <c r="C59" s="60" t="s">
        <v>371</v>
      </c>
      <c r="D59" s="60" t="s">
        <v>401</v>
      </c>
      <c r="E59" s="69" t="s">
        <v>476</v>
      </c>
      <c r="F59" s="60" t="s">
        <v>374</v>
      </c>
      <c r="G59" s="69" t="s">
        <v>477</v>
      </c>
      <c r="H59" s="60" t="s">
        <v>419</v>
      </c>
      <c r="I59" s="60" t="s">
        <v>390</v>
      </c>
      <c r="J59" s="69" t="s">
        <v>476</v>
      </c>
    </row>
    <row r="60" ht="42" customHeight="1" spans="1:10">
      <c r="A60" s="170" t="s">
        <v>320</v>
      </c>
      <c r="B60" s="60" t="s">
        <v>475</v>
      </c>
      <c r="C60" s="60" t="s">
        <v>384</v>
      </c>
      <c r="D60" s="60" t="s">
        <v>387</v>
      </c>
      <c r="E60" s="69" t="s">
        <v>471</v>
      </c>
      <c r="F60" s="60" t="s">
        <v>374</v>
      </c>
      <c r="G60" s="69" t="s">
        <v>471</v>
      </c>
      <c r="H60" s="60"/>
      <c r="I60" s="60" t="s">
        <v>390</v>
      </c>
      <c r="J60" s="69" t="s">
        <v>471</v>
      </c>
    </row>
    <row r="61" ht="42" customHeight="1" spans="1:10">
      <c r="A61" s="170" t="s">
        <v>320</v>
      </c>
      <c r="B61" s="60" t="s">
        <v>475</v>
      </c>
      <c r="C61" s="60" t="s">
        <v>391</v>
      </c>
      <c r="D61" s="60" t="s">
        <v>392</v>
      </c>
      <c r="E61" s="69" t="s">
        <v>478</v>
      </c>
      <c r="F61" s="60" t="s">
        <v>379</v>
      </c>
      <c r="G61" s="69" t="s">
        <v>394</v>
      </c>
      <c r="H61" s="60" t="s">
        <v>383</v>
      </c>
      <c r="I61" s="60" t="s">
        <v>377</v>
      </c>
      <c r="J61" s="69" t="s">
        <v>478</v>
      </c>
    </row>
    <row r="62" ht="42" customHeight="1" spans="1:10">
      <c r="A62" s="170" t="s">
        <v>320</v>
      </c>
      <c r="B62" s="60" t="s">
        <v>475</v>
      </c>
      <c r="C62" s="60" t="s">
        <v>472</v>
      </c>
      <c r="D62" s="60" t="s">
        <v>473</v>
      </c>
      <c r="E62" s="69" t="s">
        <v>479</v>
      </c>
      <c r="F62" s="60" t="s">
        <v>374</v>
      </c>
      <c r="G62" s="69" t="s">
        <v>480</v>
      </c>
      <c r="H62" s="60" t="s">
        <v>435</v>
      </c>
      <c r="I62" s="60" t="s">
        <v>377</v>
      </c>
      <c r="J62" s="69" t="s">
        <v>479</v>
      </c>
    </row>
    <row r="63" ht="42" customHeight="1" spans="1:10">
      <c r="A63" s="170" t="s">
        <v>343</v>
      </c>
      <c r="B63" s="60" t="s">
        <v>481</v>
      </c>
      <c r="C63" s="60" t="s">
        <v>371</v>
      </c>
      <c r="D63" s="60" t="s">
        <v>372</v>
      </c>
      <c r="E63" s="69" t="s">
        <v>482</v>
      </c>
      <c r="F63" s="60" t="s">
        <v>379</v>
      </c>
      <c r="G63" s="69" t="s">
        <v>483</v>
      </c>
      <c r="H63" s="60" t="s">
        <v>383</v>
      </c>
      <c r="I63" s="60" t="s">
        <v>377</v>
      </c>
      <c r="J63" s="69" t="s">
        <v>482</v>
      </c>
    </row>
    <row r="64" ht="42" customHeight="1" spans="1:10">
      <c r="A64" s="170" t="s">
        <v>343</v>
      </c>
      <c r="B64" s="60" t="s">
        <v>481</v>
      </c>
      <c r="C64" s="60" t="s">
        <v>371</v>
      </c>
      <c r="D64" s="60" t="s">
        <v>372</v>
      </c>
      <c r="E64" s="69" t="s">
        <v>484</v>
      </c>
      <c r="F64" s="60" t="s">
        <v>379</v>
      </c>
      <c r="G64" s="69" t="s">
        <v>485</v>
      </c>
      <c r="H64" s="60" t="s">
        <v>405</v>
      </c>
      <c r="I64" s="60" t="s">
        <v>377</v>
      </c>
      <c r="J64" s="69" t="s">
        <v>486</v>
      </c>
    </row>
    <row r="65" ht="42" customHeight="1" spans="1:10">
      <c r="A65" s="170" t="s">
        <v>343</v>
      </c>
      <c r="B65" s="60" t="s">
        <v>481</v>
      </c>
      <c r="C65" s="60" t="s">
        <v>371</v>
      </c>
      <c r="D65" s="60" t="s">
        <v>372</v>
      </c>
      <c r="E65" s="69" t="s">
        <v>487</v>
      </c>
      <c r="F65" s="60" t="s">
        <v>379</v>
      </c>
      <c r="G65" s="69" t="s">
        <v>488</v>
      </c>
      <c r="H65" s="60" t="s">
        <v>426</v>
      </c>
      <c r="I65" s="60" t="s">
        <v>377</v>
      </c>
      <c r="J65" s="69" t="s">
        <v>489</v>
      </c>
    </row>
    <row r="66" ht="42" customHeight="1" spans="1:10">
      <c r="A66" s="170" t="s">
        <v>343</v>
      </c>
      <c r="B66" s="60" t="s">
        <v>481</v>
      </c>
      <c r="C66" s="60" t="s">
        <v>371</v>
      </c>
      <c r="D66" s="60" t="s">
        <v>401</v>
      </c>
      <c r="E66" s="69" t="s">
        <v>490</v>
      </c>
      <c r="F66" s="60" t="s">
        <v>428</v>
      </c>
      <c r="G66" s="69" t="s">
        <v>491</v>
      </c>
      <c r="H66" s="60" t="s">
        <v>492</v>
      </c>
      <c r="I66" s="60" t="s">
        <v>390</v>
      </c>
      <c r="J66" s="69" t="s">
        <v>490</v>
      </c>
    </row>
    <row r="67" ht="42" customHeight="1" spans="1:10">
      <c r="A67" s="170" t="s">
        <v>343</v>
      </c>
      <c r="B67" s="60" t="s">
        <v>481</v>
      </c>
      <c r="C67" s="60" t="s">
        <v>384</v>
      </c>
      <c r="D67" s="60" t="s">
        <v>385</v>
      </c>
      <c r="E67" s="69" t="s">
        <v>493</v>
      </c>
      <c r="F67" s="60" t="s">
        <v>379</v>
      </c>
      <c r="G67" s="69" t="s">
        <v>494</v>
      </c>
      <c r="H67" s="60" t="s">
        <v>383</v>
      </c>
      <c r="I67" s="60" t="s">
        <v>377</v>
      </c>
      <c r="J67" s="69" t="s">
        <v>493</v>
      </c>
    </row>
    <row r="68" ht="42" customHeight="1" spans="1:10">
      <c r="A68" s="170" t="s">
        <v>343</v>
      </c>
      <c r="B68" s="60" t="s">
        <v>481</v>
      </c>
      <c r="C68" s="60" t="s">
        <v>391</v>
      </c>
      <c r="D68" s="60" t="s">
        <v>392</v>
      </c>
      <c r="E68" s="69" t="s">
        <v>495</v>
      </c>
      <c r="F68" s="60" t="s">
        <v>379</v>
      </c>
      <c r="G68" s="69" t="s">
        <v>394</v>
      </c>
      <c r="H68" s="60" t="s">
        <v>383</v>
      </c>
      <c r="I68" s="60" t="s">
        <v>390</v>
      </c>
      <c r="J68" s="69" t="s">
        <v>495</v>
      </c>
    </row>
    <row r="69" ht="42" customHeight="1" spans="1:10">
      <c r="A69" s="170" t="s">
        <v>341</v>
      </c>
      <c r="B69" s="60" t="s">
        <v>496</v>
      </c>
      <c r="C69" s="60" t="s">
        <v>371</v>
      </c>
      <c r="D69" s="60" t="s">
        <v>372</v>
      </c>
      <c r="E69" s="69" t="s">
        <v>497</v>
      </c>
      <c r="F69" s="60" t="s">
        <v>374</v>
      </c>
      <c r="G69" s="69" t="s">
        <v>85</v>
      </c>
      <c r="H69" s="60" t="s">
        <v>376</v>
      </c>
      <c r="I69" s="60" t="s">
        <v>377</v>
      </c>
      <c r="J69" s="69" t="s">
        <v>497</v>
      </c>
    </row>
    <row r="70" ht="42" customHeight="1" spans="1:10">
      <c r="A70" s="170" t="s">
        <v>341</v>
      </c>
      <c r="B70" s="60" t="s">
        <v>496</v>
      </c>
      <c r="C70" s="60" t="s">
        <v>384</v>
      </c>
      <c r="D70" s="60" t="s">
        <v>385</v>
      </c>
      <c r="E70" s="69" t="s">
        <v>498</v>
      </c>
      <c r="F70" s="60" t="s">
        <v>374</v>
      </c>
      <c r="G70" s="69" t="s">
        <v>498</v>
      </c>
      <c r="H70" s="60" t="s">
        <v>383</v>
      </c>
      <c r="I70" s="60" t="s">
        <v>390</v>
      </c>
      <c r="J70" s="69" t="s">
        <v>498</v>
      </c>
    </row>
    <row r="71" ht="42" customHeight="1" spans="1:10">
      <c r="A71" s="170" t="s">
        <v>341</v>
      </c>
      <c r="B71" s="60" t="s">
        <v>496</v>
      </c>
      <c r="C71" s="60" t="s">
        <v>391</v>
      </c>
      <c r="D71" s="60" t="s">
        <v>392</v>
      </c>
      <c r="E71" s="69" t="s">
        <v>499</v>
      </c>
      <c r="F71" s="60" t="s">
        <v>379</v>
      </c>
      <c r="G71" s="69" t="s">
        <v>394</v>
      </c>
      <c r="H71" s="60" t="s">
        <v>383</v>
      </c>
      <c r="I71" s="60" t="s">
        <v>390</v>
      </c>
      <c r="J71" s="69" t="s">
        <v>499</v>
      </c>
    </row>
    <row r="72" ht="42" customHeight="1" spans="1:10">
      <c r="A72" s="170" t="s">
        <v>325</v>
      </c>
      <c r="B72" s="60" t="s">
        <v>500</v>
      </c>
      <c r="C72" s="60" t="s">
        <v>371</v>
      </c>
      <c r="D72" s="60" t="s">
        <v>372</v>
      </c>
      <c r="E72" s="69" t="s">
        <v>501</v>
      </c>
      <c r="F72" s="60" t="s">
        <v>374</v>
      </c>
      <c r="G72" s="69" t="s">
        <v>502</v>
      </c>
      <c r="H72" s="60" t="s">
        <v>503</v>
      </c>
      <c r="I72" s="60" t="s">
        <v>377</v>
      </c>
      <c r="J72" s="69" t="s">
        <v>504</v>
      </c>
    </row>
    <row r="73" ht="42" customHeight="1" spans="1:10">
      <c r="A73" s="170" t="s">
        <v>325</v>
      </c>
      <c r="B73" s="60" t="s">
        <v>500</v>
      </c>
      <c r="C73" s="60" t="s">
        <v>371</v>
      </c>
      <c r="D73" s="60" t="s">
        <v>372</v>
      </c>
      <c r="E73" s="69" t="s">
        <v>505</v>
      </c>
      <c r="F73" s="60" t="s">
        <v>374</v>
      </c>
      <c r="G73" s="69" t="s">
        <v>506</v>
      </c>
      <c r="H73" s="60" t="s">
        <v>397</v>
      </c>
      <c r="I73" s="60" t="s">
        <v>377</v>
      </c>
      <c r="J73" s="69" t="s">
        <v>507</v>
      </c>
    </row>
    <row r="74" ht="42" customHeight="1" spans="1:10">
      <c r="A74" s="170" t="s">
        <v>325</v>
      </c>
      <c r="B74" s="60" t="s">
        <v>500</v>
      </c>
      <c r="C74" s="60" t="s">
        <v>371</v>
      </c>
      <c r="D74" s="60" t="s">
        <v>372</v>
      </c>
      <c r="E74" s="69" t="s">
        <v>508</v>
      </c>
      <c r="F74" s="60" t="s">
        <v>374</v>
      </c>
      <c r="G74" s="69" t="s">
        <v>509</v>
      </c>
      <c r="H74" s="60" t="s">
        <v>397</v>
      </c>
      <c r="I74" s="60" t="s">
        <v>377</v>
      </c>
      <c r="J74" s="69" t="s">
        <v>510</v>
      </c>
    </row>
    <row r="75" ht="42" customHeight="1" spans="1:10">
      <c r="A75" s="170" t="s">
        <v>325</v>
      </c>
      <c r="B75" s="60" t="s">
        <v>500</v>
      </c>
      <c r="C75" s="60" t="s">
        <v>371</v>
      </c>
      <c r="D75" s="60" t="s">
        <v>372</v>
      </c>
      <c r="E75" s="69" t="s">
        <v>511</v>
      </c>
      <c r="F75" s="60" t="s">
        <v>379</v>
      </c>
      <c r="G75" s="69" t="s">
        <v>375</v>
      </c>
      <c r="H75" s="60" t="s">
        <v>512</v>
      </c>
      <c r="I75" s="60" t="s">
        <v>377</v>
      </c>
      <c r="J75" s="69" t="s">
        <v>513</v>
      </c>
    </row>
    <row r="76" ht="42" customHeight="1" spans="1:10">
      <c r="A76" s="170" t="s">
        <v>325</v>
      </c>
      <c r="B76" s="60" t="s">
        <v>500</v>
      </c>
      <c r="C76" s="60" t="s">
        <v>371</v>
      </c>
      <c r="D76" s="60" t="s">
        <v>372</v>
      </c>
      <c r="E76" s="69" t="s">
        <v>514</v>
      </c>
      <c r="F76" s="60" t="s">
        <v>374</v>
      </c>
      <c r="G76" s="69" t="s">
        <v>91</v>
      </c>
      <c r="H76" s="60" t="s">
        <v>515</v>
      </c>
      <c r="I76" s="60" t="s">
        <v>377</v>
      </c>
      <c r="J76" s="69" t="s">
        <v>516</v>
      </c>
    </row>
    <row r="77" ht="42" customHeight="1" spans="1:10">
      <c r="A77" s="170" t="s">
        <v>325</v>
      </c>
      <c r="B77" s="60" t="s">
        <v>500</v>
      </c>
      <c r="C77" s="60" t="s">
        <v>371</v>
      </c>
      <c r="D77" s="60" t="s">
        <v>380</v>
      </c>
      <c r="E77" s="69" t="s">
        <v>517</v>
      </c>
      <c r="F77" s="60" t="s">
        <v>374</v>
      </c>
      <c r="G77" s="69" t="s">
        <v>375</v>
      </c>
      <c r="H77" s="60" t="s">
        <v>397</v>
      </c>
      <c r="I77" s="60" t="s">
        <v>377</v>
      </c>
      <c r="J77" s="69" t="s">
        <v>504</v>
      </c>
    </row>
    <row r="78" ht="42" customHeight="1" spans="1:10">
      <c r="A78" s="170" t="s">
        <v>325</v>
      </c>
      <c r="B78" s="60" t="s">
        <v>500</v>
      </c>
      <c r="C78" s="60" t="s">
        <v>371</v>
      </c>
      <c r="D78" s="60" t="s">
        <v>380</v>
      </c>
      <c r="E78" s="69" t="s">
        <v>518</v>
      </c>
      <c r="F78" s="60" t="s">
        <v>374</v>
      </c>
      <c r="G78" s="69" t="s">
        <v>519</v>
      </c>
      <c r="H78" s="60" t="s">
        <v>520</v>
      </c>
      <c r="I78" s="60" t="s">
        <v>377</v>
      </c>
      <c r="J78" s="69" t="s">
        <v>510</v>
      </c>
    </row>
    <row r="79" ht="42" customHeight="1" spans="1:10">
      <c r="A79" s="170" t="s">
        <v>325</v>
      </c>
      <c r="B79" s="60" t="s">
        <v>500</v>
      </c>
      <c r="C79" s="60" t="s">
        <v>371</v>
      </c>
      <c r="D79" s="60" t="s">
        <v>380</v>
      </c>
      <c r="E79" s="69" t="s">
        <v>521</v>
      </c>
      <c r="F79" s="60" t="s">
        <v>374</v>
      </c>
      <c r="G79" s="69" t="s">
        <v>382</v>
      </c>
      <c r="H79" s="60" t="s">
        <v>383</v>
      </c>
      <c r="I79" s="60" t="s">
        <v>377</v>
      </c>
      <c r="J79" s="69" t="s">
        <v>516</v>
      </c>
    </row>
    <row r="80" ht="42" customHeight="1" spans="1:10">
      <c r="A80" s="170" t="s">
        <v>325</v>
      </c>
      <c r="B80" s="60" t="s">
        <v>500</v>
      </c>
      <c r="C80" s="60" t="s">
        <v>371</v>
      </c>
      <c r="D80" s="60" t="s">
        <v>380</v>
      </c>
      <c r="E80" s="69" t="s">
        <v>522</v>
      </c>
      <c r="F80" s="60" t="s">
        <v>374</v>
      </c>
      <c r="G80" s="69" t="s">
        <v>382</v>
      </c>
      <c r="H80" s="60" t="s">
        <v>383</v>
      </c>
      <c r="I80" s="60" t="s">
        <v>377</v>
      </c>
      <c r="J80" s="69" t="s">
        <v>516</v>
      </c>
    </row>
    <row r="81" ht="42" customHeight="1" spans="1:10">
      <c r="A81" s="170" t="s">
        <v>325</v>
      </c>
      <c r="B81" s="60" t="s">
        <v>500</v>
      </c>
      <c r="C81" s="60" t="s">
        <v>371</v>
      </c>
      <c r="D81" s="60" t="s">
        <v>401</v>
      </c>
      <c r="E81" s="69" t="s">
        <v>523</v>
      </c>
      <c r="F81" s="60" t="s">
        <v>428</v>
      </c>
      <c r="G81" s="69" t="s">
        <v>524</v>
      </c>
      <c r="H81" s="60" t="s">
        <v>419</v>
      </c>
      <c r="I81" s="60" t="s">
        <v>390</v>
      </c>
      <c r="J81" s="69" t="s">
        <v>504</v>
      </c>
    </row>
    <row r="82" ht="42" customHeight="1" spans="1:10">
      <c r="A82" s="170" t="s">
        <v>325</v>
      </c>
      <c r="B82" s="60" t="s">
        <v>500</v>
      </c>
      <c r="C82" s="60" t="s">
        <v>371</v>
      </c>
      <c r="D82" s="60" t="s">
        <v>401</v>
      </c>
      <c r="E82" s="69" t="s">
        <v>525</v>
      </c>
      <c r="F82" s="60" t="s">
        <v>374</v>
      </c>
      <c r="G82" s="69" t="s">
        <v>526</v>
      </c>
      <c r="H82" s="60" t="s">
        <v>383</v>
      </c>
      <c r="I82" s="60" t="s">
        <v>377</v>
      </c>
      <c r="J82" s="69" t="s">
        <v>507</v>
      </c>
    </row>
    <row r="83" ht="42" customHeight="1" spans="1:10">
      <c r="A83" s="170" t="s">
        <v>325</v>
      </c>
      <c r="B83" s="60" t="s">
        <v>500</v>
      </c>
      <c r="C83" s="60" t="s">
        <v>371</v>
      </c>
      <c r="D83" s="60" t="s">
        <v>401</v>
      </c>
      <c r="E83" s="69" t="s">
        <v>527</v>
      </c>
      <c r="F83" s="60" t="s">
        <v>374</v>
      </c>
      <c r="G83" s="69" t="s">
        <v>382</v>
      </c>
      <c r="H83" s="60" t="s">
        <v>383</v>
      </c>
      <c r="I83" s="60" t="s">
        <v>377</v>
      </c>
      <c r="J83" s="69" t="s">
        <v>510</v>
      </c>
    </row>
    <row r="84" ht="42" customHeight="1" spans="1:10">
      <c r="A84" s="170" t="s">
        <v>325</v>
      </c>
      <c r="B84" s="60" t="s">
        <v>500</v>
      </c>
      <c r="C84" s="60" t="s">
        <v>371</v>
      </c>
      <c r="D84" s="60" t="s">
        <v>401</v>
      </c>
      <c r="E84" s="69" t="s">
        <v>528</v>
      </c>
      <c r="F84" s="60" t="s">
        <v>374</v>
      </c>
      <c r="G84" s="69" t="s">
        <v>529</v>
      </c>
      <c r="H84" s="60" t="s">
        <v>530</v>
      </c>
      <c r="I84" s="60" t="s">
        <v>377</v>
      </c>
      <c r="J84" s="69" t="s">
        <v>513</v>
      </c>
    </row>
    <row r="85" ht="42" customHeight="1" spans="1:10">
      <c r="A85" s="170" t="s">
        <v>325</v>
      </c>
      <c r="B85" s="60" t="s">
        <v>500</v>
      </c>
      <c r="C85" s="60" t="s">
        <v>384</v>
      </c>
      <c r="D85" s="60" t="s">
        <v>385</v>
      </c>
      <c r="E85" s="69" t="s">
        <v>531</v>
      </c>
      <c r="F85" s="60" t="s">
        <v>374</v>
      </c>
      <c r="G85" s="69" t="s">
        <v>532</v>
      </c>
      <c r="H85" s="60" t="s">
        <v>533</v>
      </c>
      <c r="I85" s="60" t="s">
        <v>377</v>
      </c>
      <c r="J85" s="69" t="s">
        <v>504</v>
      </c>
    </row>
    <row r="86" ht="42" customHeight="1" spans="1:10">
      <c r="A86" s="170" t="s">
        <v>325</v>
      </c>
      <c r="B86" s="60" t="s">
        <v>500</v>
      </c>
      <c r="C86" s="60" t="s">
        <v>384</v>
      </c>
      <c r="D86" s="60" t="s">
        <v>385</v>
      </c>
      <c r="E86" s="69" t="s">
        <v>534</v>
      </c>
      <c r="F86" s="60" t="s">
        <v>374</v>
      </c>
      <c r="G86" s="69" t="s">
        <v>535</v>
      </c>
      <c r="H86" s="60" t="s">
        <v>536</v>
      </c>
      <c r="I86" s="60" t="s">
        <v>377</v>
      </c>
      <c r="J86" s="69" t="s">
        <v>507</v>
      </c>
    </row>
    <row r="87" ht="42" customHeight="1" spans="1:10">
      <c r="A87" s="170" t="s">
        <v>325</v>
      </c>
      <c r="B87" s="60" t="s">
        <v>500</v>
      </c>
      <c r="C87" s="60" t="s">
        <v>384</v>
      </c>
      <c r="D87" s="60" t="s">
        <v>385</v>
      </c>
      <c r="E87" s="69" t="s">
        <v>537</v>
      </c>
      <c r="F87" s="60" t="s">
        <v>379</v>
      </c>
      <c r="G87" s="69" t="s">
        <v>535</v>
      </c>
      <c r="H87" s="60" t="s">
        <v>435</v>
      </c>
      <c r="I87" s="60" t="s">
        <v>377</v>
      </c>
      <c r="J87" s="69" t="s">
        <v>510</v>
      </c>
    </row>
    <row r="88" ht="42" customHeight="1" spans="1:10">
      <c r="A88" s="170" t="s">
        <v>325</v>
      </c>
      <c r="B88" s="60" t="s">
        <v>500</v>
      </c>
      <c r="C88" s="60" t="s">
        <v>384</v>
      </c>
      <c r="D88" s="60" t="s">
        <v>385</v>
      </c>
      <c r="E88" s="69" t="s">
        <v>538</v>
      </c>
      <c r="F88" s="60" t="s">
        <v>374</v>
      </c>
      <c r="G88" s="69" t="s">
        <v>382</v>
      </c>
      <c r="H88" s="60" t="s">
        <v>536</v>
      </c>
      <c r="I88" s="60" t="s">
        <v>377</v>
      </c>
      <c r="J88" s="69" t="s">
        <v>516</v>
      </c>
    </row>
    <row r="89" ht="42" customHeight="1" spans="1:10">
      <c r="A89" s="170" t="s">
        <v>325</v>
      </c>
      <c r="B89" s="60" t="s">
        <v>500</v>
      </c>
      <c r="C89" s="60" t="s">
        <v>384</v>
      </c>
      <c r="D89" s="60" t="s">
        <v>387</v>
      </c>
      <c r="E89" s="69" t="s">
        <v>539</v>
      </c>
      <c r="F89" s="60" t="s">
        <v>428</v>
      </c>
      <c r="G89" s="69" t="s">
        <v>540</v>
      </c>
      <c r="H89" s="60" t="s">
        <v>415</v>
      </c>
      <c r="I89" s="60" t="s">
        <v>377</v>
      </c>
      <c r="J89" s="69" t="s">
        <v>504</v>
      </c>
    </row>
    <row r="90" ht="42" customHeight="1" spans="1:10">
      <c r="A90" s="170" t="s">
        <v>325</v>
      </c>
      <c r="B90" s="60" t="s">
        <v>500</v>
      </c>
      <c r="C90" s="60" t="s">
        <v>384</v>
      </c>
      <c r="D90" s="60" t="s">
        <v>387</v>
      </c>
      <c r="E90" s="69" t="s">
        <v>541</v>
      </c>
      <c r="F90" s="60" t="s">
        <v>374</v>
      </c>
      <c r="G90" s="69" t="s">
        <v>83</v>
      </c>
      <c r="H90" s="60" t="s">
        <v>446</v>
      </c>
      <c r="I90" s="60" t="s">
        <v>377</v>
      </c>
      <c r="J90" s="69" t="s">
        <v>507</v>
      </c>
    </row>
    <row r="91" ht="42" customHeight="1" spans="1:10">
      <c r="A91" s="170" t="s">
        <v>325</v>
      </c>
      <c r="B91" s="60" t="s">
        <v>500</v>
      </c>
      <c r="C91" s="60" t="s">
        <v>384</v>
      </c>
      <c r="D91" s="60" t="s">
        <v>387</v>
      </c>
      <c r="E91" s="69" t="s">
        <v>542</v>
      </c>
      <c r="F91" s="60" t="s">
        <v>374</v>
      </c>
      <c r="G91" s="69" t="s">
        <v>543</v>
      </c>
      <c r="H91" s="60" t="s">
        <v>544</v>
      </c>
      <c r="I91" s="60" t="s">
        <v>377</v>
      </c>
      <c r="J91" s="69" t="s">
        <v>510</v>
      </c>
    </row>
    <row r="92" ht="42" customHeight="1" spans="1:10">
      <c r="A92" s="170" t="s">
        <v>325</v>
      </c>
      <c r="B92" s="60" t="s">
        <v>500</v>
      </c>
      <c r="C92" s="60" t="s">
        <v>384</v>
      </c>
      <c r="D92" s="60" t="s">
        <v>387</v>
      </c>
      <c r="E92" s="69" t="s">
        <v>545</v>
      </c>
      <c r="F92" s="60" t="s">
        <v>374</v>
      </c>
      <c r="G92" s="69" t="s">
        <v>546</v>
      </c>
      <c r="H92" s="60" t="s">
        <v>446</v>
      </c>
      <c r="I92" s="60" t="s">
        <v>377</v>
      </c>
      <c r="J92" s="69" t="s">
        <v>516</v>
      </c>
    </row>
    <row r="93" ht="42" customHeight="1" spans="1:10">
      <c r="A93" s="170" t="s">
        <v>325</v>
      </c>
      <c r="B93" s="60" t="s">
        <v>500</v>
      </c>
      <c r="C93" s="60" t="s">
        <v>384</v>
      </c>
      <c r="D93" s="60" t="s">
        <v>410</v>
      </c>
      <c r="E93" s="69" t="s">
        <v>547</v>
      </c>
      <c r="F93" s="60" t="s">
        <v>374</v>
      </c>
      <c r="G93" s="69" t="s">
        <v>548</v>
      </c>
      <c r="H93" s="60"/>
      <c r="I93" s="60" t="s">
        <v>390</v>
      </c>
      <c r="J93" s="69" t="s">
        <v>513</v>
      </c>
    </row>
    <row r="94" ht="42" customHeight="1" spans="1:10">
      <c r="A94" s="170" t="s">
        <v>325</v>
      </c>
      <c r="B94" s="60" t="s">
        <v>500</v>
      </c>
      <c r="C94" s="60" t="s">
        <v>391</v>
      </c>
      <c r="D94" s="60" t="s">
        <v>392</v>
      </c>
      <c r="E94" s="69" t="s">
        <v>549</v>
      </c>
      <c r="F94" s="60" t="s">
        <v>379</v>
      </c>
      <c r="G94" s="69" t="s">
        <v>400</v>
      </c>
      <c r="H94" s="60" t="s">
        <v>383</v>
      </c>
      <c r="I94" s="60" t="s">
        <v>377</v>
      </c>
      <c r="J94" s="69" t="s">
        <v>504</v>
      </c>
    </row>
    <row r="95" ht="42" customHeight="1" spans="1:10">
      <c r="A95" s="170" t="s">
        <v>325</v>
      </c>
      <c r="B95" s="60" t="s">
        <v>500</v>
      </c>
      <c r="C95" s="60" t="s">
        <v>391</v>
      </c>
      <c r="D95" s="60" t="s">
        <v>392</v>
      </c>
      <c r="E95" s="69" t="s">
        <v>550</v>
      </c>
      <c r="F95" s="60" t="s">
        <v>379</v>
      </c>
      <c r="G95" s="69" t="s">
        <v>400</v>
      </c>
      <c r="H95" s="60" t="s">
        <v>383</v>
      </c>
      <c r="I95" s="60" t="s">
        <v>377</v>
      </c>
      <c r="J95" s="69" t="s">
        <v>507</v>
      </c>
    </row>
    <row r="96" ht="42" customHeight="1" spans="1:10">
      <c r="A96" s="170" t="s">
        <v>325</v>
      </c>
      <c r="B96" s="60" t="s">
        <v>500</v>
      </c>
      <c r="C96" s="60" t="s">
        <v>391</v>
      </c>
      <c r="D96" s="60" t="s">
        <v>392</v>
      </c>
      <c r="E96" s="69" t="s">
        <v>551</v>
      </c>
      <c r="F96" s="60" t="s">
        <v>374</v>
      </c>
      <c r="G96" s="69" t="s">
        <v>382</v>
      </c>
      <c r="H96" s="60" t="s">
        <v>383</v>
      </c>
      <c r="I96" s="60" t="s">
        <v>377</v>
      </c>
      <c r="J96" s="69" t="s">
        <v>510</v>
      </c>
    </row>
    <row r="97" ht="42" customHeight="1" spans="1:10">
      <c r="A97" s="170" t="s">
        <v>325</v>
      </c>
      <c r="B97" s="60" t="s">
        <v>500</v>
      </c>
      <c r="C97" s="60" t="s">
        <v>391</v>
      </c>
      <c r="D97" s="60" t="s">
        <v>392</v>
      </c>
      <c r="E97" s="69" t="s">
        <v>552</v>
      </c>
      <c r="F97" s="60" t="s">
        <v>379</v>
      </c>
      <c r="G97" s="69" t="s">
        <v>394</v>
      </c>
      <c r="H97" s="60" t="s">
        <v>383</v>
      </c>
      <c r="I97" s="60" t="s">
        <v>377</v>
      </c>
      <c r="J97" s="69" t="s">
        <v>513</v>
      </c>
    </row>
    <row r="98" ht="42" customHeight="1" spans="1:10">
      <c r="A98" s="170" t="s">
        <v>325</v>
      </c>
      <c r="B98" s="60" t="s">
        <v>500</v>
      </c>
      <c r="C98" s="60" t="s">
        <v>391</v>
      </c>
      <c r="D98" s="60" t="s">
        <v>392</v>
      </c>
      <c r="E98" s="69" t="s">
        <v>553</v>
      </c>
      <c r="F98" s="60" t="s">
        <v>379</v>
      </c>
      <c r="G98" s="69" t="s">
        <v>400</v>
      </c>
      <c r="H98" s="60" t="s">
        <v>383</v>
      </c>
      <c r="I98" s="60" t="s">
        <v>377</v>
      </c>
      <c r="J98" s="69" t="s">
        <v>516</v>
      </c>
    </row>
    <row r="99" ht="42" customHeight="1" spans="1:10">
      <c r="A99" s="170" t="s">
        <v>329</v>
      </c>
      <c r="B99" s="60" t="s">
        <v>554</v>
      </c>
      <c r="C99" s="60" t="s">
        <v>371</v>
      </c>
      <c r="D99" s="60" t="s">
        <v>372</v>
      </c>
      <c r="E99" s="69" t="s">
        <v>416</v>
      </c>
      <c r="F99" s="60" t="s">
        <v>379</v>
      </c>
      <c r="G99" s="69" t="s">
        <v>555</v>
      </c>
      <c r="H99" s="60" t="s">
        <v>383</v>
      </c>
      <c r="I99" s="60" t="s">
        <v>377</v>
      </c>
      <c r="J99" s="69" t="s">
        <v>556</v>
      </c>
    </row>
    <row r="100" ht="42" customHeight="1" spans="1:10">
      <c r="A100" s="170" t="s">
        <v>329</v>
      </c>
      <c r="B100" s="60" t="s">
        <v>554</v>
      </c>
      <c r="C100" s="60" t="s">
        <v>371</v>
      </c>
      <c r="D100" s="60" t="s">
        <v>372</v>
      </c>
      <c r="E100" s="69" t="s">
        <v>414</v>
      </c>
      <c r="F100" s="60" t="s">
        <v>379</v>
      </c>
      <c r="G100" s="69" t="s">
        <v>375</v>
      </c>
      <c r="H100" s="60" t="s">
        <v>415</v>
      </c>
      <c r="I100" s="60" t="s">
        <v>377</v>
      </c>
      <c r="J100" s="69" t="s">
        <v>557</v>
      </c>
    </row>
    <row r="101" ht="42" customHeight="1" spans="1:10">
      <c r="A101" s="170" t="s">
        <v>329</v>
      </c>
      <c r="B101" s="60" t="s">
        <v>554</v>
      </c>
      <c r="C101" s="60" t="s">
        <v>371</v>
      </c>
      <c r="D101" s="60" t="s">
        <v>401</v>
      </c>
      <c r="E101" s="69" t="s">
        <v>417</v>
      </c>
      <c r="F101" s="60" t="s">
        <v>428</v>
      </c>
      <c r="G101" s="69" t="s">
        <v>558</v>
      </c>
      <c r="H101" s="60" t="s">
        <v>419</v>
      </c>
      <c r="I101" s="60" t="s">
        <v>377</v>
      </c>
      <c r="J101" s="69" t="s">
        <v>557</v>
      </c>
    </row>
    <row r="102" ht="42" customHeight="1" spans="1:10">
      <c r="A102" s="170" t="s">
        <v>329</v>
      </c>
      <c r="B102" s="60" t="s">
        <v>554</v>
      </c>
      <c r="C102" s="60" t="s">
        <v>384</v>
      </c>
      <c r="D102" s="60" t="s">
        <v>387</v>
      </c>
      <c r="E102" s="69" t="s">
        <v>422</v>
      </c>
      <c r="F102" s="60" t="s">
        <v>374</v>
      </c>
      <c r="G102" s="69" t="s">
        <v>407</v>
      </c>
      <c r="H102" s="60" t="s">
        <v>383</v>
      </c>
      <c r="I102" s="60" t="s">
        <v>390</v>
      </c>
      <c r="J102" s="69" t="s">
        <v>557</v>
      </c>
    </row>
    <row r="103" ht="42" customHeight="1" spans="1:10">
      <c r="A103" s="170" t="s">
        <v>329</v>
      </c>
      <c r="B103" s="60" t="s">
        <v>554</v>
      </c>
      <c r="C103" s="60" t="s">
        <v>391</v>
      </c>
      <c r="D103" s="60" t="s">
        <v>392</v>
      </c>
      <c r="E103" s="69" t="s">
        <v>423</v>
      </c>
      <c r="F103" s="60" t="s">
        <v>379</v>
      </c>
      <c r="G103" s="69" t="s">
        <v>394</v>
      </c>
      <c r="H103" s="60" t="s">
        <v>383</v>
      </c>
      <c r="I103" s="60" t="s">
        <v>377</v>
      </c>
      <c r="J103" s="69" t="s">
        <v>557</v>
      </c>
    </row>
    <row r="104" ht="42" customHeight="1" spans="1:10">
      <c r="A104" s="170" t="s">
        <v>355</v>
      </c>
      <c r="B104" s="60" t="s">
        <v>559</v>
      </c>
      <c r="C104" s="60" t="s">
        <v>371</v>
      </c>
      <c r="D104" s="60" t="s">
        <v>372</v>
      </c>
      <c r="E104" s="69" t="s">
        <v>560</v>
      </c>
      <c r="F104" s="60" t="s">
        <v>379</v>
      </c>
      <c r="G104" s="69" t="s">
        <v>83</v>
      </c>
      <c r="H104" s="60" t="s">
        <v>426</v>
      </c>
      <c r="I104" s="60" t="s">
        <v>377</v>
      </c>
      <c r="J104" s="69" t="s">
        <v>560</v>
      </c>
    </row>
    <row r="105" ht="42" customHeight="1" spans="1:10">
      <c r="A105" s="170" t="s">
        <v>355</v>
      </c>
      <c r="B105" s="60" t="s">
        <v>559</v>
      </c>
      <c r="C105" s="60" t="s">
        <v>371</v>
      </c>
      <c r="D105" s="60" t="s">
        <v>372</v>
      </c>
      <c r="E105" s="69" t="s">
        <v>561</v>
      </c>
      <c r="F105" s="60" t="s">
        <v>379</v>
      </c>
      <c r="G105" s="69" t="s">
        <v>562</v>
      </c>
      <c r="H105" s="60" t="s">
        <v>536</v>
      </c>
      <c r="I105" s="60" t="s">
        <v>377</v>
      </c>
      <c r="J105" s="69" t="s">
        <v>561</v>
      </c>
    </row>
    <row r="106" ht="42" customHeight="1" spans="1:10">
      <c r="A106" s="170" t="s">
        <v>355</v>
      </c>
      <c r="B106" s="60" t="s">
        <v>559</v>
      </c>
      <c r="C106" s="60" t="s">
        <v>371</v>
      </c>
      <c r="D106" s="60" t="s">
        <v>380</v>
      </c>
      <c r="E106" s="69" t="s">
        <v>563</v>
      </c>
      <c r="F106" s="60" t="s">
        <v>379</v>
      </c>
      <c r="G106" s="69" t="s">
        <v>400</v>
      </c>
      <c r="H106" s="60" t="s">
        <v>383</v>
      </c>
      <c r="I106" s="60" t="s">
        <v>377</v>
      </c>
      <c r="J106" s="69" t="s">
        <v>563</v>
      </c>
    </row>
    <row r="107" ht="42" customHeight="1" spans="1:10">
      <c r="A107" s="170" t="s">
        <v>355</v>
      </c>
      <c r="B107" s="60" t="s">
        <v>559</v>
      </c>
      <c r="C107" s="60" t="s">
        <v>371</v>
      </c>
      <c r="D107" s="60" t="s">
        <v>401</v>
      </c>
      <c r="E107" s="69" t="s">
        <v>564</v>
      </c>
      <c r="F107" s="60" t="s">
        <v>379</v>
      </c>
      <c r="G107" s="69" t="s">
        <v>403</v>
      </c>
      <c r="H107" s="60" t="s">
        <v>383</v>
      </c>
      <c r="I107" s="60" t="s">
        <v>377</v>
      </c>
      <c r="J107" s="69" t="s">
        <v>564</v>
      </c>
    </row>
    <row r="108" ht="42" customHeight="1" spans="1:10">
      <c r="A108" s="170" t="s">
        <v>355</v>
      </c>
      <c r="B108" s="60" t="s">
        <v>559</v>
      </c>
      <c r="C108" s="60" t="s">
        <v>384</v>
      </c>
      <c r="D108" s="60" t="s">
        <v>385</v>
      </c>
      <c r="E108" s="69" t="s">
        <v>561</v>
      </c>
      <c r="F108" s="60" t="s">
        <v>379</v>
      </c>
      <c r="G108" s="69" t="s">
        <v>562</v>
      </c>
      <c r="H108" s="60" t="s">
        <v>536</v>
      </c>
      <c r="I108" s="60" t="s">
        <v>377</v>
      </c>
      <c r="J108" s="69" t="s">
        <v>561</v>
      </c>
    </row>
    <row r="109" ht="42" customHeight="1" spans="1:10">
      <c r="A109" s="170" t="s">
        <v>355</v>
      </c>
      <c r="B109" s="60" t="s">
        <v>559</v>
      </c>
      <c r="C109" s="60" t="s">
        <v>384</v>
      </c>
      <c r="D109" s="60" t="s">
        <v>387</v>
      </c>
      <c r="E109" s="69" t="s">
        <v>565</v>
      </c>
      <c r="F109" s="60" t="s">
        <v>379</v>
      </c>
      <c r="G109" s="69" t="s">
        <v>566</v>
      </c>
      <c r="H109" s="60" t="s">
        <v>446</v>
      </c>
      <c r="I109" s="60" t="s">
        <v>377</v>
      </c>
      <c r="J109" s="69" t="s">
        <v>565</v>
      </c>
    </row>
    <row r="110" ht="42" customHeight="1" spans="1:10">
      <c r="A110" s="170" t="s">
        <v>355</v>
      </c>
      <c r="B110" s="60" t="s">
        <v>559</v>
      </c>
      <c r="C110" s="60" t="s">
        <v>384</v>
      </c>
      <c r="D110" s="60" t="s">
        <v>410</v>
      </c>
      <c r="E110" s="69" t="s">
        <v>567</v>
      </c>
      <c r="F110" s="60" t="s">
        <v>374</v>
      </c>
      <c r="G110" s="69" t="s">
        <v>568</v>
      </c>
      <c r="H110" s="60" t="s">
        <v>454</v>
      </c>
      <c r="I110" s="60" t="s">
        <v>390</v>
      </c>
      <c r="J110" s="69" t="s">
        <v>567</v>
      </c>
    </row>
    <row r="111" ht="42" customHeight="1" spans="1:10">
      <c r="A111" s="170" t="s">
        <v>355</v>
      </c>
      <c r="B111" s="60" t="s">
        <v>559</v>
      </c>
      <c r="C111" s="60" t="s">
        <v>391</v>
      </c>
      <c r="D111" s="60" t="s">
        <v>392</v>
      </c>
      <c r="E111" s="69" t="s">
        <v>412</v>
      </c>
      <c r="F111" s="60" t="s">
        <v>379</v>
      </c>
      <c r="G111" s="69" t="s">
        <v>394</v>
      </c>
      <c r="H111" s="60" t="s">
        <v>383</v>
      </c>
      <c r="I111" s="60" t="s">
        <v>377</v>
      </c>
      <c r="J111" s="69" t="s">
        <v>412</v>
      </c>
    </row>
    <row r="112" ht="42" customHeight="1" spans="1:10">
      <c r="A112" s="170" t="s">
        <v>336</v>
      </c>
      <c r="B112" s="60" t="s">
        <v>569</v>
      </c>
      <c r="C112" s="60" t="s">
        <v>371</v>
      </c>
      <c r="D112" s="60" t="s">
        <v>372</v>
      </c>
      <c r="E112" s="69" t="s">
        <v>570</v>
      </c>
      <c r="F112" s="60" t="s">
        <v>374</v>
      </c>
      <c r="G112" s="69" t="s">
        <v>571</v>
      </c>
      <c r="H112" s="60" t="s">
        <v>446</v>
      </c>
      <c r="I112" s="60" t="s">
        <v>377</v>
      </c>
      <c r="J112" s="69" t="s">
        <v>572</v>
      </c>
    </row>
    <row r="113" ht="42" customHeight="1" spans="1:10">
      <c r="A113" s="170" t="s">
        <v>336</v>
      </c>
      <c r="B113" s="60" t="s">
        <v>569</v>
      </c>
      <c r="C113" s="60" t="s">
        <v>371</v>
      </c>
      <c r="D113" s="60" t="s">
        <v>380</v>
      </c>
      <c r="E113" s="69" t="s">
        <v>573</v>
      </c>
      <c r="F113" s="60" t="s">
        <v>374</v>
      </c>
      <c r="G113" s="69" t="s">
        <v>382</v>
      </c>
      <c r="H113" s="60" t="s">
        <v>383</v>
      </c>
      <c r="I113" s="60" t="s">
        <v>377</v>
      </c>
      <c r="J113" s="69" t="s">
        <v>574</v>
      </c>
    </row>
    <row r="114" ht="42" customHeight="1" spans="1:10">
      <c r="A114" s="170" t="s">
        <v>336</v>
      </c>
      <c r="B114" s="60" t="s">
        <v>569</v>
      </c>
      <c r="C114" s="60" t="s">
        <v>371</v>
      </c>
      <c r="D114" s="60" t="s">
        <v>401</v>
      </c>
      <c r="E114" s="69" t="s">
        <v>450</v>
      </c>
      <c r="F114" s="60" t="s">
        <v>374</v>
      </c>
      <c r="G114" s="69" t="s">
        <v>451</v>
      </c>
      <c r="H114" s="60" t="s">
        <v>575</v>
      </c>
      <c r="I114" s="60" t="s">
        <v>377</v>
      </c>
      <c r="J114" s="69" t="s">
        <v>574</v>
      </c>
    </row>
    <row r="115" ht="42" customHeight="1" spans="1:10">
      <c r="A115" s="170" t="s">
        <v>336</v>
      </c>
      <c r="B115" s="60" t="s">
        <v>569</v>
      </c>
      <c r="C115" s="60" t="s">
        <v>384</v>
      </c>
      <c r="D115" s="60" t="s">
        <v>387</v>
      </c>
      <c r="E115" s="69" t="s">
        <v>452</v>
      </c>
      <c r="F115" s="60" t="s">
        <v>374</v>
      </c>
      <c r="G115" s="69" t="s">
        <v>576</v>
      </c>
      <c r="H115" s="60" t="s">
        <v>454</v>
      </c>
      <c r="I115" s="60" t="s">
        <v>390</v>
      </c>
      <c r="J115" s="69" t="s">
        <v>452</v>
      </c>
    </row>
    <row r="116" ht="42" customHeight="1" spans="1:10">
      <c r="A116" s="170" t="s">
        <v>336</v>
      </c>
      <c r="B116" s="60" t="s">
        <v>569</v>
      </c>
      <c r="C116" s="60" t="s">
        <v>391</v>
      </c>
      <c r="D116" s="60" t="s">
        <v>392</v>
      </c>
      <c r="E116" s="69" t="s">
        <v>577</v>
      </c>
      <c r="F116" s="60" t="s">
        <v>374</v>
      </c>
      <c r="G116" s="69" t="s">
        <v>400</v>
      </c>
      <c r="H116" s="60" t="s">
        <v>383</v>
      </c>
      <c r="I116" s="60" t="s">
        <v>390</v>
      </c>
      <c r="J116" s="69" t="s">
        <v>578</v>
      </c>
    </row>
    <row r="117" ht="42" customHeight="1" spans="1:10">
      <c r="A117" s="170" t="s">
        <v>338</v>
      </c>
      <c r="B117" s="60" t="s">
        <v>579</v>
      </c>
      <c r="C117" s="60" t="s">
        <v>371</v>
      </c>
      <c r="D117" s="60" t="s">
        <v>372</v>
      </c>
      <c r="E117" s="69" t="s">
        <v>570</v>
      </c>
      <c r="F117" s="60" t="s">
        <v>374</v>
      </c>
      <c r="G117" s="69" t="s">
        <v>580</v>
      </c>
      <c r="H117" s="60" t="s">
        <v>446</v>
      </c>
      <c r="I117" s="60" t="s">
        <v>377</v>
      </c>
      <c r="J117" s="69" t="s">
        <v>581</v>
      </c>
    </row>
    <row r="118" ht="42" customHeight="1" spans="1:10">
      <c r="A118" s="170" t="s">
        <v>338</v>
      </c>
      <c r="B118" s="60" t="s">
        <v>579</v>
      </c>
      <c r="C118" s="60" t="s">
        <v>384</v>
      </c>
      <c r="D118" s="60" t="s">
        <v>387</v>
      </c>
      <c r="E118" s="69" t="s">
        <v>452</v>
      </c>
      <c r="F118" s="60" t="s">
        <v>374</v>
      </c>
      <c r="G118" s="69" t="s">
        <v>582</v>
      </c>
      <c r="H118" s="60" t="s">
        <v>454</v>
      </c>
      <c r="I118" s="60" t="s">
        <v>390</v>
      </c>
      <c r="J118" s="69" t="s">
        <v>452</v>
      </c>
    </row>
    <row r="119" ht="42" customHeight="1" spans="1:10">
      <c r="A119" s="170" t="s">
        <v>338</v>
      </c>
      <c r="B119" s="60" t="s">
        <v>579</v>
      </c>
      <c r="C119" s="60" t="s">
        <v>391</v>
      </c>
      <c r="D119" s="60" t="s">
        <v>392</v>
      </c>
      <c r="E119" s="69" t="s">
        <v>583</v>
      </c>
      <c r="F119" s="60" t="s">
        <v>374</v>
      </c>
      <c r="G119" s="69" t="s">
        <v>582</v>
      </c>
      <c r="H119" s="60" t="s">
        <v>383</v>
      </c>
      <c r="I119" s="60" t="s">
        <v>390</v>
      </c>
      <c r="J119" s="69" t="s">
        <v>457</v>
      </c>
    </row>
    <row r="120" ht="42" customHeight="1" spans="1:10">
      <c r="A120" s="170" t="s">
        <v>323</v>
      </c>
      <c r="B120" s="60" t="s">
        <v>584</v>
      </c>
      <c r="C120" s="60" t="s">
        <v>371</v>
      </c>
      <c r="D120" s="60" t="s">
        <v>372</v>
      </c>
      <c r="E120" s="69" t="s">
        <v>585</v>
      </c>
      <c r="F120" s="60" t="s">
        <v>374</v>
      </c>
      <c r="G120" s="69" t="s">
        <v>442</v>
      </c>
      <c r="H120" s="60" t="s">
        <v>426</v>
      </c>
      <c r="I120" s="60" t="s">
        <v>377</v>
      </c>
      <c r="J120" s="69" t="s">
        <v>586</v>
      </c>
    </row>
    <row r="121" ht="42" customHeight="1" spans="1:10">
      <c r="A121" s="170" t="s">
        <v>323</v>
      </c>
      <c r="B121" s="60" t="s">
        <v>584</v>
      </c>
      <c r="C121" s="60" t="s">
        <v>371</v>
      </c>
      <c r="D121" s="60" t="s">
        <v>372</v>
      </c>
      <c r="E121" s="69" t="s">
        <v>587</v>
      </c>
      <c r="F121" s="60" t="s">
        <v>374</v>
      </c>
      <c r="G121" s="69" t="s">
        <v>588</v>
      </c>
      <c r="H121" s="60"/>
      <c r="I121" s="60" t="s">
        <v>390</v>
      </c>
      <c r="J121" s="69" t="s">
        <v>588</v>
      </c>
    </row>
    <row r="122" ht="42" customHeight="1" spans="1:10">
      <c r="A122" s="170" t="s">
        <v>323</v>
      </c>
      <c r="B122" s="60" t="s">
        <v>584</v>
      </c>
      <c r="C122" s="60" t="s">
        <v>371</v>
      </c>
      <c r="D122" s="60" t="s">
        <v>380</v>
      </c>
      <c r="E122" s="69" t="s">
        <v>589</v>
      </c>
      <c r="F122" s="60" t="s">
        <v>374</v>
      </c>
      <c r="G122" s="69" t="s">
        <v>590</v>
      </c>
      <c r="H122" s="60" t="s">
        <v>591</v>
      </c>
      <c r="I122" s="60" t="s">
        <v>390</v>
      </c>
      <c r="J122" s="69" t="s">
        <v>592</v>
      </c>
    </row>
    <row r="123" ht="42" customHeight="1" spans="1:10">
      <c r="A123" s="170" t="s">
        <v>323</v>
      </c>
      <c r="B123" s="60" t="s">
        <v>584</v>
      </c>
      <c r="C123" s="60" t="s">
        <v>371</v>
      </c>
      <c r="D123" s="60" t="s">
        <v>380</v>
      </c>
      <c r="E123" s="69" t="s">
        <v>593</v>
      </c>
      <c r="F123" s="60" t="s">
        <v>374</v>
      </c>
      <c r="G123" s="69" t="s">
        <v>594</v>
      </c>
      <c r="H123" s="60"/>
      <c r="I123" s="60" t="s">
        <v>390</v>
      </c>
      <c r="J123" s="69" t="s">
        <v>594</v>
      </c>
    </row>
    <row r="124" ht="42" customHeight="1" spans="1:10">
      <c r="A124" s="170" t="s">
        <v>323</v>
      </c>
      <c r="B124" s="60" t="s">
        <v>584</v>
      </c>
      <c r="C124" s="60" t="s">
        <v>371</v>
      </c>
      <c r="D124" s="60" t="s">
        <v>401</v>
      </c>
      <c r="E124" s="69" t="s">
        <v>595</v>
      </c>
      <c r="F124" s="60" t="s">
        <v>428</v>
      </c>
      <c r="G124" s="69" t="s">
        <v>596</v>
      </c>
      <c r="H124" s="60" t="s">
        <v>597</v>
      </c>
      <c r="I124" s="60" t="s">
        <v>377</v>
      </c>
      <c r="J124" s="69" t="s">
        <v>598</v>
      </c>
    </row>
    <row r="125" ht="42" customHeight="1" spans="1:10">
      <c r="A125" s="170" t="s">
        <v>323</v>
      </c>
      <c r="B125" s="60" t="s">
        <v>584</v>
      </c>
      <c r="C125" s="60" t="s">
        <v>371</v>
      </c>
      <c r="D125" s="60" t="s">
        <v>401</v>
      </c>
      <c r="E125" s="69" t="s">
        <v>599</v>
      </c>
      <c r="F125" s="60" t="s">
        <v>374</v>
      </c>
      <c r="G125" s="69" t="s">
        <v>600</v>
      </c>
      <c r="H125" s="60" t="s">
        <v>419</v>
      </c>
      <c r="I125" s="60" t="s">
        <v>377</v>
      </c>
      <c r="J125" s="69" t="s">
        <v>601</v>
      </c>
    </row>
    <row r="126" ht="42" customHeight="1" spans="1:10">
      <c r="A126" s="170" t="s">
        <v>323</v>
      </c>
      <c r="B126" s="60" t="s">
        <v>584</v>
      </c>
      <c r="C126" s="60" t="s">
        <v>384</v>
      </c>
      <c r="D126" s="60" t="s">
        <v>385</v>
      </c>
      <c r="E126" s="69" t="s">
        <v>602</v>
      </c>
      <c r="F126" s="60" t="s">
        <v>374</v>
      </c>
      <c r="G126" s="69" t="s">
        <v>603</v>
      </c>
      <c r="H126" s="60"/>
      <c r="I126" s="60" t="s">
        <v>390</v>
      </c>
      <c r="J126" s="69" t="s">
        <v>603</v>
      </c>
    </row>
    <row r="127" ht="42" customHeight="1" spans="1:10">
      <c r="A127" s="170" t="s">
        <v>323</v>
      </c>
      <c r="B127" s="60" t="s">
        <v>584</v>
      </c>
      <c r="C127" s="60" t="s">
        <v>384</v>
      </c>
      <c r="D127" s="60" t="s">
        <v>385</v>
      </c>
      <c r="E127" s="69" t="s">
        <v>604</v>
      </c>
      <c r="F127" s="60" t="s">
        <v>374</v>
      </c>
      <c r="G127" s="69" t="s">
        <v>605</v>
      </c>
      <c r="H127" s="60"/>
      <c r="I127" s="60" t="s">
        <v>390</v>
      </c>
      <c r="J127" s="69" t="s">
        <v>604</v>
      </c>
    </row>
    <row r="128" ht="42" customHeight="1" spans="1:10">
      <c r="A128" s="170" t="s">
        <v>323</v>
      </c>
      <c r="B128" s="60" t="s">
        <v>584</v>
      </c>
      <c r="C128" s="60" t="s">
        <v>384</v>
      </c>
      <c r="D128" s="60" t="s">
        <v>387</v>
      </c>
      <c r="E128" s="69" t="s">
        <v>606</v>
      </c>
      <c r="F128" s="60" t="s">
        <v>374</v>
      </c>
      <c r="G128" s="69" t="s">
        <v>607</v>
      </c>
      <c r="H128" s="60" t="s">
        <v>454</v>
      </c>
      <c r="I128" s="60" t="s">
        <v>390</v>
      </c>
      <c r="J128" s="69" t="s">
        <v>608</v>
      </c>
    </row>
    <row r="129" ht="42" customHeight="1" spans="1:10">
      <c r="A129" s="170" t="s">
        <v>323</v>
      </c>
      <c r="B129" s="60" t="s">
        <v>584</v>
      </c>
      <c r="C129" s="60" t="s">
        <v>384</v>
      </c>
      <c r="D129" s="60" t="s">
        <v>387</v>
      </c>
      <c r="E129" s="69" t="s">
        <v>609</v>
      </c>
      <c r="F129" s="60" t="s">
        <v>374</v>
      </c>
      <c r="G129" s="69" t="s">
        <v>610</v>
      </c>
      <c r="H129" s="60"/>
      <c r="I129" s="60" t="s">
        <v>390</v>
      </c>
      <c r="J129" s="69" t="s">
        <v>610</v>
      </c>
    </row>
    <row r="130" ht="42" customHeight="1" spans="1:10">
      <c r="A130" s="170" t="s">
        <v>323</v>
      </c>
      <c r="B130" s="60" t="s">
        <v>584</v>
      </c>
      <c r="C130" s="60" t="s">
        <v>384</v>
      </c>
      <c r="D130" s="60" t="s">
        <v>410</v>
      </c>
      <c r="E130" s="69" t="s">
        <v>611</v>
      </c>
      <c r="F130" s="60" t="s">
        <v>374</v>
      </c>
      <c r="G130" s="69" t="s">
        <v>612</v>
      </c>
      <c r="H130" s="60"/>
      <c r="I130" s="60" t="s">
        <v>390</v>
      </c>
      <c r="J130" s="69" t="s">
        <v>612</v>
      </c>
    </row>
    <row r="131" ht="42" customHeight="1" spans="1:10">
      <c r="A131" s="170" t="s">
        <v>323</v>
      </c>
      <c r="B131" s="60" t="s">
        <v>584</v>
      </c>
      <c r="C131" s="60" t="s">
        <v>384</v>
      </c>
      <c r="D131" s="60" t="s">
        <v>410</v>
      </c>
      <c r="E131" s="69" t="s">
        <v>613</v>
      </c>
      <c r="F131" s="60" t="s">
        <v>374</v>
      </c>
      <c r="G131" s="69" t="s">
        <v>614</v>
      </c>
      <c r="H131" s="60"/>
      <c r="I131" s="60" t="s">
        <v>390</v>
      </c>
      <c r="J131" s="69" t="s">
        <v>614</v>
      </c>
    </row>
    <row r="132" ht="42" customHeight="1" spans="1:10">
      <c r="A132" s="170" t="s">
        <v>323</v>
      </c>
      <c r="B132" s="60" t="s">
        <v>584</v>
      </c>
      <c r="C132" s="60" t="s">
        <v>391</v>
      </c>
      <c r="D132" s="60" t="s">
        <v>392</v>
      </c>
      <c r="E132" s="69" t="s">
        <v>615</v>
      </c>
      <c r="F132" s="60" t="s">
        <v>374</v>
      </c>
      <c r="G132" s="69" t="s">
        <v>616</v>
      </c>
      <c r="H132" s="60" t="s">
        <v>383</v>
      </c>
      <c r="I132" s="60" t="s">
        <v>377</v>
      </c>
      <c r="J132" s="69" t="s">
        <v>617</v>
      </c>
    </row>
    <row r="133" ht="42" customHeight="1" spans="1:10">
      <c r="A133" s="170" t="s">
        <v>323</v>
      </c>
      <c r="B133" s="60" t="s">
        <v>584</v>
      </c>
      <c r="C133" s="60" t="s">
        <v>391</v>
      </c>
      <c r="D133" s="60" t="s">
        <v>392</v>
      </c>
      <c r="E133" s="69" t="s">
        <v>618</v>
      </c>
      <c r="F133" s="60" t="s">
        <v>379</v>
      </c>
      <c r="G133" s="69" t="s">
        <v>616</v>
      </c>
      <c r="H133" s="60" t="s">
        <v>383</v>
      </c>
      <c r="I133" s="60" t="s">
        <v>377</v>
      </c>
      <c r="J133" s="69" t="s">
        <v>619</v>
      </c>
    </row>
    <row r="134" ht="42" customHeight="1" spans="1:10">
      <c r="A134" s="170" t="s">
        <v>323</v>
      </c>
      <c r="B134" s="60" t="s">
        <v>584</v>
      </c>
      <c r="C134" s="60" t="s">
        <v>472</v>
      </c>
      <c r="D134" s="60" t="s">
        <v>473</v>
      </c>
      <c r="E134" s="69" t="s">
        <v>620</v>
      </c>
      <c r="F134" s="60" t="s">
        <v>374</v>
      </c>
      <c r="G134" s="69" t="s">
        <v>621</v>
      </c>
      <c r="H134" s="60" t="s">
        <v>536</v>
      </c>
      <c r="I134" s="60" t="s">
        <v>377</v>
      </c>
      <c r="J134" s="69" t="s">
        <v>622</v>
      </c>
    </row>
    <row r="135" ht="42" customHeight="1" spans="1:10">
      <c r="A135" s="170" t="s">
        <v>323</v>
      </c>
      <c r="B135" s="60" t="s">
        <v>584</v>
      </c>
      <c r="C135" s="60" t="s">
        <v>472</v>
      </c>
      <c r="D135" s="60" t="s">
        <v>473</v>
      </c>
      <c r="E135" s="69" t="s">
        <v>623</v>
      </c>
      <c r="F135" s="60" t="s">
        <v>374</v>
      </c>
      <c r="G135" s="69" t="s">
        <v>624</v>
      </c>
      <c r="H135" s="60" t="s">
        <v>536</v>
      </c>
      <c r="I135" s="60" t="s">
        <v>377</v>
      </c>
      <c r="J135" s="69" t="s">
        <v>625</v>
      </c>
    </row>
  </sheetData>
  <mergeCells count="38">
    <mergeCell ref="A2:J2"/>
    <mergeCell ref="A3:H3"/>
    <mergeCell ref="A7:A12"/>
    <mergeCell ref="A13:A21"/>
    <mergeCell ref="A22:A27"/>
    <mergeCell ref="A28:A32"/>
    <mergeCell ref="A33:A38"/>
    <mergeCell ref="A39:A44"/>
    <mergeCell ref="A45:A49"/>
    <mergeCell ref="A50:A52"/>
    <mergeCell ref="A53:A57"/>
    <mergeCell ref="A58:A62"/>
    <mergeCell ref="A63:A68"/>
    <mergeCell ref="A69:A71"/>
    <mergeCell ref="A72:A98"/>
    <mergeCell ref="A99:A103"/>
    <mergeCell ref="A104:A111"/>
    <mergeCell ref="A112:A116"/>
    <mergeCell ref="A117:A119"/>
    <mergeCell ref="A120:A135"/>
    <mergeCell ref="B7:B12"/>
    <mergeCell ref="B13:B21"/>
    <mergeCell ref="B22:B27"/>
    <mergeCell ref="B28:B32"/>
    <mergeCell ref="B33:B38"/>
    <mergeCell ref="B39:B44"/>
    <mergeCell ref="B45:B49"/>
    <mergeCell ref="B50:B52"/>
    <mergeCell ref="B53:B57"/>
    <mergeCell ref="B58:B62"/>
    <mergeCell ref="B63:B68"/>
    <mergeCell ref="B69:B71"/>
    <mergeCell ref="B72:B98"/>
    <mergeCell ref="B99:B103"/>
    <mergeCell ref="B104:B111"/>
    <mergeCell ref="B112:B116"/>
    <mergeCell ref="B117:B119"/>
    <mergeCell ref="B120:B135"/>
  </mergeCells>
  <printOptions horizontalCentered="1"/>
  <pageMargins left="0.959722222222222" right="0.959722222222222" top="0.719444444444444" bottom="0.719444444444444"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枫 子</cp:lastModifiedBy>
  <dcterms:created xsi:type="dcterms:W3CDTF">2026-03-10T08:27:27Z</dcterms:created>
  <dcterms:modified xsi:type="dcterms:W3CDTF">2026-03-10T08:47:11Z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