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6"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<sst xmlns="http://schemas.openxmlformats.org/spreadsheetml/2006/main" count="2812" uniqueCount="633">
  <si>
    <t>附件：昆明市东川区文化和旅游局（本级）2026年部门预算公开情况表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</si>
  <si>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</si>
  <si>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</si>
  <si>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</si>
  <si>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</si>
  <si>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</si>
  <si>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</si>
  <si>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</si>
  <si>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</si>
  <si>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</si>
  <si>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</si>
  <si>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</si>
  <si>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</si>
  <si>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</si>
  <si>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</si>
  <si>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</si>
  <si>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</si>
  <si>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</si>
  <si>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</si>
  <si>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</si>
  <si>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</si>
  <si>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</si>
  <si>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</si>
  <si>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</si>
  <si>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</si>
  <si>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</si>
  <si>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</si>
  <si>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</si>
  <si>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</si>
  <si>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</si>
  <si>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</si>
  <si>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</si>
  <si>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</si>
  <si>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</si>
  <si>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</si>
  <si>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</si>
  <si>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</si>
  <si>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</si>
  <si>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</si>
  <si>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</si>
  <si>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</si>
  <si>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</si>
  <si>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</si>
  <si>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</si>
  <si>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</si>
  <si>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</si>
  <si>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</si>
  <si>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</si>
  <si>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</si>
  <si>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</si>
  <si>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</si>
  <si>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</si>
  <si>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</si>
  <si>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</si>
  <si>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</si>
  <si>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</si>
  <si>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</si>
  <si>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</si>
  <si>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</si>
  <si>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</si>
  <si>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</si>
  <si>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</si>
  <si>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</si>
  <si>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</si>
  <si>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</si>
  <si>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</si>
  <si>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</si>
  <si>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</si>
  <si>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</si>
  <si>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</si>
  <si>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129001</t>
  </si>
  <si>
    <t>昆明市东川区文化和旅游局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</si>
  <si>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</si>
  <si>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</si>
  <si>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</si>
  <si>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</si>
  <si>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</si>
  <si>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</si>
  <si>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</si>
  <si>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</si>
  <si>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</si>
  <si>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</si>
  <si>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</si>
  <si>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</si>
  <si>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</si>
  <si>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</si>
  <si>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</si>
  <si>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</si>
  <si>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</si>
  <si>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</si>
  <si>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</si>
  <si>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</si>
  <si>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</si>
  <si>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</si>
  <si>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</si>
  <si>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</si>
  <si>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</si>
  <si>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</si>
  <si>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</si>
  <si>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</si>
  <si>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</si>
  <si>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</si>
  <si>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</si>
  <si>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</si>
  <si>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2070109</t>
  </si>
  <si>
    <t>群众文化</t>
  </si>
  <si>
    <t>2070111</t>
  </si>
  <si>
    <t>文化创作与保护</t>
  </si>
  <si>
    <t>2070199</t>
  </si>
  <si>
    <t>其他文化和旅游支出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</si>
  <si>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</si>
  <si>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</si>
  <si>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</si>
  <si>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</si>
  <si>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</si>
  <si>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</si>
  <si>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</si>
  <si>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</si>
  <si>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</si>
  <si>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</si>
  <si>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</si>
  <si>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</si>
  <si>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</si>
  <si>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</si>
  <si>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</si>
  <si>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</si>
  <si>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</si>
  <si>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</si>
  <si>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</si>
  <si>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</si>
  <si>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</si>
  <si>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</si>
  <si>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</si>
  <si>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</si>
  <si>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</si>
  <si>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</si>
  <si>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</si>
  <si>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</si>
  <si>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</si>
  <si>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</si>
  <si>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</si>
  <si>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</si>
  <si>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</si>
  <si>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</si>
  <si>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</si>
  <si>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</si>
  <si>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</si>
  <si>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</si>
  <si>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</si>
  <si>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</si>
  <si>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</si>
  <si>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</si>
  <si>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</si>
  <si>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</si>
  <si>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</si>
  <si>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</si>
  <si>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</si>
  <si>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</si>
  <si>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</si>
  <si>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</si>
  <si>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</si>
  <si>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</si>
  <si>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</si>
  <si>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</si>
  <si>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</si>
  <si>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</si>
  <si>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</si>
  <si>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</si>
  <si>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</si>
  <si>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</si>
  <si>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</si>
  <si>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</si>
  <si>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</si>
  <si>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</si>
  <si>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</si>
  <si>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</si>
  <si>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</si>
  <si>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</si>
  <si>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</si>
  <si>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</si>
  <si>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</si>
  <si>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</si>
  <si>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</si>
  <si>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</si>
  <si>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</si>
  <si>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</si>
  <si>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</si>
  <si>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</si>
  <si>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</si>
  <si>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</si>
  <si>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</si>
  <si>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</si>
  <si>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</si>
  <si>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</si>
  <si>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</si>
  <si>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</si>
  <si>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</si>
  <si>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</si>
  <si>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</si>
  <si>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</si>
  <si>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</si>
  <si>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</si>
  <si>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</si>
  <si>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</si>
  <si>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</si>
  <si>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</si>
  <si>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</si>
  <si>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</si>
  <si>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</si>
  <si>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</si>
  <si>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</si>
  <si>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</si>
  <si>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</si>
  <si>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530113210000000003173</t>
  </si>
  <si>
    <t>行政人员工资支出</t>
  </si>
  <si>
    <t>30101</t>
  </si>
  <si>
    <t>基本工资</t>
  </si>
  <si>
    <t>30102</t>
  </si>
  <si>
    <t>津贴补贴</t>
  </si>
  <si>
    <t>30103</t>
  </si>
  <si>
    <t>奖金</t>
  </si>
  <si>
    <t>530113210000000003175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</si>
  <si>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</si>
  <si>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</si>
  <si>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</si>
  <si>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</si>
  <si>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</si>
  <si>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</si>
  <si>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</si>
  <si>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</si>
  <si>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</si>
  <si>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</si>
  <si>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</si>
  <si>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530113210000000003176</t>
  </si>
  <si>
    <t>30113</t>
  </si>
  <si>
    <t>530113210000000003177</t>
  </si>
  <si>
    <t>村（社区）人员生活补助</t>
  </si>
  <si>
    <t>30305</t>
  </si>
  <si>
    <t>生活补助</t>
  </si>
  <si>
    <t>530113210000000003182</t>
  </si>
  <si>
    <t>30217</t>
  </si>
  <si>
    <t>530113210000000003183</t>
  </si>
  <si>
    <t>公务交通补贴</t>
  </si>
  <si>
    <t>30239</t>
  </si>
  <si>
    <t>其他交通费用</t>
  </si>
  <si>
    <t>530113210000000003184</t>
  </si>
  <si>
    <t>工会经费</t>
  </si>
  <si>
    <t>30228</t>
  </si>
  <si>
    <t>530113210000000003185</t>
  </si>
  <si>
    <t>离退休公用经费</t>
  </si>
  <si>
    <t>30299</t>
  </si>
  <si>
    <t>其他商品和服务支出</t>
  </si>
  <si>
    <t>530113210000000003187</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</si>
  <si>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</si>
  <si>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</si>
  <si>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</si>
  <si>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</si>
  <si>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</si>
  <si>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</si>
  <si>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</si>
  <si>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</si>
  <si>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</si>
  <si>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</si>
  <si>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</si>
  <si>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</si>
  <si>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</si>
  <si>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</si>
  <si>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</si>
  <si>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</si>
  <si>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</si>
  <si>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530113210000000003188</t>
  </si>
  <si>
    <t>租车经费</t>
  </si>
  <si>
    <t>530113221100000293993</t>
  </si>
  <si>
    <t>离退休生活补助</t>
  </si>
  <si>
    <t>530113231100001492385</t>
  </si>
  <si>
    <t>行政人员绩效奖励</t>
  </si>
  <si>
    <t>预算05-1表</t>
  </si>
  <si>
    <t>项目分类</t>
  </si>
  <si>
    <t>项目单位</t>
  </si>
  <si>
    <t>经济科目编码</t>
  </si>
  <si>
    <t>经济科目名称</t>
  </si>
  <si>
    <t>本年拨款</t>
  </si>
  <si>
    <t>其中：本次下达</t>
  </si>
  <si>
    <t>对个人和家庭的补助</t>
  </si>
  <si>
    <t>530113261100004971589</t>
  </si>
  <si>
    <t>伤残抚恤金经费</t>
  </si>
  <si>
    <t>30304</t>
  </si>
  <si>
    <t>抚恤金</t>
  </si>
  <si>
    <t>530113261100004971710</t>
  </si>
  <si>
    <t>遗属补助经费</t>
  </si>
  <si>
    <t>民生类</t>
  </si>
  <si>
    <t>530113251100003633374</t>
  </si>
  <si>
    <t>区级美术馆、公共图书馆、文化馆（站）免费开放资金</t>
  </si>
  <si>
    <t>30227</t>
  </si>
  <si>
    <t>委托业务费</t>
  </si>
  <si>
    <t>530113251100004451316</t>
  </si>
  <si>
    <t>2024年美术馆、公共图书馆、文化馆（站）免费开放省级配套资金</t>
  </si>
  <si>
    <t>530113261100005231049</t>
  </si>
  <si>
    <t>2024年公共图书馆、美术馆、文化馆（站）免费开放补助中央资金</t>
  </si>
  <si>
    <t>530113261100005231312</t>
  </si>
  <si>
    <t>2025年美术馆、公共图书馆、文化馆（站）免费开放省级配套资金</t>
  </si>
  <si>
    <t>530113261100005231330</t>
  </si>
  <si>
    <t>2025年公共图书馆、美术馆、文化馆（站）免费开放中央补助资金</t>
  </si>
  <si>
    <t>530113261100005236285</t>
  </si>
  <si>
    <t>2023年三馆一站免开中央补助资金</t>
  </si>
  <si>
    <t>530113261100005242028</t>
  </si>
  <si>
    <t>2024年免费开放省级配套资金</t>
  </si>
  <si>
    <t>530113261100005242044</t>
  </si>
  <si>
    <t>2024年免费开放市级配套资金</t>
  </si>
  <si>
    <t>530113261100005242055</t>
  </si>
  <si>
    <t>2024年免费开放中央补助资金</t>
  </si>
  <si>
    <t>530113261100005243012</t>
  </si>
  <si>
    <t>2025年美术馆、公共图书馆、文化馆（站）免费开放市级补助资金</t>
  </si>
  <si>
    <t>530113251100003633609</t>
  </si>
  <si>
    <t>上级美术馆、公共图书馆、文化馆（站）免费开放资金</t>
  </si>
  <si>
    <t>事业发展类</t>
  </si>
  <si>
    <t>530113241100002565172</t>
  </si>
  <si>
    <t>2022年文化人才专项经费</t>
  </si>
  <si>
    <t>530113241100002565686</t>
  </si>
  <si>
    <t>公共文化高质量发展补助经费</t>
  </si>
  <si>
    <t>530113241100002566080</t>
  </si>
  <si>
    <t>2022年基层公共文化服务资金及2021年基层公共文化服务考核资金</t>
  </si>
  <si>
    <t>530113241100002572973</t>
  </si>
  <si>
    <t>2022年基层公共文化服务专项资金</t>
  </si>
  <si>
    <t>530113241100002573145</t>
  </si>
  <si>
    <t>2023年戏曲进乡村资金</t>
  </si>
  <si>
    <t>530113241100003055913</t>
  </si>
  <si>
    <t>2024年基层公共文化服务专项资金</t>
  </si>
  <si>
    <t>530113241100003056043</t>
  </si>
  <si>
    <t>2024年文化人才专项经费</t>
  </si>
  <si>
    <t>530113251100004016862</t>
  </si>
  <si>
    <t>2022年美术馆、公共图书馆、文化馆（站）免费开放补助资金</t>
  </si>
  <si>
    <t>530113251100004017009</t>
  </si>
  <si>
    <t>2023年文化人才专项经费</t>
  </si>
  <si>
    <t>530113251100004017083</t>
  </si>
  <si>
    <t>2024年戏曲进乡村项目补助资金</t>
  </si>
  <si>
    <t>530113251100004382498</t>
  </si>
  <si>
    <t>2025年中央补助地方公共文化服务体系建设资金</t>
  </si>
  <si>
    <t>530113261100005231433</t>
  </si>
  <si>
    <t>市级非物质文化遗产代表性传承人传承补助经费</t>
  </si>
  <si>
    <t>530113261100005231479</t>
  </si>
  <si>
    <t>2024年第二批中央支持地方公共文化服务体系建设补助资金</t>
  </si>
  <si>
    <t>530113261100005242298</t>
  </si>
  <si>
    <t>2025年基层公共文化服务专项资金</t>
  </si>
  <si>
    <t>预算05-2表</t>
  </si>
  <si>
    <t>项目年度绩效目标</t>
  </si>
  <si>
    <t>一级指标</t>
  </si>
  <si>
    <t>二级指标</t>
  </si>
  <si>
    <t>三级指标</t>
  </si>
  <si>
    <t>指标性质</t>
  </si>
  <si>
    <t>指标值</t>
  </si>
  <si>
    <t>度量单位</t>
  </si>
  <si>
    <t>指标属性</t>
  </si>
  <si>
    <t>指标内容</t>
  </si>
  <si>
    <t>在东川区各乡镇（街道），村（社区）开展公共文化服务体系建设，促进文化事业发展，为城乡居民提供优质高效、普遍均等的公共文化产品和服务。</t>
  </si>
  <si>
    <t>产出指标</t>
  </si>
  <si>
    <t>数量指标</t>
  </si>
  <si>
    <t>全年免费开放天数</t>
  </si>
  <si>
    <t>&gt;</t>
  </si>
  <si>
    <t>250</t>
  </si>
  <si>
    <t>天</t>
  </si>
  <si>
    <t>定量指标</t>
  </si>
  <si>
    <t>按照免费开放通知要求，全年免费开放天数不低于250天</t>
  </si>
  <si>
    <t>效益指标</t>
  </si>
  <si>
    <t>社会效益</t>
  </si>
  <si>
    <t>公共文化设施覆盖人群率</t>
  </si>
  <si>
    <t>%</t>
  </si>
  <si>
    <t>公共文化设施包含：博物馆、纪念馆、图书馆、文化馆（站）、美术馆和各艺术表演场所等。</t>
  </si>
  <si>
    <t>满意度指标</t>
  </si>
  <si>
    <t>服务对象满意度</t>
  </si>
  <si>
    <t>免费开放观众满意度</t>
  </si>
  <si>
    <t>&gt;=</t>
  </si>
  <si>
    <t>90</t>
  </si>
  <si>
    <t>人民群众对服务的评价调查表</t>
  </si>
  <si>
    <t>=</t>
  </si>
  <si>
    <t>文体活动次数</t>
  </si>
  <si>
    <t>170</t>
  </si>
  <si>
    <t>次</t>
  </si>
  <si>
    <t>区级安排文化惠民下乡演出不少于30场。区级文化馆每年组织流动演出30场以上。每个乡镇（街道）每年组织群众文体活动不少于12次。区级每年组织开展全区性品牌群众文艺活动不少于2次。</t>
  </si>
  <si>
    <t>公益性培训或讲座</t>
  </si>
  <si>
    <t>38</t>
  </si>
  <si>
    <t>公共图书馆、文化馆每年举办公益培训或讲座不少于6次；乡镇（街道）文化综合服务中心每年举办公益培训不少于3次。</t>
  </si>
  <si>
    <t>展览</t>
  </si>
  <si>
    <t>27</t>
  </si>
  <si>
    <t>公共图书馆每年举办各类公益性展览不少于3次；文化馆每年举办各类公益性展览不少于6次。乡镇（街道）文化综合服务中心年不少于2次。</t>
  </si>
  <si>
    <t>公共文化设施免费开放率</t>
  </si>
  <si>
    <t>100</t>
  </si>
  <si>
    <t>公共图书馆、文化馆（站）等公共文化设施免费开放，基本服务项目健全，并结合实际开展错时服务。</t>
  </si>
  <si>
    <t>质量指标</t>
  </si>
  <si>
    <t>公共文化服务完成率</t>
  </si>
  <si>
    <t>80</t>
  </si>
  <si>
    <t>昆明市考核县区的标准为公共文化服务完成率达到80%</t>
  </si>
  <si>
    <t>时效指标</t>
  </si>
  <si>
    <t>完成时间</t>
  </si>
  <si>
    <t>年</t>
  </si>
  <si>
    <t>公共文化体系建设的周期为一年</t>
  </si>
  <si>
    <t>公共文化服务体系建设有所提高</t>
  </si>
  <si>
    <t>有所提高</t>
  </si>
  <si>
    <t>定性指标</t>
  </si>
  <si>
    <t>项目产生社会效益</t>
  </si>
  <si>
    <t>群众满意度</t>
  </si>
  <si>
    <t>支持加快构建现代公共文化服务体系，促进基本公共文化服务标准化、均等化、更好服务全市广大人民群众的文化需求。</t>
  </si>
  <si>
    <t>戏曲进乡村文化惠民演出场次</t>
  </si>
  <si>
    <t>60</t>
  </si>
  <si>
    <t>场</t>
  </si>
  <si>
    <t>反映演出数量。</t>
  </si>
  <si>
    <t>公共文化云全民艺术普及相关直录播场次</t>
  </si>
  <si>
    <t>反映项目数量</t>
  </si>
  <si>
    <t>公共文化云项目年度重点任务完成率</t>
  </si>
  <si>
    <t>反映项目质量</t>
  </si>
  <si>
    <t>演出场次完成率</t>
  </si>
  <si>
    <t>公共数字文化服务人次增长率</t>
  </si>
  <si>
    <t>30</t>
  </si>
  <si>
    <t>反映项目所产生的社会效益</t>
  </si>
  <si>
    <t>基本公共文化服务水平</t>
  </si>
  <si>
    <t>稳步提升</t>
  </si>
  <si>
    <t>反映项目社会效益情况</t>
  </si>
  <si>
    <t>群众对国家基本公共文化服务满意度</t>
  </si>
  <si>
    <t>反映项目完成群众满意度</t>
  </si>
  <si>
    <t>加快构建我区现代公共文化服务体系，促进基本公共文化服务标准化均等化，保障群众基本文化权益，加强和规范公共文化服务体系建设补助资金的使用和管理。</t>
  </si>
  <si>
    <t>反映项目完成数量</t>
  </si>
  <si>
    <t>反映项目完成率</t>
  </si>
  <si>
    <t>1.00</t>
  </si>
  <si>
    <t>反映项目完成时间</t>
  </si>
  <si>
    <t>反映项目社会效益</t>
  </si>
  <si>
    <t>反映受益群众满意度</t>
  </si>
  <si>
    <t>加快构建我区现代公共文化服务体系，促进基本公共文化服务标准化均等化，保障群众基本文化权益，加强和规范公共文化服务体系建设补助资金的使用和管理。确保2022年中央支持地方公共文化服务体系建设补助资金任务顺利实施。</t>
  </si>
  <si>
    <t>公共文化空间数量</t>
  </si>
  <si>
    <t>个</t>
  </si>
  <si>
    <t>项目数量</t>
  </si>
  <si>
    <t>公共文化场所改造、场馆设备更新</t>
  </si>
  <si>
    <t>验收合格率</t>
  </si>
  <si>
    <t>完成质量</t>
  </si>
  <si>
    <t>完成率</t>
  </si>
  <si>
    <t>提升基本公共文化服务水平</t>
  </si>
  <si>
    <t>有所提升</t>
  </si>
  <si>
    <t>按照免费开放通知要求</t>
  </si>
  <si>
    <t>公共文化服务水平</t>
  </si>
  <si>
    <t>2025</t>
  </si>
  <si>
    <t>因地制宜的采取多种保护措施，建立传承人档案，改善传承人的工作环境，为生活困难的传承人提供基本生活保障。</t>
  </si>
  <si>
    <t>非遗传承传播活动次数</t>
  </si>
  <si>
    <t>反映非遗项目研究、传承人进校园（社区）、宣传展示等传承传播活动的次数情况。</t>
  </si>
  <si>
    <t>非遗保护培训通过率</t>
  </si>
  <si>
    <t>反映非遗保护培训质量情况。
非遗保护培训通过率=通过培训人员数量/参加培训人员数量*100%</t>
  </si>
  <si>
    <t>群众对非遗及文物保护活动的满意度</t>
  </si>
  <si>
    <t>反映群众对非物质文化遗产及文物保护的认同程度。</t>
  </si>
  <si>
    <t>开展文化服务，培养一批基层文旅人才，提升基层文化工作者素质。通过人才选派和培养的实施，为当地文化事业建设注入新的活力，切实提高基层一线文化骨干素质，加强县乡文化人才队伍建设，有力地助推基层一线公共文化服务均等化，提升县乡公共文化服务水平，进一步提升文化工作者对乡村振兴的支持作用。</t>
  </si>
  <si>
    <t>选派文化工作者数量</t>
  </si>
  <si>
    <t>人</t>
  </si>
  <si>
    <t>反映选派文化工作者数量</t>
  </si>
  <si>
    <t>选派文化工作者完成率</t>
  </si>
  <si>
    <t>反映选派文化工作者完成率</t>
  </si>
  <si>
    <t>提升基层文化工作者素质</t>
  </si>
  <si>
    <t>反映工作产生的社会效益</t>
  </si>
  <si>
    <t>文化工作者对促进当地乡村振兴作用</t>
  </si>
  <si>
    <t>有所促进</t>
  </si>
  <si>
    <t>可持续影响</t>
  </si>
  <si>
    <t>基层文化工作者对促进当地文化事业发展的影响</t>
  </si>
  <si>
    <t>反映工作产生的可持续影响</t>
  </si>
  <si>
    <t>社会公众对选派文化工作者的满意度</t>
  </si>
  <si>
    <t>反映群众满意度</t>
  </si>
  <si>
    <t>组织文艺活动次数</t>
  </si>
  <si>
    <t>反映项目开展数量</t>
  </si>
  <si>
    <t>组织公益性培训或讲座次数</t>
  </si>
  <si>
    <t>36</t>
  </si>
  <si>
    <t>组织展览次数</t>
  </si>
  <si>
    <t>25</t>
  </si>
  <si>
    <t>反映项目完成质量</t>
  </si>
  <si>
    <t>反映项目的社会效益</t>
  </si>
  <si>
    <t>反映服务对象满意度</t>
  </si>
  <si>
    <t>保障遗属基本生活</t>
  </si>
  <si>
    <t>遗属补助人数</t>
  </si>
  <si>
    <t>人(人次、家)</t>
  </si>
  <si>
    <t>反映获补助人员的数量情况。</t>
  </si>
  <si>
    <t>遗属人员幸福指标提升</t>
  </si>
  <si>
    <t>70</t>
  </si>
  <si>
    <t>反映遗属生活质量的积极影响</t>
  </si>
  <si>
    <t>发放及时率</t>
  </si>
  <si>
    <t>反映发放单位及时发放补助资金的情况。
发放及时率=在时限内发放资金/应发放资金*100%</t>
  </si>
  <si>
    <t>促进社会稳定</t>
  </si>
  <si>
    <t>受益对象满意度</t>
  </si>
  <si>
    <t>反映获补助受益对象的满意程度。</t>
  </si>
  <si>
    <t>通过抚恤金形式确保单位伤残人员基本生活需求得到满足</t>
  </si>
  <si>
    <t>领取伤残金人员数量</t>
  </si>
  <si>
    <t>反映获补助人员、企业的数量情况，也适用补贴、资助等形式的补助。</t>
  </si>
  <si>
    <t>兑现准确率</t>
  </si>
  <si>
    <t>反映补助准确发放的情况。
补助兑现准确率=补助兑付额/应付额*100%</t>
  </si>
  <si>
    <t>维护社会和谐</t>
  </si>
  <si>
    <t>有所维护</t>
  </si>
  <si>
    <t>反映项目社会效益情况。</t>
  </si>
  <si>
    <t>完成及时率</t>
  </si>
  <si>
    <t>反映工作完成时限</t>
  </si>
  <si>
    <t>预算06表</t>
  </si>
  <si>
    <t>政府性基金预算支出预算表</t>
  </si>
  <si>
    <t>单位名称：昆明市发展和改革委员会</t>
  </si>
  <si>
    <t>政府性基金预算支出</t>
  </si>
  <si>
    <t>备注：昆明市东川区文化和旅游局（机关）2026年度无部门政府性基金预算支出预算表支出情况，此表无数据。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</si>
  <si>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</si>
  <si>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</si>
  <si>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</si>
  <si>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</si>
  <si>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</si>
  <si>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</si>
  <si>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</si>
  <si>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</si>
  <si>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</si>
  <si>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</si>
  <si>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</si>
  <si>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</si>
  <si>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</si>
  <si>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文件柜</t>
  </si>
  <si>
    <t>其他柜类</t>
  </si>
  <si>
    <t>会议椅</t>
  </si>
  <si>
    <t>把</t>
  </si>
  <si>
    <t>会议桌</t>
  </si>
  <si>
    <t>张</t>
  </si>
  <si>
    <t>书柜</t>
  </si>
  <si>
    <t>电脑</t>
  </si>
  <si>
    <t>台式计算机</t>
  </si>
  <si>
    <t>台</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</si>
  <si>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</si>
  <si>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</si>
  <si>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</si>
  <si>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</si>
  <si>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</si>
  <si>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</si>
  <si>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</si>
  <si>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</si>
  <si>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备注：昆明市东川区文化和旅游局（机关）2026年度无部门政府购买服务预算表支出情况，此表无数据。</t>
  </si>
  <si>
    <t>预算09-1表</t>
  </si>
  <si>
    <t>单位名称（项目）</t>
  </si>
  <si>
    <t>地区</t>
  </si>
  <si>
    <t>备注：昆明市东川区文化和旅游局（机关）2026年度无对下转移支付预算表支出情况，此表无数据。</t>
  </si>
  <si>
    <t>预算09-2表</t>
  </si>
  <si>
    <t>备注：昆明市东川区文化和旅游局（机关）2026年度无对下转移支付绩效目标表支出情况，此表无数据。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</si>
  <si>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</si>
  <si>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</si>
  <si>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</si>
  <si>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</si>
  <si>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</si>
  <si>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</si>
  <si>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</si>
  <si>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</si>
  <si>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备注：昆明市东川区文化和旅游局（机关）2026年度无新增资产配置预算表支出情况，此表无数据。</t>
  </si>
  <si>
    <t>预算11表</t>
  </si>
  <si>
    <t>上级补助</t>
  </si>
  <si>
    <t>备注：昆明市东川区文化和旅游局（机关）2026年度无上级补助项目支出预算表支出情况，此表无数据。</t>
  </si>
  <si>
    <t>预算12表</t>
  </si>
  <si>
    <t>项目级次</t>
  </si>
  <si>
    <t>114 对个人和家庭的补助</t>
  </si>
  <si>
    <t>本级</t>
  </si>
  <si>
    <t>312 民生类</t>
  </si>
  <si>
    <t>上级</t>
  </si>
  <si>
    <t>313 事业发展类</t>
  </si>
  <si>
    <t/>
  </si>
  <si>
    <t>预算6表</t>
  </si>
  <si>
    <t>部门编码</t>
  </si>
  <si>
    <t>部门名称</t>
  </si>
  <si>
    <t>内容</t>
  </si>
  <si>
    <t>说明</t>
  </si>
  <si>
    <t>部门总体目标</t>
  </si>
  <si>
    <t>部门职责</t>
  </si>
  <si>
    <t>（1）贯彻落实党的文化工作方针政策，研究拟订文化和旅游政策措施。
（2）统筹规划文化事业、文化产业和旅游业发展，拟订发展规划并组织实施，推进文化和旅游融合发展，推进文化和旅游体制机制改革。
（3）管理全区性文化艺术活动，指导全区文化设施建设，组织全区旅游整体形象推广，促进文化产业和旅游产业对外合作和国际、国内市场推广，制订旅游市场开发战略并组织实施，指导、推进全域旅游。
（4）管理、指导文艺事业，指导、组织艺术创作生产，扶持体现社会主义核心价值观、具有导向性代表性示范性的文艺作品，推动各门类艺术、各艺术品种发展。
（5）负责公共文化事业发展，推进全区公共文化服务体系建设和旅游公共服务建设，深入实施文化惠民工程，统筹推进基本公共文化服务标准化、均等化。
（6）指导、组织推进文化和旅游科技创新发展，推进文化和旅游行业信息化、标准化建设。负责全区智慧旅游建设。
（7）负责非物质文化遗产保护，推动非物质文化遗产的保护、传承、普及、弘扬和振兴。
（8）拟订文物、博物馆事业发展规划并组织实施，管理、指导文物、博物馆事业工作。
（9）统筹规划文体产业和旅游产业，组织实施文化和旅游资源普查、挖掘、保护和利用工作，促进文体产业和旅游产业融合发展。
（10）指导文化和旅游市场发展，对文化和旅游市场经营进行行业监管，推进文化和旅游行业信用体系建设，依法规范文化和旅游市场。
（11）指导全区文化和旅游综合执法，组织查处全区性、跨区域文化、文物、出版、广播电视、电影、旅游等市场的违法行为，对相关案件进行督查督办，维护市场秩序。
（12）管理、指导文化和旅游对外、对港澳台及境内交流、合作和宣传、推广、促销工作，参与指导有关驻外及驻港澳台文化和旅游机构工作，组织文化和旅游对外及对港澳台交流活动，推动中华文化走出去。
（13）负责全区文化艺术和旅游人才队伍建设，加强中青年文化艺术人才和少数民族文化艺术人才培养，推进文化单位与高等院校合作培养人才，开展文化艺术及旅游人才技能培训。协调、落实专业人才有关服务工作。
（14）统筹和协调开展文体旅游活动和品牌赛事。
（15）负责文化和旅游行业的安全生产监管工作。
（16）完成区委、区政府和上级部门交办的其他任务。</t>
  </si>
  <si>
    <t>1.以文化为引领，推进旅游业发展，提升旅游项目和旅游产业的品质内涵，充分利用地理空间广阔、文化丰富多彩的资源优势面向大众传播社会主义先进文化，从而促进文化旅游的融合。
 2.加大文化、旅游项目申报工作力度，加大旅游项目申报工作力度，在乡村旅游扶持、景区建设、旅游基础设施等方面包装建设项目，积极向国家、省、市争取资金扶持，进一步完善我区旅游基础设施，加快牯牛山景区开发力度， 扎实开展乡村旅游工作，大力发展观光及休闲农业。
3.加强文化、旅游人才队伍建设。引进、挖掘、培养一批优秀的文艺人才和旅游管理从业人员，全面提高全区文化、旅游行业素质。
4.抓好艺术生产，积极开展文化交流。发挥人民群众首创精神，鼓励文学艺术创作，推出一批精品节目；支持社会各界文艺团体参加国家、省、区组织的文艺演出活动，搞好文化交流，扩大东川的知名度、美誉度；大力支持部门（行业）的文艺演出活动。
5.完善旅游基础设施建设，规范服务设施配套，提升综合接待能力，推动争创红土地景区等国家A级旅游景区步伐。加快推进太阳谷千鼓彝寨二期项目建设，建设特色旅游民俗地。挖掘东川区休闲度假旅游资源和本土文化内涵，策划包装全新的旅游线路产品，推出一批全新的旅游线路。加大宣传推介力度，吸引游客消费，提升2022年旅游人数和旅游消费增长率，进一步提升东川的知名度和影响力。
6.加强旅游宣传营销。一是策划包装全新的旅游线路产品。挖掘东川区休闲度假旅游资源和本土文化内涵，推出一批全新的旅游线路；二是加大活动营销力度。积极举办各类有影响的旅游节庆营销活动；三是整合资源开发建设属于文化旅游的微信平台，大力宣传东川旅游资源。
7.加强文化旅游行业管理。持续加大文化旅游市场秩序整顿和行业规范管理力度，进一步规范文化旅游行业行为。</t>
  </si>
  <si>
    <t>部门年度目标</t>
  </si>
  <si>
    <t>1、加强组织建设，加强党委班子自身建设、基层党支部建设、党风廉政建设以及非公党建工作；2、加强干部队伍建设，加大干部队伍的教育培训力度，强化制度建设，严格干部考核管理；3、把握机遇，积极推进文旅公共基础设施建设；4、大力发展特色文化产业；5、推进思想转型，充分发挥文化服务作用；6、实现泥石流车赛结合文化旅游工作常态化运营；7、着力打造健康、有序、发展的文化旅游市场；8、开展非物质文化遗产的保护工作；9、以文化为引领，推进旅游业发展，提升旅游项目和旅游产业的品质内涵，充分利用地理空间广阔、文化丰富多彩的资源优势面向大众传播社会主义先进文化，从而促进文化旅游的融合。</t>
  </si>
  <si>
    <t>二、部门年度重点工作任务</t>
  </si>
  <si>
    <t>部门职能职责</t>
  </si>
  <si>
    <t>主要内容</t>
  </si>
  <si>
    <t>对应项目</t>
  </si>
  <si>
    <t>纳入预算金额（元）</t>
  </si>
  <si>
    <t>总额</t>
  </si>
  <si>
    <t>财政拨款</t>
  </si>
  <si>
    <t>其他资金</t>
  </si>
  <si>
    <t>统筹规划文化事业、文化产业和旅游业发展；管理全区性文化艺术活动，指导全区文化设施建设，组织全区旅游整体形象推广；推进全区公共文化服务体系建设和旅游公共服务建设，深入实施文化惠民工程，统筹推进基本公共文化服务标准化、均等化；保障本单位人员机构正常运行。</t>
  </si>
  <si>
    <t>工资、医保、工伤、生育保险、公积金等，确保人员经费有落实，机构运转有保障。</t>
  </si>
  <si>
    <t>推进全区公共文化服务体系建设和旅游公共服务建设，深入实施文化惠民工程，统筹推进基本公共文化服务标准化、均等化。</t>
  </si>
  <si>
    <t>基本公共文化服务标准化、均等化。</t>
  </si>
  <si>
    <t>三、部门整体支出绩效指标</t>
  </si>
  <si>
    <t>绩效指标</t>
  </si>
  <si>
    <t>评（扣）分标准</t>
  </si>
  <si>
    <t>绩效指标设定依据及指标值数据来源</t>
  </si>
  <si>
    <t xml:space="preserve">二级指标 </t>
  </si>
  <si>
    <t>保障本单位人员机构正常运行机构数量</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</si>
  <si>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</si>
  <si>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</si>
  <si>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</si>
  <si>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</si>
  <si>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根据部门三定方案及总体目标和年度重点工作要求</t>
  </si>
  <si>
    <t>各项工作完成率</t>
  </si>
  <si>
    <t>反映各项工作完成质量</t>
  </si>
  <si>
    <t>基本支出依申请支付率</t>
  </si>
  <si>
    <t>反映工作进度质量</t>
  </si>
  <si>
    <t>“三公”经费支出降低行政运行成本</t>
  </si>
  <si>
    <t>有所下降</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</si>
  <si>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</si>
  <si>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</si>
  <si>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</si>
  <si>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</si>
  <si>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</si>
  <si>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</si>
  <si>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</si>
  <si>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</si>
  <si>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</si>
  <si>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</si>
  <si>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</si>
  <si>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经济效益</t>
  </si>
  <si>
    <t>旅游收入增加</t>
  </si>
  <si>
    <t>有所增加</t>
  </si>
  <si>
    <t>①已制定或具有业务管理、项目管理等管理制度，得0.25分；②相关管理制度合法、合规、完整，得0.25分；③相关管理制度得到有效执行，得0.5分。</t>
  </si>
  <si>
    <t>反映部门履职目标的实现程度</t>
  </si>
  <si>
    <t>《东川区旅游发展总体规划》</t>
  </si>
  <si>
    <t>文化活动群众参与面广</t>
  </si>
  <si>
    <t>95</t>
  </si>
  <si>
    <t>《昆明市关于加快构建现代公共文化服务体系的实施意见》、《东川区旅游发展总体规划》</t>
  </si>
  <si>
    <t>全面提升文化旅游产业水平</t>
  </si>
  <si>
    <t>推进文旅事业创新</t>
  </si>
  <si>
    <t>有所创新</t>
  </si>
  <si>
    <t>生态效益</t>
  </si>
  <si>
    <t>人文环境得到提高</t>
  </si>
  <si>
    <t>反映文化旅游活动通过各项工作产生的效益</t>
  </si>
  <si>
    <t>营造良好的文化市场环境</t>
  </si>
  <si>
    <t>有所营造</t>
  </si>
  <si>
    <t>形成良好的文化社会共治氛围</t>
  </si>
  <si>
    <t>有所形成</t>
  </si>
  <si>
    <t>全面提升全区文化旅游事业</t>
  </si>
  <si>
    <t>促进全区文化旅游事业积极健康发展</t>
  </si>
  <si>
    <t>引导全区文化旅游部门</t>
  </si>
  <si>
    <t>有所引导</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</si>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</sst>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2"/>
      <color rgb="FF000000"/>
      <name val="SimSun"/>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6" borderId="17" applyNumberFormat="0" applyAlignment="0" applyProtection="0">
      <alignment vertical="center"/>
    </xf>
    <xf numFmtId="0" fontId="30" fillId="7" borderId="18" applyNumberFormat="0" applyAlignment="0" applyProtection="0">
      <alignment vertical="center"/>
    </xf>
    <xf numFmtId="0" fontId="31" fillId="7" borderId="17" applyNumberFormat="0" applyAlignment="0" applyProtection="0">
      <alignment vertical="center"/>
    </xf>
    <xf numFmtId="0" fontId="32" fillId="8"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xf numFmtId="0" fontId="40" fillId="0" borderId="0">
      <alignment vertical="top"/>
      <protection locked="0"/>
    </xf>
  </cellStyleXfs>
  <cellXfs count="240">
    <xf numFmtId="0" fontId="0" fillId="0" borderId="0" xfId="0" applyFont="1" applyBorder="1"/>
    <xf numFmtId="0" fontId="0" fillId="0" borderId="0" xfId="0" applyFill="1" applyBorder="1" applyAlignment="1" applyProtection="1">
      <alignment vertical="center"/>
    </xf>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1" xfId="0" applyNumberFormat="1" applyFont="1" applyFill="1" applyBorder="1" applyAlignment="1" applyProtection="1">
      <alignment horizontal="left" vertical="center" wrapText="1"/>
    </xf>
    <xf numFmtId="0" fontId="5" fillId="0" borderId="1" xfId="0" applyFont="1" applyFill="1" applyBorder="1" applyAlignment="1" applyProtection="1"/>
    <xf numFmtId="4" fontId="2" fillId="0" borderId="1" xfId="0" applyNumberFormat="1" applyFont="1" applyFill="1" applyBorder="1" applyAlignment="1" applyProtection="1">
      <alignment horizontal="right" vertical="center"/>
    </xf>
    <xf numFmtId="0" fontId="6" fillId="0" borderId="1" xfId="0" applyFont="1" applyFill="1" applyBorder="1" applyAlignment="1" applyProtection="1">
      <alignment horizontal="lef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8" fillId="0" borderId="1" xfId="57" applyFont="1" applyFill="1" applyBorder="1" applyAlignment="1" applyProtection="1">
      <alignment horizontal="center" vertical="center" wrapText="1"/>
      <protection locked="0"/>
    </xf>
    <xf numFmtId="0" fontId="8" fillId="4" borderId="1" xfId="57" applyFont="1" applyFill="1" applyBorder="1" applyAlignment="1" applyProtection="1">
      <alignment horizontal="left" vertical="center" wrapText="1"/>
      <protection locked="0"/>
    </xf>
    <xf numFmtId="0" fontId="8" fillId="0" borderId="5" xfId="57" applyFont="1" applyFill="1" applyBorder="1" applyAlignment="1" applyProtection="1">
      <alignment horizontal="center" vertical="center" wrapText="1"/>
    </xf>
    <xf numFmtId="0" fontId="8" fillId="0" borderId="5" xfId="57" applyFont="1" applyFill="1" applyBorder="1" applyAlignment="1" applyProtection="1">
      <alignment horizontal="left" vertical="center" wrapText="1"/>
    </xf>
    <xf numFmtId="0" fontId="0" fillId="0" borderId="0" xfId="0" applyFont="1" applyFill="1" applyBorder="1" applyAlignment="1"/>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0" fillId="0" borderId="1" xfId="50" applyNumberFormat="1" applyFont="1" applyBorder="1">
      <alignment horizontal="left" vertical="center" wrapText="1"/>
    </xf>
    <xf numFmtId="4" fontId="2" fillId="0" borderId="1" xfId="0" applyNumberFormat="1" applyFont="1" applyFill="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0"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5"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0"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0" fillId="0" borderId="1" xfId="56" applyNumberFormat="1" applyFont="1" applyBorder="1" applyAlignment="1">
      <alignment horizontal="center" vertical="center"/>
    </xf>
    <xf numFmtId="180" fontId="10"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10"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6" xfId="0" applyFont="1" applyFill="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49" fontId="16" fillId="0" borderId="1" xfId="50" applyFont="1">
      <alignment horizontal="left" vertical="center" wrapText="1"/>
    </xf>
    <xf numFmtId="0" fontId="2" fillId="0"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1" xfId="0" applyFont="1" applyFill="1" applyBorder="1" applyAlignment="1">
      <alignment vertical="center" wrapText="1"/>
    </xf>
    <xf numFmtId="176" fontId="10" fillId="0" borderId="1" xfId="0" applyNumberFormat="1" applyFont="1" applyFill="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6"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5"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0" borderId="1" xfId="0" applyFont="1" applyFill="1" applyBorder="1" applyAlignment="1" quotePrefix="1">
      <alignment vertical="center" wrapText="1"/>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6" sqref="B36"/>
    </sheetView>
  </sheetViews>
  <sheetFormatPr defaultColWidth="8.575" defaultRowHeight="12.75" customHeight="1" outlineLevelCol="3"/>
  <cols>
    <col min="1" max="1" width="53.5" customWidth="1"/>
    <col min="2" max="4" width="41" customWidth="1"/>
  </cols>
  <sheetData>
    <row r="1" ht="15" customHeight="1" spans="1:4">
      <c r="A1" s="88" t="s">
        <v>0</v>
      </c>
      <c r="B1" s="88"/>
      <c r="C1" s="88"/>
      <c r="D1" s="89" t="s">
        <v>1</v>
      </c>
    </row>
    <row r="2" ht="41.25" customHeight="1" spans="1:4">
      <c r="A2" s="83" t="str">
        <f>"2026"&amp;"年部门财务收支预算总表"</f>
        <v>2026年部门财务收支预算总表</v>
      </c>
    </row>
    <row r="3" ht="17.25" customHeight="1" spans="1:4">
      <c r="A3" s="86" t="str">
        <f>"单位名称："&amp;"昆明市东川区文化和旅游局（机关）"</f>
        <v>单位名称：昆明市东川区文化和旅游局（机关）</v>
      </c>
      <c r="B3" s="205"/>
      <c r="D3" s="178" t="s">
        <v>2</v>
      </c>
    </row>
    <row r="4" ht="23.25" customHeight="1" spans="1:4">
      <c r="A4" s="206" t="s">
        <v>3</v>
      </c>
      <c r="B4" s="207"/>
      <c r="C4" s="206" t="s">
        <v>4</v>
      </c>
      <c r="D4" s="207"/>
    </row>
    <row r="5" ht="24" customHeight="1" spans="1:4">
      <c r="A5" s="206" t="s">
        <v>5</v>
      </c>
      <c r="B5" s="206" t="s">
        <v>6</v>
      </c>
      <c r="C5" s="206" t="s">
        <v>7</v>
      </c>
      <c r="D5" s="206" t="s">
        <v>6</v>
      </c>
    </row>
    <row r="6" ht="17.25" customHeight="1" spans="1:4">
      <c r="A6" s="208" t="s">
        <v>8</v>
      </c>
      <c r="B6" s="118">
        <v>11194345.19</v>
      </c>
      <c r="C6" s="208" t="s">
        <v>9</v>
      </c>
      <c r="D6" s="118"/>
    </row>
    <row r="7" ht="17.25" customHeight="1" spans="1:4">
      <c r="A7" s="208" t="s">
        <v>10</v>
      </c>
      <c r="B7" s="118"/>
      <c r="C7" s="208" t="s">
        <v>11</v>
      </c>
      <c r="D7" s="118"/>
    </row>
    <row r="8" ht="17.25" customHeight="1" spans="1:4">
      <c r="A8" s="208" t="s">
        <v>12</v>
      </c>
      <c r="B8" s="118"/>
      <c r="C8" s="239" t="s">
        <v>13</v>
      </c>
      <c r="D8" s="118"/>
    </row>
    <row r="9" ht="17.25" customHeight="1" spans="1:4">
      <c r="A9" s="208" t="s">
        <v>14</v>
      </c>
      <c r="B9" s="118"/>
      <c r="C9" s="239" t="s">
        <v>15</v>
      </c>
      <c r="D9" s="118"/>
    </row>
    <row r="10" ht="17.25" customHeight="1" spans="1:4">
      <c r="A10" s="208" t="s">
        <v>16</v>
      </c>
      <c r="B10" s="118"/>
      <c r="C10" s="239" t="s">
        <v>17</v>
      </c>
      <c r="D10" s="118"/>
    </row>
    <row r="11" ht="17.25" customHeight="1" spans="1:4">
      <c r="A11" s="208" t="s">
        <v>18</v>
      </c>
      <c r="B11" s="118"/>
      <c r="C11" s="239" t="s">
        <v>19</v>
      </c>
      <c r="D11" s="118"/>
    </row>
    <row r="12" ht="17.25" customHeight="1" spans="1:4">
      <c r="A12" s="208" t="s">
        <v>20</v>
      </c>
      <c r="B12" s="118"/>
      <c r="C12" s="76" t="s">
        <v>21</v>
      </c>
      <c r="D12" s="118">
        <v>9520364.93</v>
      </c>
    </row>
    <row r="13" ht="17.25" customHeight="1" spans="1:4">
      <c r="A13" s="208" t="s">
        <v>22</v>
      </c>
      <c r="B13" s="118"/>
      <c r="C13" s="76" t="s">
        <v>23</v>
      </c>
      <c r="D13" s="118">
        <v>1128489.42</v>
      </c>
    </row>
    <row r="14" ht="17.25" customHeight="1" spans="1:4">
      <c r="A14" s="208" t="s">
        <v>24</v>
      </c>
      <c r="B14" s="118"/>
      <c r="C14" s="76" t="s">
        <v>25</v>
      </c>
      <c r="D14" s="118">
        <v>356682.84</v>
      </c>
    </row>
    <row r="15" ht="17.25" customHeight="1" spans="1:4">
      <c r="A15" s="208" t="s">
        <v>26</v>
      </c>
      <c r="B15" s="118"/>
      <c r="C15" s="76" t="s">
        <v>27</v>
      </c>
      <c r="D15" s="118"/>
    </row>
    <row r="16" ht="17.25" customHeight="1" spans="1:4">
      <c r="A16" s="27"/>
      <c r="B16" s="118"/>
      <c r="C16" s="76" t="s">
        <v>28</v>
      </c>
      <c r="D16" s="118"/>
    </row>
    <row r="17" ht="17.25" customHeight="1" spans="1:4">
      <c r="A17" s="209"/>
      <c r="B17" s="118"/>
      <c r="C17" s="76" t="s">
        <v>29</v>
      </c>
      <c r="D17" s="118"/>
    </row>
    <row r="18" ht="17.25" customHeight="1" spans="1:4">
      <c r="A18" s="209"/>
      <c r="B18" s="118"/>
      <c r="C18" s="76" t="s">
        <v>30</v>
      </c>
      <c r="D18" s="118"/>
    </row>
    <row r="19" ht="17.25" customHeight="1" spans="1:4">
      <c r="A19" s="209"/>
      <c r="B19" s="118"/>
      <c r="C19" s="76" t="s">
        <v>31</v>
      </c>
      <c r="D19" s="118"/>
    </row>
    <row r="20" ht="17.25" customHeight="1" spans="1:4">
      <c r="A20" s="209"/>
      <c r="B20" s="118"/>
      <c r="C20" s="76" t="s">
        <v>32</v>
      </c>
      <c r="D20" s="118"/>
    </row>
    <row r="21" ht="17.25" customHeight="1" spans="1:4">
      <c r="A21" s="209"/>
      <c r="B21" s="118"/>
      <c r="C21" s="76" t="s">
        <v>33</v>
      </c>
      <c r="D21" s="118"/>
    </row>
    <row r="22" ht="17.25" customHeight="1" spans="1:4">
      <c r="A22" s="209"/>
      <c r="B22" s="118"/>
      <c r="C22" s="76" t="s">
        <v>34</v>
      </c>
      <c r="D22" s="118"/>
    </row>
    <row r="23" ht="17.25" customHeight="1" spans="1:4">
      <c r="A23" s="209"/>
      <c r="B23" s="118"/>
      <c r="C23" s="76" t="s">
        <v>35</v>
      </c>
      <c r="D23" s="118"/>
    </row>
    <row r="24" ht="17.25" customHeight="1" spans="1:4">
      <c r="A24" s="209"/>
      <c r="B24" s="118"/>
      <c r="C24" s="76" t="s">
        <v>36</v>
      </c>
      <c r="D24" s="118">
        <v>188808</v>
      </c>
    </row>
    <row r="25" ht="17.25" customHeight="1" spans="1:4">
      <c r="A25" s="209"/>
      <c r="B25" s="118"/>
      <c r="C25" s="76" t="s">
        <v>37</v>
      </c>
      <c r="D25" s="118"/>
    </row>
    <row r="26" ht="17.25" customHeight="1" spans="1:4">
      <c r="A26" s="209"/>
      <c r="B26" s="118"/>
      <c r="C26" s="27" t="s">
        <v>38</v>
      </c>
      <c r="D26" s="118"/>
    </row>
    <row r="27" ht="17.25" customHeight="1" spans="1:4">
      <c r="A27" s="209"/>
      <c r="B27" s="118"/>
      <c r="C27" s="76" t="s">
        <v>39</v>
      </c>
      <c r="D27" s="118"/>
    </row>
    <row r="28" ht="16.5" customHeight="1" spans="1:4">
      <c r="A28" s="209"/>
      <c r="B28" s="118"/>
      <c r="C28" s="76" t="s">
        <v>40</v>
      </c>
      <c r="D28" s="118"/>
    </row>
    <row r="29" ht="16.5" customHeight="1" spans="1:4">
      <c r="A29" s="209"/>
      <c r="B29" s="118"/>
      <c r="C29" s="27" t="s">
        <v>41</v>
      </c>
      <c r="D29" s="118"/>
    </row>
    <row r="30" ht="17.25" customHeight="1" spans="1:4">
      <c r="A30" s="209"/>
      <c r="B30" s="118"/>
      <c r="C30" s="27" t="s">
        <v>42</v>
      </c>
      <c r="D30" s="118"/>
    </row>
    <row r="31" ht="17.25" customHeight="1" spans="1:4">
      <c r="A31" s="209"/>
      <c r="B31" s="118"/>
      <c r="C31" s="76" t="s">
        <v>43</v>
      </c>
      <c r="D31" s="118"/>
    </row>
    <row r="32" ht="16.5" customHeight="1" spans="1:4">
      <c r="A32" s="209" t="s">
        <v>44</v>
      </c>
      <c r="B32" s="118">
        <v>11194345.19</v>
      </c>
      <c r="C32" s="209" t="s">
        <v>45</v>
      </c>
      <c r="D32" s="118">
        <v>11194345.19</v>
      </c>
    </row>
    <row r="33" ht="16.5" customHeight="1" spans="1:4">
      <c r="A33" s="27" t="s">
        <v>46</v>
      </c>
      <c r="B33" s="118"/>
      <c r="C33" s="27" t="s">
        <v>47</v>
      </c>
      <c r="D33" s="118"/>
    </row>
    <row r="34" ht="16.5" customHeight="1" spans="1:4">
      <c r="A34" s="76" t="s">
        <v>48</v>
      </c>
      <c r="B34" s="118"/>
      <c r="C34" s="76" t="s">
        <v>48</v>
      </c>
      <c r="D34" s="118"/>
    </row>
    <row r="35" ht="16.5" customHeight="1" spans="1:4">
      <c r="A35" s="76" t="s">
        <v>49</v>
      </c>
      <c r="B35" s="118"/>
      <c r="C35" s="76" t="s">
        <v>50</v>
      </c>
      <c r="D35" s="118"/>
    </row>
    <row r="36" ht="16.5" customHeight="1" spans="1:4">
      <c r="A36" s="210" t="s">
        <v>51</v>
      </c>
      <c r="B36" s="118">
        <v>11194345.19</v>
      </c>
      <c r="C36" s="210" t="s">
        <v>52</v>
      </c>
      <c r="D36" s="118">
        <v>11194345.19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5">
        <v>1</v>
      </c>
      <c r="B1" s="156">
        <v>0</v>
      </c>
      <c r="C1" s="155">
        <v>1</v>
      </c>
      <c r="D1" s="157"/>
      <c r="E1" s="157"/>
      <c r="F1" s="148" t="s">
        <v>492</v>
      </c>
    </row>
    <row r="2" ht="42" customHeight="1" spans="1:6">
      <c r="A2" s="158" t="str">
        <f>"2026"&amp;"年部门政府性基金预算支出预算表"</f>
        <v>2026年部门政府性基金预算支出预算表</v>
      </c>
      <c r="B2" s="158" t="s">
        <v>493</v>
      </c>
      <c r="C2" s="159"/>
      <c r="D2" s="160"/>
      <c r="E2" s="160"/>
      <c r="F2" s="160"/>
    </row>
    <row r="3" ht="13.5" customHeight="1" spans="1:6">
      <c r="A3" s="51" t="str">
        <f>"单位名称："&amp;"昆明市东川区文化和旅游局（机关）"</f>
        <v>单位名称：昆明市东川区文化和旅游局（机关）</v>
      </c>
      <c r="B3" s="51" t="s">
        <v>494</v>
      </c>
      <c r="C3" s="155"/>
      <c r="D3" s="157"/>
      <c r="E3" s="157"/>
      <c r="F3" s="148" t="s">
        <v>2</v>
      </c>
    </row>
    <row r="4" ht="19.5" customHeight="1" spans="1:6">
      <c r="A4" s="161" t="s">
        <v>195</v>
      </c>
      <c r="B4" s="162" t="s">
        <v>73</v>
      </c>
      <c r="C4" s="161" t="s">
        <v>74</v>
      </c>
      <c r="D4" s="14" t="s">
        <v>495</v>
      </c>
      <c r="E4" s="15"/>
      <c r="F4" s="16"/>
    </row>
    <row r="5" ht="18.75" customHeight="1" spans="1:6">
      <c r="A5" s="163"/>
      <c r="B5" s="164"/>
      <c r="C5" s="163"/>
      <c r="D5" s="59" t="s">
        <v>56</v>
      </c>
      <c r="E5" s="14" t="s">
        <v>76</v>
      </c>
      <c r="F5" s="59" t="s">
        <v>77</v>
      </c>
    </row>
    <row r="6" ht="18.75" customHeight="1" spans="1:6">
      <c r="A6" s="105">
        <v>1</v>
      </c>
      <c r="B6" s="165" t="s">
        <v>84</v>
      </c>
      <c r="C6" s="105">
        <v>3</v>
      </c>
      <c r="D6" s="18">
        <v>4</v>
      </c>
      <c r="E6" s="18">
        <v>5</v>
      </c>
      <c r="F6" s="18">
        <v>6</v>
      </c>
    </row>
    <row r="7" ht="21" customHeight="1" spans="1:6">
      <c r="A7" s="41"/>
      <c r="B7" s="41"/>
      <c r="C7" s="41"/>
      <c r="D7" s="118"/>
      <c r="E7" s="118"/>
      <c r="F7" s="118"/>
    </row>
    <row r="8" ht="21" customHeight="1" spans="1:6">
      <c r="A8" s="41"/>
      <c r="B8" s="41"/>
      <c r="C8" s="41"/>
      <c r="D8" s="118"/>
      <c r="E8" s="118"/>
      <c r="F8" s="118"/>
    </row>
    <row r="9" ht="18.75" customHeight="1" spans="1:6">
      <c r="A9" s="166" t="s">
        <v>185</v>
      </c>
      <c r="B9" s="166" t="s">
        <v>185</v>
      </c>
      <c r="C9" s="167" t="s">
        <v>185</v>
      </c>
      <c r="D9" s="118"/>
      <c r="E9" s="118"/>
      <c r="F9" s="118"/>
    </row>
    <row r="10" customHeight="1" spans="1:6">
      <c r="A10" t="s">
        <v>496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abSelected="1" workbookViewId="0">
      <selection activeCell="H16" sqref="H1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9"/>
      <c r="C1" s="119"/>
      <c r="R1" s="49"/>
      <c r="S1" s="49" t="s">
        <v>497</v>
      </c>
    </row>
    <row r="2" ht="41.25" customHeight="1" spans="1:19">
      <c r="A2" s="109" t="str">
        <f>"2026"&amp;"年部门政府采购预算表"</f>
        <v>2026年部门政府采购预算表</v>
      </c>
      <c r="B2" s="104"/>
      <c r="C2" s="104"/>
      <c r="D2" s="50"/>
      <c r="E2" s="50"/>
      <c r="F2" s="50"/>
      <c r="G2" s="50"/>
      <c r="H2" s="50"/>
      <c r="I2" s="50"/>
      <c r="J2" s="50"/>
      <c r="K2" s="50"/>
      <c r="L2" s="50"/>
      <c r="M2" s="104"/>
      <c r="N2" s="50"/>
      <c r="O2" s="50"/>
      <c r="P2" s="104"/>
      <c r="Q2" s="50"/>
      <c r="R2" s="104"/>
      <c r="S2" s="104"/>
    </row>
    <row r="3" ht="18.75" customHeight="1" spans="1:19">
      <c r="A3" s="147" t="str">
        <f>"单位名称："&amp;"昆明市东川区文化和旅游局（机关）"</f>
        <v>单位名称：昆明市东川区文化和旅游局（机关）</v>
      </c>
      <c r="B3" s="124"/>
      <c r="C3" s="124"/>
      <c r="D3" s="53"/>
      <c r="E3" s="53"/>
      <c r="F3" s="53"/>
      <c r="G3" s="53"/>
      <c r="H3" s="53"/>
      <c r="I3" s="53"/>
      <c r="J3" s="53"/>
      <c r="K3" s="53"/>
      <c r="L3" s="53"/>
      <c r="R3" s="54"/>
      <c r="S3" s="148" t="s">
        <v>2</v>
      </c>
    </row>
    <row r="4" ht="15.75" customHeight="1" spans="1:19">
      <c r="A4" s="56" t="s">
        <v>194</v>
      </c>
      <c r="B4" s="126" t="s">
        <v>195</v>
      </c>
      <c r="C4" s="126" t="s">
        <v>498</v>
      </c>
      <c r="D4" s="127" t="s">
        <v>499</v>
      </c>
      <c r="E4" s="127" t="s">
        <v>500</v>
      </c>
      <c r="F4" s="127" t="s">
        <v>501</v>
      </c>
      <c r="G4" s="127" t="s">
        <v>502</v>
      </c>
      <c r="H4" s="127" t="s">
        <v>503</v>
      </c>
      <c r="I4" s="128" t="s">
        <v>202</v>
      </c>
      <c r="J4" s="128"/>
      <c r="K4" s="128"/>
      <c r="L4" s="128"/>
      <c r="M4" s="129"/>
      <c r="N4" s="128"/>
      <c r="O4" s="128"/>
      <c r="P4" s="130"/>
      <c r="Q4" s="128"/>
      <c r="R4" s="129"/>
      <c r="S4" s="114"/>
    </row>
    <row r="5" ht="17.25" customHeight="1" spans="1:19">
      <c r="A5" s="58"/>
      <c r="B5" s="131"/>
      <c r="C5" s="131"/>
      <c r="D5" s="132"/>
      <c r="E5" s="132"/>
      <c r="F5" s="132"/>
      <c r="G5" s="132"/>
      <c r="H5" s="132"/>
      <c r="I5" s="132" t="s">
        <v>56</v>
      </c>
      <c r="J5" s="132" t="s">
        <v>59</v>
      </c>
      <c r="K5" s="132" t="s">
        <v>504</v>
      </c>
      <c r="L5" s="132" t="s">
        <v>505</v>
      </c>
      <c r="M5" s="133" t="s">
        <v>506</v>
      </c>
      <c r="N5" s="134" t="s">
        <v>507</v>
      </c>
      <c r="O5" s="134"/>
      <c r="P5" s="135"/>
      <c r="Q5" s="134"/>
      <c r="R5" s="136"/>
      <c r="S5" s="137"/>
    </row>
    <row r="6" ht="54" customHeight="1" spans="1:19">
      <c r="A6" s="61"/>
      <c r="B6" s="137"/>
      <c r="C6" s="137"/>
      <c r="D6" s="138"/>
      <c r="E6" s="138"/>
      <c r="F6" s="138"/>
      <c r="G6" s="138"/>
      <c r="H6" s="138"/>
      <c r="I6" s="138"/>
      <c r="J6" s="138" t="s">
        <v>58</v>
      </c>
      <c r="K6" s="138"/>
      <c r="L6" s="138"/>
      <c r="M6" s="139"/>
      <c r="N6" s="138" t="s">
        <v>58</v>
      </c>
      <c r="O6" s="138" t="s">
        <v>65</v>
      </c>
      <c r="P6" s="137" t="s">
        <v>66</v>
      </c>
      <c r="Q6" s="138" t="s">
        <v>67</v>
      </c>
      <c r="R6" s="139" t="s">
        <v>68</v>
      </c>
      <c r="S6" s="137" t="s">
        <v>69</v>
      </c>
    </row>
    <row r="7" ht="18" customHeight="1" spans="1:19">
      <c r="A7" s="149">
        <v>1</v>
      </c>
      <c r="B7" s="149" t="s">
        <v>84</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40" t="s">
        <v>71</v>
      </c>
      <c r="B8" s="141" t="s">
        <v>71</v>
      </c>
      <c r="C8" s="141" t="s">
        <v>253</v>
      </c>
      <c r="D8" s="142" t="s">
        <v>508</v>
      </c>
      <c r="E8" s="142" t="s">
        <v>508</v>
      </c>
      <c r="F8" s="142" t="s">
        <v>509</v>
      </c>
      <c r="G8" s="151">
        <v>30</v>
      </c>
      <c r="H8" s="118">
        <v>5040</v>
      </c>
      <c r="I8" s="118">
        <v>5040</v>
      </c>
      <c r="J8" s="118">
        <v>5040</v>
      </c>
      <c r="K8" s="118"/>
      <c r="L8" s="118"/>
      <c r="M8" s="118"/>
      <c r="N8" s="118"/>
      <c r="O8" s="118"/>
      <c r="P8" s="118"/>
      <c r="Q8" s="118"/>
      <c r="R8" s="118"/>
      <c r="S8" s="118"/>
    </row>
    <row r="9" ht="21" customHeight="1" spans="1:19">
      <c r="A9" s="140" t="s">
        <v>71</v>
      </c>
      <c r="B9" s="141" t="s">
        <v>71</v>
      </c>
      <c r="C9" s="141" t="s">
        <v>253</v>
      </c>
      <c r="D9" s="142" t="s">
        <v>510</v>
      </c>
      <c r="E9" s="142" t="s">
        <v>511</v>
      </c>
      <c r="F9" s="142" t="s">
        <v>428</v>
      </c>
      <c r="G9" s="151">
        <v>1</v>
      </c>
      <c r="H9" s="118">
        <v>800</v>
      </c>
      <c r="I9" s="118">
        <v>800</v>
      </c>
      <c r="J9" s="118">
        <v>800</v>
      </c>
      <c r="K9" s="118"/>
      <c r="L9" s="118"/>
      <c r="M9" s="118"/>
      <c r="N9" s="118"/>
      <c r="O9" s="118"/>
      <c r="P9" s="118"/>
      <c r="Q9" s="118"/>
      <c r="R9" s="118"/>
      <c r="S9" s="118"/>
    </row>
    <row r="10" ht="21" customHeight="1" spans="1:19">
      <c r="A10" s="140" t="s">
        <v>71</v>
      </c>
      <c r="B10" s="141" t="s">
        <v>71</v>
      </c>
      <c r="C10" s="141" t="s">
        <v>319</v>
      </c>
      <c r="D10" s="142" t="s">
        <v>512</v>
      </c>
      <c r="E10" s="142" t="s">
        <v>512</v>
      </c>
      <c r="F10" s="142" t="s">
        <v>513</v>
      </c>
      <c r="G10" s="151">
        <v>16</v>
      </c>
      <c r="H10" s="118">
        <v>7008</v>
      </c>
      <c r="I10" s="118">
        <v>7008</v>
      </c>
      <c r="J10" s="118">
        <v>7008</v>
      </c>
      <c r="K10" s="118"/>
      <c r="L10" s="118"/>
      <c r="M10" s="118"/>
      <c r="N10" s="118"/>
      <c r="O10" s="118"/>
      <c r="P10" s="118"/>
      <c r="Q10" s="118"/>
      <c r="R10" s="118"/>
      <c r="S10" s="118"/>
    </row>
    <row r="11" ht="21" customHeight="1" spans="1:19">
      <c r="A11" s="140" t="s">
        <v>71</v>
      </c>
      <c r="B11" s="141" t="s">
        <v>71</v>
      </c>
      <c r="C11" s="141" t="s">
        <v>319</v>
      </c>
      <c r="D11" s="142" t="s">
        <v>514</v>
      </c>
      <c r="E11" s="142" t="s">
        <v>514</v>
      </c>
      <c r="F11" s="142" t="s">
        <v>515</v>
      </c>
      <c r="G11" s="151">
        <v>4</v>
      </c>
      <c r="H11" s="118">
        <v>7440</v>
      </c>
      <c r="I11" s="118">
        <v>7440</v>
      </c>
      <c r="J11" s="118">
        <v>7440</v>
      </c>
      <c r="K11" s="118"/>
      <c r="L11" s="118"/>
      <c r="M11" s="118"/>
      <c r="N11" s="118"/>
      <c r="O11" s="118"/>
      <c r="P11" s="118"/>
      <c r="Q11" s="118"/>
      <c r="R11" s="118"/>
      <c r="S11" s="118"/>
    </row>
    <row r="12" ht="21" customHeight="1" spans="1:19">
      <c r="A12" s="140" t="s">
        <v>71</v>
      </c>
      <c r="B12" s="141" t="s">
        <v>71</v>
      </c>
      <c r="C12" s="141" t="s">
        <v>319</v>
      </c>
      <c r="D12" s="142" t="s">
        <v>511</v>
      </c>
      <c r="E12" s="142" t="s">
        <v>511</v>
      </c>
      <c r="F12" s="142" t="s">
        <v>428</v>
      </c>
      <c r="G12" s="151">
        <v>1</v>
      </c>
      <c r="H12" s="118">
        <v>12800</v>
      </c>
      <c r="I12" s="118">
        <v>12800</v>
      </c>
      <c r="J12" s="118">
        <v>12800</v>
      </c>
      <c r="K12" s="118"/>
      <c r="L12" s="118"/>
      <c r="M12" s="118"/>
      <c r="N12" s="118"/>
      <c r="O12" s="118"/>
      <c r="P12" s="118"/>
      <c r="Q12" s="118"/>
      <c r="R12" s="118"/>
      <c r="S12" s="118"/>
    </row>
    <row r="13" ht="21" customHeight="1" spans="1:19">
      <c r="A13" s="140" t="s">
        <v>71</v>
      </c>
      <c r="B13" s="141" t="s">
        <v>71</v>
      </c>
      <c r="C13" s="141" t="s">
        <v>319</v>
      </c>
      <c r="D13" s="142" t="s">
        <v>516</v>
      </c>
      <c r="E13" s="142" t="s">
        <v>516</v>
      </c>
      <c r="F13" s="142" t="s">
        <v>428</v>
      </c>
      <c r="G13" s="151">
        <v>10</v>
      </c>
      <c r="H13" s="118">
        <v>9500</v>
      </c>
      <c r="I13" s="118">
        <v>9500</v>
      </c>
      <c r="J13" s="118">
        <v>9500</v>
      </c>
      <c r="K13" s="118"/>
      <c r="L13" s="118"/>
      <c r="M13" s="118"/>
      <c r="N13" s="118"/>
      <c r="O13" s="118"/>
      <c r="P13" s="118"/>
      <c r="Q13" s="118"/>
      <c r="R13" s="118"/>
      <c r="S13" s="118"/>
    </row>
    <row r="14" ht="21" customHeight="1" spans="1:19">
      <c r="A14" s="140" t="s">
        <v>71</v>
      </c>
      <c r="B14" s="141" t="s">
        <v>71</v>
      </c>
      <c r="C14" s="141" t="s">
        <v>319</v>
      </c>
      <c r="D14" s="142" t="s">
        <v>516</v>
      </c>
      <c r="E14" s="142" t="s">
        <v>516</v>
      </c>
      <c r="F14" s="142" t="s">
        <v>428</v>
      </c>
      <c r="G14" s="151">
        <v>1</v>
      </c>
      <c r="H14" s="118">
        <v>1680</v>
      </c>
      <c r="I14" s="118">
        <v>1680</v>
      </c>
      <c r="J14" s="118">
        <v>1680</v>
      </c>
      <c r="K14" s="118"/>
      <c r="L14" s="118"/>
      <c r="M14" s="118"/>
      <c r="N14" s="118"/>
      <c r="O14" s="118"/>
      <c r="P14" s="118"/>
      <c r="Q14" s="118"/>
      <c r="R14" s="118"/>
      <c r="S14" s="118"/>
    </row>
    <row r="15" ht="21" customHeight="1" spans="1:19">
      <c r="A15" s="140" t="s">
        <v>71</v>
      </c>
      <c r="B15" s="141" t="s">
        <v>71</v>
      </c>
      <c r="C15" s="141" t="s">
        <v>319</v>
      </c>
      <c r="D15" s="142" t="s">
        <v>517</v>
      </c>
      <c r="E15" s="142" t="s">
        <v>518</v>
      </c>
      <c r="F15" s="142" t="s">
        <v>519</v>
      </c>
      <c r="G15" s="151">
        <v>5</v>
      </c>
      <c r="H15" s="118">
        <v>24900</v>
      </c>
      <c r="I15" s="118">
        <v>24900</v>
      </c>
      <c r="J15" s="118">
        <v>24900</v>
      </c>
      <c r="K15" s="118"/>
      <c r="L15" s="118"/>
      <c r="M15" s="118"/>
      <c r="N15" s="118"/>
      <c r="O15" s="118"/>
      <c r="P15" s="118"/>
      <c r="Q15" s="118"/>
      <c r="R15" s="118"/>
      <c r="S15" s="118"/>
    </row>
    <row r="16" ht="21" customHeight="1" spans="1:19">
      <c r="A16" s="143" t="s">
        <v>185</v>
      </c>
      <c r="B16" s="144"/>
      <c r="C16" s="144"/>
      <c r="D16" s="145"/>
      <c r="E16" s="145"/>
      <c r="F16" s="145"/>
      <c r="G16" s="152"/>
      <c r="H16" s="118">
        <v>69168</v>
      </c>
      <c r="I16" s="118">
        <v>69168</v>
      </c>
      <c r="J16" s="118">
        <v>69168</v>
      </c>
      <c r="K16" s="118"/>
      <c r="L16" s="118"/>
      <c r="M16" s="118"/>
      <c r="N16" s="118"/>
      <c r="O16" s="118"/>
      <c r="P16" s="118"/>
      <c r="Q16" s="118"/>
      <c r="R16" s="118"/>
      <c r="S16" s="118"/>
    </row>
    <row r="17" ht="21" customHeight="1" spans="1:19">
      <c r="A17" s="147" t="s">
        <v>520</v>
      </c>
      <c r="B17" s="51"/>
      <c r="C17" s="51"/>
      <c r="D17" s="147"/>
      <c r="E17" s="147"/>
      <c r="F17" s="147"/>
      <c r="G17" s="153"/>
      <c r="H17" s="154"/>
      <c r="I17" s="154"/>
      <c r="J17" s="154"/>
      <c r="K17" s="154"/>
      <c r="L17" s="154"/>
      <c r="M17" s="154"/>
      <c r="N17" s="154"/>
      <c r="O17" s="154"/>
      <c r="P17" s="154"/>
      <c r="Q17" s="154"/>
      <c r="R17" s="154"/>
      <c r="S17" s="154"/>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4" sqref="C2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3"/>
      <c r="B1" s="119"/>
      <c r="C1" s="119"/>
      <c r="D1" s="119"/>
      <c r="E1" s="119"/>
      <c r="F1" s="119"/>
      <c r="G1" s="119"/>
      <c r="H1" s="113"/>
      <c r="I1" s="113"/>
      <c r="J1" s="113"/>
      <c r="K1" s="113"/>
      <c r="L1" s="113"/>
      <c r="M1" s="113"/>
      <c r="N1" s="120"/>
      <c r="O1" s="113"/>
      <c r="P1" s="113"/>
      <c r="Q1" s="119"/>
      <c r="R1" s="113"/>
      <c r="S1" s="121"/>
      <c r="T1" s="121" t="s">
        <v>521</v>
      </c>
    </row>
    <row r="2" ht="41.25" customHeight="1" spans="1:20">
      <c r="A2" s="109" t="str">
        <f>"2026"&amp;"年部门政府购买服务预算表"</f>
        <v>2026年部门政府购买服务预算表</v>
      </c>
      <c r="B2" s="104"/>
      <c r="C2" s="104"/>
      <c r="D2" s="104"/>
      <c r="E2" s="104"/>
      <c r="F2" s="104"/>
      <c r="G2" s="104"/>
      <c r="H2" s="122"/>
      <c r="I2" s="122"/>
      <c r="J2" s="122"/>
      <c r="K2" s="122"/>
      <c r="L2" s="122"/>
      <c r="M2" s="122"/>
      <c r="N2" s="123"/>
      <c r="O2" s="122"/>
      <c r="P2" s="122"/>
      <c r="Q2" s="104"/>
      <c r="R2" s="122"/>
      <c r="S2" s="123"/>
      <c r="T2" s="104"/>
    </row>
    <row r="3" ht="22.5" customHeight="1" spans="1:20">
      <c r="A3" s="110" t="str">
        <f>"单位名称："&amp;"昆明市东川区文化和旅游局（机关）"</f>
        <v>单位名称：昆明市东川区文化和旅游局（机关）</v>
      </c>
      <c r="B3" s="124"/>
      <c r="C3" s="124"/>
      <c r="D3" s="124"/>
      <c r="E3" s="124"/>
      <c r="F3" s="124"/>
      <c r="G3" s="124"/>
      <c r="H3" s="111"/>
      <c r="I3" s="111"/>
      <c r="J3" s="111"/>
      <c r="K3" s="111"/>
      <c r="L3" s="111"/>
      <c r="M3" s="111"/>
      <c r="N3" s="120"/>
      <c r="O3" s="113"/>
      <c r="P3" s="113"/>
      <c r="Q3" s="119"/>
      <c r="R3" s="113"/>
      <c r="S3" s="125"/>
      <c r="T3" s="121" t="s">
        <v>2</v>
      </c>
    </row>
    <row r="4" ht="24" customHeight="1" spans="1:20">
      <c r="A4" s="56" t="s">
        <v>194</v>
      </c>
      <c r="B4" s="126" t="s">
        <v>195</v>
      </c>
      <c r="C4" s="126" t="s">
        <v>498</v>
      </c>
      <c r="D4" s="126" t="s">
        <v>522</v>
      </c>
      <c r="E4" s="126" t="s">
        <v>523</v>
      </c>
      <c r="F4" s="126" t="s">
        <v>524</v>
      </c>
      <c r="G4" s="126" t="s">
        <v>525</v>
      </c>
      <c r="H4" s="127" t="s">
        <v>526</v>
      </c>
      <c r="I4" s="127" t="s">
        <v>527</v>
      </c>
      <c r="J4" s="128" t="s">
        <v>202</v>
      </c>
      <c r="K4" s="128"/>
      <c r="L4" s="128"/>
      <c r="M4" s="128"/>
      <c r="N4" s="129"/>
      <c r="O4" s="128"/>
      <c r="P4" s="128"/>
      <c r="Q4" s="130"/>
      <c r="R4" s="128"/>
      <c r="S4" s="129"/>
      <c r="T4" s="114"/>
    </row>
    <row r="5" ht="24" customHeight="1" spans="1:20">
      <c r="A5" s="58"/>
      <c r="B5" s="131"/>
      <c r="C5" s="131"/>
      <c r="D5" s="131"/>
      <c r="E5" s="131"/>
      <c r="F5" s="131"/>
      <c r="G5" s="131"/>
      <c r="H5" s="132"/>
      <c r="I5" s="132"/>
      <c r="J5" s="132" t="s">
        <v>56</v>
      </c>
      <c r="K5" s="132" t="s">
        <v>59</v>
      </c>
      <c r="L5" s="132" t="s">
        <v>504</v>
      </c>
      <c r="M5" s="132" t="s">
        <v>505</v>
      </c>
      <c r="N5" s="133" t="s">
        <v>506</v>
      </c>
      <c r="O5" s="134" t="s">
        <v>507</v>
      </c>
      <c r="P5" s="134"/>
      <c r="Q5" s="135"/>
      <c r="R5" s="134"/>
      <c r="S5" s="136"/>
      <c r="T5" s="137"/>
    </row>
    <row r="6" ht="54" customHeight="1" spans="1:20">
      <c r="A6" s="61"/>
      <c r="B6" s="137"/>
      <c r="C6" s="137"/>
      <c r="D6" s="137"/>
      <c r="E6" s="137"/>
      <c r="F6" s="137"/>
      <c r="G6" s="137"/>
      <c r="H6" s="138"/>
      <c r="I6" s="138"/>
      <c r="J6" s="138"/>
      <c r="K6" s="138" t="s">
        <v>58</v>
      </c>
      <c r="L6" s="138"/>
      <c r="M6" s="138"/>
      <c r="N6" s="139"/>
      <c r="O6" s="138" t="s">
        <v>58</v>
      </c>
      <c r="P6" s="138" t="s">
        <v>65</v>
      </c>
      <c r="Q6" s="137" t="s">
        <v>66</v>
      </c>
      <c r="R6" s="138" t="s">
        <v>67</v>
      </c>
      <c r="S6" s="139" t="s">
        <v>68</v>
      </c>
      <c r="T6" s="137" t="s">
        <v>69</v>
      </c>
    </row>
    <row r="7" ht="17.25" customHeight="1" spans="1:20">
      <c r="A7" s="62">
        <v>1</v>
      </c>
      <c r="B7" s="137">
        <v>2</v>
      </c>
      <c r="C7" s="62">
        <v>3</v>
      </c>
      <c r="D7" s="62">
        <v>4</v>
      </c>
      <c r="E7" s="137">
        <v>5</v>
      </c>
      <c r="F7" s="62">
        <v>6</v>
      </c>
      <c r="G7" s="62">
        <v>7</v>
      </c>
      <c r="H7" s="137">
        <v>8</v>
      </c>
      <c r="I7" s="62">
        <v>9</v>
      </c>
      <c r="J7" s="62">
        <v>10</v>
      </c>
      <c r="K7" s="137">
        <v>11</v>
      </c>
      <c r="L7" s="62">
        <v>12</v>
      </c>
      <c r="M7" s="62">
        <v>13</v>
      </c>
      <c r="N7" s="137">
        <v>14</v>
      </c>
      <c r="O7" s="62">
        <v>15</v>
      </c>
      <c r="P7" s="62">
        <v>16</v>
      </c>
      <c r="Q7" s="137">
        <v>17</v>
      </c>
      <c r="R7" s="62">
        <v>18</v>
      </c>
      <c r="S7" s="62">
        <v>19</v>
      </c>
      <c r="T7" s="62">
        <v>20</v>
      </c>
    </row>
    <row r="8" ht="21" customHeight="1" spans="1:20">
      <c r="A8" s="140"/>
      <c r="B8" s="141"/>
      <c r="C8" s="141"/>
      <c r="D8" s="141"/>
      <c r="E8" s="141"/>
      <c r="F8" s="141"/>
      <c r="G8" s="141"/>
      <c r="H8" s="142"/>
      <c r="I8" s="142"/>
      <c r="J8" s="118"/>
      <c r="K8" s="118"/>
      <c r="L8" s="118"/>
      <c r="M8" s="118"/>
      <c r="N8" s="118"/>
      <c r="O8" s="118"/>
      <c r="P8" s="118"/>
      <c r="Q8" s="118"/>
      <c r="R8" s="118"/>
      <c r="S8" s="118"/>
      <c r="T8" s="118"/>
    </row>
    <row r="9" ht="21" customHeight="1" spans="1:20">
      <c r="A9" s="143" t="s">
        <v>185</v>
      </c>
      <c r="B9" s="144"/>
      <c r="C9" s="144"/>
      <c r="D9" s="144"/>
      <c r="E9" s="144"/>
      <c r="F9" s="144"/>
      <c r="G9" s="144"/>
      <c r="H9" s="145"/>
      <c r="I9" s="146"/>
      <c r="J9" s="118"/>
      <c r="K9" s="118"/>
      <c r="L9" s="118"/>
      <c r="M9" s="118"/>
      <c r="N9" s="118"/>
      <c r="O9" s="118"/>
      <c r="P9" s="118"/>
      <c r="Q9" s="118"/>
      <c r="R9" s="118"/>
      <c r="S9" s="118"/>
      <c r="T9" s="118"/>
    </row>
    <row r="10" customHeight="1" spans="1:20">
      <c r="A10" t="s">
        <v>528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B23" sqref="B23"/>
    </sheetView>
  </sheetViews>
  <sheetFormatPr defaultColWidth="9.14166666666667" defaultRowHeight="14.25" customHeight="1"/>
  <cols>
    <col min="1" max="1" width="37.7083333333333" customWidth="1"/>
    <col min="2" max="13" width="20" customWidth="1"/>
  </cols>
  <sheetData>
    <row r="1" ht="17.25" customHeight="1" spans="1:13">
      <c r="D1" s="108"/>
      <c r="M1" s="49" t="s">
        <v>529</v>
      </c>
    </row>
    <row r="2" ht="41.25" customHeight="1" spans="1:13">
      <c r="A2" s="109" t="str">
        <f>"2026"&amp;"年对下转移支付预算表"</f>
        <v>2026年对下转移支付预算表</v>
      </c>
      <c r="B2" s="50"/>
      <c r="C2" s="50"/>
      <c r="D2" s="50"/>
      <c r="E2" s="50"/>
      <c r="F2" s="50"/>
      <c r="G2" s="50"/>
      <c r="H2" s="50"/>
      <c r="I2" s="50"/>
      <c r="J2" s="50"/>
      <c r="K2" s="50"/>
      <c r="L2" s="50"/>
      <c r="M2" s="104"/>
    </row>
    <row r="3" ht="18" customHeight="1" spans="1:13">
      <c r="A3" s="110" t="str">
        <f>"单位名称："&amp;"昆明市东川区文化和旅游局（机关）"</f>
        <v>单位名称：昆明市东川区文化和旅游局（机关）</v>
      </c>
      <c r="B3" s="111"/>
      <c r="C3" s="111"/>
      <c r="D3" s="112"/>
      <c r="E3" s="113"/>
      <c r="F3" s="113"/>
      <c r="G3" s="113"/>
      <c r="H3" s="113"/>
      <c r="I3" s="113"/>
      <c r="M3" s="54" t="s">
        <v>2</v>
      </c>
    </row>
    <row r="4" ht="19.5" customHeight="1" spans="1:13">
      <c r="A4" s="71" t="s">
        <v>530</v>
      </c>
      <c r="B4" s="14" t="s">
        <v>202</v>
      </c>
      <c r="C4" s="15"/>
      <c r="D4" s="15"/>
      <c r="E4" s="14" t="s">
        <v>531</v>
      </c>
      <c r="F4" s="15"/>
      <c r="G4" s="15"/>
      <c r="H4" s="15"/>
      <c r="I4" s="15"/>
      <c r="J4" s="15"/>
      <c r="K4" s="15"/>
      <c r="L4" s="15"/>
      <c r="M4" s="114"/>
    </row>
    <row r="5" ht="40.5" customHeight="1" spans="1:13">
      <c r="A5" s="62"/>
      <c r="B5" s="72" t="s">
        <v>56</v>
      </c>
      <c r="C5" s="56" t="s">
        <v>59</v>
      </c>
      <c r="D5" s="115" t="s">
        <v>504</v>
      </c>
      <c r="E5" s="91"/>
      <c r="F5" s="91"/>
      <c r="G5" s="91"/>
      <c r="H5" s="91"/>
      <c r="I5" s="91"/>
      <c r="J5" s="91"/>
      <c r="K5" s="91"/>
      <c r="L5" s="91"/>
      <c r="M5" s="116"/>
    </row>
    <row r="6" ht="19.5" customHeight="1" spans="1:13">
      <c r="A6" s="63">
        <v>1</v>
      </c>
      <c r="B6" s="63">
        <v>2</v>
      </c>
      <c r="C6" s="63">
        <v>3</v>
      </c>
      <c r="D6" s="117">
        <v>4</v>
      </c>
      <c r="E6" s="73">
        <v>5</v>
      </c>
      <c r="F6" s="63">
        <v>6</v>
      </c>
      <c r="G6" s="63">
        <v>7</v>
      </c>
      <c r="H6" s="117">
        <v>8</v>
      </c>
      <c r="I6" s="63">
        <v>9</v>
      </c>
      <c r="J6" s="63">
        <v>10</v>
      </c>
      <c r="K6" s="63">
        <v>11</v>
      </c>
      <c r="L6" s="63">
        <v>13</v>
      </c>
      <c r="M6" s="73">
        <v>24</v>
      </c>
    </row>
    <row r="7" ht="19.5" customHeight="1" spans="1:13">
      <c r="A7" s="23"/>
      <c r="B7" s="118"/>
      <c r="C7" s="118"/>
      <c r="D7" s="118"/>
      <c r="E7" s="118"/>
      <c r="F7" s="118"/>
      <c r="G7" s="118"/>
      <c r="H7" s="118"/>
      <c r="I7" s="118"/>
      <c r="J7" s="118"/>
      <c r="K7" s="118"/>
      <c r="L7" s="118"/>
      <c r="M7" s="118"/>
    </row>
    <row r="8" ht="19.5" customHeight="1" spans="1:13">
      <c r="A8" s="106"/>
      <c r="B8" s="118"/>
      <c r="C8" s="118"/>
      <c r="D8" s="118"/>
      <c r="E8" s="118"/>
      <c r="F8" s="118"/>
      <c r="G8" s="118"/>
      <c r="H8" s="118"/>
      <c r="I8" s="118"/>
      <c r="J8" s="118"/>
      <c r="K8" s="118"/>
      <c r="L8" s="118"/>
      <c r="M8" s="118"/>
    </row>
    <row r="9" customHeight="1" spans="1:13">
      <c r="A9" t="s">
        <v>532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3" sqref="D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9" t="s">
        <v>533</v>
      </c>
    </row>
    <row r="2" ht="41.25" customHeight="1" spans="1:10">
      <c r="A2" s="103" t="str">
        <f>"2026"&amp;"年对下转移支付绩效目标表"</f>
        <v>2026年对下转移支付绩效目标表</v>
      </c>
      <c r="B2" s="50"/>
      <c r="C2" s="50"/>
      <c r="D2" s="50"/>
      <c r="E2" s="50"/>
      <c r="F2" s="104"/>
      <c r="G2" s="50"/>
      <c r="H2" s="104"/>
      <c r="I2" s="104"/>
      <c r="J2" s="50"/>
    </row>
    <row r="3" ht="17.25" customHeight="1" spans="1:10">
      <c r="A3" s="51" t="str">
        <f>"单位名称："&amp;"昆明市东川区文化和旅游局（机关）"</f>
        <v>单位名称：昆明市东川区文化和旅游局（机关）</v>
      </c>
    </row>
    <row r="4" ht="44.25" customHeight="1" spans="1:10">
      <c r="A4" s="22" t="s">
        <v>530</v>
      </c>
      <c r="B4" s="22" t="s">
        <v>345</v>
      </c>
      <c r="C4" s="22" t="s">
        <v>346</v>
      </c>
      <c r="D4" s="22" t="s">
        <v>347</v>
      </c>
      <c r="E4" s="22" t="s">
        <v>348</v>
      </c>
      <c r="F4" s="105" t="s">
        <v>349</v>
      </c>
      <c r="G4" s="22" t="s">
        <v>350</v>
      </c>
      <c r="H4" s="105" t="s">
        <v>351</v>
      </c>
      <c r="I4" s="105" t="s">
        <v>352</v>
      </c>
      <c r="J4" s="22" t="s">
        <v>353</v>
      </c>
    </row>
    <row r="5" ht="14.25" customHeight="1" spans="1:10">
      <c r="A5" s="22">
        <v>1</v>
      </c>
      <c r="B5" s="22">
        <v>2</v>
      </c>
      <c r="C5" s="22">
        <v>3</v>
      </c>
      <c r="D5" s="22">
        <v>4</v>
      </c>
      <c r="E5" s="22">
        <v>5</v>
      </c>
      <c r="F5" s="105">
        <v>6</v>
      </c>
      <c r="G5" s="22">
        <v>7</v>
      </c>
      <c r="H5" s="105">
        <v>8</v>
      </c>
      <c r="I5" s="105">
        <v>9</v>
      </c>
      <c r="J5" s="22">
        <v>10</v>
      </c>
    </row>
    <row r="6" ht="42" customHeight="1" spans="1:10">
      <c r="A6" s="23"/>
      <c r="B6" s="106"/>
      <c r="C6" s="106"/>
      <c r="D6" s="106"/>
      <c r="E6" s="42"/>
      <c r="F6" s="107"/>
      <c r="G6" s="42"/>
      <c r="H6" s="107"/>
      <c r="I6" s="107"/>
      <c r="J6" s="42"/>
    </row>
    <row r="7" ht="42" customHeight="1" spans="1:10">
      <c r="A7" s="23"/>
      <c r="B7" s="41"/>
      <c r="C7" s="41"/>
      <c r="D7" s="41"/>
      <c r="E7" s="23"/>
      <c r="F7" s="41"/>
      <c r="G7" s="23"/>
      <c r="H7" s="41"/>
      <c r="I7" s="41"/>
      <c r="J7" s="23"/>
    </row>
    <row r="8" ht="25" customHeight="1" spans="1:10">
      <c r="A8" t="s">
        <v>534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6" sqref="C1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0" t="s">
        <v>535</v>
      </c>
      <c r="B1" s="81"/>
      <c r="C1" s="81"/>
      <c r="D1" s="82"/>
      <c r="E1" s="82"/>
      <c r="F1" s="82"/>
      <c r="G1" s="81"/>
      <c r="H1" s="81"/>
      <c r="I1" s="82"/>
    </row>
    <row r="2" ht="41.25" customHeight="1" spans="1:9">
      <c r="A2" s="83" t="str">
        <f>"2026"&amp;"年新增资产配置预算表"</f>
        <v>2026年新增资产配置预算表</v>
      </c>
      <c r="B2" s="84"/>
      <c r="C2" s="84"/>
      <c r="D2" s="85"/>
      <c r="E2" s="85"/>
      <c r="F2" s="85"/>
      <c r="G2" s="84"/>
      <c r="H2" s="84"/>
      <c r="I2" s="85"/>
    </row>
    <row r="3" customHeight="1" spans="1:9">
      <c r="A3" s="86" t="str">
        <f>"单位名称："&amp;"昆明市东川区文化和旅游局（机关）"</f>
        <v>单位名称：昆明市东川区文化和旅游局（机关）</v>
      </c>
      <c r="B3" s="87"/>
      <c r="C3" s="87"/>
      <c r="D3" s="88"/>
      <c r="F3" s="85"/>
      <c r="G3" s="84"/>
      <c r="H3" s="84"/>
      <c r="I3" s="89" t="s">
        <v>2</v>
      </c>
    </row>
    <row r="4" ht="28.5" customHeight="1" spans="1:9">
      <c r="A4" s="90" t="s">
        <v>194</v>
      </c>
      <c r="B4" s="91" t="s">
        <v>195</v>
      </c>
      <c r="C4" s="92" t="s">
        <v>536</v>
      </c>
      <c r="D4" s="90" t="s">
        <v>537</v>
      </c>
      <c r="E4" s="90" t="s">
        <v>538</v>
      </c>
      <c r="F4" s="90" t="s">
        <v>539</v>
      </c>
      <c r="G4" s="91" t="s">
        <v>540</v>
      </c>
      <c r="H4" s="73"/>
      <c r="I4" s="90"/>
    </row>
    <row r="5" ht="21" customHeight="1" spans="1:9">
      <c r="A5" s="92"/>
      <c r="B5" s="93"/>
      <c r="C5" s="93"/>
      <c r="D5" s="94"/>
      <c r="E5" s="93"/>
      <c r="F5" s="93"/>
      <c r="G5" s="91" t="s">
        <v>502</v>
      </c>
      <c r="H5" s="91" t="s">
        <v>541</v>
      </c>
      <c r="I5" s="91" t="s">
        <v>542</v>
      </c>
    </row>
    <row r="6" ht="17.25" customHeight="1" spans="1:9">
      <c r="A6" s="95" t="s">
        <v>83</v>
      </c>
      <c r="B6" s="40" t="s">
        <v>84</v>
      </c>
      <c r="C6" s="95" t="s">
        <v>85</v>
      </c>
      <c r="D6" s="42" t="s">
        <v>86</v>
      </c>
      <c r="E6" s="95" t="s">
        <v>87</v>
      </c>
      <c r="F6" s="40" t="s">
        <v>88</v>
      </c>
      <c r="G6" s="96" t="s">
        <v>89</v>
      </c>
      <c r="H6" s="42" t="s">
        <v>90</v>
      </c>
      <c r="I6" s="42">
        <v>9</v>
      </c>
    </row>
    <row r="7" ht="19.5" customHeight="1" spans="1:9">
      <c r="A7" s="97"/>
      <c r="B7" s="76"/>
      <c r="C7" s="76"/>
      <c r="D7" s="23"/>
      <c r="E7" s="41"/>
      <c r="F7" s="96"/>
      <c r="G7" s="98"/>
      <c r="H7" s="99"/>
      <c r="I7" s="99"/>
    </row>
    <row r="8" ht="19.5" customHeight="1" spans="1:9">
      <c r="A8" s="26" t="s">
        <v>56</v>
      </c>
      <c r="B8" s="100"/>
      <c r="C8" s="100"/>
      <c r="D8" s="101"/>
      <c r="E8" s="102"/>
      <c r="F8" s="102"/>
      <c r="G8" s="98"/>
      <c r="H8" s="99"/>
      <c r="I8" s="99"/>
    </row>
    <row r="9" customHeight="1" spans="1:9">
      <c r="A9" t="s">
        <v>543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30" sqref="B3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8"/>
      <c r="E1" s="48"/>
      <c r="F1" s="48"/>
      <c r="G1" s="48"/>
      <c r="K1" s="49" t="s">
        <v>544</v>
      </c>
    </row>
    <row r="2" ht="41.25" customHeight="1" spans="1:11">
      <c r="A2" s="50" t="str">
        <f>"2026"&amp;"年上级补助项目支出预算表"</f>
        <v>2026年上级补助项目支出预算表</v>
      </c>
      <c r="B2" s="50"/>
      <c r="C2" s="50"/>
      <c r="D2" s="50"/>
      <c r="E2" s="50"/>
      <c r="F2" s="50"/>
      <c r="G2" s="50"/>
      <c r="H2" s="50"/>
      <c r="I2" s="50"/>
      <c r="J2" s="50"/>
      <c r="K2" s="50"/>
    </row>
    <row r="3" ht="13.5" customHeight="1" spans="1:11">
      <c r="A3" s="51" t="str">
        <f>"单位名称："&amp;"昆明市东川区文化和旅游局（机关）"</f>
        <v>单位名称：昆明市东川区文化和旅游局（机关）</v>
      </c>
      <c r="B3" s="52"/>
      <c r="C3" s="52"/>
      <c r="D3" s="52"/>
      <c r="E3" s="52"/>
      <c r="F3" s="52"/>
      <c r="G3" s="52"/>
      <c r="H3" s="53"/>
      <c r="I3" s="53"/>
      <c r="J3" s="53"/>
      <c r="K3" s="54" t="s">
        <v>2</v>
      </c>
    </row>
    <row r="4" ht="21.75" customHeight="1" spans="1:11">
      <c r="A4" s="55" t="s">
        <v>277</v>
      </c>
      <c r="B4" s="55" t="s">
        <v>197</v>
      </c>
      <c r="C4" s="55" t="s">
        <v>278</v>
      </c>
      <c r="D4" s="56" t="s">
        <v>198</v>
      </c>
      <c r="E4" s="56" t="s">
        <v>199</v>
      </c>
      <c r="F4" s="56" t="s">
        <v>279</v>
      </c>
      <c r="G4" s="56" t="s">
        <v>280</v>
      </c>
      <c r="H4" s="71" t="s">
        <v>56</v>
      </c>
      <c r="I4" s="14" t="s">
        <v>545</v>
      </c>
      <c r="J4" s="15"/>
      <c r="K4" s="16"/>
    </row>
    <row r="5" ht="21.75" customHeight="1" spans="1:11">
      <c r="A5" s="57"/>
      <c r="B5" s="57"/>
      <c r="C5" s="57"/>
      <c r="D5" s="58"/>
      <c r="E5" s="58"/>
      <c r="F5" s="58"/>
      <c r="G5" s="58"/>
      <c r="H5" s="72"/>
      <c r="I5" s="56" t="s">
        <v>59</v>
      </c>
      <c r="J5" s="56" t="s">
        <v>60</v>
      </c>
      <c r="K5" s="56" t="s">
        <v>61</v>
      </c>
    </row>
    <row r="6" ht="40.5" customHeight="1" spans="1:11">
      <c r="A6" s="60"/>
      <c r="B6" s="60"/>
      <c r="C6" s="60"/>
      <c r="D6" s="61"/>
      <c r="E6" s="61"/>
      <c r="F6" s="61"/>
      <c r="G6" s="61"/>
      <c r="H6" s="62"/>
      <c r="I6" s="61" t="s">
        <v>58</v>
      </c>
      <c r="J6" s="61"/>
      <c r="K6" s="61"/>
    </row>
    <row r="7" ht="15" customHeight="1" spans="1:11">
      <c r="A7" s="63">
        <v>1</v>
      </c>
      <c r="B7" s="63">
        <v>2</v>
      </c>
      <c r="C7" s="63">
        <v>3</v>
      </c>
      <c r="D7" s="63">
        <v>4</v>
      </c>
      <c r="E7" s="63">
        <v>5</v>
      </c>
      <c r="F7" s="63">
        <v>6</v>
      </c>
      <c r="G7" s="63">
        <v>7</v>
      </c>
      <c r="H7" s="63">
        <v>8</v>
      </c>
      <c r="I7" s="63">
        <v>9</v>
      </c>
      <c r="J7" s="73">
        <v>10</v>
      </c>
      <c r="K7" s="73">
        <v>11</v>
      </c>
    </row>
    <row r="8" ht="18.75" customHeight="1" spans="1:11">
      <c r="A8" s="23"/>
      <c r="B8" s="41"/>
      <c r="C8" s="23"/>
      <c r="D8" s="23"/>
      <c r="E8" s="23"/>
      <c r="F8" s="23"/>
      <c r="G8" s="23"/>
      <c r="H8" s="74"/>
      <c r="I8" s="75"/>
      <c r="J8" s="75"/>
      <c r="K8" s="74"/>
    </row>
    <row r="9" ht="18.75" customHeight="1" spans="1:11">
      <c r="A9" s="76"/>
      <c r="B9" s="41"/>
      <c r="C9" s="41"/>
      <c r="D9" s="41"/>
      <c r="E9" s="41"/>
      <c r="F9" s="41"/>
      <c r="G9" s="41"/>
      <c r="H9" s="65"/>
      <c r="I9" s="65"/>
      <c r="J9" s="65"/>
      <c r="K9" s="74"/>
    </row>
    <row r="10" ht="18.75" customHeight="1" spans="1:11">
      <c r="A10" s="77" t="s">
        <v>185</v>
      </c>
      <c r="B10" s="78"/>
      <c r="C10" s="78"/>
      <c r="D10" s="78"/>
      <c r="E10" s="78"/>
      <c r="F10" s="78"/>
      <c r="G10" s="79"/>
      <c r="H10" s="65"/>
      <c r="I10" s="65"/>
      <c r="J10" s="65"/>
      <c r="K10" s="74"/>
    </row>
    <row r="11" customHeight="1" spans="1:11">
      <c r="A11" t="s">
        <v>546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selection activeCell="A11" sqref="$A11:$XFD1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8"/>
      <c r="G1" s="49" t="s">
        <v>547</v>
      </c>
    </row>
    <row r="2" ht="41.25" customHeight="1" spans="1:7">
      <c r="A2" s="50" t="str">
        <f>"2026"&amp;"年部门项目中期规划预算表"</f>
        <v>2026年部门项目中期规划预算表</v>
      </c>
      <c r="B2" s="50"/>
      <c r="C2" s="50"/>
      <c r="D2" s="50"/>
      <c r="E2" s="50"/>
      <c r="F2" s="50"/>
      <c r="G2" s="50"/>
    </row>
    <row r="3" ht="13.5" customHeight="1" spans="1:7">
      <c r="A3" s="51" t="str">
        <f>"单位名称："&amp;"昆明市东川区文化和旅游局（机关）"</f>
        <v>单位名称：昆明市东川区文化和旅游局（机关）</v>
      </c>
      <c r="B3" s="52"/>
      <c r="C3" s="52"/>
      <c r="D3" s="52"/>
      <c r="E3" s="53"/>
      <c r="F3" s="53"/>
      <c r="G3" s="54" t="s">
        <v>2</v>
      </c>
    </row>
    <row r="4" ht="21.75" customHeight="1" spans="1:7">
      <c r="A4" s="55" t="s">
        <v>278</v>
      </c>
      <c r="B4" s="55" t="s">
        <v>277</v>
      </c>
      <c r="C4" s="55" t="s">
        <v>197</v>
      </c>
      <c r="D4" s="56" t="s">
        <v>548</v>
      </c>
      <c r="E4" s="14" t="s">
        <v>59</v>
      </c>
      <c r="F4" s="15"/>
      <c r="G4" s="16"/>
    </row>
    <row r="5" ht="21.75" customHeight="1" spans="1:7">
      <c r="A5" s="57"/>
      <c r="B5" s="57"/>
      <c r="C5" s="57"/>
      <c r="D5" s="58"/>
      <c r="E5" s="59" t="str">
        <f>"2026"&amp;"年"</f>
        <v>2026年</v>
      </c>
      <c r="F5" s="56" t="str">
        <f>("2026"+1)&amp;"年"</f>
        <v>2027年</v>
      </c>
      <c r="G5" s="56" t="str">
        <f>("2026"+2)&amp;"年"</f>
        <v>2028年</v>
      </c>
    </row>
    <row r="6" ht="40.5" customHeight="1" spans="1:7">
      <c r="A6" s="60"/>
      <c r="B6" s="60"/>
      <c r="C6" s="60"/>
      <c r="D6" s="61"/>
      <c r="E6" s="62"/>
      <c r="F6" s="61" t="s">
        <v>58</v>
      </c>
      <c r="G6" s="61"/>
    </row>
    <row r="7" ht="15" customHeight="1" spans="1:7">
      <c r="A7" s="63">
        <v>1</v>
      </c>
      <c r="B7" s="63">
        <v>2</v>
      </c>
      <c r="C7" s="63">
        <v>3</v>
      </c>
      <c r="D7" s="63">
        <v>4</v>
      </c>
      <c r="E7" s="63">
        <v>5</v>
      </c>
      <c r="F7" s="63">
        <v>6</v>
      </c>
      <c r="G7" s="63">
        <v>7</v>
      </c>
    </row>
    <row r="8" ht="17.25" customHeight="1" spans="1:7">
      <c r="A8" s="41" t="s">
        <v>71</v>
      </c>
      <c r="B8" s="64"/>
      <c r="C8" s="64"/>
      <c r="D8" s="41"/>
      <c r="E8" s="65">
        <v>6996839.59</v>
      </c>
      <c r="F8" s="65">
        <v>9710016.32</v>
      </c>
      <c r="G8" s="65">
        <v>9710016.32</v>
      </c>
    </row>
    <row r="9" ht="18.75" customHeight="1" spans="1:7">
      <c r="A9" s="41"/>
      <c r="B9" s="41" t="s">
        <v>549</v>
      </c>
      <c r="C9" s="41" t="s">
        <v>285</v>
      </c>
      <c r="D9" s="41" t="s">
        <v>550</v>
      </c>
      <c r="E9" s="65">
        <v>96360</v>
      </c>
      <c r="F9" s="65">
        <v>96360</v>
      </c>
      <c r="G9" s="65">
        <v>96360</v>
      </c>
    </row>
    <row r="10" ht="18.75" customHeight="1" spans="1:7">
      <c r="A10" s="66"/>
      <c r="B10" s="41" t="s">
        <v>549</v>
      </c>
      <c r="C10" s="41" t="s">
        <v>289</v>
      </c>
      <c r="D10" s="41" t="s">
        <v>550</v>
      </c>
      <c r="E10" s="65">
        <v>26633.88</v>
      </c>
      <c r="F10" s="65">
        <v>26633.88</v>
      </c>
      <c r="G10" s="65">
        <v>26633.88</v>
      </c>
    </row>
    <row r="11" ht="30" customHeight="1" spans="1:7">
      <c r="A11" s="66"/>
      <c r="B11" s="41" t="s">
        <v>551</v>
      </c>
      <c r="C11" s="41" t="s">
        <v>292</v>
      </c>
      <c r="D11" s="41" t="s">
        <v>550</v>
      </c>
      <c r="E11" s="65">
        <v>13600</v>
      </c>
      <c r="F11" s="65">
        <v>13600</v>
      </c>
      <c r="G11" s="65">
        <v>13600</v>
      </c>
    </row>
    <row r="12" ht="30" customHeight="1" spans="1:7">
      <c r="A12" s="66"/>
      <c r="B12" s="41" t="s">
        <v>551</v>
      </c>
      <c r="C12" s="41" t="s">
        <v>296</v>
      </c>
      <c r="D12" s="41" t="s">
        <v>550</v>
      </c>
      <c r="E12" s="65">
        <v>10200</v>
      </c>
      <c r="F12" s="65"/>
      <c r="G12" s="65"/>
    </row>
    <row r="13" ht="30" customHeight="1" spans="1:7">
      <c r="A13" s="66"/>
      <c r="B13" s="41" t="s">
        <v>551</v>
      </c>
      <c r="C13" s="41" t="s">
        <v>298</v>
      </c>
      <c r="D13" s="41" t="s">
        <v>550</v>
      </c>
      <c r="E13" s="65">
        <v>515342</v>
      </c>
      <c r="F13" s="65"/>
      <c r="G13" s="65"/>
    </row>
    <row r="14" ht="30" customHeight="1" spans="1:7">
      <c r="A14" s="66"/>
      <c r="B14" s="41" t="s">
        <v>551</v>
      </c>
      <c r="C14" s="41" t="s">
        <v>300</v>
      </c>
      <c r="D14" s="41" t="s">
        <v>550</v>
      </c>
      <c r="E14" s="65">
        <v>34000</v>
      </c>
      <c r="F14" s="65"/>
      <c r="G14" s="65"/>
    </row>
    <row r="15" ht="30" customHeight="1" spans="1:7">
      <c r="A15" s="66"/>
      <c r="B15" s="41" t="s">
        <v>551</v>
      </c>
      <c r="C15" s="41" t="s">
        <v>302</v>
      </c>
      <c r="D15" s="41" t="s">
        <v>550</v>
      </c>
      <c r="E15" s="65">
        <v>680000</v>
      </c>
      <c r="F15" s="65"/>
      <c r="G15" s="65"/>
    </row>
    <row r="16" s="47" customFormat="1" ht="39" customHeight="1" spans="1:7">
      <c r="A16" s="66"/>
      <c r="B16" s="41" t="s">
        <v>551</v>
      </c>
      <c r="C16" s="41" t="s">
        <v>314</v>
      </c>
      <c r="D16" s="41" t="s">
        <v>552</v>
      </c>
      <c r="E16" s="67">
        <v>836400</v>
      </c>
      <c r="F16" s="67">
        <v>836400</v>
      </c>
      <c r="G16" s="67">
        <v>836400</v>
      </c>
    </row>
    <row r="17" ht="18.75" customHeight="1" spans="1:7">
      <c r="A17" s="66"/>
      <c r="B17" s="41" t="s">
        <v>551</v>
      </c>
      <c r="C17" s="41" t="s">
        <v>304</v>
      </c>
      <c r="D17" s="41" t="s">
        <v>550</v>
      </c>
      <c r="E17" s="65">
        <v>226908.14</v>
      </c>
      <c r="F17" s="65"/>
      <c r="G17" s="65"/>
    </row>
    <row r="18" ht="18.75" customHeight="1" spans="1:7">
      <c r="A18" s="66"/>
      <c r="B18" s="41" t="s">
        <v>551</v>
      </c>
      <c r="C18" s="41" t="s">
        <v>306</v>
      </c>
      <c r="D18" s="41" t="s">
        <v>550</v>
      </c>
      <c r="E18" s="65">
        <v>15400</v>
      </c>
      <c r="F18" s="65"/>
      <c r="G18" s="65"/>
    </row>
    <row r="19" ht="18.75" customHeight="1" spans="1:7">
      <c r="A19" s="66"/>
      <c r="B19" s="41" t="s">
        <v>551</v>
      </c>
      <c r="C19" s="41" t="s">
        <v>308</v>
      </c>
      <c r="D19" s="41" t="s">
        <v>550</v>
      </c>
      <c r="E19" s="65">
        <v>87474.8</v>
      </c>
      <c r="F19" s="65"/>
      <c r="G19" s="65"/>
    </row>
    <row r="20" ht="18.75" customHeight="1" spans="1:7">
      <c r="A20" s="66"/>
      <c r="B20" s="41" t="s">
        <v>551</v>
      </c>
      <c r="C20" s="41" t="s">
        <v>310</v>
      </c>
      <c r="D20" s="41" t="s">
        <v>550</v>
      </c>
      <c r="E20" s="65">
        <v>63800</v>
      </c>
      <c r="F20" s="65"/>
      <c r="G20" s="65"/>
    </row>
    <row r="21" ht="32" customHeight="1" spans="1:7">
      <c r="A21" s="66"/>
      <c r="B21" s="41" t="s">
        <v>551</v>
      </c>
      <c r="C21" s="41" t="s">
        <v>312</v>
      </c>
      <c r="D21" s="41" t="s">
        <v>550</v>
      </c>
      <c r="E21" s="65">
        <v>94400</v>
      </c>
      <c r="F21" s="65"/>
      <c r="G21" s="65"/>
    </row>
    <row r="22" ht="18.75" customHeight="1" spans="1:7">
      <c r="A22" s="66"/>
      <c r="B22" s="41" t="s">
        <v>553</v>
      </c>
      <c r="C22" s="41" t="s">
        <v>317</v>
      </c>
      <c r="D22" s="41" t="s">
        <v>550</v>
      </c>
      <c r="E22" s="65">
        <v>80000</v>
      </c>
      <c r="F22" s="65">
        <v>80000</v>
      </c>
      <c r="G22" s="65">
        <v>80000</v>
      </c>
    </row>
    <row r="23" ht="18.75" customHeight="1" spans="1:7">
      <c r="A23" s="66"/>
      <c r="B23" s="41" t="s">
        <v>553</v>
      </c>
      <c r="C23" s="41" t="s">
        <v>319</v>
      </c>
      <c r="D23" s="41" t="s">
        <v>550</v>
      </c>
      <c r="E23" s="65">
        <v>292182.8</v>
      </c>
      <c r="F23" s="65">
        <v>292182.8</v>
      </c>
      <c r="G23" s="65">
        <v>292182.8</v>
      </c>
    </row>
    <row r="24" ht="33" customHeight="1" spans="1:7">
      <c r="A24" s="66"/>
      <c r="B24" s="41" t="s">
        <v>553</v>
      </c>
      <c r="C24" s="41" t="s">
        <v>321</v>
      </c>
      <c r="D24" s="41" t="s">
        <v>550</v>
      </c>
      <c r="E24" s="65">
        <v>89698</v>
      </c>
      <c r="F24" s="65">
        <v>89698</v>
      </c>
      <c r="G24" s="65">
        <v>89698</v>
      </c>
    </row>
    <row r="25" ht="18.75" customHeight="1" spans="1:7">
      <c r="A25" s="66"/>
      <c r="B25" s="41" t="s">
        <v>553</v>
      </c>
      <c r="C25" s="41" t="s">
        <v>323</v>
      </c>
      <c r="D25" s="41" t="s">
        <v>550</v>
      </c>
      <c r="E25" s="65">
        <v>105141.64</v>
      </c>
      <c r="F25" s="65">
        <v>105141.64</v>
      </c>
      <c r="G25" s="65">
        <v>105141.64</v>
      </c>
    </row>
    <row r="26" ht="18.75" customHeight="1" spans="1:7">
      <c r="A26" s="66"/>
      <c r="B26" s="41" t="s">
        <v>553</v>
      </c>
      <c r="C26" s="41" t="s">
        <v>325</v>
      </c>
      <c r="D26" s="41" t="s">
        <v>550</v>
      </c>
      <c r="E26" s="65">
        <v>300000</v>
      </c>
      <c r="F26" s="65">
        <v>300000</v>
      </c>
      <c r="G26" s="65">
        <v>300000</v>
      </c>
    </row>
    <row r="27" ht="18.75" customHeight="1" spans="1:7">
      <c r="A27" s="66"/>
      <c r="B27" s="41" t="s">
        <v>553</v>
      </c>
      <c r="C27" s="41" t="s">
        <v>327</v>
      </c>
      <c r="D27" s="41" t="s">
        <v>550</v>
      </c>
      <c r="E27" s="65">
        <v>1540000</v>
      </c>
      <c r="F27" s="65">
        <v>1540000</v>
      </c>
      <c r="G27" s="65">
        <v>1540000</v>
      </c>
    </row>
    <row r="28" ht="18.75" customHeight="1" spans="1:7">
      <c r="A28" s="66"/>
      <c r="B28" s="41" t="s">
        <v>553</v>
      </c>
      <c r="C28" s="41" t="s">
        <v>329</v>
      </c>
      <c r="D28" s="41" t="s">
        <v>550</v>
      </c>
      <c r="E28" s="65">
        <v>40000</v>
      </c>
      <c r="F28" s="65">
        <v>40000</v>
      </c>
      <c r="G28" s="65">
        <v>40000</v>
      </c>
    </row>
    <row r="29" ht="30" customHeight="1" spans="1:7">
      <c r="A29" s="66"/>
      <c r="B29" s="41" t="s">
        <v>553</v>
      </c>
      <c r="C29" s="41" t="s">
        <v>331</v>
      </c>
      <c r="D29" s="41" t="s">
        <v>550</v>
      </c>
      <c r="E29" s="65">
        <v>29698.33</v>
      </c>
      <c r="F29" s="65"/>
      <c r="G29" s="65"/>
    </row>
    <row r="30" ht="18.75" customHeight="1" spans="1:7">
      <c r="A30" s="66"/>
      <c r="B30" s="41" t="s">
        <v>553</v>
      </c>
      <c r="C30" s="41" t="s">
        <v>333</v>
      </c>
      <c r="D30" s="41" t="s">
        <v>550</v>
      </c>
      <c r="E30" s="65">
        <v>80000</v>
      </c>
      <c r="F30" s="65">
        <v>80000</v>
      </c>
      <c r="G30" s="65">
        <v>80000</v>
      </c>
    </row>
    <row r="31" ht="18.75" customHeight="1" spans="1:7">
      <c r="A31" s="66"/>
      <c r="B31" s="41" t="s">
        <v>553</v>
      </c>
      <c r="C31" s="41" t="s">
        <v>335</v>
      </c>
      <c r="D31" s="41" t="s">
        <v>550</v>
      </c>
      <c r="E31" s="65">
        <v>300000</v>
      </c>
      <c r="F31" s="65">
        <v>300000</v>
      </c>
      <c r="G31" s="65">
        <v>300000</v>
      </c>
    </row>
    <row r="32" ht="30" customHeight="1" spans="1:7">
      <c r="A32" s="66"/>
      <c r="B32" s="41" t="s">
        <v>553</v>
      </c>
      <c r="C32" s="41" t="s">
        <v>337</v>
      </c>
      <c r="D32" s="41" t="s">
        <v>550</v>
      </c>
      <c r="E32" s="65">
        <v>500000</v>
      </c>
      <c r="F32" s="65">
        <v>500000</v>
      </c>
      <c r="G32" s="65">
        <v>500000</v>
      </c>
    </row>
    <row r="33" ht="27" customHeight="1" spans="1:7">
      <c r="A33" s="66"/>
      <c r="B33" s="41" t="s">
        <v>553</v>
      </c>
      <c r="C33" s="41" t="s">
        <v>339</v>
      </c>
      <c r="D33" s="41" t="s">
        <v>550</v>
      </c>
      <c r="E33" s="65">
        <v>6000</v>
      </c>
      <c r="F33" s="65">
        <v>6000</v>
      </c>
      <c r="G33" s="65">
        <v>6000</v>
      </c>
    </row>
    <row r="34" ht="24" customHeight="1" spans="1:7">
      <c r="A34" s="66"/>
      <c r="B34" s="41" t="s">
        <v>553</v>
      </c>
      <c r="C34" s="41" t="s">
        <v>341</v>
      </c>
      <c r="D34" s="41" t="s">
        <v>550</v>
      </c>
      <c r="E34" s="65">
        <v>190000</v>
      </c>
      <c r="F34" s="65">
        <v>190000</v>
      </c>
      <c r="G34" s="65">
        <v>190000</v>
      </c>
    </row>
    <row r="35" ht="18.75" customHeight="1" spans="1:7">
      <c r="A35" s="66"/>
      <c r="B35" s="41" t="s">
        <v>553</v>
      </c>
      <c r="C35" s="41" t="s">
        <v>343</v>
      </c>
      <c r="D35" s="41" t="s">
        <v>550</v>
      </c>
      <c r="E35" s="65">
        <v>1580000</v>
      </c>
      <c r="F35" s="65">
        <v>5214000</v>
      </c>
      <c r="G35" s="65">
        <v>5214000</v>
      </c>
    </row>
    <row r="36" ht="18.75" customHeight="1" spans="1:7">
      <c r="A36" s="68" t="s">
        <v>56</v>
      </c>
      <c r="B36" s="69" t="s">
        <v>554</v>
      </c>
      <c r="C36" s="69"/>
      <c r="D36" s="70"/>
      <c r="E36" s="65">
        <v>6996839.59</v>
      </c>
      <c r="F36" s="65">
        <v>9710016.32</v>
      </c>
      <c r="G36" s="65">
        <v>9710016.32</v>
      </c>
    </row>
  </sheetData>
  <mergeCells count="11">
    <mergeCell ref="A2:G2"/>
    <mergeCell ref="A3:D3"/>
    <mergeCell ref="E4:G4"/>
    <mergeCell ref="A36:D3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9"/>
  <sheetViews>
    <sheetView showZeros="0" topLeftCell="A45" workbookViewId="0">
      <selection activeCell="E68" sqref="E68"/>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2"/>
      <c r="B1" s="2"/>
      <c r="C1" s="2"/>
      <c r="D1" s="2"/>
      <c r="E1" s="2"/>
      <c r="F1" s="2"/>
      <c r="G1" s="2"/>
      <c r="H1" s="2"/>
      <c r="I1" s="2"/>
      <c r="J1" s="3" t="s">
        <v>555</v>
      </c>
    </row>
    <row r="2" ht="41.25" customHeight="1" spans="1:10">
      <c r="A2" s="2" t="str">
        <f>"2026"&amp;"年部门整体支出绩效目标表"</f>
        <v>2026年部门整体支出绩效目标表</v>
      </c>
      <c r="B2" s="4"/>
      <c r="C2" s="4"/>
      <c r="D2" s="4"/>
      <c r="E2" s="4"/>
      <c r="F2" s="4"/>
      <c r="G2" s="4"/>
      <c r="H2" s="4"/>
      <c r="I2" s="4"/>
      <c r="J2" s="4"/>
    </row>
    <row r="3" ht="17.25" customHeight="1" spans="1:10">
      <c r="A3" s="5" t="str">
        <f>"单位名称："&amp;"昆明市东川区文化和旅游局（机关）"</f>
        <v>单位名称：昆明市东川区文化和旅游局（机关）</v>
      </c>
      <c r="B3" s="5"/>
      <c r="C3" s="6"/>
      <c r="D3" s="7"/>
      <c r="E3" s="7"/>
      <c r="F3" s="7"/>
      <c r="G3" s="7"/>
      <c r="H3" s="7"/>
      <c r="I3" s="7"/>
      <c r="J3" s="241" t="s">
        <v>2</v>
      </c>
    </row>
    <row r="4" ht="30" customHeight="1" spans="1:10">
      <c r="A4" s="8" t="s">
        <v>556</v>
      </c>
      <c r="B4" s="9">
        <v>129001</v>
      </c>
      <c r="C4" s="10"/>
      <c r="D4" s="10"/>
      <c r="E4" s="11"/>
      <c r="F4" s="12" t="s">
        <v>557</v>
      </c>
      <c r="G4" s="11"/>
      <c r="H4" s="13" t="s">
        <v>71</v>
      </c>
      <c r="I4" s="10"/>
      <c r="J4" s="11"/>
    </row>
    <row r="5" ht="32.25" customHeight="1" spans="1:10">
      <c r="A5" s="14" t="s">
        <v>558</v>
      </c>
      <c r="B5" s="15"/>
      <c r="C5" s="15"/>
      <c r="D5" s="15"/>
      <c r="E5" s="15"/>
      <c r="F5" s="15"/>
      <c r="G5" s="15"/>
      <c r="H5" s="15"/>
      <c r="I5" s="16"/>
      <c r="J5" s="17" t="s">
        <v>559</v>
      </c>
    </row>
    <row r="6" ht="220" customHeight="1" spans="1:10">
      <c r="A6" s="18" t="s">
        <v>560</v>
      </c>
      <c r="B6" s="19" t="s">
        <v>561</v>
      </c>
      <c r="C6" s="20" t="s">
        <v>562</v>
      </c>
      <c r="D6" s="20"/>
      <c r="E6" s="20"/>
      <c r="F6" s="20"/>
      <c r="G6" s="20"/>
      <c r="H6" s="20"/>
      <c r="I6" s="20"/>
      <c r="J6" s="21"/>
    </row>
    <row r="7" ht="145" customHeight="1" spans="1:10">
      <c r="A7" s="18"/>
      <c r="B7" s="19" t="str">
        <f>"总体绩效目标（"&amp;"2026"&amp;"-"&amp;("2026"+2)&amp;"年期间）"</f>
        <v>总体绩效目标（2026-2028年期间）</v>
      </c>
      <c r="C7" s="20" t="s">
        <v>563</v>
      </c>
      <c r="D7" s="20"/>
      <c r="E7" s="20"/>
      <c r="F7" s="20"/>
      <c r="G7" s="20"/>
      <c r="H7" s="20"/>
      <c r="I7" s="20"/>
      <c r="J7" s="21"/>
    </row>
    <row r="8" ht="75" customHeight="1" spans="1:10">
      <c r="A8" s="19" t="s">
        <v>564</v>
      </c>
      <c r="B8" s="22" t="str">
        <f>"预算年度（"&amp;"2026"&amp;"年）绩效目标"</f>
        <v>预算年度（2026年）绩效目标</v>
      </c>
      <c r="C8" s="23" t="s">
        <v>565</v>
      </c>
      <c r="D8" s="23"/>
      <c r="E8" s="23"/>
      <c r="F8" s="23"/>
      <c r="G8" s="23"/>
      <c r="H8" s="23"/>
      <c r="I8" s="23"/>
      <c r="J8" s="24"/>
    </row>
    <row r="9" ht="32.25" customHeight="1" spans="1:10">
      <c r="A9" s="25" t="s">
        <v>566</v>
      </c>
      <c r="B9" s="25"/>
      <c r="C9" s="25"/>
      <c r="D9" s="25"/>
      <c r="E9" s="25"/>
      <c r="F9" s="25"/>
      <c r="G9" s="25"/>
      <c r="H9" s="25"/>
      <c r="I9" s="25"/>
      <c r="J9" s="25"/>
    </row>
    <row r="10" ht="32.25" customHeight="1" spans="1:10">
      <c r="A10" s="19" t="s">
        <v>567</v>
      </c>
      <c r="B10" s="19"/>
      <c r="C10" s="18" t="s">
        <v>568</v>
      </c>
      <c r="D10" s="18"/>
      <c r="E10" s="18"/>
      <c r="F10" s="18" t="s">
        <v>569</v>
      </c>
      <c r="G10" s="18"/>
      <c r="H10" s="18" t="s">
        <v>570</v>
      </c>
      <c r="I10" s="18"/>
      <c r="J10" s="18"/>
    </row>
    <row r="11" ht="32.25" customHeight="1" spans="1:10">
      <c r="A11" s="19"/>
      <c r="B11" s="19"/>
      <c r="C11" s="18"/>
      <c r="D11" s="18"/>
      <c r="E11" s="18"/>
      <c r="F11" s="18"/>
      <c r="G11" s="18"/>
      <c r="H11" s="19" t="s">
        <v>571</v>
      </c>
      <c r="I11" s="19" t="s">
        <v>572</v>
      </c>
      <c r="J11" s="19" t="s">
        <v>573</v>
      </c>
    </row>
    <row r="12" ht="24" customHeight="1" spans="1:10">
      <c r="A12" s="26" t="s">
        <v>56</v>
      </c>
      <c r="B12" s="27"/>
      <c r="C12" s="27"/>
      <c r="D12" s="27"/>
      <c r="E12" s="27"/>
      <c r="F12" s="27"/>
      <c r="G12" s="28"/>
      <c r="H12" s="29"/>
      <c r="I12" s="29"/>
      <c r="J12" s="29"/>
    </row>
    <row r="13" ht="68" customHeight="1" spans="1:10">
      <c r="A13" s="30" t="s">
        <v>574</v>
      </c>
      <c r="B13" s="31"/>
      <c r="C13" s="30" t="s">
        <v>575</v>
      </c>
      <c r="D13" s="31"/>
      <c r="E13" s="31"/>
      <c r="F13" s="31"/>
      <c r="G13" s="31"/>
      <c r="H13" s="32">
        <v>3361105.6</v>
      </c>
      <c r="I13" s="32">
        <v>3361105.6</v>
      </c>
      <c r="J13" s="32"/>
    </row>
    <row r="14" ht="42" customHeight="1" spans="1:10">
      <c r="A14" s="30" t="s">
        <v>576</v>
      </c>
      <c r="B14" s="31"/>
      <c r="C14" s="30" t="s">
        <v>577</v>
      </c>
      <c r="D14" s="31"/>
      <c r="E14" s="31"/>
      <c r="F14" s="31"/>
      <c r="G14" s="31"/>
      <c r="H14" s="32">
        <v>7833239.59</v>
      </c>
      <c r="I14" s="32">
        <v>7833239.59</v>
      </c>
      <c r="J14" s="33"/>
    </row>
    <row r="15" ht="32.25" customHeight="1" spans="1:10">
      <c r="A15" s="25" t="s">
        <v>578</v>
      </c>
      <c r="B15" s="25"/>
      <c r="C15" s="25"/>
      <c r="D15" s="25"/>
      <c r="E15" s="25"/>
      <c r="F15" s="25"/>
      <c r="G15" s="25"/>
      <c r="H15" s="25"/>
      <c r="I15" s="25"/>
      <c r="J15" s="25"/>
    </row>
    <row r="16" ht="32.25" customHeight="1" spans="1:10">
      <c r="A16" s="34" t="s">
        <v>579</v>
      </c>
      <c r="B16" s="34"/>
      <c r="C16" s="34"/>
      <c r="D16" s="34"/>
      <c r="E16" s="34"/>
      <c r="F16" s="34"/>
      <c r="G16" s="34"/>
      <c r="H16" s="35" t="s">
        <v>580</v>
      </c>
      <c r="I16" s="36" t="s">
        <v>353</v>
      </c>
      <c r="J16" s="35" t="s">
        <v>581</v>
      </c>
    </row>
    <row r="17" ht="36" customHeight="1" spans="1:10">
      <c r="A17" s="37" t="s">
        <v>346</v>
      </c>
      <c r="B17" s="37" t="s">
        <v>582</v>
      </c>
      <c r="C17" s="38" t="s">
        <v>348</v>
      </c>
      <c r="D17" s="38" t="s">
        <v>349</v>
      </c>
      <c r="E17" s="38" t="s">
        <v>350</v>
      </c>
      <c r="F17" s="38" t="s">
        <v>351</v>
      </c>
      <c r="G17" s="38" t="s">
        <v>352</v>
      </c>
      <c r="H17" s="39"/>
      <c r="I17" s="39"/>
      <c r="J17" s="39"/>
    </row>
    <row r="18" ht="32.25" customHeight="1" spans="1:10">
      <c r="A18" s="40"/>
      <c r="B18" s="40"/>
      <c r="C18" s="41"/>
      <c r="D18" s="40"/>
      <c r="E18" s="40"/>
      <c r="F18" s="40"/>
      <c r="G18" s="40"/>
      <c r="H18" s="42"/>
      <c r="I18" s="23"/>
      <c r="J18" s="42"/>
    </row>
    <row r="19" s="1" customFormat="1" ht="50" customHeight="1" spans="1:10">
      <c r="A19" s="43" t="s">
        <v>355</v>
      </c>
      <c r="B19" s="43" t="s">
        <v>554</v>
      </c>
      <c r="C19" s="44" t="s">
        <v>554</v>
      </c>
      <c r="D19" s="43" t="s">
        <v>554</v>
      </c>
      <c r="E19" s="43" t="s">
        <v>554</v>
      </c>
      <c r="F19" s="43" t="s">
        <v>554</v>
      </c>
      <c r="G19" s="43" t="s">
        <v>554</v>
      </c>
      <c r="H19" s="45" t="s">
        <v>554</v>
      </c>
      <c r="I19" s="46" t="s">
        <v>554</v>
      </c>
      <c r="J19" s="45" t="s">
        <v>554</v>
      </c>
    </row>
    <row r="20" s="1" customFormat="1" ht="50" customHeight="1" spans="1:10">
      <c r="A20" s="43" t="s">
        <v>554</v>
      </c>
      <c r="B20" s="43" t="s">
        <v>356</v>
      </c>
      <c r="C20" s="44" t="s">
        <v>554</v>
      </c>
      <c r="D20" s="43" t="s">
        <v>554</v>
      </c>
      <c r="E20" s="43" t="s">
        <v>554</v>
      </c>
      <c r="F20" s="43" t="s">
        <v>554</v>
      </c>
      <c r="G20" s="43" t="s">
        <v>554</v>
      </c>
      <c r="H20" s="45" t="s">
        <v>554</v>
      </c>
      <c r="I20" s="46" t="s">
        <v>554</v>
      </c>
      <c r="J20" s="45" t="s">
        <v>554</v>
      </c>
    </row>
    <row r="21" s="1" customFormat="1" ht="50" customHeight="1" spans="1:10">
      <c r="A21" s="43" t="s">
        <v>554</v>
      </c>
      <c r="B21" s="43" t="s">
        <v>554</v>
      </c>
      <c r="C21" s="44" t="s">
        <v>583</v>
      </c>
      <c r="D21" s="43" t="s">
        <v>374</v>
      </c>
      <c r="E21" s="43">
        <v>1</v>
      </c>
      <c r="F21" s="43" t="s">
        <v>428</v>
      </c>
      <c r="G21" s="43" t="s">
        <v>361</v>
      </c>
      <c r="H21" s="45" t="s">
        <v>584</v>
      </c>
      <c r="I21" s="46" t="s">
        <v>585</v>
      </c>
      <c r="J21" s="45" t="s">
        <v>586</v>
      </c>
    </row>
    <row r="22" s="1" customFormat="1" ht="50" customHeight="1" spans="1:10">
      <c r="A22" s="43" t="s">
        <v>554</v>
      </c>
      <c r="B22" s="43" t="s">
        <v>554</v>
      </c>
      <c r="C22" s="44" t="s">
        <v>587</v>
      </c>
      <c r="D22" s="43" t="s">
        <v>374</v>
      </c>
      <c r="E22" s="43">
        <v>12</v>
      </c>
      <c r="F22" s="43" t="s">
        <v>448</v>
      </c>
      <c r="G22" s="43" t="s">
        <v>361</v>
      </c>
      <c r="H22" s="45" t="s">
        <v>584</v>
      </c>
      <c r="I22" s="46" t="s">
        <v>585</v>
      </c>
      <c r="J22" s="45" t="s">
        <v>588</v>
      </c>
    </row>
    <row r="23" s="1" customFormat="1" ht="50" customHeight="1" spans="1:10">
      <c r="A23" s="43" t="s">
        <v>554</v>
      </c>
      <c r="B23" s="43" t="s">
        <v>388</v>
      </c>
      <c r="C23" s="44" t="s">
        <v>554</v>
      </c>
      <c r="D23" s="43" t="s">
        <v>554</v>
      </c>
      <c r="E23" s="43" t="s">
        <v>554</v>
      </c>
      <c r="F23" s="43" t="s">
        <v>554</v>
      </c>
      <c r="G23" s="43" t="s">
        <v>554</v>
      </c>
      <c r="H23" s="45" t="s">
        <v>554</v>
      </c>
      <c r="I23" s="46" t="s">
        <v>554</v>
      </c>
      <c r="J23" s="45" t="s">
        <v>554</v>
      </c>
    </row>
    <row r="24" s="1" customFormat="1" ht="50" customHeight="1" spans="1:10">
      <c r="A24" s="43" t="s">
        <v>554</v>
      </c>
      <c r="B24" s="43" t="s">
        <v>554</v>
      </c>
      <c r="C24" s="44" t="s">
        <v>589</v>
      </c>
      <c r="D24" s="43" t="s">
        <v>374</v>
      </c>
      <c r="E24" s="43" t="s">
        <v>386</v>
      </c>
      <c r="F24" s="43" t="s">
        <v>366</v>
      </c>
      <c r="G24" s="43" t="s">
        <v>361</v>
      </c>
      <c r="H24" s="45" t="s">
        <v>584</v>
      </c>
      <c r="I24" s="46" t="s">
        <v>590</v>
      </c>
      <c r="J24" s="45" t="s">
        <v>588</v>
      </c>
    </row>
    <row r="25" s="1" customFormat="1" ht="50" customHeight="1" spans="1:10">
      <c r="A25" s="43" t="s">
        <v>554</v>
      </c>
      <c r="B25" s="43" t="s">
        <v>554</v>
      </c>
      <c r="C25" s="44" t="s">
        <v>591</v>
      </c>
      <c r="D25" s="43" t="s">
        <v>374</v>
      </c>
      <c r="E25" s="43" t="s">
        <v>386</v>
      </c>
      <c r="F25" s="43" t="s">
        <v>366</v>
      </c>
      <c r="G25" s="43" t="s">
        <v>361</v>
      </c>
      <c r="H25" s="45" t="s">
        <v>584</v>
      </c>
      <c r="I25" s="46" t="s">
        <v>592</v>
      </c>
      <c r="J25" s="45" t="s">
        <v>588</v>
      </c>
    </row>
    <row r="26" s="1" customFormat="1" ht="50" customHeight="1" spans="1:10">
      <c r="A26" s="43" t="s">
        <v>554</v>
      </c>
      <c r="B26" s="43" t="s">
        <v>554</v>
      </c>
      <c r="C26" s="44" t="s">
        <v>593</v>
      </c>
      <c r="D26" s="43" t="s">
        <v>374</v>
      </c>
      <c r="E26" s="43" t="s">
        <v>594</v>
      </c>
      <c r="F26" s="43" t="s">
        <v>394</v>
      </c>
      <c r="G26" s="43" t="s">
        <v>398</v>
      </c>
      <c r="H26" s="45" t="s">
        <v>584</v>
      </c>
      <c r="I26" s="46" t="s">
        <v>595</v>
      </c>
      <c r="J26" s="45" t="s">
        <v>596</v>
      </c>
    </row>
    <row r="27" s="1" customFormat="1" ht="50" customHeight="1" spans="1:10">
      <c r="A27" s="43" t="s">
        <v>554</v>
      </c>
      <c r="B27" s="43" t="s">
        <v>554</v>
      </c>
      <c r="C27" s="44" t="s">
        <v>597</v>
      </c>
      <c r="D27" s="43" t="s">
        <v>374</v>
      </c>
      <c r="E27" s="43" t="s">
        <v>386</v>
      </c>
      <c r="F27" s="43" t="s">
        <v>366</v>
      </c>
      <c r="G27" s="43" t="s">
        <v>361</v>
      </c>
      <c r="H27" s="45" t="s">
        <v>584</v>
      </c>
      <c r="I27" s="46" t="s">
        <v>598</v>
      </c>
      <c r="J27" s="45" t="s">
        <v>588</v>
      </c>
    </row>
    <row r="28" s="1" customFormat="1" ht="50" customHeight="1" spans="1:10">
      <c r="A28" s="43" t="s">
        <v>554</v>
      </c>
      <c r="B28" s="43" t="s">
        <v>392</v>
      </c>
      <c r="C28" s="44" t="s">
        <v>554</v>
      </c>
      <c r="D28" s="43" t="s">
        <v>554</v>
      </c>
      <c r="E28" s="43" t="s">
        <v>554</v>
      </c>
      <c r="F28" s="43" t="s">
        <v>554</v>
      </c>
      <c r="G28" s="43" t="s">
        <v>554</v>
      </c>
      <c r="H28" s="45" t="s">
        <v>554</v>
      </c>
      <c r="I28" s="46" t="s">
        <v>554</v>
      </c>
      <c r="J28" s="45" t="s">
        <v>554</v>
      </c>
    </row>
    <row r="29" s="1" customFormat="1" ht="50" customHeight="1" spans="1:10">
      <c r="A29" s="43" t="s">
        <v>554</v>
      </c>
      <c r="B29" s="43" t="s">
        <v>554</v>
      </c>
      <c r="C29" s="44" t="s">
        <v>599</v>
      </c>
      <c r="D29" s="43" t="s">
        <v>374</v>
      </c>
      <c r="E29" s="43" t="s">
        <v>83</v>
      </c>
      <c r="F29" s="43" t="s">
        <v>394</v>
      </c>
      <c r="G29" s="43" t="s">
        <v>361</v>
      </c>
      <c r="H29" s="45" t="s">
        <v>584</v>
      </c>
      <c r="I29" s="46" t="s">
        <v>600</v>
      </c>
      <c r="J29" s="45" t="s">
        <v>588</v>
      </c>
    </row>
    <row r="30" s="1" customFormat="1" ht="50" customHeight="1" spans="1:10">
      <c r="A30" s="43" t="s">
        <v>554</v>
      </c>
      <c r="B30" s="43" t="s">
        <v>601</v>
      </c>
      <c r="C30" s="44" t="s">
        <v>554</v>
      </c>
      <c r="D30" s="43" t="s">
        <v>554</v>
      </c>
      <c r="E30" s="43" t="s">
        <v>554</v>
      </c>
      <c r="F30" s="43" t="s">
        <v>554</v>
      </c>
      <c r="G30" s="43" t="s">
        <v>554</v>
      </c>
      <c r="H30" s="45" t="s">
        <v>554</v>
      </c>
      <c r="I30" s="46" t="s">
        <v>554</v>
      </c>
      <c r="J30" s="45" t="s">
        <v>554</v>
      </c>
    </row>
    <row r="31" s="1" customFormat="1" ht="50" customHeight="1" spans="1:10">
      <c r="A31" s="43" t="s">
        <v>554</v>
      </c>
      <c r="B31" s="43" t="s">
        <v>554</v>
      </c>
      <c r="C31" s="44" t="s">
        <v>602</v>
      </c>
      <c r="D31" s="43" t="s">
        <v>374</v>
      </c>
      <c r="E31" s="43">
        <v>11194345.19</v>
      </c>
      <c r="F31" s="43" t="s">
        <v>603</v>
      </c>
      <c r="G31" s="43" t="s">
        <v>361</v>
      </c>
      <c r="H31" s="45" t="s">
        <v>604</v>
      </c>
      <c r="I31" s="46" t="s">
        <v>605</v>
      </c>
      <c r="J31" s="45" t="s">
        <v>588</v>
      </c>
    </row>
    <row r="32" s="1" customFormat="1" ht="50" customHeight="1" spans="1:10">
      <c r="A32" s="43" t="s">
        <v>363</v>
      </c>
      <c r="B32" s="43" t="s">
        <v>554</v>
      </c>
      <c r="C32" s="44" t="s">
        <v>554</v>
      </c>
      <c r="D32" s="43" t="s">
        <v>554</v>
      </c>
      <c r="E32" s="43" t="s">
        <v>554</v>
      </c>
      <c r="F32" s="43" t="s">
        <v>554</v>
      </c>
      <c r="G32" s="43" t="s">
        <v>554</v>
      </c>
      <c r="H32" s="45" t="s">
        <v>554</v>
      </c>
      <c r="I32" s="46" t="s">
        <v>554</v>
      </c>
      <c r="J32" s="45" t="s">
        <v>554</v>
      </c>
    </row>
    <row r="33" s="1" customFormat="1" ht="50" customHeight="1" spans="1:10">
      <c r="A33" s="43" t="s">
        <v>554</v>
      </c>
      <c r="B33" s="43" t="s">
        <v>606</v>
      </c>
      <c r="C33" s="44" t="s">
        <v>554</v>
      </c>
      <c r="D33" s="43" t="s">
        <v>554</v>
      </c>
      <c r="E33" s="43" t="s">
        <v>554</v>
      </c>
      <c r="F33" s="43" t="s">
        <v>554</v>
      </c>
      <c r="G33" s="43" t="s">
        <v>554</v>
      </c>
      <c r="H33" s="45" t="s">
        <v>554</v>
      </c>
      <c r="I33" s="46" t="s">
        <v>554</v>
      </c>
      <c r="J33" s="45" t="s">
        <v>554</v>
      </c>
    </row>
    <row r="34" s="1" customFormat="1" ht="50" customHeight="1" spans="1:10">
      <c r="A34" s="43" t="s">
        <v>554</v>
      </c>
      <c r="B34" s="43" t="s">
        <v>554</v>
      </c>
      <c r="C34" s="44" t="s">
        <v>607</v>
      </c>
      <c r="D34" s="43" t="s">
        <v>374</v>
      </c>
      <c r="E34" s="43" t="s">
        <v>608</v>
      </c>
      <c r="F34" s="43" t="s">
        <v>394</v>
      </c>
      <c r="G34" s="43" t="s">
        <v>398</v>
      </c>
      <c r="H34" s="45" t="s">
        <v>609</v>
      </c>
      <c r="I34" s="46" t="s">
        <v>610</v>
      </c>
      <c r="J34" s="45" t="s">
        <v>611</v>
      </c>
    </row>
    <row r="35" s="1" customFormat="1" ht="50" customHeight="1" spans="1:10">
      <c r="A35" s="43" t="s">
        <v>554</v>
      </c>
      <c r="B35" s="43" t="s">
        <v>364</v>
      </c>
      <c r="C35" s="44" t="s">
        <v>554</v>
      </c>
      <c r="D35" s="43" t="s">
        <v>554</v>
      </c>
      <c r="E35" s="43" t="s">
        <v>554</v>
      </c>
      <c r="F35" s="43" t="s">
        <v>554</v>
      </c>
      <c r="G35" s="43" t="s">
        <v>554</v>
      </c>
      <c r="H35" s="45" t="s">
        <v>554</v>
      </c>
      <c r="I35" s="46" t="s">
        <v>554</v>
      </c>
      <c r="J35" s="45" t="s">
        <v>554</v>
      </c>
    </row>
    <row r="36" s="1" customFormat="1" ht="50" customHeight="1" spans="1:10">
      <c r="A36" s="43" t="s">
        <v>554</v>
      </c>
      <c r="B36" s="43" t="s">
        <v>554</v>
      </c>
      <c r="C36" s="44" t="s">
        <v>612</v>
      </c>
      <c r="D36" s="43" t="s">
        <v>371</v>
      </c>
      <c r="E36" s="43" t="s">
        <v>613</v>
      </c>
      <c r="F36" s="43" t="s">
        <v>366</v>
      </c>
      <c r="G36" s="43" t="s">
        <v>361</v>
      </c>
      <c r="H36" s="45" t="s">
        <v>609</v>
      </c>
      <c r="I36" s="46" t="s">
        <v>610</v>
      </c>
      <c r="J36" s="45" t="s">
        <v>614</v>
      </c>
    </row>
    <row r="37" s="1" customFormat="1" ht="50" customHeight="1" spans="1:10">
      <c r="A37" s="43" t="s">
        <v>554</v>
      </c>
      <c r="B37" s="43" t="s">
        <v>554</v>
      </c>
      <c r="C37" s="44" t="s">
        <v>615</v>
      </c>
      <c r="D37" s="43" t="s">
        <v>371</v>
      </c>
      <c r="E37" s="43" t="s">
        <v>372</v>
      </c>
      <c r="F37" s="43" t="s">
        <v>366</v>
      </c>
      <c r="G37" s="43" t="s">
        <v>361</v>
      </c>
      <c r="H37" s="45" t="s">
        <v>609</v>
      </c>
      <c r="I37" s="46" t="s">
        <v>610</v>
      </c>
      <c r="J37" s="45" t="s">
        <v>614</v>
      </c>
    </row>
    <row r="38" s="1" customFormat="1" ht="50" customHeight="1" spans="1:10">
      <c r="A38" s="43" t="s">
        <v>554</v>
      </c>
      <c r="B38" s="43" t="s">
        <v>554</v>
      </c>
      <c r="C38" s="44" t="s">
        <v>616</v>
      </c>
      <c r="D38" s="43" t="s">
        <v>374</v>
      </c>
      <c r="E38" s="43" t="s">
        <v>617</v>
      </c>
      <c r="F38" s="43" t="s">
        <v>394</v>
      </c>
      <c r="G38" s="43" t="s">
        <v>398</v>
      </c>
      <c r="H38" s="45" t="s">
        <v>609</v>
      </c>
      <c r="I38" s="46" t="s">
        <v>610</v>
      </c>
      <c r="J38" s="45" t="s">
        <v>614</v>
      </c>
    </row>
    <row r="39" s="1" customFormat="1" ht="50" customHeight="1" spans="1:10">
      <c r="A39" s="43" t="s">
        <v>554</v>
      </c>
      <c r="B39" s="43" t="s">
        <v>618</v>
      </c>
      <c r="C39" s="44" t="s">
        <v>554</v>
      </c>
      <c r="D39" s="43" t="s">
        <v>554</v>
      </c>
      <c r="E39" s="43" t="s">
        <v>554</v>
      </c>
      <c r="F39" s="43" t="s">
        <v>554</v>
      </c>
      <c r="G39" s="43" t="s">
        <v>554</v>
      </c>
      <c r="H39" s="45" t="s">
        <v>554</v>
      </c>
      <c r="I39" s="46" t="s">
        <v>554</v>
      </c>
      <c r="J39" s="45" t="s">
        <v>554</v>
      </c>
    </row>
    <row r="40" s="1" customFormat="1" ht="50" customHeight="1" spans="1:10">
      <c r="A40" s="43" t="s">
        <v>554</v>
      </c>
      <c r="B40" s="43" t="s">
        <v>554</v>
      </c>
      <c r="C40" s="44" t="s">
        <v>619</v>
      </c>
      <c r="D40" s="43" t="s">
        <v>374</v>
      </c>
      <c r="E40" s="43" t="s">
        <v>397</v>
      </c>
      <c r="F40" s="43" t="s">
        <v>394</v>
      </c>
      <c r="G40" s="43" t="s">
        <v>398</v>
      </c>
      <c r="H40" s="45" t="s">
        <v>609</v>
      </c>
      <c r="I40" s="46" t="s">
        <v>620</v>
      </c>
      <c r="J40" s="45" t="s">
        <v>614</v>
      </c>
    </row>
    <row r="41" s="1" customFormat="1" ht="50" customHeight="1" spans="1:10">
      <c r="A41" s="43" t="s">
        <v>554</v>
      </c>
      <c r="B41" s="43" t="s">
        <v>456</v>
      </c>
      <c r="C41" s="44" t="s">
        <v>554</v>
      </c>
      <c r="D41" s="43" t="s">
        <v>554</v>
      </c>
      <c r="E41" s="43" t="s">
        <v>554</v>
      </c>
      <c r="F41" s="43" t="s">
        <v>554</v>
      </c>
      <c r="G41" s="43" t="s">
        <v>554</v>
      </c>
      <c r="H41" s="45" t="s">
        <v>554</v>
      </c>
      <c r="I41" s="46" t="s">
        <v>554</v>
      </c>
      <c r="J41" s="45" t="s">
        <v>554</v>
      </c>
    </row>
    <row r="42" s="1" customFormat="1" ht="50" customHeight="1" spans="1:10">
      <c r="A42" s="43" t="s">
        <v>554</v>
      </c>
      <c r="B42" s="43" t="s">
        <v>554</v>
      </c>
      <c r="C42" s="44" t="s">
        <v>621</v>
      </c>
      <c r="D42" s="43" t="s">
        <v>374</v>
      </c>
      <c r="E42" s="43" t="s">
        <v>622</v>
      </c>
      <c r="F42" s="43" t="s">
        <v>394</v>
      </c>
      <c r="G42" s="43" t="s">
        <v>398</v>
      </c>
      <c r="H42" s="45" t="s">
        <v>609</v>
      </c>
      <c r="I42" s="46" t="s">
        <v>620</v>
      </c>
      <c r="J42" s="45" t="s">
        <v>614</v>
      </c>
    </row>
    <row r="43" s="1" customFormat="1" ht="50" customHeight="1" spans="1:10">
      <c r="A43" s="43" t="s">
        <v>554</v>
      </c>
      <c r="B43" s="43" t="s">
        <v>554</v>
      </c>
      <c r="C43" s="44" t="s">
        <v>623</v>
      </c>
      <c r="D43" s="43" t="s">
        <v>374</v>
      </c>
      <c r="E43" s="43" t="s">
        <v>624</v>
      </c>
      <c r="F43" s="43" t="s">
        <v>394</v>
      </c>
      <c r="G43" s="43" t="s">
        <v>398</v>
      </c>
      <c r="H43" s="45" t="s">
        <v>609</v>
      </c>
      <c r="I43" s="46" t="s">
        <v>620</v>
      </c>
      <c r="J43" s="45" t="s">
        <v>614</v>
      </c>
    </row>
    <row r="44" s="1" customFormat="1" ht="50" customHeight="1" spans="1:10">
      <c r="A44" s="43" t="s">
        <v>554</v>
      </c>
      <c r="B44" s="43" t="s">
        <v>554</v>
      </c>
      <c r="C44" s="44" t="s">
        <v>625</v>
      </c>
      <c r="D44" s="43" t="s">
        <v>374</v>
      </c>
      <c r="E44" s="43" t="s">
        <v>435</v>
      </c>
      <c r="F44" s="43" t="s">
        <v>394</v>
      </c>
      <c r="G44" s="43" t="s">
        <v>398</v>
      </c>
      <c r="H44" s="45" t="s">
        <v>609</v>
      </c>
      <c r="I44" s="46" t="s">
        <v>620</v>
      </c>
      <c r="J44" s="45" t="s">
        <v>614</v>
      </c>
    </row>
    <row r="45" s="1" customFormat="1" ht="50" customHeight="1" spans="1:10">
      <c r="A45" s="43" t="s">
        <v>554</v>
      </c>
      <c r="B45" s="43" t="s">
        <v>554</v>
      </c>
      <c r="C45" s="44" t="s">
        <v>626</v>
      </c>
      <c r="D45" s="43" t="s">
        <v>374</v>
      </c>
      <c r="E45" s="43" t="s">
        <v>455</v>
      </c>
      <c r="F45" s="43" t="s">
        <v>394</v>
      </c>
      <c r="G45" s="43" t="s">
        <v>398</v>
      </c>
      <c r="H45" s="45" t="s">
        <v>609</v>
      </c>
      <c r="I45" s="46" t="s">
        <v>620</v>
      </c>
      <c r="J45" s="45" t="s">
        <v>614</v>
      </c>
    </row>
    <row r="46" s="1" customFormat="1" ht="50" customHeight="1" spans="1:10">
      <c r="A46" s="43" t="s">
        <v>554</v>
      </c>
      <c r="B46" s="43" t="s">
        <v>554</v>
      </c>
      <c r="C46" s="44" t="s">
        <v>627</v>
      </c>
      <c r="D46" s="43" t="s">
        <v>374</v>
      </c>
      <c r="E46" s="43" t="s">
        <v>628</v>
      </c>
      <c r="F46" s="43" t="s">
        <v>394</v>
      </c>
      <c r="G46" s="43" t="s">
        <v>398</v>
      </c>
      <c r="H46" s="45" t="s">
        <v>609</v>
      </c>
      <c r="I46" s="46" t="s">
        <v>620</v>
      </c>
      <c r="J46" s="45" t="s">
        <v>614</v>
      </c>
    </row>
    <row r="47" s="1" customFormat="1" ht="50" customHeight="1" spans="1:10">
      <c r="A47" s="43" t="s">
        <v>368</v>
      </c>
      <c r="B47" s="43" t="s">
        <v>554</v>
      </c>
      <c r="C47" s="44" t="s">
        <v>554</v>
      </c>
      <c r="D47" s="43" t="s">
        <v>554</v>
      </c>
      <c r="E47" s="43" t="s">
        <v>554</v>
      </c>
      <c r="F47" s="43" t="s">
        <v>554</v>
      </c>
      <c r="G47" s="43" t="s">
        <v>554</v>
      </c>
      <c r="H47" s="45" t="s">
        <v>554</v>
      </c>
      <c r="I47" s="46" t="s">
        <v>554</v>
      </c>
      <c r="J47" s="45" t="s">
        <v>554</v>
      </c>
    </row>
    <row r="48" s="1" customFormat="1" ht="50" customHeight="1" spans="1:10">
      <c r="A48" s="43" t="s">
        <v>554</v>
      </c>
      <c r="B48" s="43" t="s">
        <v>369</v>
      </c>
      <c r="C48" s="44" t="s">
        <v>554</v>
      </c>
      <c r="D48" s="43" t="s">
        <v>554</v>
      </c>
      <c r="E48" s="43" t="s">
        <v>554</v>
      </c>
      <c r="F48" s="43" t="s">
        <v>554</v>
      </c>
      <c r="G48" s="43" t="s">
        <v>554</v>
      </c>
      <c r="H48" s="45" t="s">
        <v>554</v>
      </c>
      <c r="I48" s="46" t="s">
        <v>554</v>
      </c>
      <c r="J48" s="45" t="s">
        <v>554</v>
      </c>
    </row>
    <row r="49" s="1" customFormat="1" ht="50" customHeight="1" spans="1:10">
      <c r="A49" s="43" t="s">
        <v>554</v>
      </c>
      <c r="B49" s="43" t="s">
        <v>554</v>
      </c>
      <c r="C49" s="44" t="s">
        <v>629</v>
      </c>
      <c r="D49" s="43" t="s">
        <v>371</v>
      </c>
      <c r="E49" s="43" t="s">
        <v>372</v>
      </c>
      <c r="F49" s="43" t="s">
        <v>366</v>
      </c>
      <c r="G49" s="43" t="s">
        <v>361</v>
      </c>
      <c r="H49" s="45" t="s">
        <v>630</v>
      </c>
      <c r="I49" s="46" t="s">
        <v>631</v>
      </c>
      <c r="J49" s="45" t="s">
        <v>632</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19" sqref="C19"/>
    </sheetView>
  </sheetViews>
  <sheetFormatPr defaultColWidth="8.575" defaultRowHeight="12.75" customHeight="1"/>
  <cols>
    <col min="1" max="1" width="15.8916666666667" customWidth="1"/>
    <col min="2" max="2" width="35" customWidth="1"/>
    <col min="3" max="19" width="22" customWidth="1"/>
  </cols>
  <sheetData>
    <row r="1" ht="17.25" customHeight="1" spans="1:19">
      <c r="A1" s="89" t="s">
        <v>53</v>
      </c>
    </row>
    <row r="2" ht="41.25" customHeight="1" spans="1:19">
      <c r="A2" s="83" t="str">
        <f>"2026"&amp;"年部门收入预算表"</f>
        <v>2026年部门收入预算表</v>
      </c>
    </row>
    <row r="3" ht="17.25" customHeight="1" spans="1:19">
      <c r="A3" s="86" t="str">
        <f>"单位名称："&amp;"昆明市东川区文化和旅游局（机关）"</f>
        <v>单位名称：昆明市东川区文化和旅游局（机关）</v>
      </c>
      <c r="S3" s="88" t="s">
        <v>2</v>
      </c>
    </row>
    <row r="4" ht="21.75" customHeight="1" spans="1:19">
      <c r="A4" s="226" t="s">
        <v>54</v>
      </c>
      <c r="B4" s="227" t="s">
        <v>55</v>
      </c>
      <c r="C4" s="227" t="s">
        <v>56</v>
      </c>
      <c r="D4" s="228" t="s">
        <v>57</v>
      </c>
      <c r="E4" s="228"/>
      <c r="F4" s="228"/>
      <c r="G4" s="228"/>
      <c r="H4" s="228"/>
      <c r="I4" s="166"/>
      <c r="J4" s="228"/>
      <c r="K4" s="228"/>
      <c r="L4" s="228"/>
      <c r="M4" s="228"/>
      <c r="N4" s="229"/>
      <c r="O4" s="228" t="s">
        <v>46</v>
      </c>
      <c r="P4" s="228"/>
      <c r="Q4" s="228"/>
      <c r="R4" s="228"/>
      <c r="S4" s="229"/>
    </row>
    <row r="5" ht="27" customHeight="1" spans="1:19">
      <c r="A5" s="230"/>
      <c r="B5" s="231"/>
      <c r="C5" s="231"/>
      <c r="D5" s="231" t="s">
        <v>58</v>
      </c>
      <c r="E5" s="231" t="s">
        <v>59</v>
      </c>
      <c r="F5" s="231" t="s">
        <v>60</v>
      </c>
      <c r="G5" s="231" t="s">
        <v>61</v>
      </c>
      <c r="H5" s="231" t="s">
        <v>62</v>
      </c>
      <c r="I5" s="232" t="s">
        <v>63</v>
      </c>
      <c r="J5" s="233"/>
      <c r="K5" s="233"/>
      <c r="L5" s="233"/>
      <c r="M5" s="233"/>
      <c r="N5" s="234"/>
      <c r="O5" s="231" t="s">
        <v>58</v>
      </c>
      <c r="P5" s="231" t="s">
        <v>59</v>
      </c>
      <c r="Q5" s="231" t="s">
        <v>60</v>
      </c>
      <c r="R5" s="231" t="s">
        <v>61</v>
      </c>
      <c r="S5" s="231" t="s">
        <v>64</v>
      </c>
    </row>
    <row r="6" ht="30" customHeight="1" spans="1:19">
      <c r="A6" s="235"/>
      <c r="B6" s="146"/>
      <c r="C6" s="152"/>
      <c r="D6" s="152"/>
      <c r="E6" s="152"/>
      <c r="F6" s="152"/>
      <c r="G6" s="152"/>
      <c r="H6" s="152"/>
      <c r="I6" s="107" t="s">
        <v>58</v>
      </c>
      <c r="J6" s="234" t="s">
        <v>65</v>
      </c>
      <c r="K6" s="234" t="s">
        <v>66</v>
      </c>
      <c r="L6" s="234" t="s">
        <v>67</v>
      </c>
      <c r="M6" s="234" t="s">
        <v>68</v>
      </c>
      <c r="N6" s="234" t="s">
        <v>69</v>
      </c>
      <c r="O6" s="236"/>
      <c r="P6" s="236"/>
      <c r="Q6" s="236"/>
      <c r="R6" s="236"/>
      <c r="S6" s="152"/>
    </row>
    <row r="7" ht="15" customHeight="1" spans="1:19">
      <c r="A7" s="237">
        <v>1</v>
      </c>
      <c r="B7" s="237">
        <v>2</v>
      </c>
      <c r="C7" s="237">
        <v>3</v>
      </c>
      <c r="D7" s="237">
        <v>4</v>
      </c>
      <c r="E7" s="237">
        <v>5</v>
      </c>
      <c r="F7" s="237">
        <v>6</v>
      </c>
      <c r="G7" s="237">
        <v>7</v>
      </c>
      <c r="H7" s="237">
        <v>8</v>
      </c>
      <c r="I7" s="107">
        <v>9</v>
      </c>
      <c r="J7" s="237">
        <v>10</v>
      </c>
      <c r="K7" s="237">
        <v>11</v>
      </c>
      <c r="L7" s="237">
        <v>12</v>
      </c>
      <c r="M7" s="237">
        <v>13</v>
      </c>
      <c r="N7" s="237">
        <v>14</v>
      </c>
      <c r="O7" s="237">
        <v>15</v>
      </c>
      <c r="P7" s="237">
        <v>16</v>
      </c>
      <c r="Q7" s="237">
        <v>17</v>
      </c>
      <c r="R7" s="237">
        <v>18</v>
      </c>
      <c r="S7" s="237">
        <v>19</v>
      </c>
    </row>
    <row r="8" ht="18" customHeight="1" spans="1:19">
      <c r="A8" s="41" t="s">
        <v>70</v>
      </c>
      <c r="B8" s="41" t="s">
        <v>71</v>
      </c>
      <c r="C8" s="118">
        <v>11194345.19</v>
      </c>
      <c r="D8" s="118">
        <v>11194345.19</v>
      </c>
      <c r="E8" s="118">
        <v>11194345.19</v>
      </c>
      <c r="F8" s="118"/>
      <c r="G8" s="118"/>
      <c r="H8" s="118"/>
      <c r="I8" s="118"/>
      <c r="J8" s="118"/>
      <c r="K8" s="118"/>
      <c r="L8" s="118"/>
      <c r="M8" s="118"/>
      <c r="N8" s="118"/>
      <c r="O8" s="118"/>
      <c r="P8" s="118"/>
      <c r="Q8" s="118"/>
      <c r="R8" s="118"/>
      <c r="S8" s="118"/>
    </row>
    <row r="9" ht="18" customHeight="1" spans="1:19">
      <c r="A9" s="92" t="s">
        <v>56</v>
      </c>
      <c r="B9" s="238"/>
      <c r="C9" s="118">
        <v>11194345.19</v>
      </c>
      <c r="D9" s="118">
        <v>11194345.19</v>
      </c>
      <c r="E9" s="118">
        <v>11194345.19</v>
      </c>
      <c r="F9" s="118"/>
      <c r="G9" s="118"/>
      <c r="H9" s="118"/>
      <c r="I9" s="118"/>
      <c r="J9" s="118"/>
      <c r="K9" s="118"/>
      <c r="L9" s="118"/>
      <c r="M9" s="118"/>
      <c r="N9" s="118"/>
      <c r="O9" s="118"/>
      <c r="P9" s="118"/>
      <c r="Q9" s="118"/>
      <c r="R9" s="118"/>
      <c r="S9" s="11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selection activeCell="C31" sqref="C3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8" t="s">
        <v>72</v>
      </c>
    </row>
    <row r="2" ht="41.25" customHeight="1" spans="1:15">
      <c r="A2" s="83" t="str">
        <f>"2026"&amp;"年部门支出预算表"</f>
        <v>2026年部门支出预算表</v>
      </c>
    </row>
    <row r="3" ht="17.25" customHeight="1" spans="1:15">
      <c r="A3" s="86" t="str">
        <f>"单位名称："&amp;"昆明市东川区文化和旅游局（机关）"</f>
        <v>单位名称：昆明市东川区文化和旅游局（机关）</v>
      </c>
      <c r="O3" s="88" t="s">
        <v>2</v>
      </c>
    </row>
    <row r="4" ht="27" customHeight="1" spans="1:15">
      <c r="A4" s="212" t="s">
        <v>73</v>
      </c>
      <c r="B4" s="212" t="s">
        <v>74</v>
      </c>
      <c r="C4" s="212" t="s">
        <v>56</v>
      </c>
      <c r="D4" s="213" t="s">
        <v>59</v>
      </c>
      <c r="E4" s="214"/>
      <c r="F4" s="215"/>
      <c r="G4" s="216" t="s">
        <v>60</v>
      </c>
      <c r="H4" s="216" t="s">
        <v>61</v>
      </c>
      <c r="I4" s="216" t="s">
        <v>75</v>
      </c>
      <c r="J4" s="213" t="s">
        <v>63</v>
      </c>
      <c r="K4" s="214"/>
      <c r="L4" s="214"/>
      <c r="M4" s="214"/>
      <c r="N4" s="217"/>
      <c r="O4" s="218"/>
    </row>
    <row r="5" ht="42" customHeight="1" spans="1:15">
      <c r="A5" s="219"/>
      <c r="B5" s="219"/>
      <c r="C5" s="220"/>
      <c r="D5" s="221" t="s">
        <v>58</v>
      </c>
      <c r="E5" s="221" t="s">
        <v>76</v>
      </c>
      <c r="F5" s="221" t="s">
        <v>77</v>
      </c>
      <c r="G5" s="220"/>
      <c r="H5" s="220"/>
      <c r="I5" s="222"/>
      <c r="J5" s="221" t="s">
        <v>58</v>
      </c>
      <c r="K5" s="206" t="s">
        <v>78</v>
      </c>
      <c r="L5" s="206" t="s">
        <v>79</v>
      </c>
      <c r="M5" s="206" t="s">
        <v>80</v>
      </c>
      <c r="N5" s="206" t="s">
        <v>81</v>
      </c>
      <c r="O5" s="206" t="s">
        <v>82</v>
      </c>
    </row>
    <row r="6" ht="18" customHeight="1" spans="1:15">
      <c r="A6" s="95" t="s">
        <v>83</v>
      </c>
      <c r="B6" s="95" t="s">
        <v>84</v>
      </c>
      <c r="C6" s="95" t="s">
        <v>85</v>
      </c>
      <c r="D6" s="96" t="s">
        <v>86</v>
      </c>
      <c r="E6" s="96" t="s">
        <v>87</v>
      </c>
      <c r="F6" s="96" t="s">
        <v>88</v>
      </c>
      <c r="G6" s="96" t="s">
        <v>89</v>
      </c>
      <c r="H6" s="96" t="s">
        <v>90</v>
      </c>
      <c r="I6" s="96" t="s">
        <v>91</v>
      </c>
      <c r="J6" s="96" t="s">
        <v>92</v>
      </c>
      <c r="K6" s="96" t="s">
        <v>93</v>
      </c>
      <c r="L6" s="96" t="s">
        <v>94</v>
      </c>
      <c r="M6" s="96" t="s">
        <v>95</v>
      </c>
      <c r="N6" s="95" t="s">
        <v>96</v>
      </c>
      <c r="O6" s="96" t="s">
        <v>97</v>
      </c>
    </row>
    <row r="7" ht="21" customHeight="1" spans="1:15">
      <c r="A7" s="97" t="s">
        <v>98</v>
      </c>
      <c r="B7" s="97" t="s">
        <v>99</v>
      </c>
      <c r="C7" s="118">
        <v>9520364.93</v>
      </c>
      <c r="D7" s="118">
        <v>9520364.93</v>
      </c>
      <c r="E7" s="118">
        <v>1810119.22</v>
      </c>
      <c r="F7" s="118">
        <v>7710245.71</v>
      </c>
      <c r="G7" s="118"/>
      <c r="H7" s="118"/>
      <c r="I7" s="118"/>
      <c r="J7" s="118"/>
      <c r="K7" s="118"/>
      <c r="L7" s="118"/>
      <c r="M7" s="118"/>
      <c r="N7" s="118"/>
      <c r="O7" s="118"/>
    </row>
    <row r="8" ht="21" customHeight="1" spans="1:15">
      <c r="A8" s="223" t="s">
        <v>100</v>
      </c>
      <c r="B8" s="223" t="s">
        <v>101</v>
      </c>
      <c r="C8" s="118">
        <v>9123040.49</v>
      </c>
      <c r="D8" s="118">
        <v>9123040.49</v>
      </c>
      <c r="E8" s="118">
        <v>1810119.22</v>
      </c>
      <c r="F8" s="118">
        <v>7312921.27</v>
      </c>
      <c r="G8" s="118"/>
      <c r="H8" s="118"/>
      <c r="I8" s="118"/>
      <c r="J8" s="118"/>
      <c r="K8" s="118"/>
      <c r="L8" s="118"/>
      <c r="M8" s="118"/>
      <c r="N8" s="118"/>
      <c r="O8" s="118"/>
    </row>
    <row r="9" ht="21" customHeight="1" spans="1:15">
      <c r="A9" s="224" t="s">
        <v>102</v>
      </c>
      <c r="B9" s="224" t="s">
        <v>103</v>
      </c>
      <c r="C9" s="118">
        <v>1810119.22</v>
      </c>
      <c r="D9" s="118">
        <v>1810119.22</v>
      </c>
      <c r="E9" s="118">
        <v>1810119.22</v>
      </c>
      <c r="F9" s="118"/>
      <c r="G9" s="118"/>
      <c r="H9" s="118"/>
      <c r="I9" s="118"/>
      <c r="J9" s="118"/>
      <c r="K9" s="118"/>
      <c r="L9" s="118"/>
      <c r="M9" s="118"/>
      <c r="N9" s="118"/>
      <c r="O9" s="118"/>
    </row>
    <row r="10" ht="21" customHeight="1" spans="1:15">
      <c r="A10" s="224" t="s">
        <v>104</v>
      </c>
      <c r="B10" s="224" t="s">
        <v>105</v>
      </c>
      <c r="C10" s="118">
        <v>3399698</v>
      </c>
      <c r="D10" s="118">
        <v>3399698</v>
      </c>
      <c r="E10" s="118"/>
      <c r="F10" s="118">
        <v>3399698</v>
      </c>
      <c r="G10" s="118"/>
      <c r="H10" s="118"/>
      <c r="I10" s="118"/>
      <c r="J10" s="118"/>
      <c r="K10" s="118"/>
      <c r="L10" s="118"/>
      <c r="M10" s="118"/>
      <c r="N10" s="118"/>
      <c r="O10" s="118"/>
    </row>
    <row r="11" ht="21" customHeight="1" spans="1:15">
      <c r="A11" s="224" t="s">
        <v>106</v>
      </c>
      <c r="B11" s="224" t="s">
        <v>107</v>
      </c>
      <c r="C11" s="118">
        <v>86000</v>
      </c>
      <c r="D11" s="118">
        <v>86000</v>
      </c>
      <c r="E11" s="118"/>
      <c r="F11" s="118">
        <v>86000</v>
      </c>
      <c r="G11" s="118"/>
      <c r="H11" s="118"/>
      <c r="I11" s="118"/>
      <c r="J11" s="118"/>
      <c r="K11" s="118"/>
      <c r="L11" s="118"/>
      <c r="M11" s="118"/>
      <c r="N11" s="118"/>
      <c r="O11" s="118"/>
    </row>
    <row r="12" ht="21" customHeight="1" spans="1:15">
      <c r="A12" s="224" t="s">
        <v>108</v>
      </c>
      <c r="B12" s="224" t="s">
        <v>109</v>
      </c>
      <c r="C12" s="118">
        <v>3827223.27</v>
      </c>
      <c r="D12" s="118">
        <v>3827223.27</v>
      </c>
      <c r="E12" s="118"/>
      <c r="F12" s="118">
        <v>3827223.27</v>
      </c>
      <c r="G12" s="118"/>
      <c r="H12" s="118"/>
      <c r="I12" s="118"/>
      <c r="J12" s="118"/>
      <c r="K12" s="118"/>
      <c r="L12" s="118"/>
      <c r="M12" s="118"/>
      <c r="N12" s="118"/>
      <c r="O12" s="118"/>
    </row>
    <row r="13" ht="21" customHeight="1" spans="1:15">
      <c r="A13" s="223" t="s">
        <v>110</v>
      </c>
      <c r="B13" s="223" t="s">
        <v>111</v>
      </c>
      <c r="C13" s="118">
        <v>397324.44</v>
      </c>
      <c r="D13" s="118">
        <v>397324.44</v>
      </c>
      <c r="E13" s="118"/>
      <c r="F13" s="118">
        <v>397324.44</v>
      </c>
      <c r="G13" s="118"/>
      <c r="H13" s="118"/>
      <c r="I13" s="118"/>
      <c r="J13" s="118"/>
      <c r="K13" s="118"/>
      <c r="L13" s="118"/>
      <c r="M13" s="118"/>
      <c r="N13" s="118"/>
      <c r="O13" s="118"/>
    </row>
    <row r="14" ht="21" customHeight="1" spans="1:15">
      <c r="A14" s="224" t="s">
        <v>112</v>
      </c>
      <c r="B14" s="224" t="s">
        <v>111</v>
      </c>
      <c r="C14" s="118">
        <v>397324.44</v>
      </c>
      <c r="D14" s="118">
        <v>397324.44</v>
      </c>
      <c r="E14" s="118"/>
      <c r="F14" s="118">
        <v>397324.44</v>
      </c>
      <c r="G14" s="118"/>
      <c r="H14" s="118"/>
      <c r="I14" s="118"/>
      <c r="J14" s="118"/>
      <c r="K14" s="118"/>
      <c r="L14" s="118"/>
      <c r="M14" s="118"/>
      <c r="N14" s="118"/>
      <c r="O14" s="118"/>
    </row>
    <row r="15" ht="21" customHeight="1" spans="1:15">
      <c r="A15" s="97" t="s">
        <v>113</v>
      </c>
      <c r="B15" s="97" t="s">
        <v>114</v>
      </c>
      <c r="C15" s="118">
        <v>1128489.42</v>
      </c>
      <c r="D15" s="118">
        <v>1128489.42</v>
      </c>
      <c r="E15" s="118">
        <v>1005495.54</v>
      </c>
      <c r="F15" s="118">
        <v>122993.88</v>
      </c>
      <c r="G15" s="118"/>
      <c r="H15" s="118"/>
      <c r="I15" s="118"/>
      <c r="J15" s="118"/>
      <c r="K15" s="118"/>
      <c r="L15" s="118"/>
      <c r="M15" s="118"/>
      <c r="N15" s="118"/>
      <c r="O15" s="118"/>
    </row>
    <row r="16" ht="21" customHeight="1" spans="1:15">
      <c r="A16" s="223" t="s">
        <v>115</v>
      </c>
      <c r="B16" s="223" t="s">
        <v>116</v>
      </c>
      <c r="C16" s="118">
        <v>1005495.54</v>
      </c>
      <c r="D16" s="118">
        <v>1005495.54</v>
      </c>
      <c r="E16" s="118">
        <v>1005495.54</v>
      </c>
      <c r="F16" s="118"/>
      <c r="G16" s="118"/>
      <c r="H16" s="118"/>
      <c r="I16" s="118"/>
      <c r="J16" s="118"/>
      <c r="K16" s="118"/>
      <c r="L16" s="118"/>
      <c r="M16" s="118"/>
      <c r="N16" s="118"/>
      <c r="O16" s="118"/>
    </row>
    <row r="17" ht="21" customHeight="1" spans="1:15">
      <c r="A17" s="224" t="s">
        <v>117</v>
      </c>
      <c r="B17" s="224" t="s">
        <v>118</v>
      </c>
      <c r="C17" s="118">
        <v>405600</v>
      </c>
      <c r="D17" s="118">
        <v>405600</v>
      </c>
      <c r="E17" s="118">
        <v>405600</v>
      </c>
      <c r="F17" s="118"/>
      <c r="G17" s="118"/>
      <c r="H17" s="118"/>
      <c r="I17" s="118"/>
      <c r="J17" s="118"/>
      <c r="K17" s="118"/>
      <c r="L17" s="118"/>
      <c r="M17" s="118"/>
      <c r="N17" s="118"/>
      <c r="O17" s="118"/>
    </row>
    <row r="18" ht="21" customHeight="1" spans="1:15">
      <c r="A18" s="224" t="s">
        <v>119</v>
      </c>
      <c r="B18" s="224" t="s">
        <v>120</v>
      </c>
      <c r="C18" s="118">
        <v>86400</v>
      </c>
      <c r="D18" s="118">
        <v>86400</v>
      </c>
      <c r="E18" s="118">
        <v>86400</v>
      </c>
      <c r="F18" s="118"/>
      <c r="G18" s="118"/>
      <c r="H18" s="118"/>
      <c r="I18" s="118"/>
      <c r="J18" s="118"/>
      <c r="K18" s="118"/>
      <c r="L18" s="118"/>
      <c r="M18" s="118"/>
      <c r="N18" s="118"/>
      <c r="O18" s="118"/>
    </row>
    <row r="19" ht="21" customHeight="1" spans="1:15">
      <c r="A19" s="224" t="s">
        <v>121</v>
      </c>
      <c r="B19" s="224" t="s">
        <v>122</v>
      </c>
      <c r="C19" s="118">
        <v>237985.92</v>
      </c>
      <c r="D19" s="118">
        <v>237985.92</v>
      </c>
      <c r="E19" s="118">
        <v>237985.92</v>
      </c>
      <c r="F19" s="118"/>
      <c r="G19" s="118"/>
      <c r="H19" s="118"/>
      <c r="I19" s="118"/>
      <c r="J19" s="118"/>
      <c r="K19" s="118"/>
      <c r="L19" s="118"/>
      <c r="M19" s="118"/>
      <c r="N19" s="118"/>
      <c r="O19" s="118"/>
    </row>
    <row r="20" ht="21" customHeight="1" spans="1:15">
      <c r="A20" s="224" t="s">
        <v>123</v>
      </c>
      <c r="B20" s="224" t="s">
        <v>124</v>
      </c>
      <c r="C20" s="118">
        <v>275509.62</v>
      </c>
      <c r="D20" s="118">
        <v>275509.62</v>
      </c>
      <c r="E20" s="118">
        <v>275509.62</v>
      </c>
      <c r="F20" s="118"/>
      <c r="G20" s="118"/>
      <c r="H20" s="118"/>
      <c r="I20" s="118"/>
      <c r="J20" s="118"/>
      <c r="K20" s="118"/>
      <c r="L20" s="118"/>
      <c r="M20" s="118"/>
      <c r="N20" s="118"/>
      <c r="O20" s="118"/>
    </row>
    <row r="21" ht="21" customHeight="1" spans="1:15">
      <c r="A21" s="223" t="s">
        <v>125</v>
      </c>
      <c r="B21" s="223" t="s">
        <v>126</v>
      </c>
      <c r="C21" s="118">
        <v>122993.88</v>
      </c>
      <c r="D21" s="118">
        <v>122993.88</v>
      </c>
      <c r="E21" s="118"/>
      <c r="F21" s="118">
        <v>122993.88</v>
      </c>
      <c r="G21" s="118"/>
      <c r="H21" s="118"/>
      <c r="I21" s="118"/>
      <c r="J21" s="118"/>
      <c r="K21" s="118"/>
      <c r="L21" s="118"/>
      <c r="M21" s="118"/>
      <c r="N21" s="118"/>
      <c r="O21" s="118"/>
    </row>
    <row r="22" ht="21" customHeight="1" spans="1:15">
      <c r="A22" s="224" t="s">
        <v>127</v>
      </c>
      <c r="B22" s="224" t="s">
        <v>128</v>
      </c>
      <c r="C22" s="118">
        <v>26633.88</v>
      </c>
      <c r="D22" s="118">
        <v>26633.88</v>
      </c>
      <c r="E22" s="118"/>
      <c r="F22" s="118">
        <v>26633.88</v>
      </c>
      <c r="G22" s="118"/>
      <c r="H22" s="118"/>
      <c r="I22" s="118"/>
      <c r="J22" s="118"/>
      <c r="K22" s="118"/>
      <c r="L22" s="118"/>
      <c r="M22" s="118"/>
      <c r="N22" s="118"/>
      <c r="O22" s="118"/>
    </row>
    <row r="23" ht="21" customHeight="1" spans="1:15">
      <c r="A23" s="224" t="s">
        <v>129</v>
      </c>
      <c r="B23" s="224" t="s">
        <v>130</v>
      </c>
      <c r="C23" s="118">
        <v>96360</v>
      </c>
      <c r="D23" s="118">
        <v>96360</v>
      </c>
      <c r="E23" s="118"/>
      <c r="F23" s="118">
        <v>96360</v>
      </c>
      <c r="G23" s="118"/>
      <c r="H23" s="118"/>
      <c r="I23" s="118"/>
      <c r="J23" s="118"/>
      <c r="K23" s="118"/>
      <c r="L23" s="118"/>
      <c r="M23" s="118"/>
      <c r="N23" s="118"/>
      <c r="O23" s="118"/>
    </row>
    <row r="24" ht="21" customHeight="1" spans="1:15">
      <c r="A24" s="97" t="s">
        <v>131</v>
      </c>
      <c r="B24" s="97" t="s">
        <v>132</v>
      </c>
      <c r="C24" s="118">
        <v>356682.84</v>
      </c>
      <c r="D24" s="118">
        <v>356682.84</v>
      </c>
      <c r="E24" s="118">
        <v>356682.84</v>
      </c>
      <c r="F24" s="118"/>
      <c r="G24" s="118"/>
      <c r="H24" s="118"/>
      <c r="I24" s="118"/>
      <c r="J24" s="118"/>
      <c r="K24" s="118"/>
      <c r="L24" s="118"/>
      <c r="M24" s="118"/>
      <c r="N24" s="118"/>
      <c r="O24" s="118"/>
    </row>
    <row r="25" ht="21" customHeight="1" spans="1:15">
      <c r="A25" s="223" t="s">
        <v>133</v>
      </c>
      <c r="B25" s="223" t="s">
        <v>134</v>
      </c>
      <c r="C25" s="118">
        <v>356682.84</v>
      </c>
      <c r="D25" s="118">
        <v>356682.84</v>
      </c>
      <c r="E25" s="118">
        <v>356682.84</v>
      </c>
      <c r="F25" s="118"/>
      <c r="G25" s="118"/>
      <c r="H25" s="118"/>
      <c r="I25" s="118"/>
      <c r="J25" s="118"/>
      <c r="K25" s="118"/>
      <c r="L25" s="118"/>
      <c r="M25" s="118"/>
      <c r="N25" s="118"/>
      <c r="O25" s="118"/>
    </row>
    <row r="26" ht="21" customHeight="1" spans="1:15">
      <c r="A26" s="224" t="s">
        <v>135</v>
      </c>
      <c r="B26" s="224" t="s">
        <v>136</v>
      </c>
      <c r="C26" s="118">
        <v>140516.12</v>
      </c>
      <c r="D26" s="118">
        <v>140516.12</v>
      </c>
      <c r="E26" s="118">
        <v>140516.12</v>
      </c>
      <c r="F26" s="118"/>
      <c r="G26" s="118"/>
      <c r="H26" s="118"/>
      <c r="I26" s="118"/>
      <c r="J26" s="118"/>
      <c r="K26" s="118"/>
      <c r="L26" s="118"/>
      <c r="M26" s="118"/>
      <c r="N26" s="118"/>
      <c r="O26" s="118"/>
    </row>
    <row r="27" ht="21" customHeight="1" spans="1:15">
      <c r="A27" s="224" t="s">
        <v>137</v>
      </c>
      <c r="B27" s="224" t="s">
        <v>138</v>
      </c>
      <c r="C27" s="118">
        <v>213587.08</v>
      </c>
      <c r="D27" s="118">
        <v>213587.08</v>
      </c>
      <c r="E27" s="118">
        <v>213587.08</v>
      </c>
      <c r="F27" s="118"/>
      <c r="G27" s="118"/>
      <c r="H27" s="118"/>
      <c r="I27" s="118"/>
      <c r="J27" s="118"/>
      <c r="K27" s="118"/>
      <c r="L27" s="118"/>
      <c r="M27" s="118"/>
      <c r="N27" s="118"/>
      <c r="O27" s="118"/>
    </row>
    <row r="28" ht="21" customHeight="1" spans="1:15">
      <c r="A28" s="224" t="s">
        <v>139</v>
      </c>
      <c r="B28" s="224" t="s">
        <v>140</v>
      </c>
      <c r="C28" s="118">
        <v>2579.64</v>
      </c>
      <c r="D28" s="118">
        <v>2579.64</v>
      </c>
      <c r="E28" s="118">
        <v>2579.64</v>
      </c>
      <c r="F28" s="118"/>
      <c r="G28" s="118"/>
      <c r="H28" s="118"/>
      <c r="I28" s="118"/>
      <c r="J28" s="118"/>
      <c r="K28" s="118"/>
      <c r="L28" s="118"/>
      <c r="M28" s="118"/>
      <c r="N28" s="118"/>
      <c r="O28" s="118"/>
    </row>
    <row r="29" ht="21" customHeight="1" spans="1:15">
      <c r="A29" s="97" t="s">
        <v>141</v>
      </c>
      <c r="B29" s="97" t="s">
        <v>142</v>
      </c>
      <c r="C29" s="118">
        <v>188808</v>
      </c>
      <c r="D29" s="118">
        <v>188808</v>
      </c>
      <c r="E29" s="118">
        <v>188808</v>
      </c>
      <c r="F29" s="118"/>
      <c r="G29" s="118"/>
      <c r="H29" s="118"/>
      <c r="I29" s="118"/>
      <c r="J29" s="118"/>
      <c r="K29" s="118"/>
      <c r="L29" s="118"/>
      <c r="M29" s="118"/>
      <c r="N29" s="118"/>
      <c r="O29" s="118"/>
    </row>
    <row r="30" ht="21" customHeight="1" spans="1:15">
      <c r="A30" s="223" t="s">
        <v>143</v>
      </c>
      <c r="B30" s="223" t="s">
        <v>144</v>
      </c>
      <c r="C30" s="118">
        <v>188808</v>
      </c>
      <c r="D30" s="118">
        <v>188808</v>
      </c>
      <c r="E30" s="118">
        <v>188808</v>
      </c>
      <c r="F30" s="118"/>
      <c r="G30" s="118"/>
      <c r="H30" s="118"/>
      <c r="I30" s="118"/>
      <c r="J30" s="118"/>
      <c r="K30" s="118"/>
      <c r="L30" s="118"/>
      <c r="M30" s="118"/>
      <c r="N30" s="118"/>
      <c r="O30" s="118"/>
    </row>
    <row r="31" ht="21" customHeight="1" spans="1:15">
      <c r="A31" s="224" t="s">
        <v>145</v>
      </c>
      <c r="B31" s="224" t="s">
        <v>146</v>
      </c>
      <c r="C31" s="118">
        <v>188808</v>
      </c>
      <c r="D31" s="118">
        <v>188808</v>
      </c>
      <c r="E31" s="118">
        <v>188808</v>
      </c>
      <c r="F31" s="118"/>
      <c r="G31" s="118"/>
      <c r="H31" s="118"/>
      <c r="I31" s="118"/>
      <c r="J31" s="118"/>
      <c r="K31" s="118"/>
      <c r="L31" s="118"/>
      <c r="M31" s="118"/>
      <c r="N31" s="118"/>
      <c r="O31" s="118"/>
    </row>
    <row r="32" ht="21" customHeight="1" spans="1:15">
      <c r="A32" s="225" t="s">
        <v>56</v>
      </c>
      <c r="B32" s="79"/>
      <c r="C32" s="118">
        <v>11194345.19</v>
      </c>
      <c r="D32" s="118">
        <v>11194345.19</v>
      </c>
      <c r="E32" s="118">
        <v>3361105.6</v>
      </c>
      <c r="F32" s="118">
        <v>7833239.59</v>
      </c>
      <c r="G32" s="118"/>
      <c r="H32" s="118"/>
      <c r="I32" s="118"/>
      <c r="J32" s="118"/>
      <c r="K32" s="118"/>
      <c r="L32" s="118"/>
      <c r="M32" s="118"/>
      <c r="N32" s="118"/>
      <c r="O32" s="118"/>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C21" sqref="C21"/>
    </sheetView>
  </sheetViews>
  <sheetFormatPr defaultColWidth="8.575" defaultRowHeight="12.75" customHeight="1" outlineLevelCol="3"/>
  <cols>
    <col min="1" max="4" width="35.575" customWidth="1"/>
  </cols>
  <sheetData>
    <row r="1" ht="15" customHeight="1" spans="1:4">
      <c r="A1" s="84"/>
      <c r="B1" s="88"/>
      <c r="C1" s="88"/>
      <c r="D1" s="88" t="s">
        <v>147</v>
      </c>
    </row>
    <row r="2" ht="41.25" customHeight="1" spans="1:4">
      <c r="A2" s="83" t="str">
        <f>"2026"&amp;"年部门财政拨款收支预算总表"</f>
        <v>2026年部门财政拨款收支预算总表</v>
      </c>
    </row>
    <row r="3" ht="17.25" customHeight="1" spans="1:4">
      <c r="A3" s="86" t="str">
        <f>"单位名称："&amp;"昆明市东川区文化和旅游局（机关）"</f>
        <v>单位名称：昆明市东川区文化和旅游局（机关）</v>
      </c>
      <c r="B3" s="205"/>
      <c r="D3" s="88" t="s">
        <v>2</v>
      </c>
    </row>
    <row r="4" ht="17.25" customHeight="1" spans="1:4">
      <c r="A4" s="206" t="s">
        <v>3</v>
      </c>
      <c r="B4" s="207"/>
      <c r="C4" s="206" t="s">
        <v>4</v>
      </c>
      <c r="D4" s="207"/>
    </row>
    <row r="5" ht="18.75" customHeight="1" spans="1:4">
      <c r="A5" s="206" t="s">
        <v>5</v>
      </c>
      <c r="B5" s="206" t="s">
        <v>6</v>
      </c>
      <c r="C5" s="206" t="s">
        <v>7</v>
      </c>
      <c r="D5" s="206" t="s">
        <v>6</v>
      </c>
    </row>
    <row r="6" ht="16.5" customHeight="1" spans="1:4">
      <c r="A6" s="208" t="s">
        <v>148</v>
      </c>
      <c r="B6" s="118">
        <v>11194345.19</v>
      </c>
      <c r="C6" s="208" t="s">
        <v>149</v>
      </c>
      <c r="D6" s="118">
        <v>11194345.19</v>
      </c>
    </row>
    <row r="7" ht="16.5" customHeight="1" spans="1:4">
      <c r="A7" s="208" t="s">
        <v>150</v>
      </c>
      <c r="B7" s="118">
        <v>11194345.19</v>
      </c>
      <c r="C7" s="208" t="s">
        <v>151</v>
      </c>
      <c r="D7" s="118"/>
    </row>
    <row r="8" ht="16.5" customHeight="1" spans="1:4">
      <c r="A8" s="208" t="s">
        <v>152</v>
      </c>
      <c r="B8" s="118"/>
      <c r="C8" s="208" t="s">
        <v>153</v>
      </c>
      <c r="D8" s="118"/>
    </row>
    <row r="9" ht="16.5" customHeight="1" spans="1:4">
      <c r="A9" s="208" t="s">
        <v>154</v>
      </c>
      <c r="B9" s="118"/>
      <c r="C9" s="208" t="s">
        <v>155</v>
      </c>
      <c r="D9" s="118"/>
    </row>
    <row r="10" ht="16.5" customHeight="1" spans="1:4">
      <c r="A10" s="208" t="s">
        <v>156</v>
      </c>
      <c r="B10" s="118"/>
      <c r="C10" s="208" t="s">
        <v>157</v>
      </c>
      <c r="D10" s="118"/>
    </row>
    <row r="11" ht="16.5" customHeight="1" spans="1:4">
      <c r="A11" s="208" t="s">
        <v>150</v>
      </c>
      <c r="B11" s="118"/>
      <c r="C11" s="208" t="s">
        <v>158</v>
      </c>
      <c r="D11" s="118"/>
    </row>
    <row r="12" ht="16.5" customHeight="1" spans="1:4">
      <c r="A12" s="27" t="s">
        <v>152</v>
      </c>
      <c r="B12" s="118"/>
      <c r="C12" s="106" t="s">
        <v>159</v>
      </c>
      <c r="D12" s="118"/>
    </row>
    <row r="13" ht="16.5" customHeight="1" spans="1:4">
      <c r="A13" s="27" t="s">
        <v>154</v>
      </c>
      <c r="B13" s="118"/>
      <c r="C13" s="106" t="s">
        <v>160</v>
      </c>
      <c r="D13" s="118">
        <v>9520364.93</v>
      </c>
    </row>
    <row r="14" ht="16.5" customHeight="1" spans="1:4">
      <c r="A14" s="209"/>
      <c r="B14" s="118"/>
      <c r="C14" s="106" t="s">
        <v>161</v>
      </c>
      <c r="D14" s="118">
        <v>1128489.42</v>
      </c>
    </row>
    <row r="15" ht="16.5" customHeight="1" spans="1:4">
      <c r="A15" s="209"/>
      <c r="B15" s="118"/>
      <c r="C15" s="106" t="s">
        <v>162</v>
      </c>
      <c r="D15" s="118">
        <v>356682.84</v>
      </c>
    </row>
    <row r="16" ht="16.5" customHeight="1" spans="1:4">
      <c r="A16" s="209"/>
      <c r="B16" s="118"/>
      <c r="C16" s="106" t="s">
        <v>163</v>
      </c>
      <c r="D16" s="118"/>
    </row>
    <row r="17" ht="16.5" customHeight="1" spans="1:4">
      <c r="A17" s="209"/>
      <c r="B17" s="118"/>
      <c r="C17" s="106" t="s">
        <v>164</v>
      </c>
      <c r="D17" s="118"/>
    </row>
    <row r="18" ht="16.5" customHeight="1" spans="1:4">
      <c r="A18" s="209"/>
      <c r="B18" s="118"/>
      <c r="C18" s="106" t="s">
        <v>165</v>
      </c>
      <c r="D18" s="118"/>
    </row>
    <row r="19" ht="16.5" customHeight="1" spans="1:4">
      <c r="A19" s="209"/>
      <c r="B19" s="118"/>
      <c r="C19" s="106" t="s">
        <v>166</v>
      </c>
      <c r="D19" s="118"/>
    </row>
    <row r="20" ht="16.5" customHeight="1" spans="1:4">
      <c r="A20" s="209"/>
      <c r="B20" s="118"/>
      <c r="C20" s="106" t="s">
        <v>167</v>
      </c>
      <c r="D20" s="118"/>
    </row>
    <row r="21" ht="16.5" customHeight="1" spans="1:4">
      <c r="A21" s="209"/>
      <c r="B21" s="118"/>
      <c r="C21" s="106" t="s">
        <v>168</v>
      </c>
      <c r="D21" s="118"/>
    </row>
    <row r="22" ht="16.5" customHeight="1" spans="1:4">
      <c r="A22" s="209"/>
      <c r="B22" s="118"/>
      <c r="C22" s="106" t="s">
        <v>169</v>
      </c>
      <c r="D22" s="118"/>
    </row>
    <row r="23" ht="16.5" customHeight="1" spans="1:4">
      <c r="A23" s="209"/>
      <c r="B23" s="118"/>
      <c r="C23" s="106" t="s">
        <v>170</v>
      </c>
      <c r="D23" s="118"/>
    </row>
    <row r="24" ht="16.5" customHeight="1" spans="1:4">
      <c r="A24" s="209"/>
      <c r="B24" s="118"/>
      <c r="C24" s="106" t="s">
        <v>171</v>
      </c>
      <c r="D24" s="118"/>
    </row>
    <row r="25" ht="16.5" customHeight="1" spans="1:4">
      <c r="A25" s="209"/>
      <c r="B25" s="118"/>
      <c r="C25" s="106" t="s">
        <v>172</v>
      </c>
      <c r="D25" s="118">
        <v>188808</v>
      </c>
    </row>
    <row r="26" ht="16.5" customHeight="1" spans="1:4">
      <c r="A26" s="209"/>
      <c r="B26" s="118"/>
      <c r="C26" s="106" t="s">
        <v>173</v>
      </c>
      <c r="D26" s="118"/>
    </row>
    <row r="27" ht="16.5" customHeight="1" spans="1:4">
      <c r="A27" s="209"/>
      <c r="B27" s="118"/>
      <c r="C27" s="106" t="s">
        <v>174</v>
      </c>
      <c r="D27" s="118"/>
    </row>
    <row r="28" ht="16.5" customHeight="1" spans="1:4">
      <c r="A28" s="209"/>
      <c r="B28" s="118"/>
      <c r="C28" s="106" t="s">
        <v>175</v>
      </c>
      <c r="D28" s="118"/>
    </row>
    <row r="29" ht="16.5" customHeight="1" spans="1:4">
      <c r="A29" s="209"/>
      <c r="B29" s="118"/>
      <c r="C29" s="106" t="s">
        <v>176</v>
      </c>
      <c r="D29" s="118"/>
    </row>
    <row r="30" ht="16.5" customHeight="1" spans="1:4">
      <c r="A30" s="209"/>
      <c r="B30" s="118"/>
      <c r="C30" s="106" t="s">
        <v>177</v>
      </c>
      <c r="D30" s="118"/>
    </row>
    <row r="31" ht="16.5" customHeight="1" spans="1:4">
      <c r="A31" s="209"/>
      <c r="B31" s="118"/>
      <c r="C31" s="27" t="s">
        <v>178</v>
      </c>
      <c r="D31" s="118"/>
    </row>
    <row r="32" ht="16.5" customHeight="1" spans="1:4">
      <c r="A32" s="209"/>
      <c r="B32" s="118"/>
      <c r="C32" s="27" t="s">
        <v>179</v>
      </c>
      <c r="D32" s="118"/>
    </row>
    <row r="33" ht="16.5" customHeight="1" spans="1:4">
      <c r="A33" s="209"/>
      <c r="B33" s="118"/>
      <c r="C33" s="23" t="s">
        <v>180</v>
      </c>
      <c r="D33" s="118"/>
    </row>
    <row r="34" ht="15" customHeight="1" spans="1:4">
      <c r="A34" s="210" t="s">
        <v>51</v>
      </c>
      <c r="B34" s="211">
        <v>11194345.19</v>
      </c>
      <c r="C34" s="210" t="s">
        <v>52</v>
      </c>
      <c r="D34" s="211">
        <v>11194345.19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topLeftCell="A6" workbookViewId="0">
      <selection activeCell="F32" sqref="F3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7"/>
      <c r="F1" s="108"/>
      <c r="G1" s="178" t="s">
        <v>181</v>
      </c>
    </row>
    <row r="2" ht="41.25" customHeight="1" spans="1:7">
      <c r="A2" s="160" t="str">
        <f>"2026"&amp;"年一般公共预算支出预算表（按功能科目分类）"</f>
        <v>2026年一般公共预算支出预算表（按功能科目分类）</v>
      </c>
      <c r="B2" s="160"/>
      <c r="C2" s="160"/>
      <c r="D2" s="160"/>
      <c r="E2" s="160"/>
      <c r="F2" s="160"/>
      <c r="G2" s="160"/>
    </row>
    <row r="3" ht="18" customHeight="1" spans="1:7">
      <c r="A3" s="51" t="str">
        <f>"单位名称："&amp;"昆明市东川区文化和旅游局（机关）"</f>
        <v>单位名称：昆明市东川区文化和旅游局（机关）</v>
      </c>
      <c r="F3" s="157"/>
      <c r="G3" s="178" t="s">
        <v>2</v>
      </c>
    </row>
    <row r="4" ht="20.25" customHeight="1" spans="1:7">
      <c r="A4" s="200" t="s">
        <v>182</v>
      </c>
      <c r="B4" s="201"/>
      <c r="C4" s="161" t="s">
        <v>56</v>
      </c>
      <c r="D4" s="188" t="s">
        <v>76</v>
      </c>
      <c r="E4" s="15"/>
      <c r="F4" s="16"/>
      <c r="G4" s="180" t="s">
        <v>77</v>
      </c>
    </row>
    <row r="5" ht="20.25" customHeight="1" spans="1:7">
      <c r="A5" s="202" t="s">
        <v>73</v>
      </c>
      <c r="B5" s="202" t="s">
        <v>74</v>
      </c>
      <c r="C5" s="62"/>
      <c r="D5" s="18" t="s">
        <v>58</v>
      </c>
      <c r="E5" s="18" t="s">
        <v>183</v>
      </c>
      <c r="F5" s="18" t="s">
        <v>184</v>
      </c>
      <c r="G5" s="182"/>
    </row>
    <row r="6" ht="15" customHeight="1" spans="1:7">
      <c r="A6" s="26" t="s">
        <v>83</v>
      </c>
      <c r="B6" s="26" t="s">
        <v>84</v>
      </c>
      <c r="C6" s="26" t="s">
        <v>85</v>
      </c>
      <c r="D6" s="26" t="s">
        <v>86</v>
      </c>
      <c r="E6" s="26" t="s">
        <v>87</v>
      </c>
      <c r="F6" s="26" t="s">
        <v>88</v>
      </c>
      <c r="G6" s="26" t="s">
        <v>89</v>
      </c>
    </row>
    <row r="7" ht="18" customHeight="1" spans="1:7">
      <c r="A7" s="23" t="s">
        <v>98</v>
      </c>
      <c r="B7" s="23" t="s">
        <v>99</v>
      </c>
      <c r="C7" s="118">
        <v>9520364.93</v>
      </c>
      <c r="D7" s="118">
        <v>1810119.22</v>
      </c>
      <c r="E7" s="118">
        <v>1622569.22</v>
      </c>
      <c r="F7" s="118">
        <v>187550</v>
      </c>
      <c r="G7" s="118">
        <v>7710245.71</v>
      </c>
    </row>
    <row r="8" ht="18" customHeight="1" spans="1:7">
      <c r="A8" s="169" t="s">
        <v>100</v>
      </c>
      <c r="B8" s="169" t="s">
        <v>101</v>
      </c>
      <c r="C8" s="118">
        <v>9123040.49</v>
      </c>
      <c r="D8" s="118">
        <v>1810119.22</v>
      </c>
      <c r="E8" s="118">
        <v>1622569.22</v>
      </c>
      <c r="F8" s="118">
        <v>187550</v>
      </c>
      <c r="G8" s="118">
        <v>7312921.27</v>
      </c>
    </row>
    <row r="9" ht="18" customHeight="1" spans="1:7">
      <c r="A9" s="203" t="s">
        <v>102</v>
      </c>
      <c r="B9" s="203" t="s">
        <v>103</v>
      </c>
      <c r="C9" s="118">
        <v>1810119.22</v>
      </c>
      <c r="D9" s="118">
        <v>1810119.22</v>
      </c>
      <c r="E9" s="118">
        <v>1622569.22</v>
      </c>
      <c r="F9" s="118">
        <v>187550</v>
      </c>
      <c r="G9" s="118"/>
    </row>
    <row r="10" ht="18" customHeight="1" spans="1:7">
      <c r="A10" s="203" t="s">
        <v>104</v>
      </c>
      <c r="B10" s="203" t="s">
        <v>105</v>
      </c>
      <c r="C10" s="118">
        <v>3399698</v>
      </c>
      <c r="D10" s="118"/>
      <c r="E10" s="118"/>
      <c r="F10" s="118"/>
      <c r="G10" s="118">
        <v>3399698</v>
      </c>
    </row>
    <row r="11" ht="18" customHeight="1" spans="1:7">
      <c r="A11" s="203" t="s">
        <v>106</v>
      </c>
      <c r="B11" s="203" t="s">
        <v>107</v>
      </c>
      <c r="C11" s="118">
        <v>86000</v>
      </c>
      <c r="D11" s="118"/>
      <c r="E11" s="118"/>
      <c r="F11" s="118"/>
      <c r="G11" s="118">
        <v>86000</v>
      </c>
    </row>
    <row r="12" ht="18" customHeight="1" spans="1:7">
      <c r="A12" s="203" t="s">
        <v>108</v>
      </c>
      <c r="B12" s="203" t="s">
        <v>109</v>
      </c>
      <c r="C12" s="118">
        <v>3827223.27</v>
      </c>
      <c r="D12" s="118"/>
      <c r="E12" s="118"/>
      <c r="F12" s="118"/>
      <c r="G12" s="118">
        <v>3827223.27</v>
      </c>
    </row>
    <row r="13" ht="18" customHeight="1" spans="1:7">
      <c r="A13" s="169" t="s">
        <v>110</v>
      </c>
      <c r="B13" s="169" t="s">
        <v>111</v>
      </c>
      <c r="C13" s="118">
        <v>397324.44</v>
      </c>
      <c r="D13" s="118"/>
      <c r="E13" s="118"/>
      <c r="F13" s="118"/>
      <c r="G13" s="118">
        <v>397324.44</v>
      </c>
    </row>
    <row r="14" ht="18" customHeight="1" spans="1:7">
      <c r="A14" s="203" t="s">
        <v>112</v>
      </c>
      <c r="B14" s="203" t="s">
        <v>111</v>
      </c>
      <c r="C14" s="118">
        <v>397324.44</v>
      </c>
      <c r="D14" s="118"/>
      <c r="E14" s="118"/>
      <c r="F14" s="118"/>
      <c r="G14" s="118">
        <v>397324.44</v>
      </c>
    </row>
    <row r="15" ht="18" customHeight="1" spans="1:7">
      <c r="A15" s="23" t="s">
        <v>113</v>
      </c>
      <c r="B15" s="23" t="s">
        <v>114</v>
      </c>
      <c r="C15" s="118">
        <v>1128489.42</v>
      </c>
      <c r="D15" s="118">
        <v>1005495.54</v>
      </c>
      <c r="E15" s="118">
        <v>986295.54</v>
      </c>
      <c r="F15" s="118">
        <v>19200</v>
      </c>
      <c r="G15" s="118">
        <v>122993.88</v>
      </c>
    </row>
    <row r="16" ht="18" customHeight="1" spans="1:7">
      <c r="A16" s="169" t="s">
        <v>115</v>
      </c>
      <c r="B16" s="169" t="s">
        <v>116</v>
      </c>
      <c r="C16" s="118">
        <v>1005495.54</v>
      </c>
      <c r="D16" s="118">
        <v>1005495.54</v>
      </c>
      <c r="E16" s="118">
        <v>986295.54</v>
      </c>
      <c r="F16" s="118">
        <v>19200</v>
      </c>
      <c r="G16" s="118"/>
    </row>
    <row r="17" ht="18" customHeight="1" spans="1:7">
      <c r="A17" s="203" t="s">
        <v>117</v>
      </c>
      <c r="B17" s="203" t="s">
        <v>118</v>
      </c>
      <c r="C17" s="118">
        <v>405600</v>
      </c>
      <c r="D17" s="118">
        <v>405600</v>
      </c>
      <c r="E17" s="118">
        <v>386400</v>
      </c>
      <c r="F17" s="118">
        <v>19200</v>
      </c>
      <c r="G17" s="118"/>
    </row>
    <row r="18" ht="18" customHeight="1" spans="1:7">
      <c r="A18" s="203" t="s">
        <v>119</v>
      </c>
      <c r="B18" s="203" t="s">
        <v>120</v>
      </c>
      <c r="C18" s="118">
        <v>86400</v>
      </c>
      <c r="D18" s="118">
        <v>86400</v>
      </c>
      <c r="E18" s="118">
        <v>86400</v>
      </c>
      <c r="F18" s="118"/>
      <c r="G18" s="118"/>
    </row>
    <row r="19" ht="18" customHeight="1" spans="1:7">
      <c r="A19" s="203" t="s">
        <v>121</v>
      </c>
      <c r="B19" s="203" t="s">
        <v>122</v>
      </c>
      <c r="C19" s="118">
        <v>237985.92</v>
      </c>
      <c r="D19" s="118">
        <v>237985.92</v>
      </c>
      <c r="E19" s="118">
        <v>237985.92</v>
      </c>
      <c r="F19" s="118"/>
      <c r="G19" s="118"/>
    </row>
    <row r="20" ht="18" customHeight="1" spans="1:7">
      <c r="A20" s="203" t="s">
        <v>123</v>
      </c>
      <c r="B20" s="203" t="s">
        <v>124</v>
      </c>
      <c r="C20" s="118">
        <v>275509.62</v>
      </c>
      <c r="D20" s="118">
        <v>275509.62</v>
      </c>
      <c r="E20" s="118">
        <v>275509.62</v>
      </c>
      <c r="F20" s="118"/>
      <c r="G20" s="118"/>
    </row>
    <row r="21" ht="18" customHeight="1" spans="1:7">
      <c r="A21" s="169" t="s">
        <v>125</v>
      </c>
      <c r="B21" s="169" t="s">
        <v>126</v>
      </c>
      <c r="C21" s="118">
        <v>122993.88</v>
      </c>
      <c r="D21" s="118"/>
      <c r="E21" s="118"/>
      <c r="F21" s="118"/>
      <c r="G21" s="118">
        <v>122993.88</v>
      </c>
    </row>
    <row r="22" ht="18" customHeight="1" spans="1:7">
      <c r="A22" s="203" t="s">
        <v>127</v>
      </c>
      <c r="B22" s="203" t="s">
        <v>128</v>
      </c>
      <c r="C22" s="118">
        <v>26633.88</v>
      </c>
      <c r="D22" s="118"/>
      <c r="E22" s="118"/>
      <c r="F22" s="118"/>
      <c r="G22" s="118">
        <v>26633.88</v>
      </c>
    </row>
    <row r="23" ht="18" customHeight="1" spans="1:7">
      <c r="A23" s="203" t="s">
        <v>129</v>
      </c>
      <c r="B23" s="203" t="s">
        <v>130</v>
      </c>
      <c r="C23" s="118">
        <v>96360</v>
      </c>
      <c r="D23" s="118"/>
      <c r="E23" s="118"/>
      <c r="F23" s="118"/>
      <c r="G23" s="118">
        <v>96360</v>
      </c>
    </row>
    <row r="24" ht="18" customHeight="1" spans="1:7">
      <c r="A24" s="23" t="s">
        <v>131</v>
      </c>
      <c r="B24" s="23" t="s">
        <v>132</v>
      </c>
      <c r="C24" s="118">
        <v>356682.84</v>
      </c>
      <c r="D24" s="118">
        <v>356682.84</v>
      </c>
      <c r="E24" s="118">
        <v>356682.84</v>
      </c>
      <c r="F24" s="118"/>
      <c r="G24" s="118"/>
    </row>
    <row r="25" ht="18" customHeight="1" spans="1:7">
      <c r="A25" s="169" t="s">
        <v>133</v>
      </c>
      <c r="B25" s="169" t="s">
        <v>134</v>
      </c>
      <c r="C25" s="118">
        <v>356682.84</v>
      </c>
      <c r="D25" s="118">
        <v>356682.84</v>
      </c>
      <c r="E25" s="118">
        <v>356682.84</v>
      </c>
      <c r="F25" s="118"/>
      <c r="G25" s="118"/>
    </row>
    <row r="26" ht="18" customHeight="1" spans="1:7">
      <c r="A26" s="203" t="s">
        <v>135</v>
      </c>
      <c r="B26" s="203" t="s">
        <v>136</v>
      </c>
      <c r="C26" s="118">
        <v>140516.12</v>
      </c>
      <c r="D26" s="118">
        <v>140516.12</v>
      </c>
      <c r="E26" s="118">
        <v>140516.12</v>
      </c>
      <c r="F26" s="118"/>
      <c r="G26" s="118"/>
    </row>
    <row r="27" ht="18" customHeight="1" spans="1:7">
      <c r="A27" s="203" t="s">
        <v>137</v>
      </c>
      <c r="B27" s="203" t="s">
        <v>138</v>
      </c>
      <c r="C27" s="118">
        <v>213587.08</v>
      </c>
      <c r="D27" s="118">
        <v>213587.08</v>
      </c>
      <c r="E27" s="118">
        <v>213587.08</v>
      </c>
      <c r="F27" s="118"/>
      <c r="G27" s="118"/>
    </row>
    <row r="28" ht="18" customHeight="1" spans="1:7">
      <c r="A28" s="203" t="s">
        <v>139</v>
      </c>
      <c r="B28" s="203" t="s">
        <v>140</v>
      </c>
      <c r="C28" s="118">
        <v>2579.64</v>
      </c>
      <c r="D28" s="118">
        <v>2579.64</v>
      </c>
      <c r="E28" s="118">
        <v>2579.64</v>
      </c>
      <c r="F28" s="118"/>
      <c r="G28" s="118"/>
    </row>
    <row r="29" ht="18" customHeight="1" spans="1:7">
      <c r="A29" s="23" t="s">
        <v>141</v>
      </c>
      <c r="B29" s="23" t="s">
        <v>142</v>
      </c>
      <c r="C29" s="118">
        <v>188808</v>
      </c>
      <c r="D29" s="118">
        <v>188808</v>
      </c>
      <c r="E29" s="118">
        <v>188808</v>
      </c>
      <c r="F29" s="118"/>
      <c r="G29" s="118"/>
    </row>
    <row r="30" ht="18" customHeight="1" spans="1:7">
      <c r="A30" s="169" t="s">
        <v>143</v>
      </c>
      <c r="B30" s="169" t="s">
        <v>144</v>
      </c>
      <c r="C30" s="118">
        <v>188808</v>
      </c>
      <c r="D30" s="118">
        <v>188808</v>
      </c>
      <c r="E30" s="118">
        <v>188808</v>
      </c>
      <c r="F30" s="118"/>
      <c r="G30" s="118"/>
    </row>
    <row r="31" ht="18" customHeight="1" spans="1:7">
      <c r="A31" s="203" t="s">
        <v>145</v>
      </c>
      <c r="B31" s="203" t="s">
        <v>146</v>
      </c>
      <c r="C31" s="118">
        <v>188808</v>
      </c>
      <c r="D31" s="118">
        <v>188808</v>
      </c>
      <c r="E31" s="118">
        <v>188808</v>
      </c>
      <c r="F31" s="118"/>
      <c r="G31" s="118"/>
    </row>
    <row r="32" ht="18" customHeight="1" spans="1:7">
      <c r="A32" s="117" t="s">
        <v>185</v>
      </c>
      <c r="B32" s="204" t="s">
        <v>185</v>
      </c>
      <c r="C32" s="118">
        <v>11194345.19</v>
      </c>
      <c r="D32" s="118">
        <v>3361105.6</v>
      </c>
      <c r="E32" s="118">
        <v>3154355.6</v>
      </c>
      <c r="F32" s="118">
        <v>206750</v>
      </c>
      <c r="G32" s="118">
        <v>7833239.59</v>
      </c>
    </row>
  </sheetData>
  <mergeCells count="6">
    <mergeCell ref="A2:G2"/>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9" sqref="C19"/>
    </sheetView>
  </sheetViews>
  <sheetFormatPr defaultColWidth="10.425" defaultRowHeight="14.25" customHeight="1" outlineLevelRow="6" outlineLevelCol="5"/>
  <cols>
    <col min="1" max="6" width="28.1416666666667" customWidth="1"/>
  </cols>
  <sheetData>
    <row r="1" customHeight="1" spans="1:6">
      <c r="A1" s="85"/>
      <c r="B1" s="85"/>
      <c r="C1" s="85"/>
      <c r="D1" s="85"/>
      <c r="E1" s="84"/>
      <c r="F1" s="196" t="s">
        <v>186</v>
      </c>
    </row>
    <row r="2" ht="41.25" customHeight="1" spans="1:6">
      <c r="A2" s="197" t="str">
        <f>"2026"&amp;"年一般公共预算“三公”经费支出预算表"</f>
        <v>2026年一般公共预算“三公”经费支出预算表</v>
      </c>
      <c r="B2" s="85"/>
      <c r="C2" s="85"/>
      <c r="D2" s="85"/>
      <c r="E2" s="84"/>
      <c r="F2" s="85"/>
    </row>
    <row r="3" customHeight="1" spans="1:6">
      <c r="A3" s="147" t="str">
        <f>"单位名称："&amp;"昆明市东川区文化和旅游局（机关）"</f>
        <v>单位名称：昆明市东川区文化和旅游局（机关）</v>
      </c>
      <c r="B3" s="198"/>
      <c r="D3" s="85"/>
      <c r="E3" s="84"/>
      <c r="F3" s="89" t="s">
        <v>2</v>
      </c>
    </row>
    <row r="4" ht="27" customHeight="1" spans="1:6">
      <c r="A4" s="90" t="s">
        <v>187</v>
      </c>
      <c r="B4" s="90" t="s">
        <v>188</v>
      </c>
      <c r="C4" s="92" t="s">
        <v>189</v>
      </c>
      <c r="D4" s="90"/>
      <c r="E4" s="91"/>
      <c r="F4" s="90" t="s">
        <v>190</v>
      </c>
    </row>
    <row r="5" ht="28.5" customHeight="1" spans="1:6">
      <c r="A5" s="199"/>
      <c r="B5" s="94"/>
      <c r="C5" s="91" t="s">
        <v>58</v>
      </c>
      <c r="D5" s="91" t="s">
        <v>191</v>
      </c>
      <c r="E5" s="91" t="s">
        <v>192</v>
      </c>
      <c r="F5" s="93"/>
    </row>
    <row r="6" ht="17.25" customHeight="1" spans="1:6">
      <c r="A6" s="96" t="s">
        <v>83</v>
      </c>
      <c r="B6" s="96" t="s">
        <v>84</v>
      </c>
      <c r="C6" s="96" t="s">
        <v>85</v>
      </c>
      <c r="D6" s="96" t="s">
        <v>86</v>
      </c>
      <c r="E6" s="96" t="s">
        <v>87</v>
      </c>
      <c r="F6" s="96" t="s">
        <v>88</v>
      </c>
    </row>
    <row r="7" ht="17.25" customHeight="1" spans="1:6">
      <c r="A7" s="118">
        <v>2200</v>
      </c>
      <c r="B7" s="118"/>
      <c r="C7" s="118"/>
      <c r="D7" s="118"/>
      <c r="E7" s="118"/>
      <c r="F7" s="118">
        <v>2200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8"/>
  <sheetViews>
    <sheetView showZeros="0" topLeftCell="A2" workbookViewId="0">
      <selection activeCell="C12" sqref="C1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7"/>
      <c r="C1" s="185"/>
      <c r="E1" s="186"/>
      <c r="F1" s="186"/>
      <c r="G1" s="186"/>
      <c r="H1" s="186"/>
      <c r="I1" s="119"/>
      <c r="J1" s="119"/>
      <c r="K1" s="119"/>
      <c r="L1" s="119"/>
      <c r="M1" s="119"/>
      <c r="N1" s="119"/>
      <c r="O1" s="119"/>
      <c r="S1" s="119"/>
      <c r="W1" s="185"/>
      <c r="Y1" s="49" t="s">
        <v>193</v>
      </c>
    </row>
    <row r="2" ht="45.75" customHeight="1" spans="1:25">
      <c r="A2" s="104" t="str">
        <f>"2026"&amp;"年部门基本支出预算表"</f>
        <v>2026年部门基本支出预算表</v>
      </c>
      <c r="B2" s="50"/>
      <c r="C2" s="104"/>
      <c r="D2" s="104"/>
      <c r="E2" s="104"/>
      <c r="F2" s="104"/>
      <c r="G2" s="104"/>
      <c r="H2" s="104"/>
      <c r="I2" s="104"/>
      <c r="J2" s="104"/>
      <c r="K2" s="104"/>
      <c r="L2" s="104"/>
      <c r="M2" s="104"/>
      <c r="N2" s="104"/>
      <c r="O2" s="104"/>
      <c r="P2" s="50"/>
      <c r="Q2" s="50"/>
      <c r="R2" s="50"/>
      <c r="S2" s="104"/>
      <c r="T2" s="104"/>
      <c r="U2" s="104"/>
      <c r="V2" s="104"/>
      <c r="W2" s="104"/>
      <c r="X2" s="104"/>
      <c r="Y2" s="104"/>
    </row>
    <row r="3" ht="18.75" customHeight="1" spans="1:25">
      <c r="A3" s="51" t="str">
        <f>"单位名称："&amp;"昆明市东川区文化和旅游局（机关）"</f>
        <v>单位名称：昆明市东川区文化和旅游局（机关）</v>
      </c>
      <c r="B3" s="52"/>
      <c r="C3" s="187"/>
      <c r="D3" s="187"/>
      <c r="E3" s="187"/>
      <c r="F3" s="187"/>
      <c r="G3" s="187"/>
      <c r="H3" s="187"/>
      <c r="I3" s="124"/>
      <c r="J3" s="124"/>
      <c r="K3" s="124"/>
      <c r="L3" s="124"/>
      <c r="M3" s="124"/>
      <c r="N3" s="124"/>
      <c r="O3" s="124"/>
      <c r="P3" s="53"/>
      <c r="Q3" s="53"/>
      <c r="R3" s="53"/>
      <c r="S3" s="124"/>
      <c r="W3" s="185"/>
      <c r="Y3" s="49" t="s">
        <v>2</v>
      </c>
    </row>
    <row r="4" ht="18" customHeight="1" spans="1:25">
      <c r="A4" s="55" t="s">
        <v>194</v>
      </c>
      <c r="B4" s="55" t="s">
        <v>195</v>
      </c>
      <c r="C4" s="55" t="s">
        <v>196</v>
      </c>
      <c r="D4" s="55" t="s">
        <v>197</v>
      </c>
      <c r="E4" s="55" t="s">
        <v>198</v>
      </c>
      <c r="F4" s="55" t="s">
        <v>199</v>
      </c>
      <c r="G4" s="55" t="s">
        <v>200</v>
      </c>
      <c r="H4" s="55" t="s">
        <v>201</v>
      </c>
      <c r="I4" s="188" t="s">
        <v>202</v>
      </c>
      <c r="J4" s="130" t="s">
        <v>202</v>
      </c>
      <c r="K4" s="130"/>
      <c r="L4" s="130"/>
      <c r="M4" s="130"/>
      <c r="N4" s="130"/>
      <c r="O4" s="130"/>
      <c r="P4" s="15"/>
      <c r="Q4" s="15"/>
      <c r="R4" s="15"/>
      <c r="S4" s="129" t="s">
        <v>62</v>
      </c>
      <c r="T4" s="130" t="s">
        <v>63</v>
      </c>
      <c r="U4" s="130"/>
      <c r="V4" s="130"/>
      <c r="W4" s="130"/>
      <c r="X4" s="130"/>
      <c r="Y4" s="114"/>
    </row>
    <row r="5" ht="18" customHeight="1" spans="1:25">
      <c r="A5" s="57"/>
      <c r="B5" s="72"/>
      <c r="C5" s="163"/>
      <c r="D5" s="57"/>
      <c r="E5" s="57"/>
      <c r="F5" s="57"/>
      <c r="G5" s="57"/>
      <c r="H5" s="57"/>
      <c r="I5" s="161" t="s">
        <v>203</v>
      </c>
      <c r="J5" s="188" t="s">
        <v>59</v>
      </c>
      <c r="K5" s="130"/>
      <c r="L5" s="130"/>
      <c r="M5" s="130"/>
      <c r="N5" s="130"/>
      <c r="O5" s="114"/>
      <c r="P5" s="14" t="s">
        <v>204</v>
      </c>
      <c r="Q5" s="15"/>
      <c r="R5" s="16"/>
      <c r="S5" s="55" t="s">
        <v>62</v>
      </c>
      <c r="T5" s="188" t="s">
        <v>63</v>
      </c>
      <c r="U5" s="129" t="s">
        <v>65</v>
      </c>
      <c r="V5" s="130" t="s">
        <v>63</v>
      </c>
      <c r="W5" s="129" t="s">
        <v>67</v>
      </c>
      <c r="X5" s="129" t="s">
        <v>68</v>
      </c>
      <c r="Y5" s="189" t="s">
        <v>69</v>
      </c>
    </row>
    <row r="6" ht="19.5" customHeight="1" spans="1:25">
      <c r="A6" s="72"/>
      <c r="B6" s="72"/>
      <c r="C6" s="72"/>
      <c r="D6" s="72"/>
      <c r="E6" s="72"/>
      <c r="F6" s="72"/>
      <c r="G6" s="72"/>
      <c r="H6" s="72"/>
      <c r="I6" s="72"/>
      <c r="J6" s="190" t="s">
        <v>205</v>
      </c>
      <c r="K6" s="55"/>
      <c r="L6" s="55" t="s">
        <v>206</v>
      </c>
      <c r="M6" s="55" t="s">
        <v>207</v>
      </c>
      <c r="N6" s="55" t="s">
        <v>208</v>
      </c>
      <c r="O6" s="55" t="s">
        <v>209</v>
      </c>
      <c r="P6" s="55" t="s">
        <v>59</v>
      </c>
      <c r="Q6" s="55" t="s">
        <v>60</v>
      </c>
      <c r="R6" s="55" t="s">
        <v>61</v>
      </c>
      <c r="S6" s="72"/>
      <c r="T6" s="55" t="s">
        <v>58</v>
      </c>
      <c r="U6" s="55" t="s">
        <v>65</v>
      </c>
      <c r="V6" s="55" t="s">
        <v>210</v>
      </c>
      <c r="W6" s="55" t="s">
        <v>67</v>
      </c>
      <c r="X6" s="55" t="s">
        <v>68</v>
      </c>
      <c r="Y6" s="55" t="s">
        <v>69</v>
      </c>
    </row>
    <row r="7" ht="37.5" customHeight="1" spans="1:25">
      <c r="A7" s="191"/>
      <c r="B7" s="62"/>
      <c r="C7" s="191"/>
      <c r="D7" s="191"/>
      <c r="E7" s="191"/>
      <c r="F7" s="191"/>
      <c r="G7" s="191"/>
      <c r="H7" s="191"/>
      <c r="I7" s="191"/>
      <c r="J7" s="192" t="s">
        <v>58</v>
      </c>
      <c r="K7" s="193" t="s">
        <v>211</v>
      </c>
      <c r="L7" s="60" t="s">
        <v>212</v>
      </c>
      <c r="M7" s="60" t="s">
        <v>207</v>
      </c>
      <c r="N7" s="60" t="s">
        <v>208</v>
      </c>
      <c r="O7" s="60" t="s">
        <v>209</v>
      </c>
      <c r="P7" s="60" t="s">
        <v>207</v>
      </c>
      <c r="Q7" s="60" t="s">
        <v>208</v>
      </c>
      <c r="R7" s="60" t="s">
        <v>209</v>
      </c>
      <c r="S7" s="60" t="s">
        <v>62</v>
      </c>
      <c r="T7" s="60" t="s">
        <v>58</v>
      </c>
      <c r="U7" s="60" t="s">
        <v>65</v>
      </c>
      <c r="V7" s="60" t="s">
        <v>210</v>
      </c>
      <c r="W7" s="60" t="s">
        <v>67</v>
      </c>
      <c r="X7" s="60" t="s">
        <v>68</v>
      </c>
      <c r="Y7" s="60" t="s">
        <v>69</v>
      </c>
    </row>
    <row r="8" customHeight="1" spans="1:25">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c r="Y8" s="73">
        <v>25</v>
      </c>
    </row>
    <row r="9" ht="20.25" customHeight="1" spans="1:25">
      <c r="A9" s="27" t="s">
        <v>71</v>
      </c>
      <c r="B9" s="27" t="s">
        <v>71</v>
      </c>
      <c r="C9" s="27" t="s">
        <v>213</v>
      </c>
      <c r="D9" s="27" t="s">
        <v>214</v>
      </c>
      <c r="E9" s="27" t="s">
        <v>102</v>
      </c>
      <c r="F9" s="27" t="s">
        <v>103</v>
      </c>
      <c r="G9" s="27" t="s">
        <v>215</v>
      </c>
      <c r="H9" s="27" t="s">
        <v>216</v>
      </c>
      <c r="I9" s="118">
        <v>551220</v>
      </c>
      <c r="J9" s="118">
        <v>551220</v>
      </c>
      <c r="K9" s="118"/>
      <c r="L9" s="118"/>
      <c r="M9" s="118"/>
      <c r="N9" s="118">
        <v>551220</v>
      </c>
      <c r="O9" s="118"/>
      <c r="P9" s="118"/>
      <c r="Q9" s="118"/>
      <c r="R9" s="118"/>
      <c r="S9" s="118"/>
      <c r="T9" s="118"/>
      <c r="U9" s="118"/>
      <c r="V9" s="118"/>
      <c r="W9" s="118"/>
      <c r="X9" s="118"/>
      <c r="Y9" s="118"/>
    </row>
    <row r="10" ht="20.25" customHeight="1" spans="1:25">
      <c r="A10" s="27" t="s">
        <v>71</v>
      </c>
      <c r="B10" s="27" t="s">
        <v>71</v>
      </c>
      <c r="C10" s="27" t="s">
        <v>213</v>
      </c>
      <c r="D10" s="27" t="s">
        <v>214</v>
      </c>
      <c r="E10" s="27" t="s">
        <v>102</v>
      </c>
      <c r="F10" s="27" t="s">
        <v>103</v>
      </c>
      <c r="G10" s="27" t="s">
        <v>217</v>
      </c>
      <c r="H10" s="27" t="s">
        <v>218</v>
      </c>
      <c r="I10" s="118">
        <v>717888</v>
      </c>
      <c r="J10" s="118">
        <v>717888</v>
      </c>
      <c r="K10" s="66"/>
      <c r="L10" s="66"/>
      <c r="M10" s="66"/>
      <c r="N10" s="118">
        <v>717888</v>
      </c>
      <c r="O10" s="66"/>
      <c r="P10" s="118"/>
      <c r="Q10" s="118"/>
      <c r="R10" s="118"/>
      <c r="S10" s="118"/>
      <c r="T10" s="118"/>
      <c r="U10" s="118"/>
      <c r="V10" s="118"/>
      <c r="W10" s="118"/>
      <c r="X10" s="118"/>
      <c r="Y10" s="118"/>
    </row>
    <row r="11" ht="20.25" customHeight="1" spans="1:25">
      <c r="A11" s="27" t="s">
        <v>71</v>
      </c>
      <c r="B11" s="27" t="s">
        <v>71</v>
      </c>
      <c r="C11" s="27" t="s">
        <v>213</v>
      </c>
      <c r="D11" s="27" t="s">
        <v>214</v>
      </c>
      <c r="E11" s="27" t="s">
        <v>102</v>
      </c>
      <c r="F11" s="27" t="s">
        <v>103</v>
      </c>
      <c r="G11" s="27" t="s">
        <v>219</v>
      </c>
      <c r="H11" s="27" t="s">
        <v>220</v>
      </c>
      <c r="I11" s="118">
        <v>45935</v>
      </c>
      <c r="J11" s="118">
        <v>45935</v>
      </c>
      <c r="K11" s="66"/>
      <c r="L11" s="66"/>
      <c r="M11" s="66"/>
      <c r="N11" s="118">
        <v>45935</v>
      </c>
      <c r="O11" s="66"/>
      <c r="P11" s="118"/>
      <c r="Q11" s="118"/>
      <c r="R11" s="118"/>
      <c r="S11" s="118"/>
      <c r="T11" s="118"/>
      <c r="U11" s="118"/>
      <c r="V11" s="118"/>
      <c r="W11" s="118"/>
      <c r="X11" s="118"/>
      <c r="Y11" s="118"/>
    </row>
    <row r="12" ht="20.25" customHeight="1" spans="1:25">
      <c r="A12" s="27" t="s">
        <v>71</v>
      </c>
      <c r="B12" s="27" t="s">
        <v>71</v>
      </c>
      <c r="C12" s="27" t="s">
        <v>221</v>
      </c>
      <c r="D12" s="27" t="s">
        <v>222</v>
      </c>
      <c r="E12" s="27" t="s">
        <v>121</v>
      </c>
      <c r="F12" s="27" t="s">
        <v>122</v>
      </c>
      <c r="G12" s="27" t="s">
        <v>223</v>
      </c>
      <c r="H12" s="27" t="s">
        <v>224</v>
      </c>
      <c r="I12" s="118">
        <v>237985.92</v>
      </c>
      <c r="J12" s="118">
        <v>237985.92</v>
      </c>
      <c r="K12" s="66"/>
      <c r="L12" s="66"/>
      <c r="M12" s="66"/>
      <c r="N12" s="118">
        <v>237985.92</v>
      </c>
      <c r="O12" s="66"/>
      <c r="P12" s="118"/>
      <c r="Q12" s="118"/>
      <c r="R12" s="118"/>
      <c r="S12" s="118"/>
      <c r="T12" s="118"/>
      <c r="U12" s="118"/>
      <c r="V12" s="118"/>
      <c r="W12" s="118"/>
      <c r="X12" s="118"/>
      <c r="Y12" s="118"/>
    </row>
    <row r="13" ht="20.25" customHeight="1" spans="1:25">
      <c r="A13" s="27" t="s">
        <v>71</v>
      </c>
      <c r="B13" s="27" t="s">
        <v>71</v>
      </c>
      <c r="C13" s="27" t="s">
        <v>221</v>
      </c>
      <c r="D13" s="27" t="s">
        <v>222</v>
      </c>
      <c r="E13" s="27" t="s">
        <v>123</v>
      </c>
      <c r="F13" s="27" t="s">
        <v>124</v>
      </c>
      <c r="G13" s="27" t="s">
        <v>225</v>
      </c>
      <c r="H13" s="27" t="s">
        <v>226</v>
      </c>
      <c r="I13" s="118">
        <v>275509.62</v>
      </c>
      <c r="J13" s="118">
        <v>275509.62</v>
      </c>
      <c r="K13" s="66"/>
      <c r="L13" s="66"/>
      <c r="M13" s="66"/>
      <c r="N13" s="118">
        <v>275509.62</v>
      </c>
      <c r="O13" s="66"/>
      <c r="P13" s="118"/>
      <c r="Q13" s="118"/>
      <c r="R13" s="118"/>
      <c r="S13" s="118"/>
      <c r="T13" s="118"/>
      <c r="U13" s="118"/>
      <c r="V13" s="118"/>
      <c r="W13" s="118"/>
      <c r="X13" s="118"/>
      <c r="Y13" s="118"/>
    </row>
    <row r="14" ht="20.25" customHeight="1" spans="1:25">
      <c r="A14" s="27" t="s">
        <v>71</v>
      </c>
      <c r="B14" s="27" t="s">
        <v>71</v>
      </c>
      <c r="C14" s="27" t="s">
        <v>221</v>
      </c>
      <c r="D14" s="27" t="s">
        <v>222</v>
      </c>
      <c r="E14" s="27" t="s">
        <v>135</v>
      </c>
      <c r="F14" s="27" t="s">
        <v>136</v>
      </c>
      <c r="G14" s="27" t="s">
        <v>227</v>
      </c>
      <c r="H14" s="27" t="s">
        <v>228</v>
      </c>
      <c r="I14" s="118">
        <v>16734.08</v>
      </c>
      <c r="J14" s="118">
        <v>16734.08</v>
      </c>
      <c r="K14" s="66"/>
      <c r="L14" s="66"/>
      <c r="M14" s="66"/>
      <c r="N14" s="118">
        <v>16734.08</v>
      </c>
      <c r="O14" s="66"/>
      <c r="P14" s="118"/>
      <c r="Q14" s="118"/>
      <c r="R14" s="118"/>
      <c r="S14" s="118"/>
      <c r="T14" s="118"/>
      <c r="U14" s="118"/>
      <c r="V14" s="118"/>
      <c r="W14" s="118"/>
      <c r="X14" s="118"/>
      <c r="Y14" s="118"/>
    </row>
    <row r="15" ht="20.25" customHeight="1" spans="1:25">
      <c r="A15" s="27" t="s">
        <v>71</v>
      </c>
      <c r="B15" s="27" t="s">
        <v>71</v>
      </c>
      <c r="C15" s="27" t="s">
        <v>221</v>
      </c>
      <c r="D15" s="27" t="s">
        <v>222</v>
      </c>
      <c r="E15" s="27" t="s">
        <v>135</v>
      </c>
      <c r="F15" s="27" t="s">
        <v>136</v>
      </c>
      <c r="G15" s="27" t="s">
        <v>227</v>
      </c>
      <c r="H15" s="27" t="s">
        <v>228</v>
      </c>
      <c r="I15" s="118">
        <v>123782.04</v>
      </c>
      <c r="J15" s="118">
        <v>123782.04</v>
      </c>
      <c r="K15" s="66"/>
      <c r="L15" s="66"/>
      <c r="M15" s="66"/>
      <c r="N15" s="118">
        <v>123782.04</v>
      </c>
      <c r="O15" s="66"/>
      <c r="P15" s="118"/>
      <c r="Q15" s="118"/>
      <c r="R15" s="118"/>
      <c r="S15" s="118"/>
      <c r="T15" s="118"/>
      <c r="U15" s="118"/>
      <c r="V15" s="118"/>
      <c r="W15" s="118"/>
      <c r="X15" s="118"/>
      <c r="Y15" s="118"/>
    </row>
    <row r="16" ht="20.25" customHeight="1" spans="1:25">
      <c r="A16" s="27" t="s">
        <v>71</v>
      </c>
      <c r="B16" s="27" t="s">
        <v>71</v>
      </c>
      <c r="C16" s="27" t="s">
        <v>221</v>
      </c>
      <c r="D16" s="27" t="s">
        <v>222</v>
      </c>
      <c r="E16" s="27" t="s">
        <v>137</v>
      </c>
      <c r="F16" s="27" t="s">
        <v>138</v>
      </c>
      <c r="G16" s="27" t="s">
        <v>229</v>
      </c>
      <c r="H16" s="27" t="s">
        <v>230</v>
      </c>
      <c r="I16" s="118">
        <v>74371.08</v>
      </c>
      <c r="J16" s="118">
        <v>74371.08</v>
      </c>
      <c r="K16" s="66"/>
      <c r="L16" s="66"/>
      <c r="M16" s="66"/>
      <c r="N16" s="118">
        <v>74371.08</v>
      </c>
      <c r="O16" s="66"/>
      <c r="P16" s="118"/>
      <c r="Q16" s="118"/>
      <c r="R16" s="118"/>
      <c r="S16" s="118"/>
      <c r="T16" s="118"/>
      <c r="U16" s="118"/>
      <c r="V16" s="118"/>
      <c r="W16" s="118"/>
      <c r="X16" s="118"/>
      <c r="Y16" s="118"/>
    </row>
    <row r="17" ht="20.25" customHeight="1" spans="1:25">
      <c r="A17" s="27" t="s">
        <v>71</v>
      </c>
      <c r="B17" s="27" t="s">
        <v>71</v>
      </c>
      <c r="C17" s="27" t="s">
        <v>221</v>
      </c>
      <c r="D17" s="27" t="s">
        <v>222</v>
      </c>
      <c r="E17" s="27" t="s">
        <v>137</v>
      </c>
      <c r="F17" s="27" t="s">
        <v>138</v>
      </c>
      <c r="G17" s="27" t="s">
        <v>229</v>
      </c>
      <c r="H17" s="27" t="s">
        <v>230</v>
      </c>
      <c r="I17" s="118">
        <v>139216</v>
      </c>
      <c r="J17" s="118">
        <v>139216</v>
      </c>
      <c r="K17" s="66"/>
      <c r="L17" s="66"/>
      <c r="M17" s="66"/>
      <c r="N17" s="118">
        <v>139216</v>
      </c>
      <c r="O17" s="66"/>
      <c r="P17" s="118"/>
      <c r="Q17" s="118"/>
      <c r="R17" s="118"/>
      <c r="S17" s="118"/>
      <c r="T17" s="118"/>
      <c r="U17" s="118"/>
      <c r="V17" s="118"/>
      <c r="W17" s="118"/>
      <c r="X17" s="118"/>
      <c r="Y17" s="118"/>
    </row>
    <row r="18" ht="20.25" customHeight="1" spans="1:25">
      <c r="A18" s="27" t="s">
        <v>71</v>
      </c>
      <c r="B18" s="27" t="s">
        <v>71</v>
      </c>
      <c r="C18" s="27" t="s">
        <v>221</v>
      </c>
      <c r="D18" s="27" t="s">
        <v>222</v>
      </c>
      <c r="E18" s="27" t="s">
        <v>102</v>
      </c>
      <c r="F18" s="27" t="s">
        <v>103</v>
      </c>
      <c r="G18" s="27" t="s">
        <v>231</v>
      </c>
      <c r="H18" s="27" t="s">
        <v>232</v>
      </c>
      <c r="I18" s="118">
        <v>1988.22</v>
      </c>
      <c r="J18" s="118">
        <v>1988.22</v>
      </c>
      <c r="K18" s="66"/>
      <c r="L18" s="66"/>
      <c r="M18" s="66"/>
      <c r="N18" s="118">
        <v>1988.22</v>
      </c>
      <c r="O18" s="66"/>
      <c r="P18" s="118"/>
      <c r="Q18" s="118"/>
      <c r="R18" s="118"/>
      <c r="S18" s="118"/>
      <c r="T18" s="118"/>
      <c r="U18" s="118"/>
      <c r="V18" s="118"/>
      <c r="W18" s="118"/>
      <c r="X18" s="118"/>
      <c r="Y18" s="118"/>
    </row>
    <row r="19" ht="20.25" customHeight="1" spans="1:25">
      <c r="A19" s="27" t="s">
        <v>71</v>
      </c>
      <c r="B19" s="27" t="s">
        <v>71</v>
      </c>
      <c r="C19" s="27" t="s">
        <v>221</v>
      </c>
      <c r="D19" s="27" t="s">
        <v>222</v>
      </c>
      <c r="E19" s="27" t="s">
        <v>139</v>
      </c>
      <c r="F19" s="27" t="s">
        <v>140</v>
      </c>
      <c r="G19" s="27" t="s">
        <v>231</v>
      </c>
      <c r="H19" s="27" t="s">
        <v>232</v>
      </c>
      <c r="I19" s="118">
        <v>2579.64</v>
      </c>
      <c r="J19" s="118">
        <v>2579.64</v>
      </c>
      <c r="K19" s="66"/>
      <c r="L19" s="66"/>
      <c r="M19" s="66"/>
      <c r="N19" s="118">
        <v>2579.64</v>
      </c>
      <c r="O19" s="66"/>
      <c r="P19" s="118"/>
      <c r="Q19" s="118"/>
      <c r="R19" s="118"/>
      <c r="S19" s="118"/>
      <c r="T19" s="118"/>
      <c r="U19" s="118"/>
      <c r="V19" s="118"/>
      <c r="W19" s="118"/>
      <c r="X19" s="118"/>
      <c r="Y19" s="118"/>
    </row>
    <row r="20" ht="20.25" customHeight="1" spans="1:25">
      <c r="A20" s="27" t="s">
        <v>71</v>
      </c>
      <c r="B20" s="27" t="s">
        <v>71</v>
      </c>
      <c r="C20" s="27" t="s">
        <v>233</v>
      </c>
      <c r="D20" s="27" t="s">
        <v>146</v>
      </c>
      <c r="E20" s="27" t="s">
        <v>145</v>
      </c>
      <c r="F20" s="27" t="s">
        <v>146</v>
      </c>
      <c r="G20" s="27" t="s">
        <v>234</v>
      </c>
      <c r="H20" s="27" t="s">
        <v>146</v>
      </c>
      <c r="I20" s="118">
        <v>188808</v>
      </c>
      <c r="J20" s="118">
        <v>188808</v>
      </c>
      <c r="K20" s="66"/>
      <c r="L20" s="66"/>
      <c r="M20" s="66"/>
      <c r="N20" s="118">
        <v>188808</v>
      </c>
      <c r="O20" s="66"/>
      <c r="P20" s="118"/>
      <c r="Q20" s="118"/>
      <c r="R20" s="118"/>
      <c r="S20" s="118"/>
      <c r="T20" s="118"/>
      <c r="U20" s="118"/>
      <c r="V20" s="118"/>
      <c r="W20" s="118"/>
      <c r="X20" s="118"/>
      <c r="Y20" s="118"/>
    </row>
    <row r="21" ht="20.25" customHeight="1" spans="1:25">
      <c r="A21" s="27" t="s">
        <v>71</v>
      </c>
      <c r="B21" s="27" t="s">
        <v>71</v>
      </c>
      <c r="C21" s="27" t="s">
        <v>235</v>
      </c>
      <c r="D21" s="27" t="s">
        <v>236</v>
      </c>
      <c r="E21" s="27" t="s">
        <v>102</v>
      </c>
      <c r="F21" s="27" t="s">
        <v>103</v>
      </c>
      <c r="G21" s="27" t="s">
        <v>237</v>
      </c>
      <c r="H21" s="27" t="s">
        <v>238</v>
      </c>
      <c r="I21" s="118">
        <v>124098</v>
      </c>
      <c r="J21" s="118">
        <v>124098</v>
      </c>
      <c r="K21" s="66"/>
      <c r="L21" s="66"/>
      <c r="M21" s="66"/>
      <c r="N21" s="118">
        <v>124098</v>
      </c>
      <c r="O21" s="66"/>
      <c r="P21" s="118"/>
      <c r="Q21" s="118"/>
      <c r="R21" s="118"/>
      <c r="S21" s="118"/>
      <c r="T21" s="118"/>
      <c r="U21" s="118"/>
      <c r="V21" s="118"/>
      <c r="W21" s="118"/>
      <c r="X21" s="118"/>
      <c r="Y21" s="118"/>
    </row>
    <row r="22" ht="20.25" customHeight="1" spans="1:25">
      <c r="A22" s="27" t="s">
        <v>71</v>
      </c>
      <c r="B22" s="27" t="s">
        <v>71</v>
      </c>
      <c r="C22" s="27" t="s">
        <v>239</v>
      </c>
      <c r="D22" s="27" t="s">
        <v>190</v>
      </c>
      <c r="E22" s="27" t="s">
        <v>102</v>
      </c>
      <c r="F22" s="27" t="s">
        <v>103</v>
      </c>
      <c r="G22" s="27" t="s">
        <v>240</v>
      </c>
      <c r="H22" s="27" t="s">
        <v>190</v>
      </c>
      <c r="I22" s="118">
        <v>2200</v>
      </c>
      <c r="J22" s="118">
        <v>2200</v>
      </c>
      <c r="K22" s="66"/>
      <c r="L22" s="66"/>
      <c r="M22" s="66"/>
      <c r="N22" s="118">
        <v>2200</v>
      </c>
      <c r="O22" s="66"/>
      <c r="P22" s="118"/>
      <c r="Q22" s="118"/>
      <c r="R22" s="118"/>
      <c r="S22" s="118"/>
      <c r="T22" s="118"/>
      <c r="U22" s="118"/>
      <c r="V22" s="118"/>
      <c r="W22" s="118"/>
      <c r="X22" s="118"/>
      <c r="Y22" s="118"/>
    </row>
    <row r="23" ht="20.25" customHeight="1" spans="1:25">
      <c r="A23" s="27" t="s">
        <v>71</v>
      </c>
      <c r="B23" s="27" t="s">
        <v>71</v>
      </c>
      <c r="C23" s="27" t="s">
        <v>241</v>
      </c>
      <c r="D23" s="27" t="s">
        <v>242</v>
      </c>
      <c r="E23" s="27" t="s">
        <v>102</v>
      </c>
      <c r="F23" s="27" t="s">
        <v>103</v>
      </c>
      <c r="G23" s="27" t="s">
        <v>243</v>
      </c>
      <c r="H23" s="27" t="s">
        <v>244</v>
      </c>
      <c r="I23" s="118">
        <v>106200</v>
      </c>
      <c r="J23" s="118">
        <v>106200</v>
      </c>
      <c r="K23" s="66"/>
      <c r="L23" s="66"/>
      <c r="M23" s="66"/>
      <c r="N23" s="118">
        <v>106200</v>
      </c>
      <c r="O23" s="66"/>
      <c r="P23" s="118"/>
      <c r="Q23" s="118"/>
      <c r="R23" s="118"/>
      <c r="S23" s="118"/>
      <c r="T23" s="118"/>
      <c r="U23" s="118"/>
      <c r="V23" s="118"/>
      <c r="W23" s="118"/>
      <c r="X23" s="118"/>
      <c r="Y23" s="118"/>
    </row>
    <row r="24" ht="20.25" customHeight="1" spans="1:25">
      <c r="A24" s="27" t="s">
        <v>71</v>
      </c>
      <c r="B24" s="27" t="s">
        <v>71</v>
      </c>
      <c r="C24" s="27" t="s">
        <v>245</v>
      </c>
      <c r="D24" s="27" t="s">
        <v>246</v>
      </c>
      <c r="E24" s="27" t="s">
        <v>102</v>
      </c>
      <c r="F24" s="27" t="s">
        <v>103</v>
      </c>
      <c r="G24" s="27" t="s">
        <v>247</v>
      </c>
      <c r="H24" s="27" t="s">
        <v>246</v>
      </c>
      <c r="I24" s="118">
        <v>29700</v>
      </c>
      <c r="J24" s="118">
        <v>29700</v>
      </c>
      <c r="K24" s="66"/>
      <c r="L24" s="66"/>
      <c r="M24" s="66"/>
      <c r="N24" s="118">
        <v>29700</v>
      </c>
      <c r="O24" s="66"/>
      <c r="P24" s="118"/>
      <c r="Q24" s="118"/>
      <c r="R24" s="118"/>
      <c r="S24" s="118"/>
      <c r="T24" s="118"/>
      <c r="U24" s="118"/>
      <c r="V24" s="118"/>
      <c r="W24" s="118"/>
      <c r="X24" s="118"/>
      <c r="Y24" s="118"/>
    </row>
    <row r="25" ht="20.25" customHeight="1" spans="1:25">
      <c r="A25" s="27" t="s">
        <v>71</v>
      </c>
      <c r="B25" s="27" t="s">
        <v>71</v>
      </c>
      <c r="C25" s="27" t="s">
        <v>248</v>
      </c>
      <c r="D25" s="27" t="s">
        <v>249</v>
      </c>
      <c r="E25" s="27" t="s">
        <v>117</v>
      </c>
      <c r="F25" s="27" t="s">
        <v>118</v>
      </c>
      <c r="G25" s="27" t="s">
        <v>250</v>
      </c>
      <c r="H25" s="27" t="s">
        <v>251</v>
      </c>
      <c r="I25" s="118">
        <v>19200</v>
      </c>
      <c r="J25" s="118">
        <v>19200</v>
      </c>
      <c r="K25" s="66"/>
      <c r="L25" s="66"/>
      <c r="M25" s="66"/>
      <c r="N25" s="118">
        <v>19200</v>
      </c>
      <c r="O25" s="66"/>
      <c r="P25" s="118"/>
      <c r="Q25" s="118"/>
      <c r="R25" s="118"/>
      <c r="S25" s="118"/>
      <c r="T25" s="118"/>
      <c r="U25" s="118"/>
      <c r="V25" s="118"/>
      <c r="W25" s="118"/>
      <c r="X25" s="118"/>
      <c r="Y25" s="118"/>
    </row>
    <row r="26" ht="20.25" customHeight="1" spans="1:25">
      <c r="A26" s="27" t="s">
        <v>71</v>
      </c>
      <c r="B26" s="27" t="s">
        <v>71</v>
      </c>
      <c r="C26" s="27" t="s">
        <v>252</v>
      </c>
      <c r="D26" s="27" t="s">
        <v>253</v>
      </c>
      <c r="E26" s="27" t="s">
        <v>102</v>
      </c>
      <c r="F26" s="27" t="s">
        <v>103</v>
      </c>
      <c r="G26" s="27" t="s">
        <v>254</v>
      </c>
      <c r="H26" s="27" t="s">
        <v>255</v>
      </c>
      <c r="I26" s="118">
        <v>9900</v>
      </c>
      <c r="J26" s="118">
        <v>9900</v>
      </c>
      <c r="K26" s="66"/>
      <c r="L26" s="66"/>
      <c r="M26" s="66"/>
      <c r="N26" s="118">
        <v>9900</v>
      </c>
      <c r="O26" s="66"/>
      <c r="P26" s="118"/>
      <c r="Q26" s="118"/>
      <c r="R26" s="118"/>
      <c r="S26" s="118"/>
      <c r="T26" s="118"/>
      <c r="U26" s="118"/>
      <c r="V26" s="118"/>
      <c r="W26" s="118"/>
      <c r="X26" s="118"/>
      <c r="Y26" s="118"/>
    </row>
    <row r="27" ht="20.25" customHeight="1" spans="1:25">
      <c r="A27" s="27" t="s">
        <v>71</v>
      </c>
      <c r="B27" s="27" t="s">
        <v>71</v>
      </c>
      <c r="C27" s="27" t="s">
        <v>252</v>
      </c>
      <c r="D27" s="27" t="s">
        <v>253</v>
      </c>
      <c r="E27" s="27" t="s">
        <v>102</v>
      </c>
      <c r="F27" s="27" t="s">
        <v>103</v>
      </c>
      <c r="G27" s="27" t="s">
        <v>256</v>
      </c>
      <c r="H27" s="27" t="s">
        <v>257</v>
      </c>
      <c r="I27" s="118">
        <v>2200</v>
      </c>
      <c r="J27" s="118">
        <v>2200</v>
      </c>
      <c r="K27" s="66"/>
      <c r="L27" s="66"/>
      <c r="M27" s="66"/>
      <c r="N27" s="118">
        <v>2200</v>
      </c>
      <c r="O27" s="66"/>
      <c r="P27" s="118"/>
      <c r="Q27" s="118"/>
      <c r="R27" s="118"/>
      <c r="S27" s="118"/>
      <c r="T27" s="118"/>
      <c r="U27" s="118"/>
      <c r="V27" s="118"/>
      <c r="W27" s="118"/>
      <c r="X27" s="118"/>
      <c r="Y27" s="118"/>
    </row>
    <row r="28" ht="20.25" customHeight="1" spans="1:25">
      <c r="A28" s="27" t="s">
        <v>71</v>
      </c>
      <c r="B28" s="27" t="s">
        <v>71</v>
      </c>
      <c r="C28" s="27" t="s">
        <v>252</v>
      </c>
      <c r="D28" s="27" t="s">
        <v>253</v>
      </c>
      <c r="E28" s="27" t="s">
        <v>102</v>
      </c>
      <c r="F28" s="27" t="s">
        <v>103</v>
      </c>
      <c r="G28" s="27" t="s">
        <v>258</v>
      </c>
      <c r="H28" s="27" t="s">
        <v>259</v>
      </c>
      <c r="I28" s="118">
        <v>2200</v>
      </c>
      <c r="J28" s="118">
        <v>2200</v>
      </c>
      <c r="K28" s="66"/>
      <c r="L28" s="66"/>
      <c r="M28" s="66"/>
      <c r="N28" s="118">
        <v>2200</v>
      </c>
      <c r="O28" s="66"/>
      <c r="P28" s="118"/>
      <c r="Q28" s="118"/>
      <c r="R28" s="118"/>
      <c r="S28" s="118"/>
      <c r="T28" s="118"/>
      <c r="U28" s="118"/>
      <c r="V28" s="118"/>
      <c r="W28" s="118"/>
      <c r="X28" s="118"/>
      <c r="Y28" s="118"/>
    </row>
    <row r="29" ht="20.25" customHeight="1" spans="1:25">
      <c r="A29" s="27" t="s">
        <v>71</v>
      </c>
      <c r="B29" s="27" t="s">
        <v>71</v>
      </c>
      <c r="C29" s="27" t="s">
        <v>252</v>
      </c>
      <c r="D29" s="27" t="s">
        <v>253</v>
      </c>
      <c r="E29" s="27" t="s">
        <v>102</v>
      </c>
      <c r="F29" s="27" t="s">
        <v>103</v>
      </c>
      <c r="G29" s="27" t="s">
        <v>260</v>
      </c>
      <c r="H29" s="27" t="s">
        <v>261</v>
      </c>
      <c r="I29" s="118">
        <v>7700</v>
      </c>
      <c r="J29" s="118">
        <v>7700</v>
      </c>
      <c r="K29" s="66"/>
      <c r="L29" s="66"/>
      <c r="M29" s="66"/>
      <c r="N29" s="118">
        <v>7700</v>
      </c>
      <c r="O29" s="66"/>
      <c r="P29" s="118"/>
      <c r="Q29" s="118"/>
      <c r="R29" s="118"/>
      <c r="S29" s="118"/>
      <c r="T29" s="118"/>
      <c r="U29" s="118"/>
      <c r="V29" s="118"/>
      <c r="W29" s="118"/>
      <c r="X29" s="118"/>
      <c r="Y29" s="118"/>
    </row>
    <row r="30" ht="20.25" customHeight="1" spans="1:25">
      <c r="A30" s="27" t="s">
        <v>71</v>
      </c>
      <c r="B30" s="27" t="s">
        <v>71</v>
      </c>
      <c r="C30" s="27" t="s">
        <v>252</v>
      </c>
      <c r="D30" s="27" t="s">
        <v>253</v>
      </c>
      <c r="E30" s="27" t="s">
        <v>102</v>
      </c>
      <c r="F30" s="27" t="s">
        <v>103</v>
      </c>
      <c r="G30" s="27" t="s">
        <v>262</v>
      </c>
      <c r="H30" s="27" t="s">
        <v>263</v>
      </c>
      <c r="I30" s="118">
        <v>14080</v>
      </c>
      <c r="J30" s="118">
        <v>14080</v>
      </c>
      <c r="K30" s="66"/>
      <c r="L30" s="66"/>
      <c r="M30" s="66"/>
      <c r="N30" s="118">
        <v>14080</v>
      </c>
      <c r="O30" s="66"/>
      <c r="P30" s="118"/>
      <c r="Q30" s="118"/>
      <c r="R30" s="118"/>
      <c r="S30" s="118"/>
      <c r="T30" s="118"/>
      <c r="U30" s="118"/>
      <c r="V30" s="118"/>
      <c r="W30" s="118"/>
      <c r="X30" s="118"/>
      <c r="Y30" s="118"/>
    </row>
    <row r="31" ht="20.25" customHeight="1" spans="1:25">
      <c r="A31" s="27" t="s">
        <v>71</v>
      </c>
      <c r="B31" s="27" t="s">
        <v>71</v>
      </c>
      <c r="C31" s="27" t="s">
        <v>252</v>
      </c>
      <c r="D31" s="27" t="s">
        <v>253</v>
      </c>
      <c r="E31" s="27" t="s">
        <v>102</v>
      </c>
      <c r="F31" s="27" t="s">
        <v>103</v>
      </c>
      <c r="G31" s="27" t="s">
        <v>264</v>
      </c>
      <c r="H31" s="27" t="s">
        <v>265</v>
      </c>
      <c r="I31" s="118">
        <v>1650</v>
      </c>
      <c r="J31" s="118">
        <v>1650</v>
      </c>
      <c r="K31" s="66"/>
      <c r="L31" s="66"/>
      <c r="M31" s="66"/>
      <c r="N31" s="118">
        <v>1650</v>
      </c>
      <c r="O31" s="66"/>
      <c r="P31" s="118"/>
      <c r="Q31" s="118"/>
      <c r="R31" s="118"/>
      <c r="S31" s="118"/>
      <c r="T31" s="118"/>
      <c r="U31" s="118"/>
      <c r="V31" s="118"/>
      <c r="W31" s="118"/>
      <c r="X31" s="118"/>
      <c r="Y31" s="118"/>
    </row>
    <row r="32" ht="20.25" customHeight="1" spans="1:25">
      <c r="A32" s="27" t="s">
        <v>71</v>
      </c>
      <c r="B32" s="27" t="s">
        <v>71</v>
      </c>
      <c r="C32" s="27" t="s">
        <v>252</v>
      </c>
      <c r="D32" s="27" t="s">
        <v>253</v>
      </c>
      <c r="E32" s="27" t="s">
        <v>102</v>
      </c>
      <c r="F32" s="27" t="s">
        <v>103</v>
      </c>
      <c r="G32" s="27" t="s">
        <v>266</v>
      </c>
      <c r="H32" s="27" t="s">
        <v>267</v>
      </c>
      <c r="I32" s="118">
        <v>550</v>
      </c>
      <c r="J32" s="118">
        <v>550</v>
      </c>
      <c r="K32" s="66"/>
      <c r="L32" s="66"/>
      <c r="M32" s="66"/>
      <c r="N32" s="118">
        <v>550</v>
      </c>
      <c r="O32" s="66"/>
      <c r="P32" s="118"/>
      <c r="Q32" s="118"/>
      <c r="R32" s="118"/>
      <c r="S32" s="118"/>
      <c r="T32" s="118"/>
      <c r="U32" s="118"/>
      <c r="V32" s="118"/>
      <c r="W32" s="118"/>
      <c r="X32" s="118"/>
      <c r="Y32" s="118"/>
    </row>
    <row r="33" ht="20.25" customHeight="1" spans="1:25">
      <c r="A33" s="27" t="s">
        <v>71</v>
      </c>
      <c r="B33" s="27" t="s">
        <v>71</v>
      </c>
      <c r="C33" s="27" t="s">
        <v>252</v>
      </c>
      <c r="D33" s="27" t="s">
        <v>253</v>
      </c>
      <c r="E33" s="27" t="s">
        <v>102</v>
      </c>
      <c r="F33" s="27" t="s">
        <v>103</v>
      </c>
      <c r="G33" s="27" t="s">
        <v>268</v>
      </c>
      <c r="H33" s="27" t="s">
        <v>269</v>
      </c>
      <c r="I33" s="118">
        <v>550</v>
      </c>
      <c r="J33" s="118">
        <v>550</v>
      </c>
      <c r="K33" s="66"/>
      <c r="L33" s="66"/>
      <c r="M33" s="66"/>
      <c r="N33" s="118">
        <v>550</v>
      </c>
      <c r="O33" s="66"/>
      <c r="P33" s="118"/>
      <c r="Q33" s="118"/>
      <c r="R33" s="118"/>
      <c r="S33" s="118"/>
      <c r="T33" s="118"/>
      <c r="U33" s="118"/>
      <c r="V33" s="118"/>
      <c r="W33" s="118"/>
      <c r="X33" s="118"/>
      <c r="Y33" s="118"/>
    </row>
    <row r="34" ht="20.25" customHeight="1" spans="1:25">
      <c r="A34" s="27" t="s">
        <v>71</v>
      </c>
      <c r="B34" s="27" t="s">
        <v>71</v>
      </c>
      <c r="C34" s="27" t="s">
        <v>270</v>
      </c>
      <c r="D34" s="27" t="s">
        <v>271</v>
      </c>
      <c r="E34" s="27" t="s">
        <v>102</v>
      </c>
      <c r="F34" s="27" t="s">
        <v>103</v>
      </c>
      <c r="G34" s="27" t="s">
        <v>243</v>
      </c>
      <c r="H34" s="27" t="s">
        <v>244</v>
      </c>
      <c r="I34" s="118">
        <v>10620</v>
      </c>
      <c r="J34" s="118">
        <v>10620</v>
      </c>
      <c r="K34" s="66"/>
      <c r="L34" s="66"/>
      <c r="M34" s="66"/>
      <c r="N34" s="118">
        <v>10620</v>
      </c>
      <c r="O34" s="66"/>
      <c r="P34" s="118"/>
      <c r="Q34" s="118"/>
      <c r="R34" s="118"/>
      <c r="S34" s="118"/>
      <c r="T34" s="118"/>
      <c r="U34" s="118"/>
      <c r="V34" s="118"/>
      <c r="W34" s="118"/>
      <c r="X34" s="118"/>
      <c r="Y34" s="118"/>
    </row>
    <row r="35" ht="20.25" customHeight="1" spans="1:25">
      <c r="A35" s="27" t="s">
        <v>71</v>
      </c>
      <c r="B35" s="27" t="s">
        <v>71</v>
      </c>
      <c r="C35" s="27" t="s">
        <v>272</v>
      </c>
      <c r="D35" s="27" t="s">
        <v>273</v>
      </c>
      <c r="E35" s="27" t="s">
        <v>117</v>
      </c>
      <c r="F35" s="27" t="s">
        <v>118</v>
      </c>
      <c r="G35" s="27" t="s">
        <v>237</v>
      </c>
      <c r="H35" s="27" t="s">
        <v>238</v>
      </c>
      <c r="I35" s="118">
        <v>386400</v>
      </c>
      <c r="J35" s="118">
        <v>386400</v>
      </c>
      <c r="K35" s="66"/>
      <c r="L35" s="66"/>
      <c r="M35" s="66"/>
      <c r="N35" s="118">
        <v>386400</v>
      </c>
      <c r="O35" s="66"/>
      <c r="P35" s="118"/>
      <c r="Q35" s="118"/>
      <c r="R35" s="118"/>
      <c r="S35" s="118"/>
      <c r="T35" s="118"/>
      <c r="U35" s="118"/>
      <c r="V35" s="118"/>
      <c r="W35" s="118"/>
      <c r="X35" s="118"/>
      <c r="Y35" s="118"/>
    </row>
    <row r="36" ht="20.25" customHeight="1" spans="1:25">
      <c r="A36" s="27" t="s">
        <v>71</v>
      </c>
      <c r="B36" s="27" t="s">
        <v>71</v>
      </c>
      <c r="C36" s="27" t="s">
        <v>272</v>
      </c>
      <c r="D36" s="27" t="s">
        <v>273</v>
      </c>
      <c r="E36" s="27" t="s">
        <v>119</v>
      </c>
      <c r="F36" s="27" t="s">
        <v>120</v>
      </c>
      <c r="G36" s="27" t="s">
        <v>237</v>
      </c>
      <c r="H36" s="27" t="s">
        <v>238</v>
      </c>
      <c r="I36" s="118">
        <v>86400</v>
      </c>
      <c r="J36" s="118">
        <v>86400</v>
      </c>
      <c r="K36" s="66"/>
      <c r="L36" s="66"/>
      <c r="M36" s="66"/>
      <c r="N36" s="118">
        <v>86400</v>
      </c>
      <c r="O36" s="66"/>
      <c r="P36" s="118"/>
      <c r="Q36" s="118"/>
      <c r="R36" s="118"/>
      <c r="S36" s="118"/>
      <c r="T36" s="118"/>
      <c r="U36" s="118"/>
      <c r="V36" s="118"/>
      <c r="W36" s="118"/>
      <c r="X36" s="118"/>
      <c r="Y36" s="118"/>
    </row>
    <row r="37" ht="20.25" customHeight="1" spans="1:25">
      <c r="A37" s="27" t="s">
        <v>71</v>
      </c>
      <c r="B37" s="27" t="s">
        <v>71</v>
      </c>
      <c r="C37" s="27" t="s">
        <v>274</v>
      </c>
      <c r="D37" s="27" t="s">
        <v>275</v>
      </c>
      <c r="E37" s="27" t="s">
        <v>102</v>
      </c>
      <c r="F37" s="27" t="s">
        <v>103</v>
      </c>
      <c r="G37" s="27" t="s">
        <v>219</v>
      </c>
      <c r="H37" s="27" t="s">
        <v>220</v>
      </c>
      <c r="I37" s="118">
        <v>181440</v>
      </c>
      <c r="J37" s="118">
        <v>181440</v>
      </c>
      <c r="K37" s="66"/>
      <c r="L37" s="66"/>
      <c r="M37" s="66"/>
      <c r="N37" s="118">
        <v>181440</v>
      </c>
      <c r="O37" s="66"/>
      <c r="P37" s="118"/>
      <c r="Q37" s="118"/>
      <c r="R37" s="118"/>
      <c r="S37" s="118"/>
      <c r="T37" s="118"/>
      <c r="U37" s="118"/>
      <c r="V37" s="118"/>
      <c r="W37" s="118"/>
      <c r="X37" s="118"/>
      <c r="Y37" s="118"/>
    </row>
    <row r="38" ht="17.25" customHeight="1" spans="1:25">
      <c r="A38" s="77" t="s">
        <v>185</v>
      </c>
      <c r="B38" s="78"/>
      <c r="C38" s="194"/>
      <c r="D38" s="194"/>
      <c r="E38" s="194"/>
      <c r="F38" s="194"/>
      <c r="G38" s="194"/>
      <c r="H38" s="195"/>
      <c r="I38" s="118">
        <v>3361105.6</v>
      </c>
      <c r="J38" s="118">
        <v>3361105.6</v>
      </c>
      <c r="K38" s="118"/>
      <c r="L38" s="118"/>
      <c r="M38" s="118"/>
      <c r="N38" s="118">
        <v>3361105.6</v>
      </c>
      <c r="O38" s="118"/>
      <c r="P38" s="118"/>
      <c r="Q38" s="118"/>
      <c r="R38" s="118"/>
      <c r="S38" s="118"/>
      <c r="T38" s="118"/>
      <c r="U38" s="118"/>
      <c r="V38" s="118"/>
      <c r="W38" s="118"/>
      <c r="X38" s="118"/>
      <c r="Y38" s="118"/>
    </row>
  </sheetData>
  <mergeCells count="31">
    <mergeCell ref="A2:Y2"/>
    <mergeCell ref="A3:H3"/>
    <mergeCell ref="I4:Y4"/>
    <mergeCell ref="J5:O5"/>
    <mergeCell ref="P5:R5"/>
    <mergeCell ref="T5:Y5"/>
    <mergeCell ref="J6:K6"/>
    <mergeCell ref="A38:H3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19" workbookViewId="0">
      <selection activeCell="I36" sqref="I3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7"/>
      <c r="E1" s="48"/>
      <c r="F1" s="48"/>
      <c r="G1" s="48"/>
      <c r="H1" s="48"/>
      <c r="U1" s="177"/>
      <c r="W1" s="178" t="s">
        <v>276</v>
      </c>
    </row>
    <row r="2" ht="46.5" customHeight="1" spans="1:23">
      <c r="A2" s="50" t="str">
        <f>"2026"&amp;"年部门项目支出预算表"</f>
        <v>2026年部门项目支出预算表</v>
      </c>
      <c r="B2" s="50"/>
      <c r="C2" s="50"/>
      <c r="D2" s="50"/>
      <c r="E2" s="50"/>
      <c r="F2" s="50"/>
      <c r="G2" s="50"/>
      <c r="H2" s="50"/>
      <c r="I2" s="50"/>
      <c r="J2" s="50"/>
      <c r="K2" s="50"/>
      <c r="L2" s="50"/>
      <c r="M2" s="50"/>
      <c r="N2" s="50"/>
      <c r="O2" s="50"/>
      <c r="P2" s="50"/>
      <c r="Q2" s="50"/>
      <c r="R2" s="50"/>
      <c r="S2" s="50"/>
      <c r="T2" s="50"/>
      <c r="U2" s="50"/>
      <c r="V2" s="50"/>
      <c r="W2" s="50"/>
    </row>
    <row r="3" ht="13.5" customHeight="1" spans="1:23">
      <c r="A3" s="51" t="str">
        <f>"单位名称："&amp;"昆明市东川区文化和旅游局（机关）"</f>
        <v>单位名称：昆明市东川区文化和旅游局（机关）</v>
      </c>
      <c r="B3" s="52"/>
      <c r="C3" s="52"/>
      <c r="D3" s="52"/>
      <c r="E3" s="52"/>
      <c r="F3" s="52"/>
      <c r="G3" s="52"/>
      <c r="H3" s="52"/>
      <c r="I3" s="53"/>
      <c r="J3" s="53"/>
      <c r="K3" s="53"/>
      <c r="L3" s="53"/>
      <c r="M3" s="53"/>
      <c r="N3" s="53"/>
      <c r="O3" s="53"/>
      <c r="P3" s="53"/>
      <c r="Q3" s="53"/>
      <c r="U3" s="177"/>
      <c r="W3" s="148" t="s">
        <v>2</v>
      </c>
    </row>
    <row r="4" ht="21.75" customHeight="1" spans="1:23">
      <c r="A4" s="55" t="s">
        <v>277</v>
      </c>
      <c r="B4" s="56" t="s">
        <v>196</v>
      </c>
      <c r="C4" s="55" t="s">
        <v>197</v>
      </c>
      <c r="D4" s="55" t="s">
        <v>278</v>
      </c>
      <c r="E4" s="56" t="s">
        <v>198</v>
      </c>
      <c r="F4" s="56" t="s">
        <v>199</v>
      </c>
      <c r="G4" s="56" t="s">
        <v>279</v>
      </c>
      <c r="H4" s="56" t="s">
        <v>280</v>
      </c>
      <c r="I4" s="71" t="s">
        <v>56</v>
      </c>
      <c r="J4" s="14" t="s">
        <v>281</v>
      </c>
      <c r="K4" s="15"/>
      <c r="L4" s="15"/>
      <c r="M4" s="16"/>
      <c r="N4" s="14" t="s">
        <v>204</v>
      </c>
      <c r="O4" s="15"/>
      <c r="P4" s="16"/>
      <c r="Q4" s="56" t="s">
        <v>62</v>
      </c>
      <c r="R4" s="14" t="s">
        <v>63</v>
      </c>
      <c r="S4" s="15"/>
      <c r="T4" s="15"/>
      <c r="U4" s="15"/>
      <c r="V4" s="15"/>
      <c r="W4" s="16"/>
    </row>
    <row r="5" ht="21.75" customHeight="1" spans="1:23">
      <c r="A5" s="57"/>
      <c r="B5" s="72"/>
      <c r="C5" s="57"/>
      <c r="D5" s="57"/>
      <c r="E5" s="58"/>
      <c r="F5" s="58"/>
      <c r="G5" s="58"/>
      <c r="H5" s="58"/>
      <c r="I5" s="72"/>
      <c r="J5" s="179" t="s">
        <v>59</v>
      </c>
      <c r="K5" s="180"/>
      <c r="L5" s="56" t="s">
        <v>60</v>
      </c>
      <c r="M5" s="56" t="s">
        <v>61</v>
      </c>
      <c r="N5" s="56" t="s">
        <v>59</v>
      </c>
      <c r="O5" s="56" t="s">
        <v>60</v>
      </c>
      <c r="P5" s="56" t="s">
        <v>61</v>
      </c>
      <c r="Q5" s="58"/>
      <c r="R5" s="56" t="s">
        <v>58</v>
      </c>
      <c r="S5" s="56" t="s">
        <v>65</v>
      </c>
      <c r="T5" s="56" t="s">
        <v>210</v>
      </c>
      <c r="U5" s="56" t="s">
        <v>67</v>
      </c>
      <c r="V5" s="56" t="s">
        <v>68</v>
      </c>
      <c r="W5" s="56" t="s">
        <v>69</v>
      </c>
    </row>
    <row r="6" ht="21" customHeight="1" spans="1:23">
      <c r="A6" s="72"/>
      <c r="B6" s="72"/>
      <c r="C6" s="72"/>
      <c r="D6" s="72"/>
      <c r="E6" s="72"/>
      <c r="F6" s="72"/>
      <c r="G6" s="72"/>
      <c r="H6" s="72"/>
      <c r="I6" s="72"/>
      <c r="J6" s="181" t="s">
        <v>58</v>
      </c>
      <c r="K6" s="182"/>
      <c r="L6" s="72"/>
      <c r="M6" s="72"/>
      <c r="N6" s="72"/>
      <c r="O6" s="72"/>
      <c r="P6" s="72"/>
      <c r="Q6" s="72"/>
      <c r="R6" s="72"/>
      <c r="S6" s="72"/>
      <c r="T6" s="72"/>
      <c r="U6" s="72"/>
      <c r="V6" s="72"/>
      <c r="W6" s="72"/>
    </row>
    <row r="7" ht="39.75" customHeight="1" spans="1:23">
      <c r="A7" s="60"/>
      <c r="B7" s="62"/>
      <c r="C7" s="60"/>
      <c r="D7" s="60"/>
      <c r="E7" s="61"/>
      <c r="F7" s="61"/>
      <c r="G7" s="61"/>
      <c r="H7" s="61"/>
      <c r="I7" s="62"/>
      <c r="J7" s="22" t="s">
        <v>58</v>
      </c>
      <c r="K7" s="22" t="s">
        <v>282</v>
      </c>
      <c r="L7" s="61"/>
      <c r="M7" s="61"/>
      <c r="N7" s="61"/>
      <c r="O7" s="61"/>
      <c r="P7" s="61"/>
      <c r="Q7" s="61"/>
      <c r="R7" s="61"/>
      <c r="S7" s="61"/>
      <c r="T7" s="61"/>
      <c r="U7" s="62"/>
      <c r="V7" s="61"/>
      <c r="W7" s="61"/>
    </row>
    <row r="8" ht="15" customHeight="1" spans="1:23">
      <c r="A8" s="63">
        <v>1</v>
      </c>
      <c r="B8" s="63">
        <v>2</v>
      </c>
      <c r="C8" s="63">
        <v>3</v>
      </c>
      <c r="D8" s="63">
        <v>4</v>
      </c>
      <c r="E8" s="63">
        <v>5</v>
      </c>
      <c r="F8" s="63">
        <v>6</v>
      </c>
      <c r="G8" s="63">
        <v>7</v>
      </c>
      <c r="H8" s="63">
        <v>8</v>
      </c>
      <c r="I8" s="63">
        <v>9</v>
      </c>
      <c r="J8" s="63">
        <v>10</v>
      </c>
      <c r="K8" s="63">
        <v>11</v>
      </c>
      <c r="L8" s="73">
        <v>12</v>
      </c>
      <c r="M8" s="73">
        <v>13</v>
      </c>
      <c r="N8" s="73">
        <v>14</v>
      </c>
      <c r="O8" s="73">
        <v>15</v>
      </c>
      <c r="P8" s="73">
        <v>16</v>
      </c>
      <c r="Q8" s="73">
        <v>17</v>
      </c>
      <c r="R8" s="73">
        <v>18</v>
      </c>
      <c r="S8" s="73">
        <v>19</v>
      </c>
      <c r="T8" s="73">
        <v>20</v>
      </c>
      <c r="U8" s="63">
        <v>21</v>
      </c>
      <c r="V8" s="73">
        <v>22</v>
      </c>
      <c r="W8" s="63">
        <v>23</v>
      </c>
    </row>
    <row r="9" ht="27" customHeight="1" spans="1:23">
      <c r="A9" s="106" t="s">
        <v>283</v>
      </c>
      <c r="B9" s="106" t="s">
        <v>284</v>
      </c>
      <c r="C9" s="106" t="s">
        <v>285</v>
      </c>
      <c r="D9" s="106" t="s">
        <v>71</v>
      </c>
      <c r="E9" s="106" t="s">
        <v>129</v>
      </c>
      <c r="F9" s="106" t="s">
        <v>130</v>
      </c>
      <c r="G9" s="106" t="s">
        <v>286</v>
      </c>
      <c r="H9" s="106" t="s">
        <v>287</v>
      </c>
      <c r="I9" s="118">
        <v>96360</v>
      </c>
      <c r="J9" s="118">
        <v>96360</v>
      </c>
      <c r="K9" s="118">
        <v>96360</v>
      </c>
      <c r="L9" s="118"/>
      <c r="M9" s="118"/>
      <c r="N9" s="118"/>
      <c r="O9" s="118"/>
      <c r="P9" s="118"/>
      <c r="Q9" s="118"/>
      <c r="R9" s="118"/>
      <c r="S9" s="118"/>
      <c r="T9" s="118"/>
      <c r="U9" s="118"/>
      <c r="V9" s="118"/>
      <c r="W9" s="118"/>
    </row>
    <row r="10" ht="29" customHeight="1" spans="1:23">
      <c r="A10" s="106" t="s">
        <v>283</v>
      </c>
      <c r="B10" s="106" t="s">
        <v>288</v>
      </c>
      <c r="C10" s="106" t="s">
        <v>289</v>
      </c>
      <c r="D10" s="106" t="s">
        <v>71</v>
      </c>
      <c r="E10" s="106" t="s">
        <v>127</v>
      </c>
      <c r="F10" s="106" t="s">
        <v>128</v>
      </c>
      <c r="G10" s="106" t="s">
        <v>237</v>
      </c>
      <c r="H10" s="106" t="s">
        <v>238</v>
      </c>
      <c r="I10" s="118">
        <v>26633.88</v>
      </c>
      <c r="J10" s="118">
        <v>26633.88</v>
      </c>
      <c r="K10" s="118">
        <v>26633.88</v>
      </c>
      <c r="L10" s="118"/>
      <c r="M10" s="118"/>
      <c r="N10" s="118"/>
      <c r="O10" s="118"/>
      <c r="P10" s="118"/>
      <c r="Q10" s="118"/>
      <c r="R10" s="118"/>
      <c r="S10" s="118"/>
      <c r="T10" s="118"/>
      <c r="U10" s="118"/>
      <c r="V10" s="118"/>
      <c r="W10" s="118"/>
    </row>
    <row r="11" ht="25" customHeight="1" spans="1:23">
      <c r="A11" s="106" t="s">
        <v>290</v>
      </c>
      <c r="B11" s="106" t="s">
        <v>291</v>
      </c>
      <c r="C11" s="106" t="s">
        <v>292</v>
      </c>
      <c r="D11" s="106" t="s">
        <v>71</v>
      </c>
      <c r="E11" s="106" t="s">
        <v>108</v>
      </c>
      <c r="F11" s="106" t="s">
        <v>109</v>
      </c>
      <c r="G11" s="106" t="s">
        <v>293</v>
      </c>
      <c r="H11" s="106" t="s">
        <v>294</v>
      </c>
      <c r="I11" s="118">
        <v>13600</v>
      </c>
      <c r="J11" s="118">
        <v>13600</v>
      </c>
      <c r="K11" s="118">
        <v>13600</v>
      </c>
      <c r="L11" s="118"/>
      <c r="M11" s="118"/>
      <c r="N11" s="118"/>
      <c r="O11" s="118"/>
      <c r="P11" s="118"/>
      <c r="Q11" s="118"/>
      <c r="R11" s="118"/>
      <c r="S11" s="118"/>
      <c r="T11" s="118"/>
      <c r="U11" s="118"/>
      <c r="V11" s="118"/>
      <c r="W11" s="118"/>
    </row>
    <row r="12" ht="25" customHeight="1" spans="1:23">
      <c r="A12" s="106" t="s">
        <v>290</v>
      </c>
      <c r="B12" s="106" t="s">
        <v>295</v>
      </c>
      <c r="C12" s="106" t="s">
        <v>296</v>
      </c>
      <c r="D12" s="106" t="s">
        <v>71</v>
      </c>
      <c r="E12" s="106" t="s">
        <v>108</v>
      </c>
      <c r="F12" s="106" t="s">
        <v>109</v>
      </c>
      <c r="G12" s="106" t="s">
        <v>293</v>
      </c>
      <c r="H12" s="106" t="s">
        <v>294</v>
      </c>
      <c r="I12" s="118">
        <v>10200</v>
      </c>
      <c r="J12" s="118">
        <v>10200</v>
      </c>
      <c r="K12" s="118">
        <v>10200</v>
      </c>
      <c r="L12" s="118"/>
      <c r="M12" s="118"/>
      <c r="N12" s="118"/>
      <c r="O12" s="118"/>
      <c r="P12" s="118"/>
      <c r="Q12" s="118"/>
      <c r="R12" s="118"/>
      <c r="S12" s="118"/>
      <c r="T12" s="118"/>
      <c r="U12" s="118"/>
      <c r="V12" s="118"/>
      <c r="W12" s="118"/>
    </row>
    <row r="13" ht="25" customHeight="1" spans="1:23">
      <c r="A13" s="106" t="s">
        <v>290</v>
      </c>
      <c r="B13" s="106" t="s">
        <v>297</v>
      </c>
      <c r="C13" s="106" t="s">
        <v>298</v>
      </c>
      <c r="D13" s="106" t="s">
        <v>71</v>
      </c>
      <c r="E13" s="106" t="s">
        <v>108</v>
      </c>
      <c r="F13" s="106" t="s">
        <v>109</v>
      </c>
      <c r="G13" s="106" t="s">
        <v>293</v>
      </c>
      <c r="H13" s="106" t="s">
        <v>294</v>
      </c>
      <c r="I13" s="118">
        <v>515342</v>
      </c>
      <c r="J13" s="118">
        <v>515342</v>
      </c>
      <c r="K13" s="118">
        <v>515342</v>
      </c>
      <c r="L13" s="118"/>
      <c r="M13" s="118"/>
      <c r="N13" s="118"/>
      <c r="O13" s="118"/>
      <c r="P13" s="118"/>
      <c r="Q13" s="118"/>
      <c r="R13" s="118"/>
      <c r="S13" s="118"/>
      <c r="T13" s="118"/>
      <c r="U13" s="118"/>
      <c r="V13" s="118"/>
      <c r="W13" s="118"/>
    </row>
    <row r="14" ht="25" customHeight="1" spans="1:23">
      <c r="A14" s="106" t="s">
        <v>290</v>
      </c>
      <c r="B14" s="106" t="s">
        <v>299</v>
      </c>
      <c r="C14" s="106" t="s">
        <v>300</v>
      </c>
      <c r="D14" s="106" t="s">
        <v>71</v>
      </c>
      <c r="E14" s="106" t="s">
        <v>108</v>
      </c>
      <c r="F14" s="106" t="s">
        <v>109</v>
      </c>
      <c r="G14" s="106" t="s">
        <v>293</v>
      </c>
      <c r="H14" s="106" t="s">
        <v>294</v>
      </c>
      <c r="I14" s="118">
        <v>34000</v>
      </c>
      <c r="J14" s="118">
        <v>34000</v>
      </c>
      <c r="K14" s="118">
        <v>34000</v>
      </c>
      <c r="L14" s="118"/>
      <c r="M14" s="118"/>
      <c r="N14" s="118"/>
      <c r="O14" s="118"/>
      <c r="P14" s="118"/>
      <c r="Q14" s="118"/>
      <c r="R14" s="118"/>
      <c r="S14" s="118"/>
      <c r="T14" s="118"/>
      <c r="U14" s="118"/>
      <c r="V14" s="118"/>
      <c r="W14" s="118"/>
    </row>
    <row r="15" ht="25" customHeight="1" spans="1:23">
      <c r="A15" s="106" t="s">
        <v>290</v>
      </c>
      <c r="B15" s="106" t="s">
        <v>301</v>
      </c>
      <c r="C15" s="106" t="s">
        <v>302</v>
      </c>
      <c r="D15" s="106" t="s">
        <v>71</v>
      </c>
      <c r="E15" s="106" t="s">
        <v>108</v>
      </c>
      <c r="F15" s="106" t="s">
        <v>109</v>
      </c>
      <c r="G15" s="106" t="s">
        <v>293</v>
      </c>
      <c r="H15" s="106" t="s">
        <v>294</v>
      </c>
      <c r="I15" s="118">
        <v>680000</v>
      </c>
      <c r="J15" s="118">
        <v>680000</v>
      </c>
      <c r="K15" s="118">
        <v>680000</v>
      </c>
      <c r="L15" s="118"/>
      <c r="M15" s="118"/>
      <c r="N15" s="118"/>
      <c r="O15" s="118"/>
      <c r="P15" s="118"/>
      <c r="Q15" s="118"/>
      <c r="R15" s="118"/>
      <c r="S15" s="118"/>
      <c r="T15" s="118"/>
      <c r="U15" s="118"/>
      <c r="V15" s="118"/>
      <c r="W15" s="118"/>
    </row>
    <row r="16" ht="21.75" customHeight="1" spans="1:23">
      <c r="A16" s="106" t="s">
        <v>290</v>
      </c>
      <c r="B16" s="106" t="s">
        <v>303</v>
      </c>
      <c r="C16" s="106" t="s">
        <v>304</v>
      </c>
      <c r="D16" s="106" t="s">
        <v>71</v>
      </c>
      <c r="E16" s="106" t="s">
        <v>108</v>
      </c>
      <c r="F16" s="106" t="s">
        <v>109</v>
      </c>
      <c r="G16" s="106" t="s">
        <v>293</v>
      </c>
      <c r="H16" s="106" t="s">
        <v>294</v>
      </c>
      <c r="I16" s="118">
        <v>226908.14</v>
      </c>
      <c r="J16" s="118">
        <v>226908.14</v>
      </c>
      <c r="K16" s="118">
        <v>226908.14</v>
      </c>
      <c r="L16" s="118"/>
      <c r="M16" s="118"/>
      <c r="N16" s="118"/>
      <c r="O16" s="118"/>
      <c r="P16" s="118"/>
      <c r="Q16" s="118"/>
      <c r="R16" s="118"/>
      <c r="S16" s="118"/>
      <c r="T16" s="118"/>
      <c r="U16" s="118"/>
      <c r="V16" s="118"/>
      <c r="W16" s="118"/>
    </row>
    <row r="17" ht="21.75" customHeight="1" spans="1:23">
      <c r="A17" s="106" t="s">
        <v>290</v>
      </c>
      <c r="B17" s="106" t="s">
        <v>305</v>
      </c>
      <c r="C17" s="106" t="s">
        <v>306</v>
      </c>
      <c r="D17" s="106" t="s">
        <v>71</v>
      </c>
      <c r="E17" s="106" t="s">
        <v>108</v>
      </c>
      <c r="F17" s="106" t="s">
        <v>109</v>
      </c>
      <c r="G17" s="106" t="s">
        <v>293</v>
      </c>
      <c r="H17" s="106" t="s">
        <v>294</v>
      </c>
      <c r="I17" s="118">
        <v>15400</v>
      </c>
      <c r="J17" s="118">
        <v>15400</v>
      </c>
      <c r="K17" s="118">
        <v>15400</v>
      </c>
      <c r="L17" s="118"/>
      <c r="M17" s="118"/>
      <c r="N17" s="118"/>
      <c r="O17" s="118"/>
      <c r="P17" s="118"/>
      <c r="Q17" s="118"/>
      <c r="R17" s="118"/>
      <c r="S17" s="118"/>
      <c r="T17" s="118"/>
      <c r="U17" s="118"/>
      <c r="V17" s="118"/>
      <c r="W17" s="118"/>
    </row>
    <row r="18" ht="21.75" customHeight="1" spans="1:23">
      <c r="A18" s="106" t="s">
        <v>290</v>
      </c>
      <c r="B18" s="106" t="s">
        <v>307</v>
      </c>
      <c r="C18" s="106" t="s">
        <v>308</v>
      </c>
      <c r="D18" s="106" t="s">
        <v>71</v>
      </c>
      <c r="E18" s="106" t="s">
        <v>108</v>
      </c>
      <c r="F18" s="106" t="s">
        <v>109</v>
      </c>
      <c r="G18" s="106" t="s">
        <v>293</v>
      </c>
      <c r="H18" s="106" t="s">
        <v>294</v>
      </c>
      <c r="I18" s="118">
        <v>87474.8</v>
      </c>
      <c r="J18" s="118">
        <v>87474.8</v>
      </c>
      <c r="K18" s="118">
        <v>87474.8</v>
      </c>
      <c r="L18" s="118"/>
      <c r="M18" s="118"/>
      <c r="N18" s="118"/>
      <c r="O18" s="118"/>
      <c r="P18" s="118"/>
      <c r="Q18" s="118"/>
      <c r="R18" s="118"/>
      <c r="S18" s="118"/>
      <c r="T18" s="118"/>
      <c r="U18" s="118"/>
      <c r="V18" s="118"/>
      <c r="W18" s="118"/>
    </row>
    <row r="19" ht="21.75" customHeight="1" spans="1:23">
      <c r="A19" s="106" t="s">
        <v>290</v>
      </c>
      <c r="B19" s="106" t="s">
        <v>309</v>
      </c>
      <c r="C19" s="106" t="s">
        <v>310</v>
      </c>
      <c r="D19" s="106" t="s">
        <v>71</v>
      </c>
      <c r="E19" s="106" t="s">
        <v>108</v>
      </c>
      <c r="F19" s="106" t="s">
        <v>109</v>
      </c>
      <c r="G19" s="106" t="s">
        <v>293</v>
      </c>
      <c r="H19" s="106" t="s">
        <v>294</v>
      </c>
      <c r="I19" s="118">
        <v>63800</v>
      </c>
      <c r="J19" s="118">
        <v>63800</v>
      </c>
      <c r="K19" s="118">
        <v>63800</v>
      </c>
      <c r="L19" s="118"/>
      <c r="M19" s="118"/>
      <c r="N19" s="118"/>
      <c r="O19" s="118"/>
      <c r="P19" s="118"/>
      <c r="Q19" s="118"/>
      <c r="R19" s="118"/>
      <c r="S19" s="118"/>
      <c r="T19" s="118"/>
      <c r="U19" s="118"/>
      <c r="V19" s="118"/>
      <c r="W19" s="118"/>
    </row>
    <row r="20" ht="34" customHeight="1" spans="1:23">
      <c r="A20" s="106" t="s">
        <v>290</v>
      </c>
      <c r="B20" s="106" t="s">
        <v>311</v>
      </c>
      <c r="C20" s="106" t="s">
        <v>312</v>
      </c>
      <c r="D20" s="106" t="s">
        <v>71</v>
      </c>
      <c r="E20" s="106" t="s">
        <v>108</v>
      </c>
      <c r="F20" s="106" t="s">
        <v>109</v>
      </c>
      <c r="G20" s="106" t="s">
        <v>293</v>
      </c>
      <c r="H20" s="106" t="s">
        <v>294</v>
      </c>
      <c r="I20" s="118">
        <v>94400</v>
      </c>
      <c r="J20" s="118">
        <v>94400</v>
      </c>
      <c r="K20" s="118">
        <v>94400</v>
      </c>
      <c r="L20" s="118"/>
      <c r="M20" s="118"/>
      <c r="N20" s="118"/>
      <c r="O20" s="118"/>
      <c r="P20" s="118"/>
      <c r="Q20" s="118"/>
      <c r="R20" s="118"/>
      <c r="S20" s="118"/>
      <c r="T20" s="118"/>
      <c r="U20" s="118"/>
      <c r="V20" s="118"/>
      <c r="W20" s="118"/>
    </row>
    <row r="21" s="47" customFormat="1" ht="32" customHeight="1" spans="1:23">
      <c r="A21" s="183" t="s">
        <v>290</v>
      </c>
      <c r="B21" s="240" t="s">
        <v>313</v>
      </c>
      <c r="C21" s="183" t="s">
        <v>314</v>
      </c>
      <c r="D21" s="183" t="s">
        <v>71</v>
      </c>
      <c r="E21" s="183" t="s">
        <v>108</v>
      </c>
      <c r="F21" s="183" t="s">
        <v>109</v>
      </c>
      <c r="G21" s="183" t="s">
        <v>293</v>
      </c>
      <c r="H21" s="183" t="s">
        <v>294</v>
      </c>
      <c r="I21" s="184">
        <v>836400</v>
      </c>
      <c r="J21" s="184">
        <v>836400</v>
      </c>
      <c r="K21" s="184">
        <v>836400</v>
      </c>
      <c r="L21" s="184"/>
      <c r="M21" s="184"/>
      <c r="N21" s="184"/>
      <c r="O21" s="184"/>
      <c r="P21" s="184"/>
      <c r="Q21" s="184"/>
      <c r="R21" s="184"/>
      <c r="S21" s="184"/>
      <c r="T21" s="184"/>
      <c r="U21" s="184"/>
      <c r="V21" s="184"/>
      <c r="W21" s="184"/>
    </row>
    <row r="22" ht="21.75" customHeight="1" spans="1:23">
      <c r="A22" s="106" t="s">
        <v>315</v>
      </c>
      <c r="B22" s="106" t="s">
        <v>316</v>
      </c>
      <c r="C22" s="106" t="s">
        <v>317</v>
      </c>
      <c r="D22" s="106" t="s">
        <v>71</v>
      </c>
      <c r="E22" s="106" t="s">
        <v>108</v>
      </c>
      <c r="F22" s="106" t="s">
        <v>109</v>
      </c>
      <c r="G22" s="106" t="s">
        <v>293</v>
      </c>
      <c r="H22" s="106" t="s">
        <v>294</v>
      </c>
      <c r="I22" s="118">
        <v>80000</v>
      </c>
      <c r="J22" s="118">
        <v>80000</v>
      </c>
      <c r="K22" s="118">
        <v>80000</v>
      </c>
      <c r="L22" s="118"/>
      <c r="M22" s="118"/>
      <c r="N22" s="118"/>
      <c r="O22" s="118"/>
      <c r="P22" s="118"/>
      <c r="Q22" s="118"/>
      <c r="R22" s="118"/>
      <c r="S22" s="118"/>
      <c r="T22" s="118"/>
      <c r="U22" s="118"/>
      <c r="V22" s="118"/>
      <c r="W22" s="118"/>
    </row>
    <row r="23" ht="21.75" customHeight="1" spans="1:23">
      <c r="A23" s="106" t="s">
        <v>315</v>
      </c>
      <c r="B23" s="106" t="s">
        <v>318</v>
      </c>
      <c r="C23" s="106" t="s">
        <v>319</v>
      </c>
      <c r="D23" s="106" t="s">
        <v>71</v>
      </c>
      <c r="E23" s="106" t="s">
        <v>112</v>
      </c>
      <c r="F23" s="106" t="s">
        <v>111</v>
      </c>
      <c r="G23" s="106" t="s">
        <v>293</v>
      </c>
      <c r="H23" s="106" t="s">
        <v>294</v>
      </c>
      <c r="I23" s="118">
        <v>292182.8</v>
      </c>
      <c r="J23" s="118">
        <v>292182.8</v>
      </c>
      <c r="K23" s="118">
        <v>292182.8</v>
      </c>
      <c r="L23" s="118"/>
      <c r="M23" s="118"/>
      <c r="N23" s="118"/>
      <c r="O23" s="118"/>
      <c r="P23" s="118"/>
      <c r="Q23" s="118"/>
      <c r="R23" s="118"/>
      <c r="S23" s="118"/>
      <c r="T23" s="118"/>
      <c r="U23" s="118"/>
      <c r="V23" s="118"/>
      <c r="W23" s="118"/>
    </row>
    <row r="24" ht="27" customHeight="1" spans="1:23">
      <c r="A24" s="106" t="s">
        <v>315</v>
      </c>
      <c r="B24" s="106" t="s">
        <v>320</v>
      </c>
      <c r="C24" s="106" t="s">
        <v>321</v>
      </c>
      <c r="D24" s="106" t="s">
        <v>71</v>
      </c>
      <c r="E24" s="106" t="s">
        <v>104</v>
      </c>
      <c r="F24" s="106" t="s">
        <v>105</v>
      </c>
      <c r="G24" s="106" t="s">
        <v>293</v>
      </c>
      <c r="H24" s="106" t="s">
        <v>294</v>
      </c>
      <c r="I24" s="118">
        <v>89698</v>
      </c>
      <c r="J24" s="118">
        <v>89698</v>
      </c>
      <c r="K24" s="118">
        <v>89698</v>
      </c>
      <c r="L24" s="118"/>
      <c r="M24" s="118"/>
      <c r="N24" s="118"/>
      <c r="O24" s="118"/>
      <c r="P24" s="118"/>
      <c r="Q24" s="118"/>
      <c r="R24" s="118"/>
      <c r="S24" s="118"/>
      <c r="T24" s="118"/>
      <c r="U24" s="118"/>
      <c r="V24" s="118"/>
      <c r="W24" s="118"/>
    </row>
    <row r="25" ht="21.75" customHeight="1" spans="1:23">
      <c r="A25" s="106" t="s">
        <v>315</v>
      </c>
      <c r="B25" s="106" t="s">
        <v>322</v>
      </c>
      <c r="C25" s="106" t="s">
        <v>323</v>
      </c>
      <c r="D25" s="106" t="s">
        <v>71</v>
      </c>
      <c r="E25" s="106" t="s">
        <v>112</v>
      </c>
      <c r="F25" s="106" t="s">
        <v>111</v>
      </c>
      <c r="G25" s="106" t="s">
        <v>293</v>
      </c>
      <c r="H25" s="106" t="s">
        <v>294</v>
      </c>
      <c r="I25" s="118">
        <v>105141.64</v>
      </c>
      <c r="J25" s="118">
        <v>105141.64</v>
      </c>
      <c r="K25" s="118">
        <v>105141.64</v>
      </c>
      <c r="L25" s="118"/>
      <c r="M25" s="118"/>
      <c r="N25" s="118"/>
      <c r="O25" s="118"/>
      <c r="P25" s="118"/>
      <c r="Q25" s="118"/>
      <c r="R25" s="118"/>
      <c r="S25" s="118"/>
      <c r="T25" s="118"/>
      <c r="U25" s="118"/>
      <c r="V25" s="118"/>
      <c r="W25" s="118"/>
    </row>
    <row r="26" ht="21.75" customHeight="1" spans="1:23">
      <c r="A26" s="106" t="s">
        <v>315</v>
      </c>
      <c r="B26" s="106" t="s">
        <v>324</v>
      </c>
      <c r="C26" s="106" t="s">
        <v>325</v>
      </c>
      <c r="D26" s="106" t="s">
        <v>71</v>
      </c>
      <c r="E26" s="106" t="s">
        <v>108</v>
      </c>
      <c r="F26" s="106" t="s">
        <v>109</v>
      </c>
      <c r="G26" s="106" t="s">
        <v>293</v>
      </c>
      <c r="H26" s="106" t="s">
        <v>294</v>
      </c>
      <c r="I26" s="118">
        <v>300000</v>
      </c>
      <c r="J26" s="118">
        <v>300000</v>
      </c>
      <c r="K26" s="118">
        <v>300000</v>
      </c>
      <c r="L26" s="118"/>
      <c r="M26" s="118"/>
      <c r="N26" s="118"/>
      <c r="O26" s="118"/>
      <c r="P26" s="118"/>
      <c r="Q26" s="118"/>
      <c r="R26" s="118"/>
      <c r="S26" s="118"/>
      <c r="T26" s="118"/>
      <c r="U26" s="118"/>
      <c r="V26" s="118"/>
      <c r="W26" s="118"/>
    </row>
    <row r="27" ht="21.75" customHeight="1" spans="1:23">
      <c r="A27" s="106" t="s">
        <v>315</v>
      </c>
      <c r="B27" s="106" t="s">
        <v>326</v>
      </c>
      <c r="C27" s="106" t="s">
        <v>327</v>
      </c>
      <c r="D27" s="106" t="s">
        <v>71</v>
      </c>
      <c r="E27" s="106" t="s">
        <v>104</v>
      </c>
      <c r="F27" s="106" t="s">
        <v>105</v>
      </c>
      <c r="G27" s="106" t="s">
        <v>293</v>
      </c>
      <c r="H27" s="106" t="s">
        <v>294</v>
      </c>
      <c r="I27" s="118">
        <v>1540000</v>
      </c>
      <c r="J27" s="118">
        <v>1540000</v>
      </c>
      <c r="K27" s="118">
        <v>1540000</v>
      </c>
      <c r="L27" s="118"/>
      <c r="M27" s="118"/>
      <c r="N27" s="118"/>
      <c r="O27" s="118"/>
      <c r="P27" s="118"/>
      <c r="Q27" s="118"/>
      <c r="R27" s="118"/>
      <c r="S27" s="118"/>
      <c r="T27" s="118"/>
      <c r="U27" s="118"/>
      <c r="V27" s="118"/>
      <c r="W27" s="118"/>
    </row>
    <row r="28" ht="21.75" customHeight="1" spans="1:23">
      <c r="A28" s="106" t="s">
        <v>315</v>
      </c>
      <c r="B28" s="106" t="s">
        <v>328</v>
      </c>
      <c r="C28" s="106" t="s">
        <v>329</v>
      </c>
      <c r="D28" s="106" t="s">
        <v>71</v>
      </c>
      <c r="E28" s="106" t="s">
        <v>108</v>
      </c>
      <c r="F28" s="106" t="s">
        <v>109</v>
      </c>
      <c r="G28" s="106" t="s">
        <v>293</v>
      </c>
      <c r="H28" s="106" t="s">
        <v>294</v>
      </c>
      <c r="I28" s="118">
        <v>40000</v>
      </c>
      <c r="J28" s="118">
        <v>40000</v>
      </c>
      <c r="K28" s="118">
        <v>40000</v>
      </c>
      <c r="L28" s="118"/>
      <c r="M28" s="118"/>
      <c r="N28" s="118"/>
      <c r="O28" s="118"/>
      <c r="P28" s="118"/>
      <c r="Q28" s="118"/>
      <c r="R28" s="118"/>
      <c r="S28" s="118"/>
      <c r="T28" s="118"/>
      <c r="U28" s="118"/>
      <c r="V28" s="118"/>
      <c r="W28" s="118"/>
    </row>
    <row r="29" ht="30" customHeight="1" spans="1:23">
      <c r="A29" s="106" t="s">
        <v>315</v>
      </c>
      <c r="B29" s="106" t="s">
        <v>330</v>
      </c>
      <c r="C29" s="106" t="s">
        <v>331</v>
      </c>
      <c r="D29" s="106" t="s">
        <v>71</v>
      </c>
      <c r="E29" s="106" t="s">
        <v>108</v>
      </c>
      <c r="F29" s="106" t="s">
        <v>109</v>
      </c>
      <c r="G29" s="106" t="s">
        <v>293</v>
      </c>
      <c r="H29" s="106" t="s">
        <v>294</v>
      </c>
      <c r="I29" s="118">
        <v>29698.33</v>
      </c>
      <c r="J29" s="118">
        <v>29698.33</v>
      </c>
      <c r="K29" s="118">
        <v>29698.33</v>
      </c>
      <c r="L29" s="118"/>
      <c r="M29" s="118"/>
      <c r="N29" s="118"/>
      <c r="O29" s="118"/>
      <c r="P29" s="118"/>
      <c r="Q29" s="118"/>
      <c r="R29" s="118"/>
      <c r="S29" s="118"/>
      <c r="T29" s="118"/>
      <c r="U29" s="118"/>
      <c r="V29" s="118"/>
      <c r="W29" s="118"/>
    </row>
    <row r="30" ht="21.75" customHeight="1" spans="1:23">
      <c r="A30" s="106" t="s">
        <v>315</v>
      </c>
      <c r="B30" s="106" t="s">
        <v>332</v>
      </c>
      <c r="C30" s="106" t="s">
        <v>333</v>
      </c>
      <c r="D30" s="106" t="s">
        <v>71</v>
      </c>
      <c r="E30" s="106" t="s">
        <v>106</v>
      </c>
      <c r="F30" s="106" t="s">
        <v>107</v>
      </c>
      <c r="G30" s="106" t="s">
        <v>293</v>
      </c>
      <c r="H30" s="106" t="s">
        <v>294</v>
      </c>
      <c r="I30" s="118">
        <v>80000</v>
      </c>
      <c r="J30" s="118">
        <v>80000</v>
      </c>
      <c r="K30" s="118">
        <v>80000</v>
      </c>
      <c r="L30" s="118"/>
      <c r="M30" s="118"/>
      <c r="N30" s="118"/>
      <c r="O30" s="118"/>
      <c r="P30" s="118"/>
      <c r="Q30" s="118"/>
      <c r="R30" s="118"/>
      <c r="S30" s="118"/>
      <c r="T30" s="118"/>
      <c r="U30" s="118"/>
      <c r="V30" s="118"/>
      <c r="W30" s="118"/>
    </row>
    <row r="31" ht="21.75" customHeight="1" spans="1:23">
      <c r="A31" s="106" t="s">
        <v>315</v>
      </c>
      <c r="B31" s="106" t="s">
        <v>334</v>
      </c>
      <c r="C31" s="106" t="s">
        <v>335</v>
      </c>
      <c r="D31" s="106" t="s">
        <v>71</v>
      </c>
      <c r="E31" s="106" t="s">
        <v>108</v>
      </c>
      <c r="F31" s="106" t="s">
        <v>109</v>
      </c>
      <c r="G31" s="106" t="s">
        <v>293</v>
      </c>
      <c r="H31" s="106" t="s">
        <v>294</v>
      </c>
      <c r="I31" s="118">
        <v>300000</v>
      </c>
      <c r="J31" s="118">
        <v>300000</v>
      </c>
      <c r="K31" s="118">
        <v>300000</v>
      </c>
      <c r="L31" s="118"/>
      <c r="M31" s="118"/>
      <c r="N31" s="118"/>
      <c r="O31" s="118"/>
      <c r="P31" s="118"/>
      <c r="Q31" s="118"/>
      <c r="R31" s="118"/>
      <c r="S31" s="118"/>
      <c r="T31" s="118"/>
      <c r="U31" s="118"/>
      <c r="V31" s="118"/>
      <c r="W31" s="118"/>
    </row>
    <row r="32" ht="21.75" customHeight="1" spans="1:23">
      <c r="A32" s="106" t="s">
        <v>315</v>
      </c>
      <c r="B32" s="106" t="s">
        <v>336</v>
      </c>
      <c r="C32" s="106" t="s">
        <v>337</v>
      </c>
      <c r="D32" s="106" t="s">
        <v>71</v>
      </c>
      <c r="E32" s="106" t="s">
        <v>108</v>
      </c>
      <c r="F32" s="106" t="s">
        <v>109</v>
      </c>
      <c r="G32" s="106" t="s">
        <v>293</v>
      </c>
      <c r="H32" s="106" t="s">
        <v>294</v>
      </c>
      <c r="I32" s="118">
        <v>500000</v>
      </c>
      <c r="J32" s="118">
        <v>500000</v>
      </c>
      <c r="K32" s="118">
        <v>500000</v>
      </c>
      <c r="L32" s="118"/>
      <c r="M32" s="118"/>
      <c r="N32" s="118"/>
      <c r="O32" s="118"/>
      <c r="P32" s="118"/>
      <c r="Q32" s="118"/>
      <c r="R32" s="118"/>
      <c r="S32" s="118"/>
      <c r="T32" s="118"/>
      <c r="U32" s="118"/>
      <c r="V32" s="118"/>
      <c r="W32" s="118"/>
    </row>
    <row r="33" ht="21.75" customHeight="1" spans="1:23">
      <c r="A33" s="106" t="s">
        <v>315</v>
      </c>
      <c r="B33" s="106" t="s">
        <v>338</v>
      </c>
      <c r="C33" s="106" t="s">
        <v>339</v>
      </c>
      <c r="D33" s="106" t="s">
        <v>71</v>
      </c>
      <c r="E33" s="106" t="s">
        <v>106</v>
      </c>
      <c r="F33" s="106" t="s">
        <v>107</v>
      </c>
      <c r="G33" s="106" t="s">
        <v>293</v>
      </c>
      <c r="H33" s="106" t="s">
        <v>294</v>
      </c>
      <c r="I33" s="118">
        <v>6000</v>
      </c>
      <c r="J33" s="118">
        <v>6000</v>
      </c>
      <c r="K33" s="118">
        <v>6000</v>
      </c>
      <c r="L33" s="118"/>
      <c r="M33" s="118"/>
      <c r="N33" s="118"/>
      <c r="O33" s="118"/>
      <c r="P33" s="118"/>
      <c r="Q33" s="118"/>
      <c r="R33" s="118"/>
      <c r="S33" s="118"/>
      <c r="T33" s="118"/>
      <c r="U33" s="118"/>
      <c r="V33" s="118"/>
      <c r="W33" s="118"/>
    </row>
    <row r="34" ht="31" customHeight="1" spans="1:23">
      <c r="A34" s="106" t="s">
        <v>315</v>
      </c>
      <c r="B34" s="106" t="s">
        <v>340</v>
      </c>
      <c r="C34" s="106" t="s">
        <v>341</v>
      </c>
      <c r="D34" s="106" t="s">
        <v>71</v>
      </c>
      <c r="E34" s="106" t="s">
        <v>104</v>
      </c>
      <c r="F34" s="106" t="s">
        <v>105</v>
      </c>
      <c r="G34" s="106" t="s">
        <v>293</v>
      </c>
      <c r="H34" s="106" t="s">
        <v>294</v>
      </c>
      <c r="I34" s="118">
        <v>190000</v>
      </c>
      <c r="J34" s="118">
        <v>190000</v>
      </c>
      <c r="K34" s="118">
        <v>190000</v>
      </c>
      <c r="L34" s="118"/>
      <c r="M34" s="118"/>
      <c r="N34" s="118"/>
      <c r="O34" s="118"/>
      <c r="P34" s="118"/>
      <c r="Q34" s="118"/>
      <c r="R34" s="118"/>
      <c r="S34" s="118"/>
      <c r="T34" s="118"/>
      <c r="U34" s="118"/>
      <c r="V34" s="118"/>
      <c r="W34" s="118"/>
    </row>
    <row r="35" ht="21.75" customHeight="1" spans="1:23">
      <c r="A35" s="106" t="s">
        <v>315</v>
      </c>
      <c r="B35" s="106" t="s">
        <v>342</v>
      </c>
      <c r="C35" s="106" t="s">
        <v>343</v>
      </c>
      <c r="D35" s="106" t="s">
        <v>71</v>
      </c>
      <c r="E35" s="106" t="s">
        <v>104</v>
      </c>
      <c r="F35" s="106" t="s">
        <v>105</v>
      </c>
      <c r="G35" s="106" t="s">
        <v>293</v>
      </c>
      <c r="H35" s="106" t="s">
        <v>294</v>
      </c>
      <c r="I35" s="118">
        <v>1580000</v>
      </c>
      <c r="J35" s="118">
        <v>1580000</v>
      </c>
      <c r="K35" s="118">
        <v>1580000</v>
      </c>
      <c r="L35" s="118"/>
      <c r="M35" s="118"/>
      <c r="N35" s="118"/>
      <c r="O35" s="118"/>
      <c r="P35" s="118"/>
      <c r="Q35" s="118"/>
      <c r="R35" s="118"/>
      <c r="S35" s="118"/>
      <c r="T35" s="118"/>
      <c r="U35" s="118"/>
      <c r="V35" s="118"/>
      <c r="W35" s="118"/>
    </row>
    <row r="36" ht="18.75" customHeight="1" spans="1:23">
      <c r="A36" s="77" t="s">
        <v>185</v>
      </c>
      <c r="B36" s="78"/>
      <c r="C36" s="78"/>
      <c r="D36" s="78"/>
      <c r="E36" s="78"/>
      <c r="F36" s="78"/>
      <c r="G36" s="78"/>
      <c r="H36" s="79"/>
      <c r="I36" s="118">
        <v>7833239.59</v>
      </c>
      <c r="J36" s="118">
        <v>7833239.59</v>
      </c>
      <c r="K36" s="118">
        <v>7833239.59</v>
      </c>
      <c r="L36" s="118"/>
      <c r="M36" s="118"/>
      <c r="N36" s="118"/>
      <c r="O36" s="118"/>
      <c r="P36" s="118"/>
      <c r="Q36" s="118"/>
      <c r="R36" s="118"/>
      <c r="S36" s="118"/>
      <c r="T36" s="118"/>
      <c r="U36" s="118"/>
      <c r="V36" s="118"/>
      <c r="W36" s="118"/>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4"/>
  <sheetViews>
    <sheetView showZeros="0" workbookViewId="0">
      <selection activeCell="B7" sqref="B7:B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2.75" customWidth="1"/>
  </cols>
  <sheetData>
    <row r="1" ht="18" customHeight="1" spans="1:10">
      <c r="J1" s="49" t="s">
        <v>344</v>
      </c>
    </row>
    <row r="2" ht="39.75" customHeight="1" spans="1:10">
      <c r="A2" s="103" t="str">
        <f>"2026"&amp;"年部门项目支出绩效目标表"</f>
        <v>2026年部门项目支出绩效目标表</v>
      </c>
      <c r="B2" s="50"/>
      <c r="C2" s="50"/>
      <c r="D2" s="50"/>
      <c r="E2" s="50"/>
      <c r="F2" s="104"/>
      <c r="G2" s="50"/>
      <c r="H2" s="104"/>
      <c r="I2" s="104"/>
      <c r="J2" s="50"/>
    </row>
    <row r="3" ht="17.25" customHeight="1" spans="1:10">
      <c r="A3" s="51" t="str">
        <f>"单位名称："&amp;"昆明市东川区文化和旅游局（机关）"</f>
        <v>单位名称：昆明市东川区文化和旅游局（机关）</v>
      </c>
    </row>
    <row r="4" ht="44.25" customHeight="1" spans="1:10">
      <c r="A4" s="22" t="s">
        <v>197</v>
      </c>
      <c r="B4" s="22" t="s">
        <v>345</v>
      </c>
      <c r="C4" s="22" t="s">
        <v>346</v>
      </c>
      <c r="D4" s="22" t="s">
        <v>347</v>
      </c>
      <c r="E4" s="22" t="s">
        <v>348</v>
      </c>
      <c r="F4" s="105" t="s">
        <v>349</v>
      </c>
      <c r="G4" s="22" t="s">
        <v>350</v>
      </c>
      <c r="H4" s="105" t="s">
        <v>351</v>
      </c>
      <c r="I4" s="105" t="s">
        <v>352</v>
      </c>
      <c r="J4" s="22" t="s">
        <v>353</v>
      </c>
    </row>
    <row r="5" ht="18.75" customHeight="1" spans="1:10">
      <c r="A5" s="168">
        <v>1</v>
      </c>
      <c r="B5" s="168">
        <v>2</v>
      </c>
      <c r="C5" s="168">
        <v>3</v>
      </c>
      <c r="D5" s="168">
        <v>4</v>
      </c>
      <c r="E5" s="168">
        <v>5</v>
      </c>
      <c r="F5" s="73">
        <v>6</v>
      </c>
      <c r="G5" s="168">
        <v>7</v>
      </c>
      <c r="H5" s="73">
        <v>8</v>
      </c>
      <c r="I5" s="73">
        <v>9</v>
      </c>
      <c r="J5" s="168">
        <v>10</v>
      </c>
    </row>
    <row r="6" ht="42" customHeight="1" spans="1:10">
      <c r="A6" s="23" t="s">
        <v>71</v>
      </c>
      <c r="B6" s="106"/>
      <c r="C6" s="106"/>
      <c r="D6" s="106"/>
      <c r="E6" s="42"/>
      <c r="F6" s="107"/>
      <c r="G6" s="42"/>
      <c r="H6" s="107"/>
      <c r="I6" s="107"/>
      <c r="J6" s="42"/>
    </row>
    <row r="7" ht="42" customHeight="1" spans="1:10">
      <c r="A7" s="169" t="s">
        <v>300</v>
      </c>
      <c r="B7" s="41" t="s">
        <v>354</v>
      </c>
      <c r="C7" s="41" t="s">
        <v>355</v>
      </c>
      <c r="D7" s="41" t="s">
        <v>356</v>
      </c>
      <c r="E7" s="23" t="s">
        <v>357</v>
      </c>
      <c r="F7" s="41" t="s">
        <v>358</v>
      </c>
      <c r="G7" s="23" t="s">
        <v>359</v>
      </c>
      <c r="H7" s="41" t="s">
        <v>360</v>
      </c>
      <c r="I7" s="41" t="s">
        <v>361</v>
      </c>
      <c r="J7" s="23" t="s">
        <v>362</v>
      </c>
    </row>
    <row r="8" ht="42" customHeight="1" spans="1:10">
      <c r="A8" s="169" t="s">
        <v>300</v>
      </c>
      <c r="B8" s="41" t="s">
        <v>354</v>
      </c>
      <c r="C8" s="41" t="s">
        <v>363</v>
      </c>
      <c r="D8" s="41" t="s">
        <v>364</v>
      </c>
      <c r="E8" s="23" t="s">
        <v>365</v>
      </c>
      <c r="F8" s="41" t="s">
        <v>358</v>
      </c>
      <c r="G8" s="23" t="s">
        <v>87</v>
      </c>
      <c r="H8" s="41" t="s">
        <v>366</v>
      </c>
      <c r="I8" s="41" t="s">
        <v>361</v>
      </c>
      <c r="J8" s="23" t="s">
        <v>367</v>
      </c>
    </row>
    <row r="9" ht="42" customHeight="1" spans="1:10">
      <c r="A9" s="169" t="s">
        <v>300</v>
      </c>
      <c r="B9" s="41" t="s">
        <v>354</v>
      </c>
      <c r="C9" s="41" t="s">
        <v>368</v>
      </c>
      <c r="D9" s="41" t="s">
        <v>369</v>
      </c>
      <c r="E9" s="23" t="s">
        <v>370</v>
      </c>
      <c r="F9" s="41" t="s">
        <v>371</v>
      </c>
      <c r="G9" s="23" t="s">
        <v>372</v>
      </c>
      <c r="H9" s="41" t="s">
        <v>366</v>
      </c>
      <c r="I9" s="41" t="s">
        <v>361</v>
      </c>
      <c r="J9" s="23" t="s">
        <v>373</v>
      </c>
    </row>
    <row r="10" ht="42" customHeight="1" spans="1:10">
      <c r="A10" s="169" t="s">
        <v>304</v>
      </c>
      <c r="B10" s="41" t="s">
        <v>354</v>
      </c>
      <c r="C10" s="41" t="s">
        <v>355</v>
      </c>
      <c r="D10" s="41" t="s">
        <v>356</v>
      </c>
      <c r="E10" s="23" t="s">
        <v>357</v>
      </c>
      <c r="F10" s="41" t="s">
        <v>358</v>
      </c>
      <c r="G10" s="23" t="s">
        <v>359</v>
      </c>
      <c r="H10" s="41" t="s">
        <v>360</v>
      </c>
      <c r="I10" s="41" t="s">
        <v>361</v>
      </c>
      <c r="J10" s="23" t="s">
        <v>362</v>
      </c>
    </row>
    <row r="11" ht="42" customHeight="1" spans="1:10">
      <c r="A11" s="169" t="s">
        <v>304</v>
      </c>
      <c r="B11" s="41" t="s">
        <v>354</v>
      </c>
      <c r="C11" s="41" t="s">
        <v>363</v>
      </c>
      <c r="D11" s="41" t="s">
        <v>364</v>
      </c>
      <c r="E11" s="23" t="s">
        <v>365</v>
      </c>
      <c r="F11" s="41" t="s">
        <v>358</v>
      </c>
      <c r="G11" s="23" t="s">
        <v>87</v>
      </c>
      <c r="H11" s="41" t="s">
        <v>366</v>
      </c>
      <c r="I11" s="41" t="s">
        <v>361</v>
      </c>
      <c r="J11" s="23" t="s">
        <v>367</v>
      </c>
    </row>
    <row r="12" ht="42" customHeight="1" spans="1:10">
      <c r="A12" s="169" t="s">
        <v>304</v>
      </c>
      <c r="B12" s="41" t="s">
        <v>354</v>
      </c>
      <c r="C12" s="41" t="s">
        <v>368</v>
      </c>
      <c r="D12" s="41" t="s">
        <v>369</v>
      </c>
      <c r="E12" s="23" t="s">
        <v>370</v>
      </c>
      <c r="F12" s="41" t="s">
        <v>374</v>
      </c>
      <c r="G12" s="23" t="s">
        <v>372</v>
      </c>
      <c r="H12" s="41" t="s">
        <v>366</v>
      </c>
      <c r="I12" s="41" t="s">
        <v>361</v>
      </c>
      <c r="J12" s="23" t="s">
        <v>373</v>
      </c>
    </row>
    <row r="13" ht="90" customHeight="1" spans="1:10">
      <c r="A13" s="169" t="s">
        <v>321</v>
      </c>
      <c r="B13" s="41" t="s">
        <v>354</v>
      </c>
      <c r="C13" s="41" t="s">
        <v>355</v>
      </c>
      <c r="D13" s="41" t="s">
        <v>356</v>
      </c>
      <c r="E13" s="23" t="s">
        <v>375</v>
      </c>
      <c r="F13" s="41" t="s">
        <v>371</v>
      </c>
      <c r="G13" s="23" t="s">
        <v>376</v>
      </c>
      <c r="H13" s="41" t="s">
        <v>377</v>
      </c>
      <c r="I13" s="41" t="s">
        <v>361</v>
      </c>
      <c r="J13" s="23" t="s">
        <v>378</v>
      </c>
    </row>
    <row r="14" ht="60" customHeight="1" spans="1:10">
      <c r="A14" s="169" t="s">
        <v>321</v>
      </c>
      <c r="B14" s="41" t="s">
        <v>354</v>
      </c>
      <c r="C14" s="41" t="s">
        <v>355</v>
      </c>
      <c r="D14" s="41" t="s">
        <v>356</v>
      </c>
      <c r="E14" s="23" t="s">
        <v>379</v>
      </c>
      <c r="F14" s="41" t="s">
        <v>371</v>
      </c>
      <c r="G14" s="23" t="s">
        <v>380</v>
      </c>
      <c r="H14" s="41" t="s">
        <v>377</v>
      </c>
      <c r="I14" s="41" t="s">
        <v>361</v>
      </c>
      <c r="J14" s="23" t="s">
        <v>381</v>
      </c>
    </row>
    <row r="15" ht="60" customHeight="1" spans="1:10">
      <c r="A15" s="169" t="s">
        <v>321</v>
      </c>
      <c r="B15" s="41" t="s">
        <v>354</v>
      </c>
      <c r="C15" s="41" t="s">
        <v>355</v>
      </c>
      <c r="D15" s="41" t="s">
        <v>356</v>
      </c>
      <c r="E15" s="23" t="s">
        <v>382</v>
      </c>
      <c r="F15" s="41" t="s">
        <v>371</v>
      </c>
      <c r="G15" s="23" t="s">
        <v>383</v>
      </c>
      <c r="H15" s="41" t="s">
        <v>377</v>
      </c>
      <c r="I15" s="41" t="s">
        <v>361</v>
      </c>
      <c r="J15" s="23" t="s">
        <v>384</v>
      </c>
    </row>
    <row r="16" ht="60" customHeight="1" spans="1:10">
      <c r="A16" s="169" t="s">
        <v>321</v>
      </c>
      <c r="B16" s="41" t="s">
        <v>354</v>
      </c>
      <c r="C16" s="41" t="s">
        <v>355</v>
      </c>
      <c r="D16" s="41" t="s">
        <v>356</v>
      </c>
      <c r="E16" s="23" t="s">
        <v>385</v>
      </c>
      <c r="F16" s="41" t="s">
        <v>374</v>
      </c>
      <c r="G16" s="23" t="s">
        <v>386</v>
      </c>
      <c r="H16" s="41" t="s">
        <v>366</v>
      </c>
      <c r="I16" s="41" t="s">
        <v>361</v>
      </c>
      <c r="J16" s="23" t="s">
        <v>387</v>
      </c>
    </row>
    <row r="17" ht="42" customHeight="1" spans="1:10">
      <c r="A17" s="169" t="s">
        <v>321</v>
      </c>
      <c r="B17" s="41" t="s">
        <v>354</v>
      </c>
      <c r="C17" s="41" t="s">
        <v>355</v>
      </c>
      <c r="D17" s="41" t="s">
        <v>388</v>
      </c>
      <c r="E17" s="23" t="s">
        <v>389</v>
      </c>
      <c r="F17" s="41" t="s">
        <v>371</v>
      </c>
      <c r="G17" s="23" t="s">
        <v>390</v>
      </c>
      <c r="H17" s="41" t="s">
        <v>366</v>
      </c>
      <c r="I17" s="41" t="s">
        <v>361</v>
      </c>
      <c r="J17" s="23" t="s">
        <v>391</v>
      </c>
    </row>
    <row r="18" ht="42" customHeight="1" spans="1:10">
      <c r="A18" s="169" t="s">
        <v>321</v>
      </c>
      <c r="B18" s="41" t="s">
        <v>354</v>
      </c>
      <c r="C18" s="41" t="s">
        <v>355</v>
      </c>
      <c r="D18" s="41" t="s">
        <v>392</v>
      </c>
      <c r="E18" s="23" t="s">
        <v>393</v>
      </c>
      <c r="F18" s="41" t="s">
        <v>374</v>
      </c>
      <c r="G18" s="23" t="s">
        <v>83</v>
      </c>
      <c r="H18" s="41" t="s">
        <v>394</v>
      </c>
      <c r="I18" s="41" t="s">
        <v>361</v>
      </c>
      <c r="J18" s="23" t="s">
        <v>395</v>
      </c>
    </row>
    <row r="19" ht="42" customHeight="1" spans="1:10">
      <c r="A19" s="169" t="s">
        <v>321</v>
      </c>
      <c r="B19" s="41" t="s">
        <v>354</v>
      </c>
      <c r="C19" s="41" t="s">
        <v>363</v>
      </c>
      <c r="D19" s="41" t="s">
        <v>364</v>
      </c>
      <c r="E19" s="23" t="s">
        <v>396</v>
      </c>
      <c r="F19" s="41" t="s">
        <v>374</v>
      </c>
      <c r="G19" s="23" t="s">
        <v>397</v>
      </c>
      <c r="H19" s="41"/>
      <c r="I19" s="41" t="s">
        <v>398</v>
      </c>
      <c r="J19" s="23" t="s">
        <v>399</v>
      </c>
    </row>
    <row r="20" ht="42" customHeight="1" spans="1:10">
      <c r="A20" s="169" t="s">
        <v>321</v>
      </c>
      <c r="B20" s="41" t="s">
        <v>354</v>
      </c>
      <c r="C20" s="41" t="s">
        <v>368</v>
      </c>
      <c r="D20" s="41" t="s">
        <v>369</v>
      </c>
      <c r="E20" s="23" t="s">
        <v>400</v>
      </c>
      <c r="F20" s="41" t="s">
        <v>371</v>
      </c>
      <c r="G20" s="23" t="s">
        <v>372</v>
      </c>
      <c r="H20" s="41" t="s">
        <v>366</v>
      </c>
      <c r="I20" s="41" t="s">
        <v>361</v>
      </c>
      <c r="J20" s="23" t="s">
        <v>400</v>
      </c>
    </row>
    <row r="21" ht="42" customHeight="1" spans="1:10">
      <c r="A21" s="169" t="s">
        <v>312</v>
      </c>
      <c r="B21" s="41" t="s">
        <v>354</v>
      </c>
      <c r="C21" s="41" t="s">
        <v>355</v>
      </c>
      <c r="D21" s="41" t="s">
        <v>356</v>
      </c>
      <c r="E21" s="23" t="s">
        <v>357</v>
      </c>
      <c r="F21" s="41" t="s">
        <v>358</v>
      </c>
      <c r="G21" s="23" t="s">
        <v>359</v>
      </c>
      <c r="H21" s="41" t="s">
        <v>360</v>
      </c>
      <c r="I21" s="41" t="s">
        <v>361</v>
      </c>
      <c r="J21" s="23" t="s">
        <v>362</v>
      </c>
    </row>
    <row r="22" ht="42" customHeight="1" spans="1:10">
      <c r="A22" s="169" t="s">
        <v>312</v>
      </c>
      <c r="B22" s="41" t="s">
        <v>354</v>
      </c>
      <c r="C22" s="41" t="s">
        <v>363</v>
      </c>
      <c r="D22" s="41" t="s">
        <v>364</v>
      </c>
      <c r="E22" s="23" t="s">
        <v>365</v>
      </c>
      <c r="F22" s="41" t="s">
        <v>358</v>
      </c>
      <c r="G22" s="23" t="s">
        <v>87</v>
      </c>
      <c r="H22" s="41" t="s">
        <v>366</v>
      </c>
      <c r="I22" s="41" t="s">
        <v>361</v>
      </c>
      <c r="J22" s="23" t="s">
        <v>367</v>
      </c>
    </row>
    <row r="23" ht="42" customHeight="1" spans="1:10">
      <c r="A23" s="169" t="s">
        <v>312</v>
      </c>
      <c r="B23" s="41" t="s">
        <v>354</v>
      </c>
      <c r="C23" s="41" t="s">
        <v>368</v>
      </c>
      <c r="D23" s="41" t="s">
        <v>369</v>
      </c>
      <c r="E23" s="23" t="s">
        <v>370</v>
      </c>
      <c r="F23" s="41" t="s">
        <v>371</v>
      </c>
      <c r="G23" s="23" t="s">
        <v>372</v>
      </c>
      <c r="H23" s="41" t="s">
        <v>366</v>
      </c>
      <c r="I23" s="41" t="s">
        <v>361</v>
      </c>
      <c r="J23" s="23" t="s">
        <v>373</v>
      </c>
    </row>
    <row r="24" ht="42" customHeight="1" spans="1:10">
      <c r="A24" s="169" t="s">
        <v>337</v>
      </c>
      <c r="B24" s="41" t="s">
        <v>401</v>
      </c>
      <c r="C24" s="41" t="s">
        <v>355</v>
      </c>
      <c r="D24" s="41" t="s">
        <v>356</v>
      </c>
      <c r="E24" s="23" t="s">
        <v>402</v>
      </c>
      <c r="F24" s="41" t="s">
        <v>371</v>
      </c>
      <c r="G24" s="23" t="s">
        <v>403</v>
      </c>
      <c r="H24" s="41" t="s">
        <v>404</v>
      </c>
      <c r="I24" s="41" t="s">
        <v>361</v>
      </c>
      <c r="J24" s="23" t="s">
        <v>405</v>
      </c>
    </row>
    <row r="25" ht="42" customHeight="1" spans="1:10">
      <c r="A25" s="169" t="s">
        <v>337</v>
      </c>
      <c r="B25" s="41" t="s">
        <v>401</v>
      </c>
      <c r="C25" s="41" t="s">
        <v>355</v>
      </c>
      <c r="D25" s="41" t="s">
        <v>356</v>
      </c>
      <c r="E25" s="23" t="s">
        <v>406</v>
      </c>
      <c r="F25" s="41" t="s">
        <v>371</v>
      </c>
      <c r="G25" s="23" t="s">
        <v>88</v>
      </c>
      <c r="H25" s="41" t="s">
        <v>404</v>
      </c>
      <c r="I25" s="41" t="s">
        <v>361</v>
      </c>
      <c r="J25" s="23" t="s">
        <v>407</v>
      </c>
    </row>
    <row r="26" ht="42" customHeight="1" spans="1:10">
      <c r="A26" s="169" t="s">
        <v>337</v>
      </c>
      <c r="B26" s="41" t="s">
        <v>401</v>
      </c>
      <c r="C26" s="41" t="s">
        <v>355</v>
      </c>
      <c r="D26" s="41" t="s">
        <v>388</v>
      </c>
      <c r="E26" s="23" t="s">
        <v>408</v>
      </c>
      <c r="F26" s="41" t="s">
        <v>371</v>
      </c>
      <c r="G26" s="23" t="s">
        <v>372</v>
      </c>
      <c r="H26" s="41" t="s">
        <v>366</v>
      </c>
      <c r="I26" s="41" t="s">
        <v>361</v>
      </c>
      <c r="J26" s="23" t="s">
        <v>409</v>
      </c>
    </row>
    <row r="27" ht="42" customHeight="1" spans="1:10">
      <c r="A27" s="169" t="s">
        <v>337</v>
      </c>
      <c r="B27" s="41" t="s">
        <v>401</v>
      </c>
      <c r="C27" s="41" t="s">
        <v>355</v>
      </c>
      <c r="D27" s="41" t="s">
        <v>388</v>
      </c>
      <c r="E27" s="23" t="s">
        <v>410</v>
      </c>
      <c r="F27" s="41" t="s">
        <v>374</v>
      </c>
      <c r="G27" s="23" t="s">
        <v>386</v>
      </c>
      <c r="H27" s="41" t="s">
        <v>366</v>
      </c>
      <c r="I27" s="41" t="s">
        <v>361</v>
      </c>
      <c r="J27" s="23" t="s">
        <v>409</v>
      </c>
    </row>
    <row r="28" ht="42" customHeight="1" spans="1:10">
      <c r="A28" s="169" t="s">
        <v>337</v>
      </c>
      <c r="B28" s="41" t="s">
        <v>401</v>
      </c>
      <c r="C28" s="41" t="s">
        <v>363</v>
      </c>
      <c r="D28" s="41" t="s">
        <v>364</v>
      </c>
      <c r="E28" s="23" t="s">
        <v>411</v>
      </c>
      <c r="F28" s="41" t="s">
        <v>371</v>
      </c>
      <c r="G28" s="23" t="s">
        <v>412</v>
      </c>
      <c r="H28" s="41" t="s">
        <v>366</v>
      </c>
      <c r="I28" s="41" t="s">
        <v>361</v>
      </c>
      <c r="J28" s="23" t="s">
        <v>413</v>
      </c>
    </row>
    <row r="29" ht="42" customHeight="1" spans="1:10">
      <c r="A29" s="169" t="s">
        <v>337</v>
      </c>
      <c r="B29" s="41" t="s">
        <v>401</v>
      </c>
      <c r="C29" s="41" t="s">
        <v>363</v>
      </c>
      <c r="D29" s="41" t="s">
        <v>364</v>
      </c>
      <c r="E29" s="23" t="s">
        <v>414</v>
      </c>
      <c r="F29" s="41" t="s">
        <v>374</v>
      </c>
      <c r="G29" s="23" t="s">
        <v>415</v>
      </c>
      <c r="H29" s="41"/>
      <c r="I29" s="41" t="s">
        <v>398</v>
      </c>
      <c r="J29" s="23" t="s">
        <v>416</v>
      </c>
    </row>
    <row r="30" ht="42" customHeight="1" spans="1:10">
      <c r="A30" s="169" t="s">
        <v>337</v>
      </c>
      <c r="B30" s="41" t="s">
        <v>401</v>
      </c>
      <c r="C30" s="41" t="s">
        <v>368</v>
      </c>
      <c r="D30" s="41" t="s">
        <v>369</v>
      </c>
      <c r="E30" s="23" t="s">
        <v>417</v>
      </c>
      <c r="F30" s="41" t="s">
        <v>371</v>
      </c>
      <c r="G30" s="23" t="s">
        <v>372</v>
      </c>
      <c r="H30" s="41" t="s">
        <v>366</v>
      </c>
      <c r="I30" s="41" t="s">
        <v>361</v>
      </c>
      <c r="J30" s="23" t="s">
        <v>418</v>
      </c>
    </row>
    <row r="31" ht="42" customHeight="1" spans="1:10">
      <c r="A31" s="169" t="s">
        <v>335</v>
      </c>
      <c r="B31" s="41" t="s">
        <v>419</v>
      </c>
      <c r="C31" s="41" t="s">
        <v>355</v>
      </c>
      <c r="D31" s="41" t="s">
        <v>356</v>
      </c>
      <c r="E31" s="23" t="s">
        <v>402</v>
      </c>
      <c r="F31" s="41" t="s">
        <v>371</v>
      </c>
      <c r="G31" s="23" t="s">
        <v>403</v>
      </c>
      <c r="H31" s="41" t="s">
        <v>404</v>
      </c>
      <c r="I31" s="41" t="s">
        <v>361</v>
      </c>
      <c r="J31" s="23" t="s">
        <v>420</v>
      </c>
    </row>
    <row r="32" ht="42" customHeight="1" spans="1:10">
      <c r="A32" s="169" t="s">
        <v>335</v>
      </c>
      <c r="B32" s="41" t="s">
        <v>419</v>
      </c>
      <c r="C32" s="41" t="s">
        <v>355</v>
      </c>
      <c r="D32" s="41" t="s">
        <v>388</v>
      </c>
      <c r="E32" s="23" t="s">
        <v>410</v>
      </c>
      <c r="F32" s="41" t="s">
        <v>374</v>
      </c>
      <c r="G32" s="23" t="s">
        <v>386</v>
      </c>
      <c r="H32" s="41" t="s">
        <v>366</v>
      </c>
      <c r="I32" s="41" t="s">
        <v>361</v>
      </c>
      <c r="J32" s="23" t="s">
        <v>421</v>
      </c>
    </row>
    <row r="33" ht="42" customHeight="1" spans="1:10">
      <c r="A33" s="169" t="s">
        <v>335</v>
      </c>
      <c r="B33" s="41" t="s">
        <v>419</v>
      </c>
      <c r="C33" s="41" t="s">
        <v>355</v>
      </c>
      <c r="D33" s="41" t="s">
        <v>392</v>
      </c>
      <c r="E33" s="23" t="s">
        <v>393</v>
      </c>
      <c r="F33" s="41" t="s">
        <v>374</v>
      </c>
      <c r="G33" s="23" t="s">
        <v>422</v>
      </c>
      <c r="H33" s="41" t="s">
        <v>394</v>
      </c>
      <c r="I33" s="41" t="s">
        <v>361</v>
      </c>
      <c r="J33" s="23" t="s">
        <v>423</v>
      </c>
    </row>
    <row r="34" ht="42" customHeight="1" spans="1:10">
      <c r="A34" s="169" t="s">
        <v>335</v>
      </c>
      <c r="B34" s="41" t="s">
        <v>419</v>
      </c>
      <c r="C34" s="41" t="s">
        <v>363</v>
      </c>
      <c r="D34" s="41" t="s">
        <v>364</v>
      </c>
      <c r="E34" s="23" t="s">
        <v>414</v>
      </c>
      <c r="F34" s="41" t="s">
        <v>374</v>
      </c>
      <c r="G34" s="23" t="s">
        <v>415</v>
      </c>
      <c r="H34" s="41"/>
      <c r="I34" s="41" t="s">
        <v>398</v>
      </c>
      <c r="J34" s="23" t="s">
        <v>416</v>
      </c>
    </row>
    <row r="35" ht="42" customHeight="1" spans="1:10">
      <c r="A35" s="169" t="s">
        <v>335</v>
      </c>
      <c r="B35" s="41" t="s">
        <v>419</v>
      </c>
      <c r="C35" s="41" t="s">
        <v>368</v>
      </c>
      <c r="D35" s="41" t="s">
        <v>369</v>
      </c>
      <c r="E35" s="23" t="s">
        <v>417</v>
      </c>
      <c r="F35" s="41" t="s">
        <v>371</v>
      </c>
      <c r="G35" s="23" t="s">
        <v>372</v>
      </c>
      <c r="H35" s="41" t="s">
        <v>366</v>
      </c>
      <c r="I35" s="41" t="s">
        <v>361</v>
      </c>
      <c r="J35" s="23" t="s">
        <v>418</v>
      </c>
    </row>
    <row r="36" ht="99" customHeight="1" spans="1:10">
      <c r="A36" s="169" t="s">
        <v>327</v>
      </c>
      <c r="B36" s="41" t="s">
        <v>354</v>
      </c>
      <c r="C36" s="41" t="s">
        <v>355</v>
      </c>
      <c r="D36" s="41" t="s">
        <v>356</v>
      </c>
      <c r="E36" s="23" t="s">
        <v>375</v>
      </c>
      <c r="F36" s="41" t="s">
        <v>371</v>
      </c>
      <c r="G36" s="23" t="s">
        <v>376</v>
      </c>
      <c r="H36" s="41" t="s">
        <v>377</v>
      </c>
      <c r="I36" s="41" t="s">
        <v>361</v>
      </c>
      <c r="J36" s="23" t="s">
        <v>378</v>
      </c>
    </row>
    <row r="37" ht="60" customHeight="1" spans="1:10">
      <c r="A37" s="169" t="s">
        <v>327</v>
      </c>
      <c r="B37" s="41" t="s">
        <v>354</v>
      </c>
      <c r="C37" s="41" t="s">
        <v>355</v>
      </c>
      <c r="D37" s="41" t="s">
        <v>356</v>
      </c>
      <c r="E37" s="23" t="s">
        <v>379</v>
      </c>
      <c r="F37" s="41" t="s">
        <v>371</v>
      </c>
      <c r="G37" s="23" t="s">
        <v>380</v>
      </c>
      <c r="H37" s="41" t="s">
        <v>377</v>
      </c>
      <c r="I37" s="41" t="s">
        <v>361</v>
      </c>
      <c r="J37" s="23" t="s">
        <v>381</v>
      </c>
    </row>
    <row r="38" ht="60" customHeight="1" spans="1:10">
      <c r="A38" s="169" t="s">
        <v>327</v>
      </c>
      <c r="B38" s="41" t="s">
        <v>354</v>
      </c>
      <c r="C38" s="41" t="s">
        <v>355</v>
      </c>
      <c r="D38" s="41" t="s">
        <v>356</v>
      </c>
      <c r="E38" s="23" t="s">
        <v>382</v>
      </c>
      <c r="F38" s="41" t="s">
        <v>371</v>
      </c>
      <c r="G38" s="23" t="s">
        <v>383</v>
      </c>
      <c r="H38" s="41" t="s">
        <v>377</v>
      </c>
      <c r="I38" s="41" t="s">
        <v>361</v>
      </c>
      <c r="J38" s="23" t="s">
        <v>384</v>
      </c>
    </row>
    <row r="39" ht="60" customHeight="1" spans="1:10">
      <c r="A39" s="169" t="s">
        <v>327</v>
      </c>
      <c r="B39" s="41" t="s">
        <v>354</v>
      </c>
      <c r="C39" s="41" t="s">
        <v>355</v>
      </c>
      <c r="D39" s="41" t="s">
        <v>388</v>
      </c>
      <c r="E39" s="23" t="s">
        <v>385</v>
      </c>
      <c r="F39" s="41" t="s">
        <v>374</v>
      </c>
      <c r="G39" s="23" t="s">
        <v>386</v>
      </c>
      <c r="H39" s="41" t="s">
        <v>366</v>
      </c>
      <c r="I39" s="41" t="s">
        <v>361</v>
      </c>
      <c r="J39" s="23" t="s">
        <v>387</v>
      </c>
    </row>
    <row r="40" ht="42" customHeight="1" spans="1:10">
      <c r="A40" s="169" t="s">
        <v>327</v>
      </c>
      <c r="B40" s="41" t="s">
        <v>354</v>
      </c>
      <c r="C40" s="41" t="s">
        <v>355</v>
      </c>
      <c r="D40" s="41" t="s">
        <v>388</v>
      </c>
      <c r="E40" s="23" t="s">
        <v>389</v>
      </c>
      <c r="F40" s="41" t="s">
        <v>371</v>
      </c>
      <c r="G40" s="23" t="s">
        <v>390</v>
      </c>
      <c r="H40" s="41" t="s">
        <v>366</v>
      </c>
      <c r="I40" s="41" t="s">
        <v>361</v>
      </c>
      <c r="J40" s="23" t="s">
        <v>391</v>
      </c>
    </row>
    <row r="41" ht="42" customHeight="1" spans="1:10">
      <c r="A41" s="169" t="s">
        <v>327</v>
      </c>
      <c r="B41" s="41" t="s">
        <v>354</v>
      </c>
      <c r="C41" s="41" t="s">
        <v>363</v>
      </c>
      <c r="D41" s="41" t="s">
        <v>364</v>
      </c>
      <c r="E41" s="23" t="s">
        <v>396</v>
      </c>
      <c r="F41" s="41" t="s">
        <v>374</v>
      </c>
      <c r="G41" s="23" t="s">
        <v>397</v>
      </c>
      <c r="H41" s="41"/>
      <c r="I41" s="41" t="s">
        <v>398</v>
      </c>
      <c r="J41" s="23" t="s">
        <v>424</v>
      </c>
    </row>
    <row r="42" ht="42" customHeight="1" spans="1:10">
      <c r="A42" s="169" t="s">
        <v>327</v>
      </c>
      <c r="B42" s="41" t="s">
        <v>354</v>
      </c>
      <c r="C42" s="41" t="s">
        <v>368</v>
      </c>
      <c r="D42" s="41" t="s">
        <v>369</v>
      </c>
      <c r="E42" s="23" t="s">
        <v>400</v>
      </c>
      <c r="F42" s="41" t="s">
        <v>371</v>
      </c>
      <c r="G42" s="23" t="s">
        <v>372</v>
      </c>
      <c r="H42" s="41" t="s">
        <v>366</v>
      </c>
      <c r="I42" s="41" t="s">
        <v>361</v>
      </c>
      <c r="J42" s="23" t="s">
        <v>425</v>
      </c>
    </row>
    <row r="43" ht="42" customHeight="1" spans="1:10">
      <c r="A43" s="169" t="s">
        <v>319</v>
      </c>
      <c r="B43" s="41" t="s">
        <v>426</v>
      </c>
      <c r="C43" s="41" t="s">
        <v>355</v>
      </c>
      <c r="D43" s="41" t="s">
        <v>356</v>
      </c>
      <c r="E43" s="23" t="s">
        <v>427</v>
      </c>
      <c r="F43" s="41" t="s">
        <v>374</v>
      </c>
      <c r="G43" s="23" t="s">
        <v>84</v>
      </c>
      <c r="H43" s="41" t="s">
        <v>428</v>
      </c>
      <c r="I43" s="41" t="s">
        <v>361</v>
      </c>
      <c r="J43" s="23" t="s">
        <v>429</v>
      </c>
    </row>
    <row r="44" ht="42" customHeight="1" spans="1:10">
      <c r="A44" s="169" t="s">
        <v>319</v>
      </c>
      <c r="B44" s="41" t="s">
        <v>426</v>
      </c>
      <c r="C44" s="41" t="s">
        <v>355</v>
      </c>
      <c r="D44" s="41" t="s">
        <v>356</v>
      </c>
      <c r="E44" s="23" t="s">
        <v>430</v>
      </c>
      <c r="F44" s="41" t="s">
        <v>374</v>
      </c>
      <c r="G44" s="23" t="s">
        <v>84</v>
      </c>
      <c r="H44" s="41" t="s">
        <v>428</v>
      </c>
      <c r="I44" s="41" t="s">
        <v>361</v>
      </c>
      <c r="J44" s="23" t="s">
        <v>429</v>
      </c>
    </row>
    <row r="45" ht="42" customHeight="1" spans="1:10">
      <c r="A45" s="169" t="s">
        <v>319</v>
      </c>
      <c r="B45" s="41" t="s">
        <v>426</v>
      </c>
      <c r="C45" s="41" t="s">
        <v>355</v>
      </c>
      <c r="D45" s="41" t="s">
        <v>388</v>
      </c>
      <c r="E45" s="23" t="s">
        <v>431</v>
      </c>
      <c r="F45" s="41" t="s">
        <v>374</v>
      </c>
      <c r="G45" s="23" t="s">
        <v>386</v>
      </c>
      <c r="H45" s="41" t="s">
        <v>366</v>
      </c>
      <c r="I45" s="41" t="s">
        <v>361</v>
      </c>
      <c r="J45" s="23" t="s">
        <v>432</v>
      </c>
    </row>
    <row r="46" ht="42" customHeight="1" spans="1:10">
      <c r="A46" s="169" t="s">
        <v>319</v>
      </c>
      <c r="B46" s="41" t="s">
        <v>426</v>
      </c>
      <c r="C46" s="41" t="s">
        <v>355</v>
      </c>
      <c r="D46" s="41" t="s">
        <v>392</v>
      </c>
      <c r="E46" s="23" t="s">
        <v>433</v>
      </c>
      <c r="F46" s="41" t="s">
        <v>374</v>
      </c>
      <c r="G46" s="23" t="s">
        <v>386</v>
      </c>
      <c r="H46" s="41" t="s">
        <v>366</v>
      </c>
      <c r="I46" s="41" t="s">
        <v>361</v>
      </c>
      <c r="J46" s="23" t="s">
        <v>393</v>
      </c>
    </row>
    <row r="47" ht="42" customHeight="1" spans="1:10">
      <c r="A47" s="169" t="s">
        <v>319</v>
      </c>
      <c r="B47" s="41" t="s">
        <v>426</v>
      </c>
      <c r="C47" s="41" t="s">
        <v>363</v>
      </c>
      <c r="D47" s="41" t="s">
        <v>364</v>
      </c>
      <c r="E47" s="23" t="s">
        <v>434</v>
      </c>
      <c r="F47" s="41" t="s">
        <v>374</v>
      </c>
      <c r="G47" s="23" t="s">
        <v>435</v>
      </c>
      <c r="H47" s="41"/>
      <c r="I47" s="41" t="s">
        <v>398</v>
      </c>
      <c r="J47" s="23" t="s">
        <v>399</v>
      </c>
    </row>
    <row r="48" ht="42" customHeight="1" spans="1:10">
      <c r="A48" s="169" t="s">
        <v>319</v>
      </c>
      <c r="B48" s="41" t="s">
        <v>426</v>
      </c>
      <c r="C48" s="41" t="s">
        <v>368</v>
      </c>
      <c r="D48" s="41" t="s">
        <v>369</v>
      </c>
      <c r="E48" s="23" t="s">
        <v>417</v>
      </c>
      <c r="F48" s="41" t="s">
        <v>371</v>
      </c>
      <c r="G48" s="23" t="s">
        <v>372</v>
      </c>
      <c r="H48" s="41" t="s">
        <v>366</v>
      </c>
      <c r="I48" s="41" t="s">
        <v>361</v>
      </c>
      <c r="J48" s="23" t="s">
        <v>425</v>
      </c>
    </row>
    <row r="49" ht="42" customHeight="1" spans="1:10">
      <c r="A49" s="169" t="s">
        <v>296</v>
      </c>
      <c r="B49" s="41" t="s">
        <v>354</v>
      </c>
      <c r="C49" s="41" t="s">
        <v>355</v>
      </c>
      <c r="D49" s="41" t="s">
        <v>356</v>
      </c>
      <c r="E49" s="23" t="s">
        <v>357</v>
      </c>
      <c r="F49" s="41" t="s">
        <v>358</v>
      </c>
      <c r="G49" s="23" t="s">
        <v>359</v>
      </c>
      <c r="H49" s="41" t="s">
        <v>360</v>
      </c>
      <c r="I49" s="41" t="s">
        <v>361</v>
      </c>
      <c r="J49" s="23" t="s">
        <v>362</v>
      </c>
    </row>
    <row r="50" ht="42" customHeight="1" spans="1:10">
      <c r="A50" s="169" t="s">
        <v>296</v>
      </c>
      <c r="B50" s="41" t="s">
        <v>354</v>
      </c>
      <c r="C50" s="41" t="s">
        <v>355</v>
      </c>
      <c r="D50" s="41" t="s">
        <v>388</v>
      </c>
      <c r="E50" s="23" t="s">
        <v>385</v>
      </c>
      <c r="F50" s="41" t="s">
        <v>374</v>
      </c>
      <c r="G50" s="23" t="s">
        <v>386</v>
      </c>
      <c r="H50" s="41" t="s">
        <v>366</v>
      </c>
      <c r="I50" s="41" t="s">
        <v>361</v>
      </c>
      <c r="J50" s="23" t="s">
        <v>436</v>
      </c>
    </row>
    <row r="51" ht="42" customHeight="1" spans="1:10">
      <c r="A51" s="169" t="s">
        <v>296</v>
      </c>
      <c r="B51" s="41" t="s">
        <v>354</v>
      </c>
      <c r="C51" s="41" t="s">
        <v>355</v>
      </c>
      <c r="D51" s="41" t="s">
        <v>392</v>
      </c>
      <c r="E51" s="23" t="s">
        <v>393</v>
      </c>
      <c r="F51" s="41" t="s">
        <v>374</v>
      </c>
      <c r="G51" s="23" t="s">
        <v>422</v>
      </c>
      <c r="H51" s="41" t="s">
        <v>394</v>
      </c>
      <c r="I51" s="41" t="s">
        <v>361</v>
      </c>
      <c r="J51" s="23" t="s">
        <v>436</v>
      </c>
    </row>
    <row r="52" ht="42" customHeight="1" spans="1:10">
      <c r="A52" s="169" t="s">
        <v>296</v>
      </c>
      <c r="B52" s="41" t="s">
        <v>354</v>
      </c>
      <c r="C52" s="41" t="s">
        <v>363</v>
      </c>
      <c r="D52" s="41" t="s">
        <v>364</v>
      </c>
      <c r="E52" s="23" t="s">
        <v>365</v>
      </c>
      <c r="F52" s="41" t="s">
        <v>358</v>
      </c>
      <c r="G52" s="23" t="s">
        <v>87</v>
      </c>
      <c r="H52" s="41" t="s">
        <v>366</v>
      </c>
      <c r="I52" s="41" t="s">
        <v>361</v>
      </c>
      <c r="J52" s="23" t="s">
        <v>367</v>
      </c>
    </row>
    <row r="53" ht="42" customHeight="1" spans="1:10">
      <c r="A53" s="169" t="s">
        <v>296</v>
      </c>
      <c r="B53" s="41" t="s">
        <v>354</v>
      </c>
      <c r="C53" s="41" t="s">
        <v>363</v>
      </c>
      <c r="D53" s="41" t="s">
        <v>364</v>
      </c>
      <c r="E53" s="23" t="s">
        <v>437</v>
      </c>
      <c r="F53" s="41" t="s">
        <v>374</v>
      </c>
      <c r="G53" s="23" t="s">
        <v>415</v>
      </c>
      <c r="H53" s="41"/>
      <c r="I53" s="41" t="s">
        <v>398</v>
      </c>
      <c r="J53" s="23" t="s">
        <v>367</v>
      </c>
    </row>
    <row r="54" ht="42" customHeight="1" spans="1:10">
      <c r="A54" s="169" t="s">
        <v>296</v>
      </c>
      <c r="B54" s="41" t="s">
        <v>354</v>
      </c>
      <c r="C54" s="41" t="s">
        <v>368</v>
      </c>
      <c r="D54" s="41" t="s">
        <v>369</v>
      </c>
      <c r="E54" s="23" t="s">
        <v>370</v>
      </c>
      <c r="F54" s="41" t="s">
        <v>371</v>
      </c>
      <c r="G54" s="23" t="s">
        <v>372</v>
      </c>
      <c r="H54" s="41" t="s">
        <v>366</v>
      </c>
      <c r="I54" s="41" t="s">
        <v>361</v>
      </c>
      <c r="J54" s="23" t="s">
        <v>373</v>
      </c>
    </row>
    <row r="55" ht="42" customHeight="1" spans="1:10">
      <c r="A55" s="169" t="s">
        <v>310</v>
      </c>
      <c r="B55" s="41" t="s">
        <v>354</v>
      </c>
      <c r="C55" s="41" t="s">
        <v>355</v>
      </c>
      <c r="D55" s="41" t="s">
        <v>356</v>
      </c>
      <c r="E55" s="23" t="s">
        <v>357</v>
      </c>
      <c r="F55" s="41" t="s">
        <v>358</v>
      </c>
      <c r="G55" s="23" t="s">
        <v>359</v>
      </c>
      <c r="H55" s="41" t="s">
        <v>360</v>
      </c>
      <c r="I55" s="41" t="s">
        <v>361</v>
      </c>
      <c r="J55" s="23" t="s">
        <v>362</v>
      </c>
    </row>
    <row r="56" ht="42" customHeight="1" spans="1:10">
      <c r="A56" s="169" t="s">
        <v>310</v>
      </c>
      <c r="B56" s="41" t="s">
        <v>354</v>
      </c>
      <c r="C56" s="41" t="s">
        <v>363</v>
      </c>
      <c r="D56" s="41" t="s">
        <v>364</v>
      </c>
      <c r="E56" s="23" t="s">
        <v>365</v>
      </c>
      <c r="F56" s="41" t="s">
        <v>358</v>
      </c>
      <c r="G56" s="23" t="s">
        <v>87</v>
      </c>
      <c r="H56" s="41" t="s">
        <v>366</v>
      </c>
      <c r="I56" s="41" t="s">
        <v>361</v>
      </c>
      <c r="J56" s="23" t="s">
        <v>367</v>
      </c>
    </row>
    <row r="57" ht="42" customHeight="1" spans="1:10">
      <c r="A57" s="169" t="s">
        <v>310</v>
      </c>
      <c r="B57" s="41" t="s">
        <v>354</v>
      </c>
      <c r="C57" s="41" t="s">
        <v>368</v>
      </c>
      <c r="D57" s="41" t="s">
        <v>369</v>
      </c>
      <c r="E57" s="23" t="s">
        <v>370</v>
      </c>
      <c r="F57" s="41" t="s">
        <v>371</v>
      </c>
      <c r="G57" s="23" t="s">
        <v>372</v>
      </c>
      <c r="H57" s="41" t="s">
        <v>366</v>
      </c>
      <c r="I57" s="41" t="s">
        <v>361</v>
      </c>
      <c r="J57" s="23" t="s">
        <v>373</v>
      </c>
    </row>
    <row r="58" ht="42" customHeight="1" spans="1:10">
      <c r="A58" s="169" t="s">
        <v>331</v>
      </c>
      <c r="B58" s="41" t="s">
        <v>354</v>
      </c>
      <c r="C58" s="41" t="s">
        <v>355</v>
      </c>
      <c r="D58" s="41" t="s">
        <v>356</v>
      </c>
      <c r="E58" s="23" t="s">
        <v>357</v>
      </c>
      <c r="F58" s="41" t="s">
        <v>371</v>
      </c>
      <c r="G58" s="23" t="s">
        <v>359</v>
      </c>
      <c r="H58" s="41" t="s">
        <v>360</v>
      </c>
      <c r="I58" s="41" t="s">
        <v>361</v>
      </c>
      <c r="J58" s="23" t="s">
        <v>362</v>
      </c>
    </row>
    <row r="59" ht="42" customHeight="1" spans="1:10">
      <c r="A59" s="169" t="s">
        <v>331</v>
      </c>
      <c r="B59" s="41" t="s">
        <v>354</v>
      </c>
      <c r="C59" s="41" t="s">
        <v>355</v>
      </c>
      <c r="D59" s="41" t="s">
        <v>388</v>
      </c>
      <c r="E59" s="23" t="s">
        <v>385</v>
      </c>
      <c r="F59" s="41" t="s">
        <v>374</v>
      </c>
      <c r="G59" s="23" t="s">
        <v>386</v>
      </c>
      <c r="H59" s="41" t="s">
        <v>366</v>
      </c>
      <c r="I59" s="41" t="s">
        <v>361</v>
      </c>
      <c r="J59" s="23" t="s">
        <v>436</v>
      </c>
    </row>
    <row r="60" ht="42" customHeight="1" spans="1:10">
      <c r="A60" s="169" t="s">
        <v>331</v>
      </c>
      <c r="B60" s="41" t="s">
        <v>354</v>
      </c>
      <c r="C60" s="41" t="s">
        <v>355</v>
      </c>
      <c r="D60" s="41" t="s">
        <v>392</v>
      </c>
      <c r="E60" s="23" t="s">
        <v>393</v>
      </c>
      <c r="F60" s="41" t="s">
        <v>374</v>
      </c>
      <c r="G60" s="23" t="s">
        <v>438</v>
      </c>
      <c r="H60" s="41" t="s">
        <v>394</v>
      </c>
      <c r="I60" s="41" t="s">
        <v>361</v>
      </c>
      <c r="J60" s="23" t="s">
        <v>436</v>
      </c>
    </row>
    <row r="61" ht="42" customHeight="1" spans="1:10">
      <c r="A61" s="169" t="s">
        <v>331</v>
      </c>
      <c r="B61" s="41" t="s">
        <v>354</v>
      </c>
      <c r="C61" s="41" t="s">
        <v>363</v>
      </c>
      <c r="D61" s="41" t="s">
        <v>364</v>
      </c>
      <c r="E61" s="23" t="s">
        <v>365</v>
      </c>
      <c r="F61" s="41" t="s">
        <v>358</v>
      </c>
      <c r="G61" s="23" t="s">
        <v>87</v>
      </c>
      <c r="H61" s="41" t="s">
        <v>366</v>
      </c>
      <c r="I61" s="41" t="s">
        <v>361</v>
      </c>
      <c r="J61" s="23" t="s">
        <v>367</v>
      </c>
    </row>
    <row r="62" ht="42" customHeight="1" spans="1:10">
      <c r="A62" s="169" t="s">
        <v>331</v>
      </c>
      <c r="B62" s="41" t="s">
        <v>354</v>
      </c>
      <c r="C62" s="41" t="s">
        <v>363</v>
      </c>
      <c r="D62" s="41" t="s">
        <v>364</v>
      </c>
      <c r="E62" s="23" t="s">
        <v>437</v>
      </c>
      <c r="F62" s="41" t="s">
        <v>374</v>
      </c>
      <c r="G62" s="23" t="s">
        <v>415</v>
      </c>
      <c r="H62" s="41"/>
      <c r="I62" s="41" t="s">
        <v>398</v>
      </c>
      <c r="J62" s="23" t="s">
        <v>367</v>
      </c>
    </row>
    <row r="63" ht="42" customHeight="1" spans="1:10">
      <c r="A63" s="169" t="s">
        <v>331</v>
      </c>
      <c r="B63" s="41" t="s">
        <v>354</v>
      </c>
      <c r="C63" s="41" t="s">
        <v>368</v>
      </c>
      <c r="D63" s="41" t="s">
        <v>369</v>
      </c>
      <c r="E63" s="23" t="s">
        <v>370</v>
      </c>
      <c r="F63" s="41" t="s">
        <v>371</v>
      </c>
      <c r="G63" s="23" t="s">
        <v>372</v>
      </c>
      <c r="H63" s="41" t="s">
        <v>366</v>
      </c>
      <c r="I63" s="41" t="s">
        <v>361</v>
      </c>
      <c r="J63" s="23" t="s">
        <v>373</v>
      </c>
    </row>
    <row r="64" ht="42" customHeight="1" spans="1:10">
      <c r="A64" s="169" t="s">
        <v>292</v>
      </c>
      <c r="B64" s="41" t="s">
        <v>354</v>
      </c>
      <c r="C64" s="41" t="s">
        <v>355</v>
      </c>
      <c r="D64" s="41" t="s">
        <v>356</v>
      </c>
      <c r="E64" s="23" t="s">
        <v>357</v>
      </c>
      <c r="F64" s="41" t="s">
        <v>358</v>
      </c>
      <c r="G64" s="23" t="s">
        <v>359</v>
      </c>
      <c r="H64" s="41" t="s">
        <v>360</v>
      </c>
      <c r="I64" s="41" t="s">
        <v>361</v>
      </c>
      <c r="J64" s="23" t="s">
        <v>362</v>
      </c>
    </row>
    <row r="65" ht="42" customHeight="1" spans="1:10">
      <c r="A65" s="169" t="s">
        <v>292</v>
      </c>
      <c r="B65" s="41" t="s">
        <v>354</v>
      </c>
      <c r="C65" s="41" t="s">
        <v>355</v>
      </c>
      <c r="D65" s="41" t="s">
        <v>388</v>
      </c>
      <c r="E65" s="23" t="s">
        <v>385</v>
      </c>
      <c r="F65" s="41" t="s">
        <v>374</v>
      </c>
      <c r="G65" s="23" t="s">
        <v>386</v>
      </c>
      <c r="H65" s="41" t="s">
        <v>366</v>
      </c>
      <c r="I65" s="41" t="s">
        <v>361</v>
      </c>
      <c r="J65" s="23" t="s">
        <v>436</v>
      </c>
    </row>
    <row r="66" ht="42" customHeight="1" spans="1:10">
      <c r="A66" s="169" t="s">
        <v>292</v>
      </c>
      <c r="B66" s="41" t="s">
        <v>354</v>
      </c>
      <c r="C66" s="41" t="s">
        <v>355</v>
      </c>
      <c r="D66" s="41" t="s">
        <v>392</v>
      </c>
      <c r="E66" s="23" t="s">
        <v>393</v>
      </c>
      <c r="F66" s="41" t="s">
        <v>374</v>
      </c>
      <c r="G66" s="23" t="s">
        <v>438</v>
      </c>
      <c r="H66" s="41" t="s">
        <v>394</v>
      </c>
      <c r="I66" s="41" t="s">
        <v>361</v>
      </c>
      <c r="J66" s="23" t="s">
        <v>436</v>
      </c>
    </row>
    <row r="67" ht="42" customHeight="1" spans="1:10">
      <c r="A67" s="169" t="s">
        <v>292</v>
      </c>
      <c r="B67" s="41" t="s">
        <v>354</v>
      </c>
      <c r="C67" s="41" t="s">
        <v>363</v>
      </c>
      <c r="D67" s="41" t="s">
        <v>364</v>
      </c>
      <c r="E67" s="23" t="s">
        <v>365</v>
      </c>
      <c r="F67" s="41" t="s">
        <v>358</v>
      </c>
      <c r="G67" s="23" t="s">
        <v>87</v>
      </c>
      <c r="H67" s="41" t="s">
        <v>366</v>
      </c>
      <c r="I67" s="41" t="s">
        <v>361</v>
      </c>
      <c r="J67" s="23" t="s">
        <v>367</v>
      </c>
    </row>
    <row r="68" ht="42" customHeight="1" spans="1:10">
      <c r="A68" s="169" t="s">
        <v>292</v>
      </c>
      <c r="B68" s="41" t="s">
        <v>354</v>
      </c>
      <c r="C68" s="41" t="s">
        <v>363</v>
      </c>
      <c r="D68" s="41" t="s">
        <v>364</v>
      </c>
      <c r="E68" s="23" t="s">
        <v>437</v>
      </c>
      <c r="F68" s="41" t="s">
        <v>374</v>
      </c>
      <c r="G68" s="23" t="s">
        <v>415</v>
      </c>
      <c r="H68" s="41"/>
      <c r="I68" s="41" t="s">
        <v>398</v>
      </c>
      <c r="J68" s="23" t="s">
        <v>367</v>
      </c>
    </row>
    <row r="69" ht="42" customHeight="1" spans="1:10">
      <c r="A69" s="169" t="s">
        <v>292</v>
      </c>
      <c r="B69" s="41" t="s">
        <v>354</v>
      </c>
      <c r="C69" s="41" t="s">
        <v>368</v>
      </c>
      <c r="D69" s="41" t="s">
        <v>369</v>
      </c>
      <c r="E69" s="23" t="s">
        <v>370</v>
      </c>
      <c r="F69" s="41" t="s">
        <v>371</v>
      </c>
      <c r="G69" s="23" t="s">
        <v>372</v>
      </c>
      <c r="H69" s="41" t="s">
        <v>366</v>
      </c>
      <c r="I69" s="41" t="s">
        <v>361</v>
      </c>
      <c r="J69" s="23" t="s">
        <v>373</v>
      </c>
    </row>
    <row r="70" ht="42" customHeight="1" spans="1:10">
      <c r="A70" s="169" t="s">
        <v>302</v>
      </c>
      <c r="B70" s="41" t="s">
        <v>354</v>
      </c>
      <c r="C70" s="41" t="s">
        <v>355</v>
      </c>
      <c r="D70" s="41" t="s">
        <v>356</v>
      </c>
      <c r="E70" s="23" t="s">
        <v>357</v>
      </c>
      <c r="F70" s="41" t="s">
        <v>358</v>
      </c>
      <c r="G70" s="23" t="s">
        <v>359</v>
      </c>
      <c r="H70" s="41" t="s">
        <v>360</v>
      </c>
      <c r="I70" s="41" t="s">
        <v>361</v>
      </c>
      <c r="J70" s="23" t="s">
        <v>362</v>
      </c>
    </row>
    <row r="71" ht="42" customHeight="1" spans="1:10">
      <c r="A71" s="169" t="s">
        <v>302</v>
      </c>
      <c r="B71" s="41" t="s">
        <v>354</v>
      </c>
      <c r="C71" s="41" t="s">
        <v>363</v>
      </c>
      <c r="D71" s="41" t="s">
        <v>364</v>
      </c>
      <c r="E71" s="23" t="s">
        <v>365</v>
      </c>
      <c r="F71" s="41" t="s">
        <v>358</v>
      </c>
      <c r="G71" s="23" t="s">
        <v>87</v>
      </c>
      <c r="H71" s="41" t="s">
        <v>366</v>
      </c>
      <c r="I71" s="41" t="s">
        <v>361</v>
      </c>
      <c r="J71" s="23" t="s">
        <v>367</v>
      </c>
    </row>
    <row r="72" ht="42" customHeight="1" spans="1:10">
      <c r="A72" s="169" t="s">
        <v>302</v>
      </c>
      <c r="B72" s="41" t="s">
        <v>354</v>
      </c>
      <c r="C72" s="41" t="s">
        <v>368</v>
      </c>
      <c r="D72" s="41" t="s">
        <v>369</v>
      </c>
      <c r="E72" s="23" t="s">
        <v>370</v>
      </c>
      <c r="F72" s="41" t="s">
        <v>371</v>
      </c>
      <c r="G72" s="23" t="s">
        <v>372</v>
      </c>
      <c r="H72" s="41" t="s">
        <v>366</v>
      </c>
      <c r="I72" s="41" t="s">
        <v>361</v>
      </c>
      <c r="J72" s="23" t="s">
        <v>373</v>
      </c>
    </row>
    <row r="73" ht="42" customHeight="1" spans="1:10">
      <c r="A73" s="169" t="s">
        <v>325</v>
      </c>
      <c r="B73" s="41" t="s">
        <v>419</v>
      </c>
      <c r="C73" s="41" t="s">
        <v>355</v>
      </c>
      <c r="D73" s="41" t="s">
        <v>356</v>
      </c>
      <c r="E73" s="23" t="s">
        <v>402</v>
      </c>
      <c r="F73" s="41" t="s">
        <v>371</v>
      </c>
      <c r="G73" s="23" t="s">
        <v>403</v>
      </c>
      <c r="H73" s="41" t="s">
        <v>404</v>
      </c>
      <c r="I73" s="41" t="s">
        <v>361</v>
      </c>
      <c r="J73" s="23" t="s">
        <v>420</v>
      </c>
    </row>
    <row r="74" ht="42" customHeight="1" spans="1:10">
      <c r="A74" s="169" t="s">
        <v>325</v>
      </c>
      <c r="B74" s="41" t="s">
        <v>419</v>
      </c>
      <c r="C74" s="41" t="s">
        <v>355</v>
      </c>
      <c r="D74" s="41" t="s">
        <v>388</v>
      </c>
      <c r="E74" s="23" t="s">
        <v>410</v>
      </c>
      <c r="F74" s="41" t="s">
        <v>374</v>
      </c>
      <c r="G74" s="23" t="s">
        <v>386</v>
      </c>
      <c r="H74" s="41" t="s">
        <v>366</v>
      </c>
      <c r="I74" s="41" t="s">
        <v>361</v>
      </c>
      <c r="J74" s="23" t="s">
        <v>421</v>
      </c>
    </row>
    <row r="75" ht="42" customHeight="1" spans="1:10">
      <c r="A75" s="169" t="s">
        <v>325</v>
      </c>
      <c r="B75" s="41" t="s">
        <v>419</v>
      </c>
      <c r="C75" s="41" t="s">
        <v>355</v>
      </c>
      <c r="D75" s="41" t="s">
        <v>392</v>
      </c>
      <c r="E75" s="23" t="s">
        <v>393</v>
      </c>
      <c r="F75" s="41" t="s">
        <v>374</v>
      </c>
      <c r="G75" s="23" t="s">
        <v>83</v>
      </c>
      <c r="H75" s="41" t="s">
        <v>394</v>
      </c>
      <c r="I75" s="41" t="s">
        <v>361</v>
      </c>
      <c r="J75" s="23" t="s">
        <v>423</v>
      </c>
    </row>
    <row r="76" ht="42" customHeight="1" spans="1:10">
      <c r="A76" s="169" t="s">
        <v>325</v>
      </c>
      <c r="B76" s="41" t="s">
        <v>419</v>
      </c>
      <c r="C76" s="41" t="s">
        <v>363</v>
      </c>
      <c r="D76" s="41" t="s">
        <v>364</v>
      </c>
      <c r="E76" s="23" t="s">
        <v>414</v>
      </c>
      <c r="F76" s="41" t="s">
        <v>374</v>
      </c>
      <c r="G76" s="23" t="s">
        <v>415</v>
      </c>
      <c r="H76" s="41"/>
      <c r="I76" s="41" t="s">
        <v>398</v>
      </c>
      <c r="J76" s="23" t="s">
        <v>416</v>
      </c>
    </row>
    <row r="77" ht="42" customHeight="1" spans="1:10">
      <c r="A77" s="169" t="s">
        <v>325</v>
      </c>
      <c r="B77" s="41" t="s">
        <v>419</v>
      </c>
      <c r="C77" s="41" t="s">
        <v>368</v>
      </c>
      <c r="D77" s="41" t="s">
        <v>369</v>
      </c>
      <c r="E77" s="23" t="s">
        <v>417</v>
      </c>
      <c r="F77" s="41" t="s">
        <v>371</v>
      </c>
      <c r="G77" s="23" t="s">
        <v>372</v>
      </c>
      <c r="H77" s="41" t="s">
        <v>366</v>
      </c>
      <c r="I77" s="41" t="s">
        <v>361</v>
      </c>
      <c r="J77" s="23" t="s">
        <v>418</v>
      </c>
    </row>
    <row r="78" ht="42" customHeight="1" spans="1:10">
      <c r="A78" s="169" t="s">
        <v>339</v>
      </c>
      <c r="B78" s="41" t="s">
        <v>439</v>
      </c>
      <c r="C78" s="41" t="s">
        <v>355</v>
      </c>
      <c r="D78" s="41" t="s">
        <v>356</v>
      </c>
      <c r="E78" s="23" t="s">
        <v>440</v>
      </c>
      <c r="F78" s="41" t="s">
        <v>371</v>
      </c>
      <c r="G78" s="23" t="s">
        <v>422</v>
      </c>
      <c r="H78" s="41" t="s">
        <v>377</v>
      </c>
      <c r="I78" s="41" t="s">
        <v>361</v>
      </c>
      <c r="J78" s="23" t="s">
        <v>441</v>
      </c>
    </row>
    <row r="79" ht="42" customHeight="1" spans="1:10">
      <c r="A79" s="169" t="s">
        <v>339</v>
      </c>
      <c r="B79" s="41" t="s">
        <v>439</v>
      </c>
      <c r="C79" s="41" t="s">
        <v>355</v>
      </c>
      <c r="D79" s="41" t="s">
        <v>388</v>
      </c>
      <c r="E79" s="23" t="s">
        <v>442</v>
      </c>
      <c r="F79" s="41" t="s">
        <v>371</v>
      </c>
      <c r="G79" s="23" t="s">
        <v>386</v>
      </c>
      <c r="H79" s="41" t="s">
        <v>366</v>
      </c>
      <c r="I79" s="41" t="s">
        <v>361</v>
      </c>
      <c r="J79" s="23" t="s">
        <v>443</v>
      </c>
    </row>
    <row r="80" ht="42" customHeight="1" spans="1:10">
      <c r="A80" s="169" t="s">
        <v>339</v>
      </c>
      <c r="B80" s="41" t="s">
        <v>439</v>
      </c>
      <c r="C80" s="41" t="s">
        <v>363</v>
      </c>
      <c r="D80" s="41" t="s">
        <v>364</v>
      </c>
      <c r="E80" s="23" t="s">
        <v>444</v>
      </c>
      <c r="F80" s="41" t="s">
        <v>371</v>
      </c>
      <c r="G80" s="23" t="s">
        <v>372</v>
      </c>
      <c r="H80" s="41" t="s">
        <v>366</v>
      </c>
      <c r="I80" s="41" t="s">
        <v>361</v>
      </c>
      <c r="J80" s="23" t="s">
        <v>445</v>
      </c>
    </row>
    <row r="81" ht="42" customHeight="1" spans="1:10">
      <c r="A81" s="169" t="s">
        <v>329</v>
      </c>
      <c r="B81" s="41" t="s">
        <v>446</v>
      </c>
      <c r="C81" s="41" t="s">
        <v>355</v>
      </c>
      <c r="D81" s="41" t="s">
        <v>356</v>
      </c>
      <c r="E81" s="23" t="s">
        <v>447</v>
      </c>
      <c r="F81" s="41" t="s">
        <v>374</v>
      </c>
      <c r="G81" s="23" t="s">
        <v>84</v>
      </c>
      <c r="H81" s="41" t="s">
        <v>448</v>
      </c>
      <c r="I81" s="41" t="s">
        <v>361</v>
      </c>
      <c r="J81" s="23" t="s">
        <v>449</v>
      </c>
    </row>
    <row r="82" ht="42" customHeight="1" spans="1:10">
      <c r="A82" s="169" t="s">
        <v>329</v>
      </c>
      <c r="B82" s="41" t="s">
        <v>446</v>
      </c>
      <c r="C82" s="41" t="s">
        <v>355</v>
      </c>
      <c r="D82" s="41" t="s">
        <v>388</v>
      </c>
      <c r="E82" s="23" t="s">
        <v>450</v>
      </c>
      <c r="F82" s="41" t="s">
        <v>374</v>
      </c>
      <c r="G82" s="23" t="s">
        <v>386</v>
      </c>
      <c r="H82" s="41" t="s">
        <v>366</v>
      </c>
      <c r="I82" s="41" t="s">
        <v>361</v>
      </c>
      <c r="J82" s="23" t="s">
        <v>451</v>
      </c>
    </row>
    <row r="83" ht="42" customHeight="1" spans="1:10">
      <c r="A83" s="169" t="s">
        <v>329</v>
      </c>
      <c r="B83" s="41" t="s">
        <v>446</v>
      </c>
      <c r="C83" s="41" t="s">
        <v>363</v>
      </c>
      <c r="D83" s="41" t="s">
        <v>364</v>
      </c>
      <c r="E83" s="23" t="s">
        <v>452</v>
      </c>
      <c r="F83" s="41" t="s">
        <v>374</v>
      </c>
      <c r="G83" s="23" t="s">
        <v>435</v>
      </c>
      <c r="H83" s="41"/>
      <c r="I83" s="41" t="s">
        <v>398</v>
      </c>
      <c r="J83" s="23" t="s">
        <v>453</v>
      </c>
    </row>
    <row r="84" ht="42" customHeight="1" spans="1:10">
      <c r="A84" s="169" t="s">
        <v>329</v>
      </c>
      <c r="B84" s="41" t="s">
        <v>446</v>
      </c>
      <c r="C84" s="41" t="s">
        <v>363</v>
      </c>
      <c r="D84" s="41" t="s">
        <v>364</v>
      </c>
      <c r="E84" s="23" t="s">
        <v>454</v>
      </c>
      <c r="F84" s="41" t="s">
        <v>374</v>
      </c>
      <c r="G84" s="23" t="s">
        <v>455</v>
      </c>
      <c r="H84" s="41"/>
      <c r="I84" s="41" t="s">
        <v>398</v>
      </c>
      <c r="J84" s="23" t="s">
        <v>453</v>
      </c>
    </row>
    <row r="85" ht="42" customHeight="1" spans="1:10">
      <c r="A85" s="169" t="s">
        <v>329</v>
      </c>
      <c r="B85" s="41" t="s">
        <v>446</v>
      </c>
      <c r="C85" s="41" t="s">
        <v>363</v>
      </c>
      <c r="D85" s="41" t="s">
        <v>456</v>
      </c>
      <c r="E85" s="23" t="s">
        <v>457</v>
      </c>
      <c r="F85" s="41" t="s">
        <v>374</v>
      </c>
      <c r="G85" s="23" t="s">
        <v>455</v>
      </c>
      <c r="H85" s="41"/>
      <c r="I85" s="41" t="s">
        <v>398</v>
      </c>
      <c r="J85" s="23" t="s">
        <v>458</v>
      </c>
    </row>
    <row r="86" ht="42" customHeight="1" spans="1:10">
      <c r="A86" s="169" t="s">
        <v>329</v>
      </c>
      <c r="B86" s="41" t="s">
        <v>446</v>
      </c>
      <c r="C86" s="41" t="s">
        <v>368</v>
      </c>
      <c r="D86" s="41" t="s">
        <v>369</v>
      </c>
      <c r="E86" s="23" t="s">
        <v>459</v>
      </c>
      <c r="F86" s="41" t="s">
        <v>371</v>
      </c>
      <c r="G86" s="23" t="s">
        <v>372</v>
      </c>
      <c r="H86" s="41" t="s">
        <v>366</v>
      </c>
      <c r="I86" s="41" t="s">
        <v>361</v>
      </c>
      <c r="J86" s="23" t="s">
        <v>460</v>
      </c>
    </row>
    <row r="87" ht="42" customHeight="1" spans="1:10">
      <c r="A87" s="169" t="s">
        <v>298</v>
      </c>
      <c r="B87" s="41" t="s">
        <v>354</v>
      </c>
      <c r="C87" s="41" t="s">
        <v>355</v>
      </c>
      <c r="D87" s="41" t="s">
        <v>356</v>
      </c>
      <c r="E87" s="23" t="s">
        <v>357</v>
      </c>
      <c r="F87" s="41" t="s">
        <v>358</v>
      </c>
      <c r="G87" s="23" t="s">
        <v>359</v>
      </c>
      <c r="H87" s="41" t="s">
        <v>360</v>
      </c>
      <c r="I87" s="41" t="s">
        <v>361</v>
      </c>
      <c r="J87" s="23" t="s">
        <v>362</v>
      </c>
    </row>
    <row r="88" ht="42" customHeight="1" spans="1:10">
      <c r="A88" s="169" t="s">
        <v>298</v>
      </c>
      <c r="B88" s="41" t="s">
        <v>354</v>
      </c>
      <c r="C88" s="41" t="s">
        <v>355</v>
      </c>
      <c r="D88" s="41" t="s">
        <v>388</v>
      </c>
      <c r="E88" s="23" t="s">
        <v>385</v>
      </c>
      <c r="F88" s="41" t="s">
        <v>374</v>
      </c>
      <c r="G88" s="23" t="s">
        <v>386</v>
      </c>
      <c r="H88" s="41" t="s">
        <v>366</v>
      </c>
      <c r="I88" s="41" t="s">
        <v>361</v>
      </c>
      <c r="J88" s="23" t="s">
        <v>436</v>
      </c>
    </row>
    <row r="89" ht="42" customHeight="1" spans="1:10">
      <c r="A89" s="169" t="s">
        <v>298</v>
      </c>
      <c r="B89" s="41" t="s">
        <v>354</v>
      </c>
      <c r="C89" s="41" t="s">
        <v>363</v>
      </c>
      <c r="D89" s="41" t="s">
        <v>364</v>
      </c>
      <c r="E89" s="23" t="s">
        <v>365</v>
      </c>
      <c r="F89" s="41" t="s">
        <v>358</v>
      </c>
      <c r="G89" s="23" t="s">
        <v>87</v>
      </c>
      <c r="H89" s="41" t="s">
        <v>366</v>
      </c>
      <c r="I89" s="41" t="s">
        <v>361</v>
      </c>
      <c r="J89" s="23" t="s">
        <v>367</v>
      </c>
    </row>
    <row r="90" ht="42" customHeight="1" spans="1:10">
      <c r="A90" s="169" t="s">
        <v>298</v>
      </c>
      <c r="B90" s="41" t="s">
        <v>354</v>
      </c>
      <c r="C90" s="41" t="s">
        <v>368</v>
      </c>
      <c r="D90" s="41" t="s">
        <v>369</v>
      </c>
      <c r="E90" s="23" t="s">
        <v>370</v>
      </c>
      <c r="F90" s="41" t="s">
        <v>371</v>
      </c>
      <c r="G90" s="23" t="s">
        <v>372</v>
      </c>
      <c r="H90" s="41" t="s">
        <v>366</v>
      </c>
      <c r="I90" s="41" t="s">
        <v>361</v>
      </c>
      <c r="J90" s="23" t="s">
        <v>373</v>
      </c>
    </row>
    <row r="91" ht="42" customHeight="1" spans="1:10">
      <c r="A91" s="169" t="s">
        <v>306</v>
      </c>
      <c r="B91" s="41" t="s">
        <v>354</v>
      </c>
      <c r="C91" s="41" t="s">
        <v>355</v>
      </c>
      <c r="D91" s="41" t="s">
        <v>356</v>
      </c>
      <c r="E91" s="23" t="s">
        <v>357</v>
      </c>
      <c r="F91" s="41" t="s">
        <v>358</v>
      </c>
      <c r="G91" s="23" t="s">
        <v>359</v>
      </c>
      <c r="H91" s="41" t="s">
        <v>360</v>
      </c>
      <c r="I91" s="41" t="s">
        <v>361</v>
      </c>
      <c r="J91" s="23" t="s">
        <v>362</v>
      </c>
    </row>
    <row r="92" ht="42" customHeight="1" spans="1:10">
      <c r="A92" s="169" t="s">
        <v>306</v>
      </c>
      <c r="B92" s="41" t="s">
        <v>354</v>
      </c>
      <c r="C92" s="41" t="s">
        <v>363</v>
      </c>
      <c r="D92" s="41" t="s">
        <v>364</v>
      </c>
      <c r="E92" s="23" t="s">
        <v>365</v>
      </c>
      <c r="F92" s="41" t="s">
        <v>358</v>
      </c>
      <c r="G92" s="23" t="s">
        <v>87</v>
      </c>
      <c r="H92" s="41" t="s">
        <v>366</v>
      </c>
      <c r="I92" s="41" t="s">
        <v>361</v>
      </c>
      <c r="J92" s="23" t="s">
        <v>367</v>
      </c>
    </row>
    <row r="93" ht="42" customHeight="1" spans="1:10">
      <c r="A93" s="169" t="s">
        <v>306</v>
      </c>
      <c r="B93" s="41" t="s">
        <v>354</v>
      </c>
      <c r="C93" s="41" t="s">
        <v>368</v>
      </c>
      <c r="D93" s="41" t="s">
        <v>369</v>
      </c>
      <c r="E93" s="23" t="s">
        <v>370</v>
      </c>
      <c r="F93" s="41" t="s">
        <v>371</v>
      </c>
      <c r="G93" s="23" t="s">
        <v>372</v>
      </c>
      <c r="H93" s="41" t="s">
        <v>366</v>
      </c>
      <c r="I93" s="41" t="s">
        <v>361</v>
      </c>
      <c r="J93" s="23" t="s">
        <v>373</v>
      </c>
    </row>
    <row r="94" ht="42" customHeight="1" spans="1:10">
      <c r="A94" s="169" t="s">
        <v>308</v>
      </c>
      <c r="B94" s="41" t="s">
        <v>354</v>
      </c>
      <c r="C94" s="41" t="s">
        <v>355</v>
      </c>
      <c r="D94" s="41" t="s">
        <v>356</v>
      </c>
      <c r="E94" s="23" t="s">
        <v>357</v>
      </c>
      <c r="F94" s="41" t="s">
        <v>358</v>
      </c>
      <c r="G94" s="23" t="s">
        <v>359</v>
      </c>
      <c r="H94" s="41" t="s">
        <v>360</v>
      </c>
      <c r="I94" s="41" t="s">
        <v>361</v>
      </c>
      <c r="J94" s="23" t="s">
        <v>362</v>
      </c>
    </row>
    <row r="95" ht="42" customHeight="1" spans="1:10">
      <c r="A95" s="169" t="s">
        <v>308</v>
      </c>
      <c r="B95" s="41" t="s">
        <v>354</v>
      </c>
      <c r="C95" s="41" t="s">
        <v>363</v>
      </c>
      <c r="D95" s="41" t="s">
        <v>364</v>
      </c>
      <c r="E95" s="23" t="s">
        <v>365</v>
      </c>
      <c r="F95" s="41" t="s">
        <v>358</v>
      </c>
      <c r="G95" s="23" t="s">
        <v>87</v>
      </c>
      <c r="H95" s="41" t="s">
        <v>366</v>
      </c>
      <c r="I95" s="41" t="s">
        <v>361</v>
      </c>
      <c r="J95" s="23" t="s">
        <v>367</v>
      </c>
    </row>
    <row r="96" ht="42" customHeight="1" spans="1:10">
      <c r="A96" s="169" t="s">
        <v>308</v>
      </c>
      <c r="B96" s="41" t="s">
        <v>354</v>
      </c>
      <c r="C96" s="41" t="s">
        <v>368</v>
      </c>
      <c r="D96" s="41" t="s">
        <v>369</v>
      </c>
      <c r="E96" s="23" t="s">
        <v>370</v>
      </c>
      <c r="F96" s="41" t="s">
        <v>371</v>
      </c>
      <c r="G96" s="23" t="s">
        <v>372</v>
      </c>
      <c r="H96" s="41" t="s">
        <v>366</v>
      </c>
      <c r="I96" s="41" t="s">
        <v>361</v>
      </c>
      <c r="J96" s="23" t="s">
        <v>373</v>
      </c>
    </row>
    <row r="97" ht="42" customHeight="1" spans="1:10">
      <c r="A97" s="169" t="s">
        <v>341</v>
      </c>
      <c r="B97" s="41" t="s">
        <v>354</v>
      </c>
      <c r="C97" s="41" t="s">
        <v>355</v>
      </c>
      <c r="D97" s="41" t="s">
        <v>356</v>
      </c>
      <c r="E97" s="23" t="s">
        <v>461</v>
      </c>
      <c r="F97" s="41" t="s">
        <v>371</v>
      </c>
      <c r="G97" s="23" t="s">
        <v>390</v>
      </c>
      <c r="H97" s="41" t="s">
        <v>404</v>
      </c>
      <c r="I97" s="41" t="s">
        <v>361</v>
      </c>
      <c r="J97" s="23" t="s">
        <v>462</v>
      </c>
    </row>
    <row r="98" ht="42" customHeight="1" spans="1:10">
      <c r="A98" s="169" t="s">
        <v>341</v>
      </c>
      <c r="B98" s="41" t="s">
        <v>354</v>
      </c>
      <c r="C98" s="41" t="s">
        <v>355</v>
      </c>
      <c r="D98" s="41" t="s">
        <v>356</v>
      </c>
      <c r="E98" s="23" t="s">
        <v>463</v>
      </c>
      <c r="F98" s="41" t="s">
        <v>371</v>
      </c>
      <c r="G98" s="23" t="s">
        <v>464</v>
      </c>
      <c r="H98" s="41" t="s">
        <v>377</v>
      </c>
      <c r="I98" s="41" t="s">
        <v>361</v>
      </c>
      <c r="J98" s="23" t="s">
        <v>462</v>
      </c>
    </row>
    <row r="99" ht="42" customHeight="1" spans="1:10">
      <c r="A99" s="169" t="s">
        <v>341</v>
      </c>
      <c r="B99" s="41" t="s">
        <v>354</v>
      </c>
      <c r="C99" s="41" t="s">
        <v>355</v>
      </c>
      <c r="D99" s="41" t="s">
        <v>356</v>
      </c>
      <c r="E99" s="23" t="s">
        <v>465</v>
      </c>
      <c r="F99" s="41" t="s">
        <v>371</v>
      </c>
      <c r="G99" s="23" t="s">
        <v>466</v>
      </c>
      <c r="H99" s="41" t="s">
        <v>377</v>
      </c>
      <c r="I99" s="41" t="s">
        <v>361</v>
      </c>
      <c r="J99" s="23" t="s">
        <v>462</v>
      </c>
    </row>
    <row r="100" ht="42" customHeight="1" spans="1:10">
      <c r="A100" s="169" t="s">
        <v>341</v>
      </c>
      <c r="B100" s="41" t="s">
        <v>354</v>
      </c>
      <c r="C100" s="41" t="s">
        <v>355</v>
      </c>
      <c r="D100" s="41" t="s">
        <v>388</v>
      </c>
      <c r="E100" s="23" t="s">
        <v>385</v>
      </c>
      <c r="F100" s="41" t="s">
        <v>374</v>
      </c>
      <c r="G100" s="23" t="s">
        <v>386</v>
      </c>
      <c r="H100" s="41" t="s">
        <v>366</v>
      </c>
      <c r="I100" s="41" t="s">
        <v>361</v>
      </c>
      <c r="J100" s="23" t="s">
        <v>467</v>
      </c>
    </row>
    <row r="101" ht="42" customHeight="1" spans="1:10">
      <c r="A101" s="169" t="s">
        <v>341</v>
      </c>
      <c r="B101" s="41" t="s">
        <v>354</v>
      </c>
      <c r="C101" s="41" t="s">
        <v>355</v>
      </c>
      <c r="D101" s="41" t="s">
        <v>388</v>
      </c>
      <c r="E101" s="23" t="s">
        <v>389</v>
      </c>
      <c r="F101" s="41" t="s">
        <v>371</v>
      </c>
      <c r="G101" s="23" t="s">
        <v>372</v>
      </c>
      <c r="H101" s="41" t="s">
        <v>366</v>
      </c>
      <c r="I101" s="41" t="s">
        <v>361</v>
      </c>
      <c r="J101" s="23" t="s">
        <v>467</v>
      </c>
    </row>
    <row r="102" ht="42" customHeight="1" spans="1:10">
      <c r="A102" s="169" t="s">
        <v>341</v>
      </c>
      <c r="B102" s="41" t="s">
        <v>354</v>
      </c>
      <c r="C102" s="41" t="s">
        <v>363</v>
      </c>
      <c r="D102" s="41" t="s">
        <v>364</v>
      </c>
      <c r="E102" s="23" t="s">
        <v>396</v>
      </c>
      <c r="F102" s="41" t="s">
        <v>374</v>
      </c>
      <c r="G102" s="23" t="s">
        <v>397</v>
      </c>
      <c r="H102" s="41"/>
      <c r="I102" s="41" t="s">
        <v>398</v>
      </c>
      <c r="J102" s="23" t="s">
        <v>468</v>
      </c>
    </row>
    <row r="103" ht="42" customHeight="1" spans="1:10">
      <c r="A103" s="169" t="s">
        <v>341</v>
      </c>
      <c r="B103" s="41" t="s">
        <v>354</v>
      </c>
      <c r="C103" s="41" t="s">
        <v>368</v>
      </c>
      <c r="D103" s="41" t="s">
        <v>369</v>
      </c>
      <c r="E103" s="23" t="s">
        <v>400</v>
      </c>
      <c r="F103" s="41" t="s">
        <v>371</v>
      </c>
      <c r="G103" s="23" t="s">
        <v>372</v>
      </c>
      <c r="H103" s="41" t="s">
        <v>366</v>
      </c>
      <c r="I103" s="41" t="s">
        <v>361</v>
      </c>
      <c r="J103" s="23" t="s">
        <v>469</v>
      </c>
    </row>
    <row r="104" ht="42" customHeight="1" spans="1:10">
      <c r="A104" s="169" t="s">
        <v>289</v>
      </c>
      <c r="B104" s="41" t="s">
        <v>470</v>
      </c>
      <c r="C104" s="41" t="s">
        <v>355</v>
      </c>
      <c r="D104" s="41" t="s">
        <v>356</v>
      </c>
      <c r="E104" s="23" t="s">
        <v>471</v>
      </c>
      <c r="F104" s="41" t="s">
        <v>374</v>
      </c>
      <c r="G104" s="23" t="s">
        <v>86</v>
      </c>
      <c r="H104" s="41" t="s">
        <v>472</v>
      </c>
      <c r="I104" s="41" t="s">
        <v>361</v>
      </c>
      <c r="J104" s="23" t="s">
        <v>473</v>
      </c>
    </row>
    <row r="105" ht="42" customHeight="1" spans="1:10">
      <c r="A105" s="169" t="s">
        <v>289</v>
      </c>
      <c r="B105" s="41" t="s">
        <v>470</v>
      </c>
      <c r="C105" s="41" t="s">
        <v>355</v>
      </c>
      <c r="D105" s="41" t="s">
        <v>388</v>
      </c>
      <c r="E105" s="23" t="s">
        <v>474</v>
      </c>
      <c r="F105" s="41" t="s">
        <v>371</v>
      </c>
      <c r="G105" s="23" t="s">
        <v>475</v>
      </c>
      <c r="H105" s="41" t="s">
        <v>366</v>
      </c>
      <c r="I105" s="41" t="s">
        <v>361</v>
      </c>
      <c r="J105" s="23" t="s">
        <v>476</v>
      </c>
    </row>
    <row r="106" ht="62" customHeight="1" spans="1:10">
      <c r="A106" s="169" t="s">
        <v>289</v>
      </c>
      <c r="B106" s="41" t="s">
        <v>470</v>
      </c>
      <c r="C106" s="41" t="s">
        <v>355</v>
      </c>
      <c r="D106" s="41" t="s">
        <v>392</v>
      </c>
      <c r="E106" s="23" t="s">
        <v>477</v>
      </c>
      <c r="F106" s="41" t="s">
        <v>374</v>
      </c>
      <c r="G106" s="23" t="s">
        <v>386</v>
      </c>
      <c r="H106" s="41" t="s">
        <v>366</v>
      </c>
      <c r="I106" s="41" t="s">
        <v>361</v>
      </c>
      <c r="J106" s="23" t="s">
        <v>478</v>
      </c>
    </row>
    <row r="107" ht="42" customHeight="1" spans="1:10">
      <c r="A107" s="169" t="s">
        <v>289</v>
      </c>
      <c r="B107" s="41" t="s">
        <v>470</v>
      </c>
      <c r="C107" s="41" t="s">
        <v>363</v>
      </c>
      <c r="D107" s="41" t="s">
        <v>364</v>
      </c>
      <c r="E107" s="23" t="s">
        <v>479</v>
      </c>
      <c r="F107" s="41" t="s">
        <v>374</v>
      </c>
      <c r="G107" s="23" t="s">
        <v>455</v>
      </c>
      <c r="H107" s="41"/>
      <c r="I107" s="41" t="s">
        <v>398</v>
      </c>
      <c r="J107" s="23" t="s">
        <v>416</v>
      </c>
    </row>
    <row r="108" ht="42" customHeight="1" spans="1:10">
      <c r="A108" s="169" t="s">
        <v>289</v>
      </c>
      <c r="B108" s="41" t="s">
        <v>470</v>
      </c>
      <c r="C108" s="41" t="s">
        <v>368</v>
      </c>
      <c r="D108" s="41" t="s">
        <v>369</v>
      </c>
      <c r="E108" s="23" t="s">
        <v>480</v>
      </c>
      <c r="F108" s="41" t="s">
        <v>371</v>
      </c>
      <c r="G108" s="23" t="s">
        <v>372</v>
      </c>
      <c r="H108" s="41" t="s">
        <v>366</v>
      </c>
      <c r="I108" s="41" t="s">
        <v>361</v>
      </c>
      <c r="J108" s="23" t="s">
        <v>481</v>
      </c>
    </row>
    <row r="109" ht="42" customHeight="1" spans="1:10">
      <c r="A109" s="169" t="s">
        <v>285</v>
      </c>
      <c r="B109" s="41" t="s">
        <v>482</v>
      </c>
      <c r="C109" s="41" t="s">
        <v>355</v>
      </c>
      <c r="D109" s="41" t="s">
        <v>356</v>
      </c>
      <c r="E109" s="23" t="s">
        <v>483</v>
      </c>
      <c r="F109" s="41" t="s">
        <v>374</v>
      </c>
      <c r="G109" s="23" t="s">
        <v>84</v>
      </c>
      <c r="H109" s="41" t="s">
        <v>472</v>
      </c>
      <c r="I109" s="41" t="s">
        <v>361</v>
      </c>
      <c r="J109" s="23" t="s">
        <v>484</v>
      </c>
    </row>
    <row r="110" ht="42" customHeight="1" spans="1:10">
      <c r="A110" s="169" t="s">
        <v>285</v>
      </c>
      <c r="B110" s="41" t="s">
        <v>482</v>
      </c>
      <c r="C110" s="41" t="s">
        <v>355</v>
      </c>
      <c r="D110" s="41" t="s">
        <v>388</v>
      </c>
      <c r="E110" s="23" t="s">
        <v>485</v>
      </c>
      <c r="F110" s="41" t="s">
        <v>374</v>
      </c>
      <c r="G110" s="23" t="s">
        <v>386</v>
      </c>
      <c r="H110" s="41" t="s">
        <v>366</v>
      </c>
      <c r="I110" s="41" t="s">
        <v>361</v>
      </c>
      <c r="J110" s="23" t="s">
        <v>486</v>
      </c>
    </row>
    <row r="111" ht="66" customHeight="1" spans="1:10">
      <c r="A111" s="169" t="s">
        <v>285</v>
      </c>
      <c r="B111" s="41" t="s">
        <v>482</v>
      </c>
      <c r="C111" s="41" t="s">
        <v>355</v>
      </c>
      <c r="D111" s="41" t="s">
        <v>392</v>
      </c>
      <c r="E111" s="23" t="s">
        <v>477</v>
      </c>
      <c r="F111" s="41" t="s">
        <v>374</v>
      </c>
      <c r="G111" s="23" t="s">
        <v>386</v>
      </c>
      <c r="H111" s="41" t="s">
        <v>366</v>
      </c>
      <c r="I111" s="41" t="s">
        <v>361</v>
      </c>
      <c r="J111" s="23" t="s">
        <v>478</v>
      </c>
    </row>
    <row r="112" ht="42" customHeight="1" spans="1:10">
      <c r="A112" s="169" t="s">
        <v>285</v>
      </c>
      <c r="B112" s="41" t="s">
        <v>482</v>
      </c>
      <c r="C112" s="41" t="s">
        <v>363</v>
      </c>
      <c r="D112" s="41" t="s">
        <v>364</v>
      </c>
      <c r="E112" s="23" t="s">
        <v>487</v>
      </c>
      <c r="F112" s="41" t="s">
        <v>374</v>
      </c>
      <c r="G112" s="23" t="s">
        <v>488</v>
      </c>
      <c r="H112" s="41"/>
      <c r="I112" s="41" t="s">
        <v>398</v>
      </c>
      <c r="J112" s="23" t="s">
        <v>489</v>
      </c>
    </row>
    <row r="113" ht="42" customHeight="1" spans="1:10">
      <c r="A113" s="169" t="s">
        <v>285</v>
      </c>
      <c r="B113" s="41" t="s">
        <v>482</v>
      </c>
      <c r="C113" s="41" t="s">
        <v>368</v>
      </c>
      <c r="D113" s="41" t="s">
        <v>369</v>
      </c>
      <c r="E113" s="23" t="s">
        <v>480</v>
      </c>
      <c r="F113" s="41" t="s">
        <v>371</v>
      </c>
      <c r="G113" s="23" t="s">
        <v>372</v>
      </c>
      <c r="H113" s="41" t="s">
        <v>366</v>
      </c>
      <c r="I113" s="41" t="s">
        <v>361</v>
      </c>
      <c r="J113" s="23" t="s">
        <v>481</v>
      </c>
    </row>
    <row r="114" ht="42" customHeight="1" spans="1:10">
      <c r="A114" s="169" t="s">
        <v>333</v>
      </c>
      <c r="B114" s="41" t="s">
        <v>446</v>
      </c>
      <c r="C114" s="41" t="s">
        <v>355</v>
      </c>
      <c r="D114" s="41" t="s">
        <v>356</v>
      </c>
      <c r="E114" s="23" t="s">
        <v>447</v>
      </c>
      <c r="F114" s="41" t="s">
        <v>374</v>
      </c>
      <c r="G114" s="23" t="s">
        <v>84</v>
      </c>
      <c r="H114" s="41" t="s">
        <v>448</v>
      </c>
      <c r="I114" s="41" t="s">
        <v>361</v>
      </c>
      <c r="J114" s="23" t="s">
        <v>449</v>
      </c>
    </row>
    <row r="115" ht="42" customHeight="1" spans="1:10">
      <c r="A115" s="169" t="s">
        <v>333</v>
      </c>
      <c r="B115" s="41" t="s">
        <v>446</v>
      </c>
      <c r="C115" s="41" t="s">
        <v>355</v>
      </c>
      <c r="D115" s="41" t="s">
        <v>388</v>
      </c>
      <c r="E115" s="23" t="s">
        <v>450</v>
      </c>
      <c r="F115" s="41" t="s">
        <v>374</v>
      </c>
      <c r="G115" s="23" t="s">
        <v>386</v>
      </c>
      <c r="H115" s="41" t="s">
        <v>366</v>
      </c>
      <c r="I115" s="41" t="s">
        <v>361</v>
      </c>
      <c r="J115" s="23" t="s">
        <v>451</v>
      </c>
    </row>
    <row r="116" ht="42" customHeight="1" spans="1:10">
      <c r="A116" s="169" t="s">
        <v>333</v>
      </c>
      <c r="B116" s="41" t="s">
        <v>446</v>
      </c>
      <c r="C116" s="41" t="s">
        <v>363</v>
      </c>
      <c r="D116" s="41" t="s">
        <v>364</v>
      </c>
      <c r="E116" s="23" t="s">
        <v>452</v>
      </c>
      <c r="F116" s="41" t="s">
        <v>374</v>
      </c>
      <c r="G116" s="23" t="s">
        <v>435</v>
      </c>
      <c r="H116" s="41"/>
      <c r="I116" s="41" t="s">
        <v>398</v>
      </c>
      <c r="J116" s="23" t="s">
        <v>453</v>
      </c>
    </row>
    <row r="117" ht="42" customHeight="1" spans="1:10">
      <c r="A117" s="169" t="s">
        <v>333</v>
      </c>
      <c r="B117" s="41" t="s">
        <v>446</v>
      </c>
      <c r="C117" s="41" t="s">
        <v>363</v>
      </c>
      <c r="D117" s="41" t="s">
        <v>364</v>
      </c>
      <c r="E117" s="23" t="s">
        <v>454</v>
      </c>
      <c r="F117" s="41" t="s">
        <v>374</v>
      </c>
      <c r="G117" s="23" t="s">
        <v>455</v>
      </c>
      <c r="H117" s="41"/>
      <c r="I117" s="41" t="s">
        <v>398</v>
      </c>
      <c r="J117" s="23" t="s">
        <v>453</v>
      </c>
    </row>
    <row r="118" ht="42" customHeight="1" spans="1:10">
      <c r="A118" s="169" t="s">
        <v>333</v>
      </c>
      <c r="B118" s="41" t="s">
        <v>446</v>
      </c>
      <c r="C118" s="41" t="s">
        <v>363</v>
      </c>
      <c r="D118" s="41" t="s">
        <v>456</v>
      </c>
      <c r="E118" s="23" t="s">
        <v>457</v>
      </c>
      <c r="F118" s="41" t="s">
        <v>374</v>
      </c>
      <c r="G118" s="23" t="s">
        <v>455</v>
      </c>
      <c r="H118" s="41"/>
      <c r="I118" s="41" t="s">
        <v>398</v>
      </c>
      <c r="J118" s="23" t="s">
        <v>458</v>
      </c>
    </row>
    <row r="119" ht="42" customHeight="1" spans="1:10">
      <c r="A119" s="169" t="s">
        <v>333</v>
      </c>
      <c r="B119" s="41" t="s">
        <v>446</v>
      </c>
      <c r="C119" s="41" t="s">
        <v>368</v>
      </c>
      <c r="D119" s="41" t="s">
        <v>369</v>
      </c>
      <c r="E119" s="23" t="s">
        <v>459</v>
      </c>
      <c r="F119" s="41" t="s">
        <v>371</v>
      </c>
      <c r="G119" s="23" t="s">
        <v>372</v>
      </c>
      <c r="H119" s="41" t="s">
        <v>366</v>
      </c>
      <c r="I119" s="41" t="s">
        <v>361</v>
      </c>
      <c r="J119" s="23" t="s">
        <v>460</v>
      </c>
    </row>
    <row r="120" ht="42" customHeight="1" spans="1:10">
      <c r="A120" s="169" t="s">
        <v>343</v>
      </c>
      <c r="B120" s="41" t="s">
        <v>354</v>
      </c>
      <c r="C120" s="41" t="s">
        <v>355</v>
      </c>
      <c r="D120" s="41" t="s">
        <v>356</v>
      </c>
      <c r="E120" s="23" t="s">
        <v>461</v>
      </c>
      <c r="F120" s="41" t="s">
        <v>371</v>
      </c>
      <c r="G120" s="23" t="s">
        <v>390</v>
      </c>
      <c r="H120" s="41" t="s">
        <v>404</v>
      </c>
      <c r="I120" s="41" t="s">
        <v>361</v>
      </c>
      <c r="J120" s="23" t="s">
        <v>462</v>
      </c>
    </row>
    <row r="121" ht="42" customHeight="1" spans="1:10">
      <c r="A121" s="169" t="s">
        <v>343</v>
      </c>
      <c r="B121" s="41" t="s">
        <v>354</v>
      </c>
      <c r="C121" s="41" t="s">
        <v>355</v>
      </c>
      <c r="D121" s="41" t="s">
        <v>356</v>
      </c>
      <c r="E121" s="23" t="s">
        <v>463</v>
      </c>
      <c r="F121" s="41" t="s">
        <v>371</v>
      </c>
      <c r="G121" s="23" t="s">
        <v>464</v>
      </c>
      <c r="H121" s="41" t="s">
        <v>377</v>
      </c>
      <c r="I121" s="41" t="s">
        <v>361</v>
      </c>
      <c r="J121" s="23" t="s">
        <v>462</v>
      </c>
    </row>
    <row r="122" ht="42" customHeight="1" spans="1:10">
      <c r="A122" s="169" t="s">
        <v>343</v>
      </c>
      <c r="B122" s="41" t="s">
        <v>354</v>
      </c>
      <c r="C122" s="41" t="s">
        <v>355</v>
      </c>
      <c r="D122" s="41" t="s">
        <v>356</v>
      </c>
      <c r="E122" s="23" t="s">
        <v>465</v>
      </c>
      <c r="F122" s="41" t="s">
        <v>371</v>
      </c>
      <c r="G122" s="23" t="s">
        <v>466</v>
      </c>
      <c r="H122" s="41" t="s">
        <v>377</v>
      </c>
      <c r="I122" s="41" t="s">
        <v>361</v>
      </c>
      <c r="J122" s="23" t="s">
        <v>462</v>
      </c>
    </row>
    <row r="123" ht="42" customHeight="1" spans="1:10">
      <c r="A123" s="169" t="s">
        <v>343</v>
      </c>
      <c r="B123" s="41" t="s">
        <v>354</v>
      </c>
      <c r="C123" s="41" t="s">
        <v>355</v>
      </c>
      <c r="D123" s="41" t="s">
        <v>388</v>
      </c>
      <c r="E123" s="23" t="s">
        <v>385</v>
      </c>
      <c r="F123" s="41" t="s">
        <v>374</v>
      </c>
      <c r="G123" s="23" t="s">
        <v>386</v>
      </c>
      <c r="H123" s="41" t="s">
        <v>366</v>
      </c>
      <c r="I123" s="41" t="s">
        <v>361</v>
      </c>
      <c r="J123" s="23" t="s">
        <v>467</v>
      </c>
    </row>
    <row r="124" ht="42" customHeight="1" spans="1:10">
      <c r="A124" s="169" t="s">
        <v>343</v>
      </c>
      <c r="B124" s="41" t="s">
        <v>354</v>
      </c>
      <c r="C124" s="41" t="s">
        <v>355</v>
      </c>
      <c r="D124" s="41" t="s">
        <v>388</v>
      </c>
      <c r="E124" s="23" t="s">
        <v>389</v>
      </c>
      <c r="F124" s="41" t="s">
        <v>374</v>
      </c>
      <c r="G124" s="23" t="s">
        <v>386</v>
      </c>
      <c r="H124" s="41" t="s">
        <v>366</v>
      </c>
      <c r="I124" s="41" t="s">
        <v>361</v>
      </c>
      <c r="J124" s="23" t="s">
        <v>467</v>
      </c>
    </row>
    <row r="125" ht="42" customHeight="1" spans="1:10">
      <c r="A125" s="169" t="s">
        <v>343</v>
      </c>
      <c r="B125" s="41" t="s">
        <v>354</v>
      </c>
      <c r="C125" s="41" t="s">
        <v>363</v>
      </c>
      <c r="D125" s="41" t="s">
        <v>364</v>
      </c>
      <c r="E125" s="23" t="s">
        <v>396</v>
      </c>
      <c r="F125" s="41" t="s">
        <v>374</v>
      </c>
      <c r="G125" s="23" t="s">
        <v>397</v>
      </c>
      <c r="H125" s="41"/>
      <c r="I125" s="41" t="s">
        <v>398</v>
      </c>
      <c r="J125" s="23" t="s">
        <v>468</v>
      </c>
    </row>
    <row r="126" ht="42" customHeight="1" spans="1:10">
      <c r="A126" s="169" t="s">
        <v>343</v>
      </c>
      <c r="B126" s="41" t="s">
        <v>354</v>
      </c>
      <c r="C126" s="41" t="s">
        <v>368</v>
      </c>
      <c r="D126" s="41" t="s">
        <v>369</v>
      </c>
      <c r="E126" s="23" t="s">
        <v>400</v>
      </c>
      <c r="F126" s="41" t="s">
        <v>371</v>
      </c>
      <c r="G126" s="23" t="s">
        <v>372</v>
      </c>
      <c r="H126" s="41" t="s">
        <v>366</v>
      </c>
      <c r="I126" s="41" t="s">
        <v>361</v>
      </c>
      <c r="J126" s="23" t="s">
        <v>469</v>
      </c>
    </row>
    <row r="127" ht="42" customHeight="1" spans="1:10">
      <c r="A127" s="169" t="s">
        <v>323</v>
      </c>
      <c r="B127" s="41" t="s">
        <v>419</v>
      </c>
      <c r="C127" s="41" t="s">
        <v>355</v>
      </c>
      <c r="D127" s="41" t="s">
        <v>356</v>
      </c>
      <c r="E127" s="23" t="s">
        <v>375</v>
      </c>
      <c r="F127" s="41" t="s">
        <v>371</v>
      </c>
      <c r="G127" s="23" t="s">
        <v>376</v>
      </c>
      <c r="H127" s="41" t="s">
        <v>377</v>
      </c>
      <c r="I127" s="41" t="s">
        <v>361</v>
      </c>
      <c r="J127" s="23" t="s">
        <v>407</v>
      </c>
    </row>
    <row r="128" ht="42" customHeight="1" spans="1:10">
      <c r="A128" s="169" t="s">
        <v>323</v>
      </c>
      <c r="B128" s="41" t="s">
        <v>419</v>
      </c>
      <c r="C128" s="41" t="s">
        <v>355</v>
      </c>
      <c r="D128" s="41" t="s">
        <v>356</v>
      </c>
      <c r="E128" s="23" t="s">
        <v>379</v>
      </c>
      <c r="F128" s="41" t="s">
        <v>371</v>
      </c>
      <c r="G128" s="23" t="s">
        <v>380</v>
      </c>
      <c r="H128" s="41" t="s">
        <v>377</v>
      </c>
      <c r="I128" s="41" t="s">
        <v>361</v>
      </c>
      <c r="J128" s="23" t="s">
        <v>407</v>
      </c>
    </row>
    <row r="129" ht="42" customHeight="1" spans="1:10">
      <c r="A129" s="169" t="s">
        <v>323</v>
      </c>
      <c r="B129" s="41" t="s">
        <v>419</v>
      </c>
      <c r="C129" s="41" t="s">
        <v>355</v>
      </c>
      <c r="D129" s="41" t="s">
        <v>356</v>
      </c>
      <c r="E129" s="23" t="s">
        <v>382</v>
      </c>
      <c r="F129" s="41" t="s">
        <v>371</v>
      </c>
      <c r="G129" s="23" t="s">
        <v>383</v>
      </c>
      <c r="H129" s="41" t="s">
        <v>377</v>
      </c>
      <c r="I129" s="41" t="s">
        <v>361</v>
      </c>
      <c r="J129" s="23" t="s">
        <v>407</v>
      </c>
    </row>
    <row r="130" ht="42" customHeight="1" spans="1:10">
      <c r="A130" s="169" t="s">
        <v>323</v>
      </c>
      <c r="B130" s="41" t="s">
        <v>419</v>
      </c>
      <c r="C130" s="41" t="s">
        <v>355</v>
      </c>
      <c r="D130" s="41" t="s">
        <v>388</v>
      </c>
      <c r="E130" s="23" t="s">
        <v>385</v>
      </c>
      <c r="F130" s="41" t="s">
        <v>374</v>
      </c>
      <c r="G130" s="23" t="s">
        <v>386</v>
      </c>
      <c r="H130" s="41" t="s">
        <v>366</v>
      </c>
      <c r="I130" s="41" t="s">
        <v>361</v>
      </c>
      <c r="J130" s="23" t="s">
        <v>409</v>
      </c>
    </row>
    <row r="131" ht="42" customHeight="1" spans="1:10">
      <c r="A131" s="169" t="s">
        <v>323</v>
      </c>
      <c r="B131" s="41" t="s">
        <v>419</v>
      </c>
      <c r="C131" s="41" t="s">
        <v>355</v>
      </c>
      <c r="D131" s="41" t="s">
        <v>388</v>
      </c>
      <c r="E131" s="23" t="s">
        <v>389</v>
      </c>
      <c r="F131" s="41" t="s">
        <v>371</v>
      </c>
      <c r="G131" s="23" t="s">
        <v>390</v>
      </c>
      <c r="H131" s="41" t="s">
        <v>366</v>
      </c>
      <c r="I131" s="41" t="s">
        <v>361</v>
      </c>
      <c r="J131" s="23" t="s">
        <v>409</v>
      </c>
    </row>
    <row r="132" ht="42" customHeight="1" spans="1:10">
      <c r="A132" s="169" t="s">
        <v>323</v>
      </c>
      <c r="B132" s="41" t="s">
        <v>419</v>
      </c>
      <c r="C132" s="41" t="s">
        <v>355</v>
      </c>
      <c r="D132" s="41" t="s">
        <v>392</v>
      </c>
      <c r="E132" s="23" t="s">
        <v>393</v>
      </c>
      <c r="F132" s="41" t="s">
        <v>374</v>
      </c>
      <c r="G132" s="23" t="s">
        <v>83</v>
      </c>
      <c r="H132" s="41" t="s">
        <v>394</v>
      </c>
      <c r="I132" s="41" t="s">
        <v>361</v>
      </c>
      <c r="J132" s="23" t="s">
        <v>423</v>
      </c>
    </row>
    <row r="133" ht="42" customHeight="1" spans="1:10">
      <c r="A133" s="169" t="s">
        <v>323</v>
      </c>
      <c r="B133" s="41" t="s">
        <v>419</v>
      </c>
      <c r="C133" s="41" t="s">
        <v>363</v>
      </c>
      <c r="D133" s="41" t="s">
        <v>364</v>
      </c>
      <c r="E133" s="23" t="s">
        <v>414</v>
      </c>
      <c r="F133" s="41" t="s">
        <v>374</v>
      </c>
      <c r="G133" s="23" t="s">
        <v>415</v>
      </c>
      <c r="H133" s="41"/>
      <c r="I133" s="41" t="s">
        <v>398</v>
      </c>
      <c r="J133" s="23" t="s">
        <v>424</v>
      </c>
    </row>
    <row r="134" ht="42" customHeight="1" spans="1:10">
      <c r="A134" s="169" t="s">
        <v>323</v>
      </c>
      <c r="B134" s="41" t="s">
        <v>419</v>
      </c>
      <c r="C134" s="41" t="s">
        <v>368</v>
      </c>
      <c r="D134" s="41" t="s">
        <v>369</v>
      </c>
      <c r="E134" s="23" t="s">
        <v>417</v>
      </c>
      <c r="F134" s="41" t="s">
        <v>371</v>
      </c>
      <c r="G134" s="23" t="s">
        <v>372</v>
      </c>
      <c r="H134" s="41" t="s">
        <v>366</v>
      </c>
      <c r="I134" s="41" t="s">
        <v>361</v>
      </c>
      <c r="J134" s="23" t="s">
        <v>460</v>
      </c>
    </row>
    <row r="135" ht="42" customHeight="1" spans="1:10">
      <c r="A135" s="169" t="s">
        <v>317</v>
      </c>
      <c r="B135" s="41" t="s">
        <v>446</v>
      </c>
      <c r="C135" s="41" t="s">
        <v>355</v>
      </c>
      <c r="D135" s="41" t="s">
        <v>356</v>
      </c>
      <c r="E135" s="23" t="s">
        <v>447</v>
      </c>
      <c r="F135" s="41" t="s">
        <v>374</v>
      </c>
      <c r="G135" s="23" t="s">
        <v>86</v>
      </c>
      <c r="H135" s="41" t="s">
        <v>428</v>
      </c>
      <c r="I135" s="41" t="s">
        <v>361</v>
      </c>
      <c r="J135" s="23" t="s">
        <v>449</v>
      </c>
    </row>
    <row r="136" ht="42" customHeight="1" spans="1:10">
      <c r="A136" s="169" t="s">
        <v>317</v>
      </c>
      <c r="B136" s="41" t="s">
        <v>446</v>
      </c>
      <c r="C136" s="41" t="s">
        <v>355</v>
      </c>
      <c r="D136" s="41" t="s">
        <v>388</v>
      </c>
      <c r="E136" s="23" t="s">
        <v>450</v>
      </c>
      <c r="F136" s="41" t="s">
        <v>374</v>
      </c>
      <c r="G136" s="23" t="s">
        <v>386</v>
      </c>
      <c r="H136" s="41" t="s">
        <v>366</v>
      </c>
      <c r="I136" s="41" t="s">
        <v>361</v>
      </c>
      <c r="J136" s="23" t="s">
        <v>451</v>
      </c>
    </row>
    <row r="137" ht="42" customHeight="1" spans="1:10">
      <c r="A137" s="169" t="s">
        <v>317</v>
      </c>
      <c r="B137" s="41" t="s">
        <v>446</v>
      </c>
      <c r="C137" s="41" t="s">
        <v>355</v>
      </c>
      <c r="D137" s="41" t="s">
        <v>392</v>
      </c>
      <c r="E137" s="23" t="s">
        <v>490</v>
      </c>
      <c r="F137" s="41" t="s">
        <v>374</v>
      </c>
      <c r="G137" s="23" t="s">
        <v>386</v>
      </c>
      <c r="H137" s="41" t="s">
        <v>366</v>
      </c>
      <c r="I137" s="41" t="s">
        <v>361</v>
      </c>
      <c r="J137" s="23" t="s">
        <v>491</v>
      </c>
    </row>
    <row r="138" ht="42" customHeight="1" spans="1:10">
      <c r="A138" s="169" t="s">
        <v>317</v>
      </c>
      <c r="B138" s="41" t="s">
        <v>446</v>
      </c>
      <c r="C138" s="41" t="s">
        <v>363</v>
      </c>
      <c r="D138" s="41" t="s">
        <v>364</v>
      </c>
      <c r="E138" s="23" t="s">
        <v>452</v>
      </c>
      <c r="F138" s="41" t="s">
        <v>374</v>
      </c>
      <c r="G138" s="23" t="s">
        <v>435</v>
      </c>
      <c r="H138" s="41"/>
      <c r="I138" s="41" t="s">
        <v>398</v>
      </c>
      <c r="J138" s="23" t="s">
        <v>453</v>
      </c>
    </row>
    <row r="139" ht="42" customHeight="1" spans="1:10">
      <c r="A139" s="169" t="s">
        <v>317</v>
      </c>
      <c r="B139" s="41" t="s">
        <v>446</v>
      </c>
      <c r="C139" s="41" t="s">
        <v>363</v>
      </c>
      <c r="D139" s="41" t="s">
        <v>364</v>
      </c>
      <c r="E139" s="23" t="s">
        <v>454</v>
      </c>
      <c r="F139" s="41" t="s">
        <v>374</v>
      </c>
      <c r="G139" s="23" t="s">
        <v>455</v>
      </c>
      <c r="H139" s="41"/>
      <c r="I139" s="41" t="s">
        <v>398</v>
      </c>
      <c r="J139" s="23" t="s">
        <v>453</v>
      </c>
    </row>
    <row r="140" ht="42" customHeight="1" spans="1:10">
      <c r="A140" s="169" t="s">
        <v>317</v>
      </c>
      <c r="B140" s="41" t="s">
        <v>446</v>
      </c>
      <c r="C140" s="41" t="s">
        <v>363</v>
      </c>
      <c r="D140" s="41" t="s">
        <v>456</v>
      </c>
      <c r="E140" s="23" t="s">
        <v>457</v>
      </c>
      <c r="F140" s="41" t="s">
        <v>374</v>
      </c>
      <c r="G140" s="23" t="s">
        <v>455</v>
      </c>
      <c r="H140" s="41"/>
      <c r="I140" s="41" t="s">
        <v>398</v>
      </c>
      <c r="J140" s="23" t="s">
        <v>458</v>
      </c>
    </row>
    <row r="141" ht="42" customHeight="1" spans="1:10">
      <c r="A141" s="169" t="s">
        <v>317</v>
      </c>
      <c r="B141" s="41" t="s">
        <v>446</v>
      </c>
      <c r="C141" s="41" t="s">
        <v>368</v>
      </c>
      <c r="D141" s="41" t="s">
        <v>369</v>
      </c>
      <c r="E141" s="23" t="s">
        <v>400</v>
      </c>
      <c r="F141" s="41" t="s">
        <v>371</v>
      </c>
      <c r="G141" s="23" t="s">
        <v>372</v>
      </c>
      <c r="H141" s="41" t="s">
        <v>366</v>
      </c>
      <c r="I141" s="41" t="s">
        <v>361</v>
      </c>
      <c r="J141" s="23" t="s">
        <v>460</v>
      </c>
    </row>
    <row r="142" s="47" customFormat="1" ht="42" customHeight="1" spans="1:10">
      <c r="A142" s="170" t="s">
        <v>314</v>
      </c>
      <c r="B142" s="171" t="s">
        <v>354</v>
      </c>
      <c r="C142" s="66" t="s">
        <v>355</v>
      </c>
      <c r="D142" s="66" t="s">
        <v>356</v>
      </c>
      <c r="E142" s="66" t="s">
        <v>357</v>
      </c>
      <c r="F142" s="172" t="s">
        <v>358</v>
      </c>
      <c r="G142" s="172" t="s">
        <v>359</v>
      </c>
      <c r="H142" s="172" t="s">
        <v>360</v>
      </c>
      <c r="I142" s="41" t="s">
        <v>361</v>
      </c>
      <c r="J142" s="41" t="s">
        <v>362</v>
      </c>
    </row>
    <row r="143" s="47" customFormat="1" ht="42" customHeight="1" spans="1:10">
      <c r="A143" s="173"/>
      <c r="B143" s="174"/>
      <c r="C143" s="66" t="s">
        <v>363</v>
      </c>
      <c r="D143" s="66" t="s">
        <v>364</v>
      </c>
      <c r="E143" s="66" t="s">
        <v>365</v>
      </c>
      <c r="F143" s="172" t="s">
        <v>358</v>
      </c>
      <c r="G143" s="172" t="s">
        <v>87</v>
      </c>
      <c r="H143" s="172" t="s">
        <v>366</v>
      </c>
      <c r="I143" s="41" t="s">
        <v>361</v>
      </c>
      <c r="J143" s="41" t="s">
        <v>367</v>
      </c>
    </row>
    <row r="144" s="47" customFormat="1" ht="42" customHeight="1" spans="1:10">
      <c r="A144" s="175"/>
      <c r="B144" s="176"/>
      <c r="C144" s="66" t="s">
        <v>368</v>
      </c>
      <c r="D144" s="66" t="s">
        <v>369</v>
      </c>
      <c r="E144" s="66" t="s">
        <v>370</v>
      </c>
      <c r="F144" s="172" t="s">
        <v>371</v>
      </c>
      <c r="G144" s="172" t="s">
        <v>372</v>
      </c>
      <c r="H144" s="172" t="s">
        <v>366</v>
      </c>
      <c r="I144" s="41" t="s">
        <v>361</v>
      </c>
      <c r="J144" s="41" t="s">
        <v>373</v>
      </c>
    </row>
  </sheetData>
  <mergeCells count="56">
    <mergeCell ref="A2:J2"/>
    <mergeCell ref="A3:H3"/>
    <mergeCell ref="A7:A9"/>
    <mergeCell ref="A10:A12"/>
    <mergeCell ref="A13:A20"/>
    <mergeCell ref="A21:A23"/>
    <mergeCell ref="A24:A30"/>
    <mergeCell ref="A31:A35"/>
    <mergeCell ref="A36:A42"/>
    <mergeCell ref="A43:A48"/>
    <mergeCell ref="A49:A54"/>
    <mergeCell ref="A55:A57"/>
    <mergeCell ref="A58:A63"/>
    <mergeCell ref="A64:A69"/>
    <mergeCell ref="A70:A72"/>
    <mergeCell ref="A73:A77"/>
    <mergeCell ref="A78:A80"/>
    <mergeCell ref="A81:A86"/>
    <mergeCell ref="A87:A90"/>
    <mergeCell ref="A91:A93"/>
    <mergeCell ref="A94:A96"/>
    <mergeCell ref="A97:A103"/>
    <mergeCell ref="A104:A108"/>
    <mergeCell ref="A109:A113"/>
    <mergeCell ref="A114:A119"/>
    <mergeCell ref="A120:A126"/>
    <mergeCell ref="A127:A134"/>
    <mergeCell ref="A135:A141"/>
    <mergeCell ref="A142:A144"/>
    <mergeCell ref="B7:B9"/>
    <mergeCell ref="B10:B12"/>
    <mergeCell ref="B13:B20"/>
    <mergeCell ref="B21:B23"/>
    <mergeCell ref="B24:B30"/>
    <mergeCell ref="B31:B35"/>
    <mergeCell ref="B36:B42"/>
    <mergeCell ref="B43:B48"/>
    <mergeCell ref="B49:B54"/>
    <mergeCell ref="B55:B57"/>
    <mergeCell ref="B58:B63"/>
    <mergeCell ref="B64:B69"/>
    <mergeCell ref="B70:B72"/>
    <mergeCell ref="B73:B77"/>
    <mergeCell ref="B78:B80"/>
    <mergeCell ref="B81:B86"/>
    <mergeCell ref="B87:B90"/>
    <mergeCell ref="B91:B93"/>
    <mergeCell ref="B94:B96"/>
    <mergeCell ref="B97:B103"/>
    <mergeCell ref="B104:B108"/>
    <mergeCell ref="B109:B113"/>
    <mergeCell ref="B114:B119"/>
    <mergeCell ref="B120:B126"/>
    <mergeCell ref="B127:B134"/>
    <mergeCell ref="B135:B141"/>
    <mergeCell ref="B142:B14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连静</cp:lastModifiedBy>
  <dcterms:created xsi:type="dcterms:W3CDTF">2026-03-12T01:32:00Z</dcterms:created>
  <dcterms:modified xsi:type="dcterms:W3CDTF">2026-03-17T06:28:43Z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0A3EA417BF514173A26F5D9C80BAB209_12</vt:lpwstr>
  </property>
  <property fmtid="{D5CDD505-2E9C-101B-9397-08002B2CF9AE}" pid="3" name="KSOProductBuildVer">
    <vt:lpwstr>2052-12.1.0.23542</vt:lpwstr>
  </property>
</Properties>
</file>