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<sst xmlns="http://schemas.openxmlformats.org/spreadsheetml/2006/main" count="1114" uniqueCount="430">
  <si>
    <t>附件：昆明市东川区文化旅游综合服务中心2026年部门预算公开情况表</t>
  </si>
  <si>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</si>
  <si>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</si>
  <si>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</si>
  <si>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</si>
  <si>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</si>
  <si>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</si>
  <si>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</si>
  <si>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</si>
  <si>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</si>
  <si>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</si>
  <si>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</si>
  <si>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</si>
  <si>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</si>
  <si>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</si>
  <si>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</si>
  <si>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</si>
  <si>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</si>
  <si>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</si>
  <si>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</si>
  <si>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</si>
  <si>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</si>
  <si>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</si>
  <si>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</si>
  <si>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</si>
  <si>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</si>
  <si>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</si>
  <si>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</si>
  <si>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</si>
  <si>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</si>
  <si>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</si>
  <si>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</si>
  <si>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</si>
  <si>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</si>
  <si>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</si>
  <si>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</si>
  <si>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</si>
  <si>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</si>
  <si>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</si>
  <si>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</si>
  <si>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</si>
  <si>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</si>
  <si>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</si>
  <si>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</si>
  <si>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</si>
  <si>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</si>
  <si>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</si>
  <si>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</si>
  <si>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</si>
  <si>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</si>
  <si>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</si>
  <si>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</si>
  <si>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</si>
  <si>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</si>
  <si>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</si>
  <si>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</si>
  <si>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</si>
  <si>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</si>
  <si>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</si>
  <si>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</si>
  <si>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</si>
  <si>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</si>
  <si>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</si>
  <si>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</si>
  <si>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</si>
  <si>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</si>
  <si>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</si>
  <si>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</si>
  <si>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</si>
  <si>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</si>
  <si>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129004</t>
  </si>
  <si>
    <t>昆明市东川区文化旅游综合服务中心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</si>
  <si>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</si>
  <si>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</si>
  <si>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</si>
  <si>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</si>
  <si>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</si>
  <si>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</si>
  <si>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</si>
  <si>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</si>
  <si>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</si>
  <si>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</si>
  <si>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</si>
  <si>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</si>
  <si>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</si>
  <si>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</si>
  <si>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</si>
  <si>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</si>
  <si>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</si>
  <si>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</si>
  <si>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</si>
  <si>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</si>
  <si>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</si>
  <si>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</si>
  <si>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</si>
  <si>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</si>
  <si>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</si>
  <si>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</si>
  <si>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</si>
  <si>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</si>
  <si>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</si>
  <si>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</si>
  <si>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2070114</t>
  </si>
  <si>
    <t>文化和旅游管理事务</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</si>
  <si>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</si>
  <si>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</si>
  <si>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</si>
  <si>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</si>
  <si>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</si>
  <si>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</si>
  <si>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</si>
  <si>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</si>
  <si>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</si>
  <si>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</si>
  <si>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</si>
  <si>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</si>
  <si>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</si>
  <si>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</si>
  <si>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</si>
  <si>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</si>
  <si>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</si>
  <si>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</si>
  <si>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</si>
  <si>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</si>
  <si>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</si>
  <si>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</si>
  <si>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</si>
  <si>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</si>
  <si>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</si>
  <si>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</si>
  <si>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</si>
  <si>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</si>
  <si>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</si>
  <si>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</si>
  <si>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</si>
  <si>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</si>
  <si>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</si>
  <si>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</si>
  <si>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</si>
  <si>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</si>
  <si>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</si>
  <si>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</si>
  <si>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</si>
  <si>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</si>
  <si>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</si>
  <si>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</si>
  <si>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</si>
  <si>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</si>
  <si>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</si>
  <si>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</si>
  <si>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</si>
  <si>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</si>
  <si>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</si>
  <si>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</si>
  <si>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</si>
  <si>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</si>
  <si>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</si>
  <si>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</si>
  <si>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</si>
  <si>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</si>
  <si>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</si>
  <si>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</si>
  <si>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</si>
  <si>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</si>
  <si>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</si>
  <si>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</si>
  <si>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</si>
  <si>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</si>
  <si>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</si>
  <si>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</si>
  <si>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</si>
  <si>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</si>
  <si>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</si>
  <si>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</si>
  <si>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</si>
  <si>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</si>
  <si>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</si>
  <si>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</si>
  <si>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</si>
  <si>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</si>
  <si>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</si>
  <si>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</si>
  <si>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</si>
  <si>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</si>
  <si>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</si>
  <si>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</si>
  <si>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</si>
  <si>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</si>
  <si>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</si>
  <si>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</si>
  <si>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</si>
  <si>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</si>
  <si>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</si>
  <si>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</si>
  <si>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</si>
  <si>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</si>
  <si>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</si>
  <si>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</si>
  <si>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昆明市东川区文化和旅游局</t>
  </si>
  <si>
    <t>530113210000000003551</t>
  </si>
  <si>
    <t>事业人员工资支出</t>
  </si>
  <si>
    <t>30101</t>
  </si>
  <si>
    <t>基本工资</t>
  </si>
  <si>
    <t>30102</t>
  </si>
  <si>
    <t>津贴补贴</t>
  </si>
  <si>
    <t>30103</t>
  </si>
  <si>
    <t>奖金</t>
  </si>
  <si>
    <t>30107</t>
  </si>
  <si>
    <t>绩效工资</t>
  </si>
  <si>
    <t>530113210000000003553</t>
  </si>
  <si>
    <t>社会保障缴费</t>
  </si>
  <si>
    <t>30108</t>
  </si>
  <si>
    <t>机关事业单位基本养老保险缴费</t>
  </si>
  <si>
    <t>30110</t>
  </si>
  <si>
    <t>职工基本医疗保险缴费</t>
  </si>
  <si>
    <t>30111</t>
  </si>
  <si>
    <t>公务员医疗补助缴费</t>
  </si>
  <si>
    <t>30112</t>
  </si>
  <si>
    <t>其他社会保障缴费</t>
  </si>
  <si>
    <t>530113210000000003557</t>
  </si>
  <si>
    <t>30113</t>
  </si>
  <si>
    <t>530113210000000003563</t>
  </si>
  <si>
    <t>30217</t>
  </si>
  <si>
    <t>530113210000000003565</t>
  </si>
  <si>
    <t>工会经费</t>
  </si>
  <si>
    <t>30228</t>
  </si>
  <si>
    <t>530113210000000003566</t>
  </si>
  <si>
    <t>离退休公用经费</t>
  </si>
  <si>
    <t>30299</t>
  </si>
  <si>
    <t>其他商品和服务支出</t>
  </si>
  <si>
    <t>530113210000000003588</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</si>
  <si>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</si>
  <si>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</si>
  <si>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</si>
  <si>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</si>
  <si>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</si>
  <si>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</si>
  <si>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</si>
  <si>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</si>
  <si>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</si>
  <si>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</si>
  <si>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</si>
  <si>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</si>
  <si>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</si>
  <si>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</si>
  <si>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</si>
  <si>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</si>
  <si>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</si>
  <si>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530113221100000294058</t>
  </si>
  <si>
    <t>离退休生活补助</t>
  </si>
  <si>
    <t>30305</t>
  </si>
  <si>
    <t>生活补助</t>
  </si>
  <si>
    <t>530113231100001509314</t>
  </si>
  <si>
    <t>事业人员绩效奖励</t>
  </si>
  <si>
    <t>预算05-1表</t>
  </si>
  <si>
    <t>项目分类</t>
  </si>
  <si>
    <t>项目单位</t>
  </si>
  <si>
    <t>经济科目编码</t>
  </si>
  <si>
    <t>经济科目名称</t>
  </si>
  <si>
    <t>本年拨款</t>
  </si>
  <si>
    <t>其中：本次下达</t>
  </si>
  <si>
    <t>对个人和家庭的补助</t>
  </si>
  <si>
    <t>530113261100004971755</t>
  </si>
  <si>
    <t>遗属补助经费</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</si>
  <si>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</si>
  <si>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</si>
  <si>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</si>
  <si>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</si>
  <si>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</si>
  <si>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</si>
  <si>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</si>
  <si>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</si>
  <si>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</si>
  <si>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</si>
  <si>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</si>
  <si>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</si>
  <si>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</si>
  <si>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发放对象数</t>
  </si>
  <si>
    <t>=</t>
  </si>
  <si>
    <t>人(人次、家)</t>
  </si>
  <si>
    <t>定量指标</t>
  </si>
  <si>
    <t>反映获补助人员、企业的数量情况，也适用补贴、资助等形式的补助。</t>
  </si>
  <si>
    <t>质量指标</t>
  </si>
  <si>
    <t>兑现准确率</t>
  </si>
  <si>
    <t>100</t>
  </si>
  <si>
    <t>%</t>
  </si>
  <si>
    <t>反映补助准确发放的情况。
补助兑现准确率=补助兑付额/应付额*100%</t>
  </si>
  <si>
    <t>时效指标</t>
  </si>
  <si>
    <t>发放及时率</t>
  </si>
  <si>
    <t>反映发放单位及时发放补助资金的情况。
发放及时率=在时限内发放资金/应发放资金*100%</t>
  </si>
  <si>
    <t>效益指标</t>
  </si>
  <si>
    <t>社会效益</t>
  </si>
  <si>
    <t>生活状况改善</t>
  </si>
  <si>
    <t>部门运转</t>
  </si>
  <si>
    <t>定性指标</t>
  </si>
  <si>
    <t>反映补助促进受助对象生活状况改善的情况。</t>
  </si>
  <si>
    <t>满意度指标</t>
  </si>
  <si>
    <t>服务对象满意度</t>
  </si>
  <si>
    <t>受益对象满意度</t>
  </si>
  <si>
    <t>&gt;=</t>
  </si>
  <si>
    <t>90</t>
  </si>
  <si>
    <t>反映获补助受益对象的满意程度。</t>
  </si>
  <si>
    <t>预算06表</t>
  </si>
  <si>
    <t>政府性基金预算支出预算表</t>
  </si>
  <si>
    <t>单位名称：昆明市发展和改革委员会</t>
  </si>
  <si>
    <t>政府性基金预算支出</t>
  </si>
  <si>
    <t>备注：昆明市东川区文化旅游综合服务中心2026年度无部门政府性基金预算支出预算表支出情况，此表无数据。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</si>
  <si>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</si>
  <si>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</si>
  <si>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</si>
  <si>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</si>
  <si>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</si>
  <si>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</si>
  <si>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</si>
  <si>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</si>
  <si>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</si>
  <si>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</si>
  <si>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</si>
  <si>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</si>
  <si>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</si>
  <si>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</si>
  <si>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</si>
  <si>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</si>
  <si>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</si>
  <si>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</si>
  <si>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</si>
  <si>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</si>
  <si>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</si>
  <si>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备注：昆明市东川区文化旅游综合服务中心2026年度无部门政府购买服务预算表支出情况，此表无数据。</t>
  </si>
  <si>
    <t>预算09-1表</t>
  </si>
  <si>
    <t>单位名称（项目）</t>
  </si>
  <si>
    <t>地区</t>
  </si>
  <si>
    <t>备注：昆明市东川区文化旅游综合服务中心2026年度无对下转移支付预算表支出情况，此表无数据。</t>
  </si>
  <si>
    <t>预算09-2表</t>
  </si>
  <si>
    <t>备注：昆明市东川区文化旅游综合服务中心2026年度无对下转移支付绩效目标表支出情况，此表无数据。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</si>
  <si>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</si>
  <si>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</si>
  <si>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</si>
  <si>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</si>
  <si>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</si>
  <si>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</si>
  <si>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</si>
  <si>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</si>
  <si>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备注：昆明市东川区文化旅游综合服务中心2026年度无新增资产配置预算表支出情况，此表无数据。</t>
  </si>
  <si>
    <t>预算11表</t>
  </si>
  <si>
    <t>上级补助</t>
  </si>
  <si>
    <t>备注：昆明市东川区文化旅游综合服务中心2026年度无上级补助项目支出预算表支出情况，此表无数据。</t>
  </si>
  <si>
    <t>预算12表</t>
  </si>
  <si>
    <t>项目级次</t>
  </si>
  <si>
    <t>114 对个人和家庭的补助</t>
  </si>
  <si>
    <t>本级</t>
  </si>
  <si>
    <t/>
  </si>
  <si>
    <t>预算6表</t>
  </si>
  <si>
    <t>部门编码</t>
  </si>
  <si>
    <t>部门名称</t>
  </si>
  <si>
    <t>内容</t>
  </si>
  <si>
    <t>说明</t>
  </si>
  <si>
    <t>部门总体目标</t>
  </si>
  <si>
    <t>部门职责</t>
  </si>
  <si>
    <t>1.负责文化和旅游市场开发。
2.负责文化和旅游产品创建、创新工作。
3.负责文化和旅游项目工作。
4.负责文化和旅游大型活动和品牌赛事，研究、培育东川特色文化旅游活动新品牌。
5.负责文化和旅游宣传工作，开展文化和旅游交流推广与合作。
6.负责文化和旅游公共信息服务建设，协调推进文化和旅游公共设施和产品的建设、管理。
7.负责全区文化和旅游系统统计上报及经济运行分析工作。
8.统筹和协调开展各类文化旅游活动及培训。
9.承担文化和旅游资源普查、规划开发和保护。
10.受理文化和旅游投诉、举报。
11.推进文化旅游行业诚信评价体系建设，组织开展诚信评价工作，提升行业服务品质。
12.负责全区电影宣传放映和相关服务工作。
13.完成上级交办的其他任务。</t>
  </si>
  <si>
    <t>1.以文化为引领，推进旅游业发展，提升旅游项目和旅游产业的品质内涵。
 2.加大文化、旅游项目申报工作力度，加大旅游项目申报工作力度，在乡村旅游扶持、景区建设、旅游基础设施等方面包装建设项目，积极向国家、省、市争取资金扶持，进一步完善我区旅游基础设施，加快牯牛山景区开发力度， 扎实开展乡村旅游工作，大力发展观光及休闲农业。
3.加强旅游人才队伍建设。引进、挖掘、培养一批优秀的旅游管理从业人员，全面提高全区旅游行业素质。
4.完善旅游基础设施建设，规范服务设施配套，提升综合接待能力，推动争创红土地景区等国家A级旅游景区步伐。加快推进太阳谷千鼓彝寨二期项目建设，建设特色旅游民俗地。挖掘东川区休闲度假旅游资源和本土文化内涵，策划包装全新的旅游线路产品，推出一批全新的旅游线路。加大宣传推介力度，吸引游客消费，提升2022年旅游人数和旅游消费增长率，进一步提升东川的知名度和影响力。
5.加强旅游宣传营销。一是策划包装全新的旅游线路产品。挖掘东川区休闲度假旅游资源和本土文化内涵，推出一批全新的旅游线路；二是加大活动营销力度。积极举办各类有影响的旅游节庆营销活动；三是整合资源开发建设属于文化旅游的微信平台，大力宣传东川旅游资源。
6.加强文化旅游行业管理。持续加大文化旅游市场秩序整顿和行业规范管理力度，进一步规范文化旅游行业行为。</t>
  </si>
  <si>
    <t>部门年度目标</t>
  </si>
  <si>
    <t>1.以旅游规划为引领，优化配置东川旅游资源
2.以重点项目为抓手，打造功能完善的旅游景区
3.以文化资源为亮点，大力发展文旅融合项目
4.以公共设施为基础，全面提升旅游供给能力
5.以整治市场为重点，进一步规范旅游市场秩序
6.负责全区电影宣传放映和相关服务工作。</t>
  </si>
  <si>
    <t>二、部门年度重点工作任务</t>
  </si>
  <si>
    <t>部门职能职责</t>
  </si>
  <si>
    <t>主要内容</t>
  </si>
  <si>
    <t>对应项目</t>
  </si>
  <si>
    <t>纳入预算金额（元）</t>
  </si>
  <si>
    <t>总额</t>
  </si>
  <si>
    <t>财政拨款</t>
  </si>
  <si>
    <t>其他资金</t>
  </si>
  <si>
    <t>为本辖区旅游行业服务提供保障服务。负责全区电影发行、放映和电影业务管理工作，满足广大农民群众多层次的精神文化需求，推动农村经济社会协调发展，促进社会主义新农村建设。</t>
  </si>
  <si>
    <t>工资、医保、工伤、生育保险、公积金等，确保人员经费有落实，机构运转有保障；</t>
  </si>
  <si>
    <t>三、部门整体支出绩效指标</t>
  </si>
  <si>
    <t>绩效指标</t>
  </si>
  <si>
    <t>评（扣）分标准</t>
  </si>
  <si>
    <t>绩效指标设定依据及指标值数据来源</t>
  </si>
  <si>
    <t xml:space="preserve">二级指标 </t>
  </si>
  <si>
    <t>保障本单位人员机构正常运行机构数量</t>
  </si>
  <si>
    <t>个</t>
  </si>
  <si>
    <t>①符合部门制定的中长期实施规划计1分；②符合部门“三定”方案确定的职责计1分；③与部门年度工作目标、任务相一致计1分。</t>
  </si>
  <si>
    <t>反映部门核定人员的编制与部门工作内容的合理性</t>
  </si>
  <si>
    <t>职能职责</t>
  </si>
  <si>
    <t>本单位人员数量</t>
  </si>
  <si>
    <t>人</t>
  </si>
  <si>
    <t>根据部门三定方案及总体目标和年度重点工作要求</t>
  </si>
  <si>
    <t>各项工作完成率</t>
  </si>
  <si>
    <t>反映各项工作完成质量</t>
  </si>
  <si>
    <t>申请支付率</t>
  </si>
  <si>
    <t>反映工作进度质量</t>
  </si>
  <si>
    <t>“三公”经费支出降低行</t>
  </si>
  <si>
    <t>有所下降</t>
  </si>
  <si>
    <t>年</t>
  </si>
  <si>
    <t>反映厉行节约工作质量</t>
  </si>
  <si>
    <t>《中共云南省委办公厅 云南省人民政府办公厅关于贯彻落实中央厉行节约要求推动节约型机关建设的通知》</t>
  </si>
  <si>
    <t>按照政府采购完成采购计划</t>
  </si>
  <si>
    <t>反映政府采购完成质量</t>
  </si>
  <si>
    <t>所有任务均按既定时间要求按时完成</t>
  </si>
  <si>
    <t>反映对工作完成时间要求</t>
  </si>
  <si>
    <t>成本指标</t>
  </si>
  <si>
    <t>经济成本指标</t>
  </si>
  <si>
    <t>元</t>
  </si>
  <si>
    <t>①如实核定人员基数，得1分；②根据基本预算标准进行编制，得1分。</t>
  </si>
  <si>
    <t>反映部门年度支出预算情况</t>
  </si>
  <si>
    <t>经济效益指标</t>
  </si>
  <si>
    <t>通过旅游项目带动东川旅游业发展，旅游收入增加</t>
  </si>
  <si>
    <t>在所增加</t>
  </si>
  <si>
    <t>①已制定或具有业务管理、项目管理等管理制度，得0.25分；②相关管理制度合法、合规、完整，得0.25分；③相关管理制度得到有效执行，得0.5分。</t>
  </si>
  <si>
    <t>反映部门履职目标的实现程度</t>
  </si>
  <si>
    <t>《东川区旅游发展总体规划》</t>
  </si>
  <si>
    <t>社会效益指标</t>
  </si>
  <si>
    <t>全面提升文化、旅游产业水平</t>
  </si>
  <si>
    <t>《昆明市关于加快构建现代公共文化服务体系的实施意见》、《东川区旅游发展总体规划》</t>
  </si>
  <si>
    <t>推进文旅事业创新</t>
  </si>
  <si>
    <t>有所创新</t>
  </si>
  <si>
    <t>生态效益指标</t>
  </si>
  <si>
    <t>人文环境得到提高</t>
  </si>
  <si>
    <t>有所提高</t>
  </si>
  <si>
    <t>反映文化旅游活动通过各项工作产生的效益</t>
  </si>
  <si>
    <t>可持续影响指标</t>
  </si>
  <si>
    <t>全面提升全区文化、旅游事业</t>
  </si>
  <si>
    <t>有所提升</t>
  </si>
  <si>
    <t>促进全区文化旅游事业积极健康发展</t>
  </si>
  <si>
    <t>有所促进</t>
  </si>
  <si>
    <t>引导全区文化、旅游部门树立品牌意思，狠抓质量提升，努力争创省市名牌一、著名商标、知名商标</t>
  </si>
  <si>
    <t>服务对象满意度指标</t>
  </si>
  <si>
    <t>社会公众满意度</t>
  </si>
  <si>
    <t>对社会公众进行问卷调查，满意度≥90%得满分，否则不得分</t>
  </si>
  <si>
    <t>调查问卷</t>
  </si>
  <si>
    <t>服务对象满意情况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</si>
</sst>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xf numFmtId="0" fontId="38" fillId="0" borderId="0">
      <alignment vertical="top"/>
      <protection locked="0"/>
    </xf>
  </cellStyleXfs>
  <cellXfs count="230">
    <xf numFmtId="0" fontId="0" fillId="0" borderId="0" xfId="0" applyFont="1" applyBorder="1"/>
    <xf numFmtId="0" fontId="0" fillId="0" borderId="0" xfId="0" applyFill="1" applyBorder="1" applyAlignment="1" applyProtection="1">
      <alignment vertical="center"/>
    </xf>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9" fontId="2" fillId="0" borderId="1" xfId="0" applyNumberFormat="1" applyFont="1" applyFill="1" applyBorder="1" applyAlignment="1" applyProtection="1">
      <alignment horizontal="left" vertical="center" wrapText="1"/>
    </xf>
    <xf numFmtId="0" fontId="5" fillId="0" borderId="1" xfId="0" applyFont="1" applyFill="1" applyBorder="1" applyAlignment="1" applyProtection="1"/>
    <xf numFmtId="4" fontId="2" fillId="0" borderId="1" xfId="0" applyNumberFormat="1" applyFont="1" applyFill="1" applyBorder="1" applyAlignment="1" applyProtection="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57" applyFont="1" applyFill="1" applyBorder="1" applyAlignment="1" applyProtection="1">
      <alignment horizontal="center" vertical="center" wrapText="1"/>
      <protection locked="0"/>
    </xf>
    <xf numFmtId="0" fontId="2" fillId="0" borderId="1" xfId="57" applyFont="1" applyFill="1" applyBorder="1" applyAlignment="1" applyProtection="1">
      <alignment horizontal="left" vertical="center" wrapText="1"/>
      <protection locked="0"/>
    </xf>
    <xf numFmtId="0" fontId="2" fillId="0" borderId="5" xfId="57" applyFont="1" applyFill="1" applyBorder="1" applyAlignment="1" applyProtection="1">
      <alignment horizontal="center" vertical="center" wrapText="1"/>
    </xf>
    <xf numFmtId="0" fontId="2" fillId="0" borderId="5" xfId="57" applyFont="1" applyFill="1" applyBorder="1" applyAlignment="1" applyProtection="1">
      <alignment horizontal="left" vertical="center" wrapText="1"/>
    </xf>
    <xf numFmtId="4" fontId="2" fillId="0" borderId="1" xfId="57" applyNumberFormat="1" applyFont="1" applyFill="1" applyBorder="1" applyAlignment="1" applyProtection="1">
      <alignment horizontal="center" vertical="center" wrapText="1"/>
      <protection locked="0"/>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2" borderId="5"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5" xfId="0" applyFont="1" applyBorder="1" applyAlignment="1" applyProtection="1">
      <alignment horizontal="center" vertical="center"/>
      <protection locked="0"/>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9" fillId="0" borderId="1"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6"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5" xfId="0" applyFont="1" applyFill="1" applyBorder="1" applyAlignment="1" applyProtection="1">
      <alignment horizontal="center" vertical="center" wrapText="1"/>
      <protection locked="0"/>
    </xf>
    <xf numFmtId="0" fontId="16" fillId="0" borderId="5"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5"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3" fillId="2" borderId="0" xfId="0" applyFont="1" applyFill="1" applyAlignment="1" applyProtection="1">
      <alignment horizontal="left" vertical="center"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6" workbookViewId="0">
      <selection activeCell="B10" sqref="B10"/>
    </sheetView>
  </sheetViews>
  <sheetFormatPr defaultColWidth="8.575" defaultRowHeight="12.75" customHeight="1" outlineLevelCol="3"/>
  <cols>
    <col min="1" max="4" width="41" customWidth="1"/>
  </cols>
  <sheetData>
    <row r="1" ht="15" customHeight="1" spans="1:4">
      <c r="A1" s="228" t="s">
        <v>0</v>
      </c>
      <c r="B1" s="228"/>
      <c r="C1" s="83"/>
      <c r="D1" s="84" t="s">
        <v>1</v>
      </c>
    </row>
    <row r="2" ht="41.25" customHeight="1" spans="1:4">
      <c r="A2" s="78" t="str">
        <f>"2026"&amp;"年部门财务收支预算总表"</f>
        <v>2026年部门财务收支预算总表</v>
      </c>
    </row>
    <row r="3" ht="17.25" customHeight="1" spans="1:4">
      <c r="A3" s="81" t="str">
        <f>"单位名称："&amp;"昆明市东川区文化旅游综合服务中心"</f>
        <v>单位名称：昆明市东川区文化旅游综合服务中心</v>
      </c>
      <c r="B3" s="194"/>
      <c r="D3" s="168" t="s">
        <v>2</v>
      </c>
    </row>
    <row r="4" ht="23.25" customHeight="1" spans="1:4">
      <c r="A4" s="195" t="s">
        <v>3</v>
      </c>
      <c r="B4" s="196"/>
      <c r="C4" s="195" t="s">
        <v>4</v>
      </c>
      <c r="D4" s="196"/>
    </row>
    <row r="5" ht="24" customHeight="1" spans="1:4">
      <c r="A5" s="195" t="s">
        <v>5</v>
      </c>
      <c r="B5" s="195" t="s">
        <v>6</v>
      </c>
      <c r="C5" s="195" t="s">
        <v>7</v>
      </c>
      <c r="D5" s="195" t="s">
        <v>6</v>
      </c>
    </row>
    <row r="6" ht="17.25" customHeight="1" spans="1:4">
      <c r="A6" s="197" t="s">
        <v>8</v>
      </c>
      <c r="B6" s="115">
        <v>2931491.59</v>
      </c>
      <c r="C6" s="197" t="s">
        <v>9</v>
      </c>
      <c r="D6" s="115"/>
    </row>
    <row r="7" ht="17.25" customHeight="1" spans="1:4">
      <c r="A7" s="197" t="s">
        <v>10</v>
      </c>
      <c r="B7" s="115"/>
      <c r="C7" s="197" t="s">
        <v>11</v>
      </c>
      <c r="D7" s="115"/>
    </row>
    <row r="8" ht="17.25" customHeight="1" spans="1:4">
      <c r="A8" s="197" t="s">
        <v>12</v>
      </c>
      <c r="B8" s="115"/>
      <c r="C8" s="229" t="s">
        <v>13</v>
      </c>
      <c r="D8" s="115"/>
    </row>
    <row r="9" ht="17.25" customHeight="1" spans="1:4">
      <c r="A9" s="197" t="s">
        <v>14</v>
      </c>
      <c r="B9" s="115"/>
      <c r="C9" s="229" t="s">
        <v>15</v>
      </c>
      <c r="D9" s="115"/>
    </row>
    <row r="10" ht="17.25" customHeight="1" spans="1:4">
      <c r="A10" s="197" t="s">
        <v>16</v>
      </c>
      <c r="B10" s="115"/>
      <c r="C10" s="229" t="s">
        <v>17</v>
      </c>
      <c r="D10" s="115"/>
    </row>
    <row r="11" ht="17.25" customHeight="1" spans="1:4">
      <c r="A11" s="197" t="s">
        <v>18</v>
      </c>
      <c r="B11" s="115"/>
      <c r="C11" s="229" t="s">
        <v>19</v>
      </c>
      <c r="D11" s="115"/>
    </row>
    <row r="12" ht="17.25" customHeight="1" spans="1:4">
      <c r="A12" s="197" t="s">
        <v>20</v>
      </c>
      <c r="B12" s="115"/>
      <c r="C12" s="71" t="s">
        <v>21</v>
      </c>
      <c r="D12" s="115">
        <v>1589197.56</v>
      </c>
    </row>
    <row r="13" ht="17.25" customHeight="1" spans="1:4">
      <c r="A13" s="197" t="s">
        <v>22</v>
      </c>
      <c r="B13" s="115"/>
      <c r="C13" s="71" t="s">
        <v>23</v>
      </c>
      <c r="D13" s="115">
        <v>812698.65</v>
      </c>
    </row>
    <row r="14" ht="17.25" customHeight="1" spans="1:4">
      <c r="A14" s="197" t="s">
        <v>24</v>
      </c>
      <c r="B14" s="115"/>
      <c r="C14" s="71" t="s">
        <v>25</v>
      </c>
      <c r="D14" s="115">
        <v>350767.38</v>
      </c>
    </row>
    <row r="15" ht="17.25" customHeight="1" spans="1:4">
      <c r="A15" s="197" t="s">
        <v>26</v>
      </c>
      <c r="B15" s="115"/>
      <c r="C15" s="71" t="s">
        <v>27</v>
      </c>
      <c r="D15" s="115"/>
    </row>
    <row r="16" ht="17.25" customHeight="1" spans="1:4">
      <c r="A16" s="27"/>
      <c r="B16" s="115"/>
      <c r="C16" s="71" t="s">
        <v>28</v>
      </c>
      <c r="D16" s="115"/>
    </row>
    <row r="17" ht="17.25" customHeight="1" spans="1:4">
      <c r="A17" s="198"/>
      <c r="B17" s="115"/>
      <c r="C17" s="71" t="s">
        <v>29</v>
      </c>
      <c r="D17" s="115"/>
    </row>
    <row r="18" ht="17.25" customHeight="1" spans="1:4">
      <c r="A18" s="198"/>
      <c r="B18" s="115"/>
      <c r="C18" s="71" t="s">
        <v>30</v>
      </c>
      <c r="D18" s="115"/>
    </row>
    <row r="19" ht="17.25" customHeight="1" spans="1:4">
      <c r="A19" s="198"/>
      <c r="B19" s="115"/>
      <c r="C19" s="71" t="s">
        <v>31</v>
      </c>
      <c r="D19" s="115"/>
    </row>
    <row r="20" ht="17.25" customHeight="1" spans="1:4">
      <c r="A20" s="198"/>
      <c r="B20" s="115"/>
      <c r="C20" s="71" t="s">
        <v>32</v>
      </c>
      <c r="D20" s="115"/>
    </row>
    <row r="21" ht="17.25" customHeight="1" spans="1:4">
      <c r="A21" s="198"/>
      <c r="B21" s="115"/>
      <c r="C21" s="71" t="s">
        <v>33</v>
      </c>
      <c r="D21" s="115"/>
    </row>
    <row r="22" ht="17.25" customHeight="1" spans="1:4">
      <c r="A22" s="198"/>
      <c r="B22" s="115"/>
      <c r="C22" s="71" t="s">
        <v>34</v>
      </c>
      <c r="D22" s="115"/>
    </row>
    <row r="23" ht="17.25" customHeight="1" spans="1:4">
      <c r="A23" s="198"/>
      <c r="B23" s="115"/>
      <c r="C23" s="71" t="s">
        <v>35</v>
      </c>
      <c r="D23" s="115"/>
    </row>
    <row r="24" ht="17.25" customHeight="1" spans="1:4">
      <c r="A24" s="198"/>
      <c r="B24" s="115"/>
      <c r="C24" s="71" t="s">
        <v>36</v>
      </c>
      <c r="D24" s="115">
        <v>178828</v>
      </c>
    </row>
    <row r="25" ht="17.25" customHeight="1" spans="1:4">
      <c r="A25" s="198"/>
      <c r="B25" s="115"/>
      <c r="C25" s="71" t="s">
        <v>37</v>
      </c>
      <c r="D25" s="115"/>
    </row>
    <row r="26" ht="17.25" customHeight="1" spans="1:4">
      <c r="A26" s="198"/>
      <c r="B26" s="115"/>
      <c r="C26" s="27" t="s">
        <v>38</v>
      </c>
      <c r="D26" s="115"/>
    </row>
    <row r="27" ht="17.25" customHeight="1" spans="1:4">
      <c r="A27" s="198"/>
      <c r="B27" s="115"/>
      <c r="C27" s="71" t="s">
        <v>39</v>
      </c>
      <c r="D27" s="115"/>
    </row>
    <row r="28" ht="16.5" customHeight="1" spans="1:4">
      <c r="A28" s="198"/>
      <c r="B28" s="115"/>
      <c r="C28" s="71" t="s">
        <v>40</v>
      </c>
      <c r="D28" s="115"/>
    </row>
    <row r="29" ht="16.5" customHeight="1" spans="1:4">
      <c r="A29" s="198"/>
      <c r="B29" s="115"/>
      <c r="C29" s="27" t="s">
        <v>41</v>
      </c>
      <c r="D29" s="115"/>
    </row>
    <row r="30" ht="17.25" customHeight="1" spans="1:4">
      <c r="A30" s="198"/>
      <c r="B30" s="115"/>
      <c r="C30" s="27" t="s">
        <v>42</v>
      </c>
      <c r="D30" s="115"/>
    </row>
    <row r="31" ht="17.25" customHeight="1" spans="1:4">
      <c r="A31" s="198"/>
      <c r="B31" s="115"/>
      <c r="C31" s="71" t="s">
        <v>43</v>
      </c>
      <c r="D31" s="115"/>
    </row>
    <row r="32" ht="16.5" customHeight="1" spans="1:4">
      <c r="A32" s="198" t="s">
        <v>44</v>
      </c>
      <c r="B32" s="115">
        <v>2931491.59</v>
      </c>
      <c r="C32" s="198" t="s">
        <v>45</v>
      </c>
      <c r="D32" s="115">
        <v>2931491.59</v>
      </c>
    </row>
    <row r="33" ht="16.5" customHeight="1" spans="1:4">
      <c r="A33" s="27" t="s">
        <v>46</v>
      </c>
      <c r="B33" s="115"/>
      <c r="C33" s="27" t="s">
        <v>47</v>
      </c>
      <c r="D33" s="115"/>
    </row>
    <row r="34" ht="16.5" customHeight="1" spans="1:4">
      <c r="A34" s="71" t="s">
        <v>48</v>
      </c>
      <c r="B34" s="115"/>
      <c r="C34" s="71" t="s">
        <v>48</v>
      </c>
      <c r="D34" s="115"/>
    </row>
    <row r="35" ht="16.5" customHeight="1" spans="1:4">
      <c r="A35" s="71" t="s">
        <v>49</v>
      </c>
      <c r="B35" s="115"/>
      <c r="C35" s="71" t="s">
        <v>50</v>
      </c>
      <c r="D35" s="115"/>
    </row>
    <row r="36" ht="16.5" customHeight="1" spans="1:4">
      <c r="A36" s="199" t="s">
        <v>51</v>
      </c>
      <c r="B36" s="115">
        <v>2931491.59</v>
      </c>
      <c r="C36" s="199" t="s">
        <v>52</v>
      </c>
      <c r="D36" s="115">
        <v>2931491.59</v>
      </c>
    </row>
  </sheetData>
  <mergeCells count="5">
    <mergeCell ref="A1:B1"/>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2">
        <v>1</v>
      </c>
      <c r="B1" s="153">
        <v>0</v>
      </c>
      <c r="C1" s="152">
        <v>1</v>
      </c>
      <c r="D1" s="154"/>
      <c r="E1" s="154"/>
      <c r="F1" s="145" t="s">
        <v>302</v>
      </c>
    </row>
    <row r="2" ht="42" customHeight="1" spans="1:6">
      <c r="A2" s="155" t="str">
        <f>"2026"&amp;"年部门政府性基金预算支出预算表"</f>
        <v>2026年部门政府性基金预算支出预算表</v>
      </c>
      <c r="B2" s="155" t="s">
        <v>303</v>
      </c>
      <c r="C2" s="156"/>
      <c r="D2" s="157"/>
      <c r="E2" s="157"/>
      <c r="F2" s="157"/>
    </row>
    <row r="3" ht="13.5" customHeight="1" spans="1:6">
      <c r="A3" s="47" t="str">
        <f>"单位名称："&amp;"昆明市东川区文化旅游综合服务中心"</f>
        <v>单位名称：昆明市东川区文化旅游综合服务中心</v>
      </c>
      <c r="B3" s="47" t="s">
        <v>304</v>
      </c>
      <c r="C3" s="152"/>
      <c r="D3" s="154"/>
      <c r="E3" s="154"/>
      <c r="F3" s="145" t="s">
        <v>2</v>
      </c>
    </row>
    <row r="4" ht="19.5" customHeight="1" spans="1:6">
      <c r="A4" s="158" t="s">
        <v>180</v>
      </c>
      <c r="B4" s="159" t="s">
        <v>73</v>
      </c>
      <c r="C4" s="158" t="s">
        <v>74</v>
      </c>
      <c r="D4" s="14" t="s">
        <v>305</v>
      </c>
      <c r="E4" s="15"/>
      <c r="F4" s="16"/>
    </row>
    <row r="5" ht="18.75" customHeight="1" spans="1:6">
      <c r="A5" s="160"/>
      <c r="B5" s="161"/>
      <c r="C5" s="160"/>
      <c r="D5" s="55" t="s">
        <v>56</v>
      </c>
      <c r="E5" s="14" t="s">
        <v>76</v>
      </c>
      <c r="F5" s="55" t="s">
        <v>77</v>
      </c>
    </row>
    <row r="6" ht="18.75" customHeight="1" spans="1:6">
      <c r="A6" s="102">
        <v>1</v>
      </c>
      <c r="B6" s="162" t="s">
        <v>84</v>
      </c>
      <c r="C6" s="102">
        <v>3</v>
      </c>
      <c r="D6" s="18">
        <v>4</v>
      </c>
      <c r="E6" s="18">
        <v>5</v>
      </c>
      <c r="F6" s="18">
        <v>6</v>
      </c>
    </row>
    <row r="7" ht="21" customHeight="1" spans="1:6">
      <c r="A7" s="60"/>
      <c r="B7" s="60"/>
      <c r="C7" s="60"/>
      <c r="D7" s="115"/>
      <c r="E7" s="115"/>
      <c r="F7" s="115"/>
    </row>
    <row r="8" ht="21" customHeight="1" spans="1:6">
      <c r="A8" s="60"/>
      <c r="B8" s="60"/>
      <c r="C8" s="60"/>
      <c r="D8" s="115"/>
      <c r="E8" s="115"/>
      <c r="F8" s="115"/>
    </row>
    <row r="9" ht="18.75" customHeight="1" spans="1:6">
      <c r="A9" s="163" t="s">
        <v>170</v>
      </c>
      <c r="B9" s="163" t="s">
        <v>170</v>
      </c>
      <c r="C9" s="164" t="s">
        <v>170</v>
      </c>
      <c r="D9" s="115"/>
      <c r="E9" s="115"/>
      <c r="F9" s="115"/>
    </row>
    <row r="10" customHeight="1" spans="1:6">
      <c r="A10" t="s">
        <v>306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H9" sqref="H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6"/>
      <c r="C1" s="116"/>
      <c r="R1" s="45"/>
      <c r="S1" s="45" t="s">
        <v>307</v>
      </c>
    </row>
    <row r="2" ht="41.25" customHeight="1" spans="1:19">
      <c r="A2" s="106" t="str">
        <f>"2026"&amp;"年部门政府采购预算表"</f>
        <v>2026年部门政府采购预算表</v>
      </c>
      <c r="B2" s="101"/>
      <c r="C2" s="101"/>
      <c r="D2" s="46"/>
      <c r="E2" s="46"/>
      <c r="F2" s="46"/>
      <c r="G2" s="46"/>
      <c r="H2" s="46"/>
      <c r="I2" s="46"/>
      <c r="J2" s="46"/>
      <c r="K2" s="46"/>
      <c r="L2" s="46"/>
      <c r="M2" s="101"/>
      <c r="N2" s="46"/>
      <c r="O2" s="46"/>
      <c r="P2" s="101"/>
      <c r="Q2" s="46"/>
      <c r="R2" s="101"/>
      <c r="S2" s="101"/>
    </row>
    <row r="3" ht="18.75" customHeight="1" spans="1:19">
      <c r="A3" s="144" t="str">
        <f>"单位名称："&amp;"昆明市东川区文化旅游综合服务中心"</f>
        <v>单位名称：昆明市东川区文化旅游综合服务中心</v>
      </c>
      <c r="B3" s="121"/>
      <c r="C3" s="121"/>
      <c r="D3" s="49"/>
      <c r="E3" s="49"/>
      <c r="F3" s="49"/>
      <c r="G3" s="49"/>
      <c r="H3" s="49"/>
      <c r="I3" s="49"/>
      <c r="J3" s="49"/>
      <c r="K3" s="49"/>
      <c r="L3" s="49"/>
      <c r="R3" s="50"/>
      <c r="S3" s="145" t="s">
        <v>2</v>
      </c>
    </row>
    <row r="4" ht="15.75" customHeight="1" spans="1:19">
      <c r="A4" s="52" t="s">
        <v>179</v>
      </c>
      <c r="B4" s="123" t="s">
        <v>180</v>
      </c>
      <c r="C4" s="123" t="s">
        <v>308</v>
      </c>
      <c r="D4" s="124" t="s">
        <v>309</v>
      </c>
      <c r="E4" s="124" t="s">
        <v>310</v>
      </c>
      <c r="F4" s="124" t="s">
        <v>311</v>
      </c>
      <c r="G4" s="124" t="s">
        <v>312</v>
      </c>
      <c r="H4" s="124" t="s">
        <v>313</v>
      </c>
      <c r="I4" s="125" t="s">
        <v>187</v>
      </c>
      <c r="J4" s="125"/>
      <c r="K4" s="125"/>
      <c r="L4" s="125"/>
      <c r="M4" s="126"/>
      <c r="N4" s="125"/>
      <c r="O4" s="125"/>
      <c r="P4" s="127"/>
      <c r="Q4" s="125"/>
      <c r="R4" s="126"/>
      <c r="S4" s="111"/>
    </row>
    <row r="5" ht="17.25" customHeight="1" spans="1:19">
      <c r="A5" s="54"/>
      <c r="B5" s="128"/>
      <c r="C5" s="128"/>
      <c r="D5" s="129"/>
      <c r="E5" s="129"/>
      <c r="F5" s="129"/>
      <c r="G5" s="129"/>
      <c r="H5" s="129"/>
      <c r="I5" s="129" t="s">
        <v>56</v>
      </c>
      <c r="J5" s="129" t="s">
        <v>59</v>
      </c>
      <c r="K5" s="129" t="s">
        <v>314</v>
      </c>
      <c r="L5" s="129" t="s">
        <v>315</v>
      </c>
      <c r="M5" s="130" t="s">
        <v>316</v>
      </c>
      <c r="N5" s="131" t="s">
        <v>317</v>
      </c>
      <c r="O5" s="131"/>
      <c r="P5" s="132"/>
      <c r="Q5" s="131"/>
      <c r="R5" s="133"/>
      <c r="S5" s="134"/>
    </row>
    <row r="6" ht="54" customHeight="1" spans="1:19">
      <c r="A6" s="57"/>
      <c r="B6" s="134"/>
      <c r="C6" s="134"/>
      <c r="D6" s="135"/>
      <c r="E6" s="135"/>
      <c r="F6" s="135"/>
      <c r="G6" s="135"/>
      <c r="H6" s="135"/>
      <c r="I6" s="135"/>
      <c r="J6" s="135" t="s">
        <v>58</v>
      </c>
      <c r="K6" s="135"/>
      <c r="L6" s="135"/>
      <c r="M6" s="136"/>
      <c r="N6" s="135" t="s">
        <v>58</v>
      </c>
      <c r="O6" s="135" t="s">
        <v>65</v>
      </c>
      <c r="P6" s="134" t="s">
        <v>66</v>
      </c>
      <c r="Q6" s="135" t="s">
        <v>67</v>
      </c>
      <c r="R6" s="136" t="s">
        <v>68</v>
      </c>
      <c r="S6" s="134" t="s">
        <v>69</v>
      </c>
    </row>
    <row r="7" ht="18" customHeight="1" spans="1:19">
      <c r="A7" s="146">
        <v>1</v>
      </c>
      <c r="B7" s="146" t="s">
        <v>84</v>
      </c>
      <c r="C7" s="147">
        <v>3</v>
      </c>
      <c r="D7" s="147">
        <v>4</v>
      </c>
      <c r="E7" s="146">
        <v>5</v>
      </c>
      <c r="F7" s="146">
        <v>6</v>
      </c>
      <c r="G7" s="146">
        <v>7</v>
      </c>
      <c r="H7" s="146">
        <v>8</v>
      </c>
      <c r="I7" s="146">
        <v>9</v>
      </c>
      <c r="J7" s="146">
        <v>10</v>
      </c>
      <c r="K7" s="146">
        <v>11</v>
      </c>
      <c r="L7" s="146">
        <v>12</v>
      </c>
      <c r="M7" s="146">
        <v>13</v>
      </c>
      <c r="N7" s="146">
        <v>14</v>
      </c>
      <c r="O7" s="146">
        <v>15</v>
      </c>
      <c r="P7" s="146">
        <v>16</v>
      </c>
      <c r="Q7" s="146">
        <v>17</v>
      </c>
      <c r="R7" s="146">
        <v>18</v>
      </c>
      <c r="S7" s="146">
        <v>19</v>
      </c>
    </row>
    <row r="8" ht="21" customHeight="1" spans="1:19">
      <c r="A8" s="137" t="s">
        <v>198</v>
      </c>
      <c r="B8" s="138" t="s">
        <v>71</v>
      </c>
      <c r="C8" s="138" t="s">
        <v>231</v>
      </c>
      <c r="D8" s="139" t="s">
        <v>318</v>
      </c>
      <c r="E8" s="139" t="s">
        <v>318</v>
      </c>
      <c r="F8" s="139" t="s">
        <v>319</v>
      </c>
      <c r="G8" s="148">
        <v>13</v>
      </c>
      <c r="H8" s="115">
        <v>2184</v>
      </c>
      <c r="I8" s="115">
        <v>2184</v>
      </c>
      <c r="J8" s="115">
        <v>2184</v>
      </c>
      <c r="K8" s="115"/>
      <c r="L8" s="115"/>
      <c r="M8" s="115"/>
      <c r="N8" s="115"/>
      <c r="O8" s="115"/>
      <c r="P8" s="115"/>
      <c r="Q8" s="115"/>
      <c r="R8" s="115"/>
      <c r="S8" s="115"/>
    </row>
    <row r="9" ht="21" customHeight="1" spans="1:19">
      <c r="A9" s="140" t="s">
        <v>170</v>
      </c>
      <c r="B9" s="141"/>
      <c r="C9" s="141"/>
      <c r="D9" s="142"/>
      <c r="E9" s="142"/>
      <c r="F9" s="142"/>
      <c r="G9" s="149"/>
      <c r="H9" s="115">
        <v>2184</v>
      </c>
      <c r="I9" s="115">
        <v>2184</v>
      </c>
      <c r="J9" s="115">
        <v>2184</v>
      </c>
      <c r="K9" s="115"/>
      <c r="L9" s="115"/>
      <c r="M9" s="115"/>
      <c r="N9" s="115"/>
      <c r="O9" s="115"/>
      <c r="P9" s="115"/>
      <c r="Q9" s="115"/>
      <c r="R9" s="115"/>
      <c r="S9" s="115"/>
    </row>
    <row r="10" ht="21" customHeight="1" spans="1:19">
      <c r="A10" s="144" t="s">
        <v>320</v>
      </c>
      <c r="B10" s="47"/>
      <c r="C10" s="47"/>
      <c r="D10" s="144"/>
      <c r="E10" s="144"/>
      <c r="F10" s="144"/>
      <c r="G10" s="150"/>
      <c r="H10" s="151"/>
      <c r="I10" s="151"/>
      <c r="J10" s="151"/>
      <c r="K10" s="151"/>
      <c r="L10" s="151"/>
      <c r="M10" s="151"/>
      <c r="N10" s="151"/>
      <c r="O10" s="151"/>
      <c r="P10" s="151"/>
      <c r="Q10" s="151"/>
      <c r="R10" s="151"/>
      <c r="S10" s="151"/>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8" sqref="B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0"/>
      <c r="B1" s="116"/>
      <c r="C1" s="116"/>
      <c r="D1" s="116"/>
      <c r="E1" s="116"/>
      <c r="F1" s="116"/>
      <c r="G1" s="116"/>
      <c r="H1" s="110"/>
      <c r="I1" s="110"/>
      <c r="J1" s="110"/>
      <c r="K1" s="110"/>
      <c r="L1" s="110"/>
      <c r="M1" s="110"/>
      <c r="N1" s="117"/>
      <c r="O1" s="110"/>
      <c r="P1" s="110"/>
      <c r="Q1" s="116"/>
      <c r="R1" s="110"/>
      <c r="S1" s="118"/>
      <c r="T1" s="118" t="s">
        <v>321</v>
      </c>
    </row>
    <row r="2" ht="41.25" customHeight="1" spans="1:20">
      <c r="A2" s="106" t="str">
        <f>"2026"&amp;"年部门政府购买服务预算表"</f>
        <v>2026年部门政府购买服务预算表</v>
      </c>
      <c r="B2" s="101"/>
      <c r="C2" s="101"/>
      <c r="D2" s="101"/>
      <c r="E2" s="101"/>
      <c r="F2" s="101"/>
      <c r="G2" s="101"/>
      <c r="H2" s="119"/>
      <c r="I2" s="119"/>
      <c r="J2" s="119"/>
      <c r="K2" s="119"/>
      <c r="L2" s="119"/>
      <c r="M2" s="119"/>
      <c r="N2" s="120"/>
      <c r="O2" s="119"/>
      <c r="P2" s="119"/>
      <c r="Q2" s="101"/>
      <c r="R2" s="119"/>
      <c r="S2" s="120"/>
      <c r="T2" s="101"/>
    </row>
    <row r="3" ht="22.5" customHeight="1" spans="1:20">
      <c r="A3" s="107" t="str">
        <f>"单位名称："&amp;"昆明市东川区文化旅游综合服务中心"</f>
        <v>单位名称：昆明市东川区文化旅游综合服务中心</v>
      </c>
      <c r="B3" s="121"/>
      <c r="C3" s="121"/>
      <c r="D3" s="121"/>
      <c r="E3" s="121"/>
      <c r="F3" s="121"/>
      <c r="G3" s="121"/>
      <c r="H3" s="108"/>
      <c r="I3" s="108"/>
      <c r="J3" s="108"/>
      <c r="K3" s="108"/>
      <c r="L3" s="108"/>
      <c r="M3" s="108"/>
      <c r="N3" s="117"/>
      <c r="O3" s="110"/>
      <c r="P3" s="110"/>
      <c r="Q3" s="116"/>
      <c r="R3" s="110"/>
      <c r="S3" s="122"/>
      <c r="T3" s="118" t="s">
        <v>2</v>
      </c>
    </row>
    <row r="4" ht="24" customHeight="1" spans="1:20">
      <c r="A4" s="52" t="s">
        <v>179</v>
      </c>
      <c r="B4" s="123" t="s">
        <v>180</v>
      </c>
      <c r="C4" s="123" t="s">
        <v>308</v>
      </c>
      <c r="D4" s="123" t="s">
        <v>322</v>
      </c>
      <c r="E4" s="123" t="s">
        <v>323</v>
      </c>
      <c r="F4" s="123" t="s">
        <v>324</v>
      </c>
      <c r="G4" s="123" t="s">
        <v>325</v>
      </c>
      <c r="H4" s="124" t="s">
        <v>326</v>
      </c>
      <c r="I4" s="124" t="s">
        <v>327</v>
      </c>
      <c r="J4" s="125" t="s">
        <v>187</v>
      </c>
      <c r="K4" s="125"/>
      <c r="L4" s="125"/>
      <c r="M4" s="125"/>
      <c r="N4" s="126"/>
      <c r="O4" s="125"/>
      <c r="P4" s="125"/>
      <c r="Q4" s="127"/>
      <c r="R4" s="125"/>
      <c r="S4" s="126"/>
      <c r="T4" s="111"/>
    </row>
    <row r="5" ht="24" customHeight="1" spans="1:20">
      <c r="A5" s="54"/>
      <c r="B5" s="128"/>
      <c r="C5" s="128"/>
      <c r="D5" s="128"/>
      <c r="E5" s="128"/>
      <c r="F5" s="128"/>
      <c r="G5" s="128"/>
      <c r="H5" s="129"/>
      <c r="I5" s="129"/>
      <c r="J5" s="129" t="s">
        <v>56</v>
      </c>
      <c r="K5" s="129" t="s">
        <v>59</v>
      </c>
      <c r="L5" s="129" t="s">
        <v>314</v>
      </c>
      <c r="M5" s="129" t="s">
        <v>315</v>
      </c>
      <c r="N5" s="130" t="s">
        <v>316</v>
      </c>
      <c r="O5" s="131" t="s">
        <v>317</v>
      </c>
      <c r="P5" s="131"/>
      <c r="Q5" s="132"/>
      <c r="R5" s="131"/>
      <c r="S5" s="133"/>
      <c r="T5" s="134"/>
    </row>
    <row r="6" ht="54" customHeight="1" spans="1:20">
      <c r="A6" s="57"/>
      <c r="B6" s="134"/>
      <c r="C6" s="134"/>
      <c r="D6" s="134"/>
      <c r="E6" s="134"/>
      <c r="F6" s="134"/>
      <c r="G6" s="134"/>
      <c r="H6" s="135"/>
      <c r="I6" s="135"/>
      <c r="J6" s="135"/>
      <c r="K6" s="135" t="s">
        <v>58</v>
      </c>
      <c r="L6" s="135"/>
      <c r="M6" s="135"/>
      <c r="N6" s="136"/>
      <c r="O6" s="135" t="s">
        <v>58</v>
      </c>
      <c r="P6" s="135" t="s">
        <v>65</v>
      </c>
      <c r="Q6" s="134" t="s">
        <v>66</v>
      </c>
      <c r="R6" s="135" t="s">
        <v>67</v>
      </c>
      <c r="S6" s="136" t="s">
        <v>68</v>
      </c>
      <c r="T6" s="134" t="s">
        <v>69</v>
      </c>
    </row>
    <row r="7" ht="17.25" customHeight="1" spans="1:20">
      <c r="A7" s="58">
        <v>1</v>
      </c>
      <c r="B7" s="134">
        <v>2</v>
      </c>
      <c r="C7" s="58">
        <v>3</v>
      </c>
      <c r="D7" s="58">
        <v>4</v>
      </c>
      <c r="E7" s="134">
        <v>5</v>
      </c>
      <c r="F7" s="58">
        <v>6</v>
      </c>
      <c r="G7" s="58">
        <v>7</v>
      </c>
      <c r="H7" s="134">
        <v>8</v>
      </c>
      <c r="I7" s="58">
        <v>9</v>
      </c>
      <c r="J7" s="58">
        <v>10</v>
      </c>
      <c r="K7" s="134">
        <v>11</v>
      </c>
      <c r="L7" s="58">
        <v>12</v>
      </c>
      <c r="M7" s="58">
        <v>13</v>
      </c>
      <c r="N7" s="134">
        <v>14</v>
      </c>
      <c r="O7" s="58">
        <v>15</v>
      </c>
      <c r="P7" s="58">
        <v>16</v>
      </c>
      <c r="Q7" s="134">
        <v>17</v>
      </c>
      <c r="R7" s="58">
        <v>18</v>
      </c>
      <c r="S7" s="58">
        <v>19</v>
      </c>
      <c r="T7" s="58">
        <v>20</v>
      </c>
    </row>
    <row r="8" ht="21" customHeight="1" spans="1:20">
      <c r="A8" s="137"/>
      <c r="B8" s="138"/>
      <c r="C8" s="138"/>
      <c r="D8" s="138"/>
      <c r="E8" s="138"/>
      <c r="F8" s="138"/>
      <c r="G8" s="138"/>
      <c r="H8" s="139"/>
      <c r="I8" s="139"/>
      <c r="J8" s="115"/>
      <c r="K8" s="115"/>
      <c r="L8" s="115"/>
      <c r="M8" s="115"/>
      <c r="N8" s="115"/>
      <c r="O8" s="115"/>
      <c r="P8" s="115"/>
      <c r="Q8" s="115"/>
      <c r="R8" s="115"/>
      <c r="S8" s="115"/>
      <c r="T8" s="115"/>
    </row>
    <row r="9" ht="21" customHeight="1" spans="1:20">
      <c r="A9" s="140" t="s">
        <v>170</v>
      </c>
      <c r="B9" s="141"/>
      <c r="C9" s="141"/>
      <c r="D9" s="141"/>
      <c r="E9" s="141"/>
      <c r="F9" s="141"/>
      <c r="G9" s="141"/>
      <c r="H9" s="142"/>
      <c r="I9" s="143"/>
      <c r="J9" s="115"/>
      <c r="K9" s="115"/>
      <c r="L9" s="115"/>
      <c r="M9" s="115"/>
      <c r="N9" s="115"/>
      <c r="O9" s="115"/>
      <c r="P9" s="115"/>
      <c r="Q9" s="115"/>
      <c r="R9" s="115"/>
      <c r="S9" s="115"/>
      <c r="T9" s="115"/>
    </row>
    <row r="10" customHeight="1" spans="1:20">
      <c r="A10" t="s">
        <v>328</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C19" sqref="C19"/>
    </sheetView>
  </sheetViews>
  <sheetFormatPr defaultColWidth="9.14166666666667" defaultRowHeight="14.25" customHeight="1"/>
  <cols>
    <col min="1" max="1" width="37.7083333333333" customWidth="1"/>
    <col min="2" max="13" width="20" customWidth="1"/>
  </cols>
  <sheetData>
    <row r="1" ht="17.25" customHeight="1" spans="1:13">
      <c r="D1" s="105"/>
      <c r="M1" s="45" t="s">
        <v>329</v>
      </c>
    </row>
    <row r="2" ht="41.25" customHeight="1" spans="1:13">
      <c r="A2" s="106" t="str">
        <f>"2026"&amp;"年对下转移支付预算表"</f>
        <v>2026年对下转移支付预算表</v>
      </c>
      <c r="B2" s="46"/>
      <c r="C2" s="46"/>
      <c r="D2" s="46"/>
      <c r="E2" s="46"/>
      <c r="F2" s="46"/>
      <c r="G2" s="46"/>
      <c r="H2" s="46"/>
      <c r="I2" s="46"/>
      <c r="J2" s="46"/>
      <c r="K2" s="46"/>
      <c r="L2" s="46"/>
      <c r="M2" s="101"/>
    </row>
    <row r="3" ht="18" customHeight="1" spans="1:13">
      <c r="A3" s="107" t="str">
        <f>"单位名称："&amp;"昆明市东川区文化旅游综合服务中心"</f>
        <v>单位名称：昆明市东川区文化旅游综合服务中心</v>
      </c>
      <c r="B3" s="108"/>
      <c r="C3" s="108"/>
      <c r="D3" s="109"/>
      <c r="E3" s="110"/>
      <c r="F3" s="110"/>
      <c r="G3" s="110"/>
      <c r="H3" s="110"/>
      <c r="I3" s="110"/>
      <c r="M3" s="50" t="s">
        <v>2</v>
      </c>
    </row>
    <row r="4" ht="19.5" customHeight="1" spans="1:13">
      <c r="A4" s="66" t="s">
        <v>330</v>
      </c>
      <c r="B4" s="14" t="s">
        <v>187</v>
      </c>
      <c r="C4" s="15"/>
      <c r="D4" s="15"/>
      <c r="E4" s="14" t="s">
        <v>331</v>
      </c>
      <c r="F4" s="15"/>
      <c r="G4" s="15"/>
      <c r="H4" s="15"/>
      <c r="I4" s="15"/>
      <c r="J4" s="15"/>
      <c r="K4" s="15"/>
      <c r="L4" s="15"/>
      <c r="M4" s="111"/>
    </row>
    <row r="5" ht="40.5" customHeight="1" spans="1:13">
      <c r="A5" s="58"/>
      <c r="B5" s="67" t="s">
        <v>56</v>
      </c>
      <c r="C5" s="52" t="s">
        <v>59</v>
      </c>
      <c r="D5" s="112" t="s">
        <v>314</v>
      </c>
      <c r="E5" s="86"/>
      <c r="F5" s="86"/>
      <c r="G5" s="86"/>
      <c r="H5" s="86"/>
      <c r="I5" s="86"/>
      <c r="J5" s="86"/>
      <c r="K5" s="86"/>
      <c r="L5" s="86"/>
      <c r="M5" s="113"/>
    </row>
    <row r="6" ht="19.5" customHeight="1" spans="1:13">
      <c r="A6" s="59">
        <v>1</v>
      </c>
      <c r="B6" s="59">
        <v>2</v>
      </c>
      <c r="C6" s="59">
        <v>3</v>
      </c>
      <c r="D6" s="114">
        <v>4</v>
      </c>
      <c r="E6" s="68">
        <v>5</v>
      </c>
      <c r="F6" s="59">
        <v>6</v>
      </c>
      <c r="G6" s="59">
        <v>7</v>
      </c>
      <c r="H6" s="114">
        <v>8</v>
      </c>
      <c r="I6" s="59">
        <v>9</v>
      </c>
      <c r="J6" s="59">
        <v>10</v>
      </c>
      <c r="K6" s="59">
        <v>11</v>
      </c>
      <c r="L6" s="59">
        <v>13</v>
      </c>
      <c r="M6" s="68">
        <v>24</v>
      </c>
    </row>
    <row r="7" ht="19.5" customHeight="1" spans="1:13">
      <c r="A7" s="23"/>
      <c r="B7" s="115"/>
      <c r="C7" s="115"/>
      <c r="D7" s="115"/>
      <c r="E7" s="115"/>
      <c r="F7" s="115"/>
      <c r="G7" s="115"/>
      <c r="H7" s="115"/>
      <c r="I7" s="115"/>
      <c r="J7" s="115"/>
      <c r="K7" s="115"/>
      <c r="L7" s="115"/>
      <c r="M7" s="115"/>
    </row>
    <row r="8" ht="19.5" customHeight="1" spans="1:13">
      <c r="A8" s="103"/>
      <c r="B8" s="115"/>
      <c r="C8" s="115"/>
      <c r="D8" s="115"/>
      <c r="E8" s="115"/>
      <c r="F8" s="115"/>
      <c r="G8" s="115"/>
      <c r="H8" s="115"/>
      <c r="I8" s="115"/>
      <c r="J8" s="115"/>
      <c r="K8" s="115"/>
      <c r="L8" s="115"/>
      <c r="M8" s="115"/>
    </row>
    <row r="9" customHeight="1" spans="1:13">
      <c r="A9" t="s">
        <v>332</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22" sqref="D2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5" t="s">
        <v>333</v>
      </c>
    </row>
    <row r="2" ht="41.25" customHeight="1" spans="1:10">
      <c r="A2" s="100" t="str">
        <f>"2026"&amp;"年对下转移支付绩效目标表"</f>
        <v>2026年对下转移支付绩效目标表</v>
      </c>
      <c r="B2" s="46"/>
      <c r="C2" s="46"/>
      <c r="D2" s="46"/>
      <c r="E2" s="46"/>
      <c r="F2" s="101"/>
      <c r="G2" s="46"/>
      <c r="H2" s="101"/>
      <c r="I2" s="101"/>
      <c r="J2" s="46"/>
    </row>
    <row r="3" ht="17.25" customHeight="1" spans="1:10">
      <c r="A3" s="47" t="str">
        <f>"单位名称："&amp;"昆明市东川区文化旅游综合服务中心"</f>
        <v>单位名称：昆明市东川区文化旅游综合服务中心</v>
      </c>
    </row>
    <row r="4" ht="44.25" customHeight="1" spans="1:10">
      <c r="A4" s="22" t="s">
        <v>330</v>
      </c>
      <c r="B4" s="22" t="s">
        <v>265</v>
      </c>
      <c r="C4" s="22" t="s">
        <v>266</v>
      </c>
      <c r="D4" s="22" t="s">
        <v>267</v>
      </c>
      <c r="E4" s="22" t="s">
        <v>268</v>
      </c>
      <c r="F4" s="102" t="s">
        <v>269</v>
      </c>
      <c r="G4" s="22" t="s">
        <v>270</v>
      </c>
      <c r="H4" s="102" t="s">
        <v>271</v>
      </c>
      <c r="I4" s="102" t="s">
        <v>272</v>
      </c>
      <c r="J4" s="22" t="s">
        <v>273</v>
      </c>
    </row>
    <row r="5" ht="14.25" customHeight="1" spans="1:10">
      <c r="A5" s="22">
        <v>1</v>
      </c>
      <c r="B5" s="22">
        <v>2</v>
      </c>
      <c r="C5" s="22">
        <v>3</v>
      </c>
      <c r="D5" s="22">
        <v>4</v>
      </c>
      <c r="E5" s="22">
        <v>5</v>
      </c>
      <c r="F5" s="102">
        <v>6</v>
      </c>
      <c r="G5" s="22">
        <v>7</v>
      </c>
      <c r="H5" s="102">
        <v>8</v>
      </c>
      <c r="I5" s="102">
        <v>9</v>
      </c>
      <c r="J5" s="22">
        <v>10</v>
      </c>
    </row>
    <row r="6" ht="42" customHeight="1" spans="1:10">
      <c r="A6" s="23"/>
      <c r="B6" s="103"/>
      <c r="C6" s="103"/>
      <c r="D6" s="103"/>
      <c r="E6" s="92"/>
      <c r="F6" s="104"/>
      <c r="G6" s="92"/>
      <c r="H6" s="104"/>
      <c r="I6" s="104"/>
      <c r="J6" s="92"/>
    </row>
    <row r="7" ht="42" customHeight="1" spans="1:10">
      <c r="A7" s="23"/>
      <c r="B7" s="60"/>
      <c r="C7" s="60"/>
      <c r="D7" s="60"/>
      <c r="E7" s="23"/>
      <c r="F7" s="60"/>
      <c r="G7" s="23"/>
      <c r="H7" s="60"/>
      <c r="I7" s="60"/>
      <c r="J7" s="23"/>
    </row>
    <row r="8" ht="20" customHeight="1" spans="1:10">
      <c r="A8" t="s">
        <v>334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D1" workbookViewId="0">
      <selection activeCell="E19" sqref="E1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5" t="s">
        <v>335</v>
      </c>
      <c r="B1" s="76"/>
      <c r="C1" s="76"/>
      <c r="D1" s="77"/>
      <c r="E1" s="77"/>
      <c r="F1" s="77"/>
      <c r="G1" s="76"/>
      <c r="H1" s="76"/>
      <c r="I1" s="77"/>
    </row>
    <row r="2" ht="41.25" customHeight="1" spans="1:9">
      <c r="A2" s="78" t="str">
        <f>"2026"&amp;"年新增资产配置预算表"</f>
        <v>2026年新增资产配置预算表</v>
      </c>
      <c r="B2" s="79"/>
      <c r="C2" s="79"/>
      <c r="D2" s="80"/>
      <c r="E2" s="80"/>
      <c r="F2" s="80"/>
      <c r="G2" s="79"/>
      <c r="H2" s="79"/>
      <c r="I2" s="80"/>
    </row>
    <row r="3" customHeight="1" spans="1:9">
      <c r="A3" s="81" t="str">
        <f>"单位名称："&amp;"昆明市东川区文化旅游综合服务中心"</f>
        <v>单位名称：昆明市东川区文化旅游综合服务中心</v>
      </c>
      <c r="B3" s="82"/>
      <c r="C3" s="82"/>
      <c r="D3" s="83"/>
      <c r="F3" s="80"/>
      <c r="G3" s="79"/>
      <c r="H3" s="79"/>
      <c r="I3" s="84" t="s">
        <v>2</v>
      </c>
    </row>
    <row r="4" ht="28.5" customHeight="1" spans="1:9">
      <c r="A4" s="85" t="s">
        <v>179</v>
      </c>
      <c r="B4" s="86" t="s">
        <v>180</v>
      </c>
      <c r="C4" s="87" t="s">
        <v>336</v>
      </c>
      <c r="D4" s="85" t="s">
        <v>337</v>
      </c>
      <c r="E4" s="85" t="s">
        <v>338</v>
      </c>
      <c r="F4" s="85" t="s">
        <v>339</v>
      </c>
      <c r="G4" s="86" t="s">
        <v>340</v>
      </c>
      <c r="H4" s="68"/>
      <c r="I4" s="85"/>
    </row>
    <row r="5" ht="21" customHeight="1" spans="1:9">
      <c r="A5" s="87"/>
      <c r="B5" s="88"/>
      <c r="C5" s="88"/>
      <c r="D5" s="89"/>
      <c r="E5" s="88"/>
      <c r="F5" s="88"/>
      <c r="G5" s="86" t="s">
        <v>312</v>
      </c>
      <c r="H5" s="86" t="s">
        <v>341</v>
      </c>
      <c r="I5" s="86" t="s">
        <v>342</v>
      </c>
    </row>
    <row r="6" ht="17.25" customHeight="1" spans="1:9">
      <c r="A6" s="90" t="s">
        <v>83</v>
      </c>
      <c r="B6" s="91" t="s">
        <v>84</v>
      </c>
      <c r="C6" s="90" t="s">
        <v>85</v>
      </c>
      <c r="D6" s="92" t="s">
        <v>86</v>
      </c>
      <c r="E6" s="90" t="s">
        <v>87</v>
      </c>
      <c r="F6" s="91" t="s">
        <v>88</v>
      </c>
      <c r="G6" s="93" t="s">
        <v>89</v>
      </c>
      <c r="H6" s="92" t="s">
        <v>90</v>
      </c>
      <c r="I6" s="92">
        <v>9</v>
      </c>
    </row>
    <row r="7" ht="19.5" customHeight="1" spans="1:9">
      <c r="A7" s="94"/>
      <c r="B7" s="71"/>
      <c r="C7" s="71"/>
      <c r="D7" s="23"/>
      <c r="E7" s="60"/>
      <c r="F7" s="93"/>
      <c r="G7" s="95"/>
      <c r="H7" s="96"/>
      <c r="I7" s="96"/>
    </row>
    <row r="8" ht="19.5" customHeight="1" spans="1:9">
      <c r="A8" s="26" t="s">
        <v>56</v>
      </c>
      <c r="B8" s="97"/>
      <c r="C8" s="97"/>
      <c r="D8" s="98"/>
      <c r="E8" s="99"/>
      <c r="F8" s="99"/>
      <c r="G8" s="95"/>
      <c r="H8" s="96"/>
      <c r="I8" s="96"/>
    </row>
    <row r="9" customHeight="1" spans="1:9">
      <c r="D9" t="s">
        <v>343</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21" sqref="D2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4"/>
      <c r="E1" s="44"/>
      <c r="F1" s="44"/>
      <c r="G1" s="44"/>
      <c r="K1" s="45" t="s">
        <v>344</v>
      </c>
    </row>
    <row r="2" ht="41.25" customHeight="1" spans="1:11">
      <c r="A2" s="46" t="str">
        <f>"2026"&amp;"年上级补助项目支出预算表"</f>
        <v>2026年上级补助项目支出预算表</v>
      </c>
      <c r="B2" s="46"/>
      <c r="C2" s="46"/>
      <c r="D2" s="46"/>
      <c r="E2" s="46"/>
      <c r="F2" s="46"/>
      <c r="G2" s="46"/>
      <c r="H2" s="46"/>
      <c r="I2" s="46"/>
      <c r="J2" s="46"/>
      <c r="K2" s="46"/>
    </row>
    <row r="3" ht="13.5" customHeight="1" spans="1:11">
      <c r="A3" s="47" t="str">
        <f>"单位名称："&amp;"昆明市东川区文化旅游综合服务中心"</f>
        <v>单位名称：昆明市东川区文化旅游综合服务中心</v>
      </c>
      <c r="B3" s="48"/>
      <c r="C3" s="48"/>
      <c r="D3" s="48"/>
      <c r="E3" s="48"/>
      <c r="F3" s="48"/>
      <c r="G3" s="48"/>
      <c r="H3" s="49"/>
      <c r="I3" s="49"/>
      <c r="J3" s="49"/>
      <c r="K3" s="50" t="s">
        <v>2</v>
      </c>
    </row>
    <row r="4" ht="21.75" customHeight="1" spans="1:11">
      <c r="A4" s="51" t="s">
        <v>255</v>
      </c>
      <c r="B4" s="51" t="s">
        <v>182</v>
      </c>
      <c r="C4" s="51" t="s">
        <v>256</v>
      </c>
      <c r="D4" s="52" t="s">
        <v>183</v>
      </c>
      <c r="E4" s="52" t="s">
        <v>184</v>
      </c>
      <c r="F4" s="52" t="s">
        <v>257</v>
      </c>
      <c r="G4" s="52" t="s">
        <v>258</v>
      </c>
      <c r="H4" s="66" t="s">
        <v>56</v>
      </c>
      <c r="I4" s="14" t="s">
        <v>345</v>
      </c>
      <c r="J4" s="15"/>
      <c r="K4" s="16"/>
    </row>
    <row r="5" ht="21.75" customHeight="1" spans="1:11">
      <c r="A5" s="53"/>
      <c r="B5" s="53"/>
      <c r="C5" s="53"/>
      <c r="D5" s="54"/>
      <c r="E5" s="54"/>
      <c r="F5" s="54"/>
      <c r="G5" s="54"/>
      <c r="H5" s="67"/>
      <c r="I5" s="52" t="s">
        <v>59</v>
      </c>
      <c r="J5" s="52" t="s">
        <v>60</v>
      </c>
      <c r="K5" s="52" t="s">
        <v>61</v>
      </c>
    </row>
    <row r="6" ht="40.5" customHeight="1" spans="1:11">
      <c r="A6" s="56"/>
      <c r="B6" s="56"/>
      <c r="C6" s="56"/>
      <c r="D6" s="57"/>
      <c r="E6" s="57"/>
      <c r="F6" s="57"/>
      <c r="G6" s="57"/>
      <c r="H6" s="58"/>
      <c r="I6" s="57" t="s">
        <v>58</v>
      </c>
      <c r="J6" s="57"/>
      <c r="K6" s="57"/>
    </row>
    <row r="7" ht="15" customHeight="1" spans="1:11">
      <c r="A7" s="59">
        <v>1</v>
      </c>
      <c r="B7" s="59">
        <v>2</v>
      </c>
      <c r="C7" s="59">
        <v>3</v>
      </c>
      <c r="D7" s="59">
        <v>4</v>
      </c>
      <c r="E7" s="59">
        <v>5</v>
      </c>
      <c r="F7" s="59">
        <v>6</v>
      </c>
      <c r="G7" s="59">
        <v>7</v>
      </c>
      <c r="H7" s="59">
        <v>8</v>
      </c>
      <c r="I7" s="59">
        <v>9</v>
      </c>
      <c r="J7" s="68">
        <v>10</v>
      </c>
      <c r="K7" s="68">
        <v>11</v>
      </c>
    </row>
    <row r="8" ht="18.75" customHeight="1" spans="1:11">
      <c r="A8" s="23"/>
      <c r="B8" s="60"/>
      <c r="C8" s="23"/>
      <c r="D8" s="23"/>
      <c r="E8" s="23"/>
      <c r="F8" s="23"/>
      <c r="G8" s="23"/>
      <c r="H8" s="69"/>
      <c r="I8" s="70"/>
      <c r="J8" s="70"/>
      <c r="K8" s="69"/>
    </row>
    <row r="9" ht="18.75" customHeight="1" spans="1:11">
      <c r="A9" s="71"/>
      <c r="B9" s="60"/>
      <c r="C9" s="60"/>
      <c r="D9" s="60"/>
      <c r="E9" s="60"/>
      <c r="F9" s="60"/>
      <c r="G9" s="60"/>
      <c r="H9" s="62"/>
      <c r="I9" s="62"/>
      <c r="J9" s="62"/>
      <c r="K9" s="69"/>
    </row>
    <row r="10" ht="18.75" customHeight="1" spans="1:11">
      <c r="A10" s="72" t="s">
        <v>170</v>
      </c>
      <c r="B10" s="73"/>
      <c r="C10" s="73"/>
      <c r="D10" s="73"/>
      <c r="E10" s="73"/>
      <c r="F10" s="73"/>
      <c r="G10" s="74"/>
      <c r="H10" s="62"/>
      <c r="I10" s="62"/>
      <c r="J10" s="62"/>
      <c r="K10" s="69"/>
    </row>
    <row r="11" customHeight="1" spans="1:11">
      <c r="A11" t="s">
        <v>346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F18" sqref="F1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4"/>
      <c r="G1" s="45" t="s">
        <v>347</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"单位名称："&amp;"昆明市东川区文化旅游综合服务中心"</f>
        <v>单位名称：昆明市东川区文化旅游综合服务中心</v>
      </c>
      <c r="B3" s="48"/>
      <c r="C3" s="48"/>
      <c r="D3" s="48"/>
      <c r="E3" s="49"/>
      <c r="F3" s="49"/>
      <c r="G3" s="50" t="s">
        <v>2</v>
      </c>
    </row>
    <row r="4" ht="21.75" customHeight="1" spans="1:7">
      <c r="A4" s="51" t="s">
        <v>256</v>
      </c>
      <c r="B4" s="51" t="s">
        <v>255</v>
      </c>
      <c r="C4" s="51" t="s">
        <v>182</v>
      </c>
      <c r="D4" s="52" t="s">
        <v>348</v>
      </c>
      <c r="E4" s="14" t="s">
        <v>59</v>
      </c>
      <c r="F4" s="15"/>
      <c r="G4" s="16"/>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58</v>
      </c>
      <c r="G6" s="57"/>
    </row>
    <row r="7" ht="15" customHeight="1" spans="1:7">
      <c r="A7" s="59">
        <v>1</v>
      </c>
      <c r="B7" s="59">
        <v>2</v>
      </c>
      <c r="C7" s="59">
        <v>3</v>
      </c>
      <c r="D7" s="59">
        <v>4</v>
      </c>
      <c r="E7" s="59">
        <v>5</v>
      </c>
      <c r="F7" s="59">
        <v>6</v>
      </c>
      <c r="G7" s="59">
        <v>7</v>
      </c>
    </row>
    <row r="8" ht="17.25" customHeight="1" spans="1:7">
      <c r="A8" s="60" t="s">
        <v>71</v>
      </c>
      <c r="B8" s="61"/>
      <c r="C8" s="61"/>
      <c r="D8" s="60"/>
      <c r="E8" s="62">
        <v>6196.8</v>
      </c>
      <c r="F8" s="62">
        <v>6196.8</v>
      </c>
      <c r="G8" s="62">
        <v>6196.8</v>
      </c>
    </row>
    <row r="9" ht="18.75" customHeight="1" spans="1:7">
      <c r="A9" s="60"/>
      <c r="B9" s="60" t="s">
        <v>349</v>
      </c>
      <c r="C9" s="60" t="s">
        <v>263</v>
      </c>
      <c r="D9" s="60" t="s">
        <v>350</v>
      </c>
      <c r="E9" s="62">
        <v>6196.8</v>
      </c>
      <c r="F9" s="62">
        <v>6196.8</v>
      </c>
      <c r="G9" s="62">
        <v>6196.8</v>
      </c>
    </row>
    <row r="10" ht="18.75" customHeight="1" spans="1:7">
      <c r="A10" s="63" t="s">
        <v>56</v>
      </c>
      <c r="B10" s="64" t="s">
        <v>351</v>
      </c>
      <c r="C10" s="64"/>
      <c r="D10" s="65"/>
      <c r="E10" s="62">
        <v>6196.8</v>
      </c>
      <c r="F10" s="62">
        <v>6196.8</v>
      </c>
      <c r="G10" s="62">
        <v>6196.8</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4"/>
  <sheetViews>
    <sheetView showZeros="0" topLeftCell="A35" workbookViewId="0">
      <selection activeCell="E46" sqref="E46"/>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2"/>
      <c r="B1" s="2"/>
      <c r="C1" s="2"/>
      <c r="D1" s="2"/>
      <c r="E1" s="2"/>
      <c r="F1" s="2"/>
      <c r="G1" s="2"/>
      <c r="H1" s="2"/>
      <c r="I1" s="2"/>
      <c r="J1" s="3" t="s">
        <v>352</v>
      </c>
    </row>
    <row r="2" ht="41.25" customHeight="1" spans="1:10">
      <c r="A2" s="2" t="str">
        <f>"2026"&amp;"年部门整体支出绩效目标表"</f>
        <v>2026年部门整体支出绩效目标表</v>
      </c>
      <c r="B2" s="4"/>
      <c r="C2" s="4"/>
      <c r="D2" s="4"/>
      <c r="E2" s="4"/>
      <c r="F2" s="4"/>
      <c r="G2" s="4"/>
      <c r="H2" s="4"/>
      <c r="I2" s="4"/>
      <c r="J2" s="4"/>
    </row>
    <row r="3" ht="17.25" customHeight="1" spans="1:10">
      <c r="A3" s="5" t="str">
        <f>"单位名称："&amp;"昆明市东川区文化旅游综合服务中心"</f>
        <v>单位名称：昆明市东川区文化旅游综合服务中心</v>
      </c>
      <c r="B3" s="5"/>
      <c r="C3" s="6"/>
      <c r="D3" s="7"/>
      <c r="E3" s="7"/>
      <c r="F3" s="7"/>
      <c r="G3" s="7"/>
      <c r="H3" s="7"/>
      <c r="I3" s="7"/>
      <c r="J3" s="230" t="s">
        <v>2</v>
      </c>
    </row>
    <row r="4" ht="30" customHeight="1" spans="1:10">
      <c r="A4" s="8" t="s">
        <v>353</v>
      </c>
      <c r="B4" s="9">
        <v>129004</v>
      </c>
      <c r="C4" s="10"/>
      <c r="D4" s="10"/>
      <c r="E4" s="11"/>
      <c r="F4" s="12" t="s">
        <v>354</v>
      </c>
      <c r="G4" s="11"/>
      <c r="H4" s="13" t="s">
        <v>71</v>
      </c>
      <c r="I4" s="10"/>
      <c r="J4" s="11"/>
    </row>
    <row r="5" ht="32.25" customHeight="1" spans="1:10">
      <c r="A5" s="14" t="s">
        <v>355</v>
      </c>
      <c r="B5" s="15"/>
      <c r="C5" s="15"/>
      <c r="D5" s="15"/>
      <c r="E5" s="15"/>
      <c r="F5" s="15"/>
      <c r="G5" s="15"/>
      <c r="H5" s="15"/>
      <c r="I5" s="16"/>
      <c r="J5" s="17" t="s">
        <v>356</v>
      </c>
    </row>
    <row r="6" ht="182" customHeight="1" spans="1:10">
      <c r="A6" s="18" t="s">
        <v>357</v>
      </c>
      <c r="B6" s="19" t="s">
        <v>358</v>
      </c>
      <c r="C6" s="20" t="s">
        <v>359</v>
      </c>
      <c r="D6" s="20"/>
      <c r="E6" s="20"/>
      <c r="F6" s="20"/>
      <c r="G6" s="20"/>
      <c r="H6" s="20"/>
      <c r="I6" s="20"/>
      <c r="J6" s="21"/>
    </row>
    <row r="7" ht="137" customHeight="1" spans="1:10">
      <c r="A7" s="18"/>
      <c r="B7" s="19" t="str">
        <f>"总体绩效目标（"&amp;"2026"&amp;"-"&amp;("2026"+2)&amp;"年期间）"</f>
        <v>总体绩效目标（2026-2028年期间）</v>
      </c>
      <c r="C7" s="20" t="s">
        <v>360</v>
      </c>
      <c r="D7" s="20"/>
      <c r="E7" s="20"/>
      <c r="F7" s="20"/>
      <c r="G7" s="20"/>
      <c r="H7" s="20"/>
      <c r="I7" s="20"/>
      <c r="J7" s="21"/>
    </row>
    <row r="8" ht="75" customHeight="1" spans="1:10">
      <c r="A8" s="19" t="s">
        <v>361</v>
      </c>
      <c r="B8" s="22" t="str">
        <f>"预算年度（"&amp;"2026"&amp;"年）绩效目标"</f>
        <v>预算年度（2026年）绩效目标</v>
      </c>
      <c r="C8" s="23" t="s">
        <v>362</v>
      </c>
      <c r="D8" s="23"/>
      <c r="E8" s="23"/>
      <c r="F8" s="23"/>
      <c r="G8" s="23"/>
      <c r="H8" s="23"/>
      <c r="I8" s="23"/>
      <c r="J8" s="24"/>
    </row>
    <row r="9" ht="32.25" customHeight="1" spans="1:10">
      <c r="A9" s="25" t="s">
        <v>363</v>
      </c>
      <c r="B9" s="25"/>
      <c r="C9" s="25"/>
      <c r="D9" s="25"/>
      <c r="E9" s="25"/>
      <c r="F9" s="25"/>
      <c r="G9" s="25"/>
      <c r="H9" s="25"/>
      <c r="I9" s="25"/>
      <c r="J9" s="25"/>
    </row>
    <row r="10" ht="32.25" customHeight="1" spans="1:10">
      <c r="A10" s="19" t="s">
        <v>364</v>
      </c>
      <c r="B10" s="19"/>
      <c r="C10" s="18" t="s">
        <v>365</v>
      </c>
      <c r="D10" s="18"/>
      <c r="E10" s="18"/>
      <c r="F10" s="18" t="s">
        <v>366</v>
      </c>
      <c r="G10" s="18"/>
      <c r="H10" s="18" t="s">
        <v>367</v>
      </c>
      <c r="I10" s="18"/>
      <c r="J10" s="18"/>
    </row>
    <row r="11" ht="32.25" customHeight="1" spans="1:10">
      <c r="A11" s="19"/>
      <c r="B11" s="19"/>
      <c r="C11" s="18"/>
      <c r="D11" s="18"/>
      <c r="E11" s="18"/>
      <c r="F11" s="18"/>
      <c r="G11" s="18"/>
      <c r="H11" s="19" t="s">
        <v>368</v>
      </c>
      <c r="I11" s="19" t="s">
        <v>369</v>
      </c>
      <c r="J11" s="19" t="s">
        <v>370</v>
      </c>
    </row>
    <row r="12" ht="24" customHeight="1" spans="1:10">
      <c r="A12" s="26" t="s">
        <v>56</v>
      </c>
      <c r="B12" s="27"/>
      <c r="C12" s="27"/>
      <c r="D12" s="27"/>
      <c r="E12" s="27"/>
      <c r="F12" s="27"/>
      <c r="G12" s="28"/>
      <c r="H12" s="29"/>
      <c r="I12" s="29"/>
      <c r="J12" s="29"/>
    </row>
    <row r="13" s="1" customFormat="1" ht="62" customHeight="1" spans="1:10">
      <c r="A13" s="30" t="s">
        <v>371</v>
      </c>
      <c r="B13" s="31"/>
      <c r="C13" s="30" t="s">
        <v>372</v>
      </c>
      <c r="D13" s="31"/>
      <c r="E13" s="31"/>
      <c r="F13" s="31"/>
      <c r="G13" s="31"/>
      <c r="H13" s="32">
        <v>2931491.59</v>
      </c>
      <c r="I13" s="32">
        <v>2931491.59</v>
      </c>
      <c r="J13" s="32"/>
    </row>
    <row r="14" ht="32.25" customHeight="1" spans="1:10">
      <c r="A14" s="25" t="s">
        <v>373</v>
      </c>
      <c r="B14" s="25"/>
      <c r="C14" s="25"/>
      <c r="D14" s="25"/>
      <c r="E14" s="25"/>
      <c r="F14" s="25"/>
      <c r="G14" s="25"/>
      <c r="H14" s="25"/>
      <c r="I14" s="25"/>
      <c r="J14" s="25"/>
    </row>
    <row r="15" ht="32.25" customHeight="1" spans="1:10">
      <c r="A15" s="33" t="s">
        <v>374</v>
      </c>
      <c r="B15" s="33"/>
      <c r="C15" s="33"/>
      <c r="D15" s="33"/>
      <c r="E15" s="33"/>
      <c r="F15" s="33"/>
      <c r="G15" s="33"/>
      <c r="H15" s="34" t="s">
        <v>375</v>
      </c>
      <c r="I15" s="35" t="s">
        <v>273</v>
      </c>
      <c r="J15" s="34" t="s">
        <v>376</v>
      </c>
    </row>
    <row r="16" ht="36" customHeight="1" spans="1:10">
      <c r="A16" s="36" t="s">
        <v>266</v>
      </c>
      <c r="B16" s="36" t="s">
        <v>377</v>
      </c>
      <c r="C16" s="37" t="s">
        <v>268</v>
      </c>
      <c r="D16" s="37" t="s">
        <v>269</v>
      </c>
      <c r="E16" s="37" t="s">
        <v>270</v>
      </c>
      <c r="F16" s="37" t="s">
        <v>271</v>
      </c>
      <c r="G16" s="37" t="s">
        <v>272</v>
      </c>
      <c r="H16" s="38"/>
      <c r="I16" s="38"/>
      <c r="J16" s="38"/>
    </row>
    <row r="17" s="1" customFormat="1" ht="50" customHeight="1" spans="1:10">
      <c r="A17" s="39" t="s">
        <v>275</v>
      </c>
      <c r="B17" s="39" t="s">
        <v>351</v>
      </c>
      <c r="C17" s="40" t="s">
        <v>351</v>
      </c>
      <c r="D17" s="39" t="s">
        <v>351</v>
      </c>
      <c r="E17" s="39" t="s">
        <v>351</v>
      </c>
      <c r="F17" s="39" t="s">
        <v>351</v>
      </c>
      <c r="G17" s="39" t="s">
        <v>351</v>
      </c>
      <c r="H17" s="41" t="s">
        <v>351</v>
      </c>
      <c r="I17" s="42" t="s">
        <v>351</v>
      </c>
      <c r="J17" s="41" t="s">
        <v>351</v>
      </c>
    </row>
    <row r="18" s="1" customFormat="1" ht="50" customHeight="1" spans="1:10">
      <c r="A18" s="39" t="s">
        <v>351</v>
      </c>
      <c r="B18" s="39" t="s">
        <v>276</v>
      </c>
      <c r="C18" s="40" t="s">
        <v>351</v>
      </c>
      <c r="D18" s="39" t="s">
        <v>351</v>
      </c>
      <c r="E18" s="39" t="s">
        <v>351</v>
      </c>
      <c r="F18" s="39" t="s">
        <v>351</v>
      </c>
      <c r="G18" s="39" t="s">
        <v>351</v>
      </c>
      <c r="H18" s="41" t="s">
        <v>351</v>
      </c>
      <c r="I18" s="42" t="s">
        <v>351</v>
      </c>
      <c r="J18" s="41" t="s">
        <v>351</v>
      </c>
    </row>
    <row r="19" s="1" customFormat="1" ht="50" customHeight="1" spans="1:10">
      <c r="A19" s="39" t="s">
        <v>351</v>
      </c>
      <c r="B19" s="39" t="s">
        <v>351</v>
      </c>
      <c r="C19" s="40" t="s">
        <v>378</v>
      </c>
      <c r="D19" s="39" t="s">
        <v>278</v>
      </c>
      <c r="E19" s="39">
        <v>1</v>
      </c>
      <c r="F19" s="39" t="s">
        <v>379</v>
      </c>
      <c r="G19" s="39" t="s">
        <v>280</v>
      </c>
      <c r="H19" s="41" t="s">
        <v>380</v>
      </c>
      <c r="I19" s="42" t="s">
        <v>381</v>
      </c>
      <c r="J19" s="41" t="s">
        <v>382</v>
      </c>
    </row>
    <row r="20" s="1" customFormat="1" ht="50" customHeight="1" spans="1:10">
      <c r="A20" s="39" t="s">
        <v>351</v>
      </c>
      <c r="B20" s="39" t="s">
        <v>351</v>
      </c>
      <c r="C20" s="40" t="s">
        <v>383</v>
      </c>
      <c r="D20" s="39" t="s">
        <v>278</v>
      </c>
      <c r="E20" s="39">
        <v>13</v>
      </c>
      <c r="F20" s="39" t="s">
        <v>384</v>
      </c>
      <c r="G20" s="39" t="s">
        <v>280</v>
      </c>
      <c r="H20" s="41" t="s">
        <v>380</v>
      </c>
      <c r="I20" s="42" t="s">
        <v>381</v>
      </c>
      <c r="J20" s="41" t="s">
        <v>385</v>
      </c>
    </row>
    <row r="21" s="1" customFormat="1" ht="50" customHeight="1" spans="1:10">
      <c r="A21" s="39" t="s">
        <v>351</v>
      </c>
      <c r="B21" s="39" t="s">
        <v>282</v>
      </c>
      <c r="C21" s="40" t="s">
        <v>351</v>
      </c>
      <c r="D21" s="39" t="s">
        <v>351</v>
      </c>
      <c r="E21" s="39" t="s">
        <v>351</v>
      </c>
      <c r="F21" s="39" t="s">
        <v>351</v>
      </c>
      <c r="G21" s="39" t="s">
        <v>351</v>
      </c>
      <c r="H21" s="41" t="s">
        <v>351</v>
      </c>
      <c r="I21" s="42" t="s">
        <v>351</v>
      </c>
      <c r="J21" s="41" t="s">
        <v>351</v>
      </c>
    </row>
    <row r="22" s="1" customFormat="1" ht="50" customHeight="1" spans="1:10">
      <c r="A22" s="39" t="s">
        <v>351</v>
      </c>
      <c r="B22" s="39" t="s">
        <v>351</v>
      </c>
      <c r="C22" s="40" t="s">
        <v>386</v>
      </c>
      <c r="D22" s="39" t="s">
        <v>278</v>
      </c>
      <c r="E22" s="39" t="s">
        <v>284</v>
      </c>
      <c r="F22" s="39" t="s">
        <v>285</v>
      </c>
      <c r="G22" s="39" t="s">
        <v>280</v>
      </c>
      <c r="H22" s="41" t="s">
        <v>380</v>
      </c>
      <c r="I22" s="42" t="s">
        <v>387</v>
      </c>
      <c r="J22" s="41" t="s">
        <v>385</v>
      </c>
    </row>
    <row r="23" s="1" customFormat="1" ht="50" customHeight="1" spans="1:10">
      <c r="A23" s="39" t="s">
        <v>351</v>
      </c>
      <c r="B23" s="39" t="s">
        <v>351</v>
      </c>
      <c r="C23" s="40" t="s">
        <v>388</v>
      </c>
      <c r="D23" s="39" t="s">
        <v>278</v>
      </c>
      <c r="E23" s="39" t="s">
        <v>284</v>
      </c>
      <c r="F23" s="39" t="s">
        <v>285</v>
      </c>
      <c r="G23" s="39" t="s">
        <v>280</v>
      </c>
      <c r="H23" s="41" t="s">
        <v>380</v>
      </c>
      <c r="I23" s="42" t="s">
        <v>389</v>
      </c>
      <c r="J23" s="41" t="s">
        <v>385</v>
      </c>
    </row>
    <row r="24" s="1" customFormat="1" ht="50" customHeight="1" spans="1:10">
      <c r="A24" s="39" t="s">
        <v>351</v>
      </c>
      <c r="B24" s="39" t="s">
        <v>351</v>
      </c>
      <c r="C24" s="40" t="s">
        <v>390</v>
      </c>
      <c r="D24" s="39"/>
      <c r="E24" s="39" t="s">
        <v>391</v>
      </c>
      <c r="F24" s="39" t="s">
        <v>392</v>
      </c>
      <c r="G24" s="39" t="s">
        <v>294</v>
      </c>
      <c r="H24" s="41" t="s">
        <v>380</v>
      </c>
      <c r="I24" s="42" t="s">
        <v>393</v>
      </c>
      <c r="J24" s="41" t="s">
        <v>394</v>
      </c>
    </row>
    <row r="25" s="1" customFormat="1" ht="50" customHeight="1" spans="1:10">
      <c r="A25" s="39" t="s">
        <v>351</v>
      </c>
      <c r="B25" s="39" t="s">
        <v>351</v>
      </c>
      <c r="C25" s="40" t="s">
        <v>395</v>
      </c>
      <c r="D25" s="39" t="s">
        <v>278</v>
      </c>
      <c r="E25" s="39" t="s">
        <v>284</v>
      </c>
      <c r="F25" s="39" t="s">
        <v>285</v>
      </c>
      <c r="G25" s="39" t="s">
        <v>280</v>
      </c>
      <c r="H25" s="41" t="s">
        <v>380</v>
      </c>
      <c r="I25" s="42" t="s">
        <v>396</v>
      </c>
      <c r="J25" s="41" t="s">
        <v>385</v>
      </c>
    </row>
    <row r="26" s="1" customFormat="1" ht="50" customHeight="1" spans="1:10">
      <c r="A26" s="39" t="s">
        <v>351</v>
      </c>
      <c r="B26" s="39" t="s">
        <v>287</v>
      </c>
      <c r="C26" s="40" t="s">
        <v>351</v>
      </c>
      <c r="D26" s="39" t="s">
        <v>351</v>
      </c>
      <c r="E26" s="39" t="s">
        <v>351</v>
      </c>
      <c r="F26" s="39" t="s">
        <v>351</v>
      </c>
      <c r="G26" s="39" t="s">
        <v>351</v>
      </c>
      <c r="H26" s="41" t="s">
        <v>351</v>
      </c>
      <c r="I26" s="42" t="s">
        <v>351</v>
      </c>
      <c r="J26" s="41" t="s">
        <v>351</v>
      </c>
    </row>
    <row r="27" s="1" customFormat="1" ht="50" customHeight="1" spans="1:10">
      <c r="A27" s="39" t="s">
        <v>351</v>
      </c>
      <c r="B27" s="39" t="s">
        <v>351</v>
      </c>
      <c r="C27" s="40" t="s">
        <v>397</v>
      </c>
      <c r="D27" s="39" t="s">
        <v>278</v>
      </c>
      <c r="E27" s="39">
        <v>2025</v>
      </c>
      <c r="F27" s="39" t="s">
        <v>392</v>
      </c>
      <c r="G27" s="39" t="s">
        <v>280</v>
      </c>
      <c r="H27" s="41" t="s">
        <v>380</v>
      </c>
      <c r="I27" s="42" t="s">
        <v>398</v>
      </c>
      <c r="J27" s="41" t="s">
        <v>385</v>
      </c>
    </row>
    <row r="28" s="1" customFormat="1" ht="50" customHeight="1" spans="1:10">
      <c r="A28" s="39" t="s">
        <v>351</v>
      </c>
      <c r="B28" s="39" t="s">
        <v>399</v>
      </c>
      <c r="C28" s="40" t="s">
        <v>351</v>
      </c>
      <c r="D28" s="39" t="s">
        <v>351</v>
      </c>
      <c r="E28" s="39" t="s">
        <v>351</v>
      </c>
      <c r="F28" s="39" t="s">
        <v>351</v>
      </c>
      <c r="G28" s="39" t="s">
        <v>351</v>
      </c>
      <c r="H28" s="41" t="s">
        <v>351</v>
      </c>
      <c r="I28" s="42" t="s">
        <v>351</v>
      </c>
      <c r="J28" s="41" t="s">
        <v>351</v>
      </c>
    </row>
    <row r="29" s="1" customFormat="1" ht="50" customHeight="1" spans="1:10">
      <c r="A29" s="39" t="s">
        <v>351</v>
      </c>
      <c r="B29" s="39" t="s">
        <v>351</v>
      </c>
      <c r="C29" s="40" t="s">
        <v>400</v>
      </c>
      <c r="D29" s="39" t="s">
        <v>278</v>
      </c>
      <c r="E29" s="43">
        <v>2931491.59</v>
      </c>
      <c r="F29" s="39" t="s">
        <v>401</v>
      </c>
      <c r="G29" s="39" t="s">
        <v>280</v>
      </c>
      <c r="H29" s="41" t="s">
        <v>402</v>
      </c>
      <c r="I29" s="42" t="s">
        <v>403</v>
      </c>
      <c r="J29" s="41" t="s">
        <v>385</v>
      </c>
    </row>
    <row r="30" s="1" customFormat="1" ht="50" customHeight="1" spans="1:10">
      <c r="A30" s="39" t="s">
        <v>290</v>
      </c>
      <c r="B30" s="39" t="s">
        <v>351</v>
      </c>
      <c r="C30" s="40" t="s">
        <v>351</v>
      </c>
      <c r="D30" s="39" t="s">
        <v>351</v>
      </c>
      <c r="E30" s="39" t="s">
        <v>351</v>
      </c>
      <c r="F30" s="39" t="s">
        <v>351</v>
      </c>
      <c r="G30" s="39" t="s">
        <v>351</v>
      </c>
      <c r="H30" s="41" t="s">
        <v>351</v>
      </c>
      <c r="I30" s="42" t="s">
        <v>351</v>
      </c>
      <c r="J30" s="41" t="s">
        <v>351</v>
      </c>
    </row>
    <row r="31" s="1" customFormat="1" ht="50" customHeight="1" spans="1:10">
      <c r="A31" s="39" t="s">
        <v>351</v>
      </c>
      <c r="B31" s="39" t="s">
        <v>404</v>
      </c>
      <c r="C31" s="40" t="s">
        <v>351</v>
      </c>
      <c r="D31" s="39" t="s">
        <v>351</v>
      </c>
      <c r="E31" s="39" t="s">
        <v>351</v>
      </c>
      <c r="F31" s="39" t="s">
        <v>351</v>
      </c>
      <c r="G31" s="39" t="s">
        <v>351</v>
      </c>
      <c r="H31" s="41" t="s">
        <v>351</v>
      </c>
      <c r="I31" s="42" t="s">
        <v>351</v>
      </c>
      <c r="J31" s="41" t="s">
        <v>351</v>
      </c>
    </row>
    <row r="32" s="1" customFormat="1" ht="50" customHeight="1" spans="1:10">
      <c r="A32" s="39" t="s">
        <v>351</v>
      </c>
      <c r="B32" s="39" t="s">
        <v>351</v>
      </c>
      <c r="C32" s="40" t="s">
        <v>405</v>
      </c>
      <c r="D32" s="39" t="s">
        <v>278</v>
      </c>
      <c r="E32" s="39" t="s">
        <v>406</v>
      </c>
      <c r="F32" s="39" t="s">
        <v>392</v>
      </c>
      <c r="G32" s="39" t="s">
        <v>294</v>
      </c>
      <c r="H32" s="41" t="s">
        <v>407</v>
      </c>
      <c r="I32" s="42" t="s">
        <v>408</v>
      </c>
      <c r="J32" s="41" t="s">
        <v>409</v>
      </c>
    </row>
    <row r="33" s="1" customFormat="1" ht="50" customHeight="1" spans="1:10">
      <c r="A33" s="39" t="s">
        <v>351</v>
      </c>
      <c r="B33" s="39" t="s">
        <v>410</v>
      </c>
      <c r="C33" s="40" t="s">
        <v>351</v>
      </c>
      <c r="D33" s="39" t="s">
        <v>351</v>
      </c>
      <c r="E33" s="39" t="s">
        <v>351</v>
      </c>
      <c r="F33" s="39" t="s">
        <v>351</v>
      </c>
      <c r="G33" s="39" t="s">
        <v>351</v>
      </c>
      <c r="H33" s="41" t="s">
        <v>351</v>
      </c>
      <c r="I33" s="42" t="s">
        <v>351</v>
      </c>
      <c r="J33" s="41" t="s">
        <v>351</v>
      </c>
    </row>
    <row r="34" s="1" customFormat="1" ht="50" customHeight="1" spans="1:10">
      <c r="A34" s="39" t="s">
        <v>351</v>
      </c>
      <c r="B34" s="39" t="s">
        <v>351</v>
      </c>
      <c r="C34" s="40" t="s">
        <v>411</v>
      </c>
      <c r="D34" s="39" t="s">
        <v>299</v>
      </c>
      <c r="E34" s="39" t="s">
        <v>300</v>
      </c>
      <c r="F34" s="39" t="s">
        <v>285</v>
      </c>
      <c r="G34" s="39" t="s">
        <v>280</v>
      </c>
      <c r="H34" s="41" t="s">
        <v>407</v>
      </c>
      <c r="I34" s="42" t="s">
        <v>408</v>
      </c>
      <c r="J34" s="41" t="s">
        <v>412</v>
      </c>
    </row>
    <row r="35" s="1" customFormat="1" ht="50" customHeight="1" spans="1:10">
      <c r="A35" s="39" t="s">
        <v>351</v>
      </c>
      <c r="B35" s="39" t="s">
        <v>351</v>
      </c>
      <c r="C35" s="40" t="s">
        <v>413</v>
      </c>
      <c r="D35" s="39" t="s">
        <v>278</v>
      </c>
      <c r="E35" s="39" t="s">
        <v>414</v>
      </c>
      <c r="F35" s="39" t="s">
        <v>392</v>
      </c>
      <c r="G35" s="39" t="s">
        <v>294</v>
      </c>
      <c r="H35" s="41" t="s">
        <v>407</v>
      </c>
      <c r="I35" s="42" t="s">
        <v>408</v>
      </c>
      <c r="J35" s="41" t="s">
        <v>412</v>
      </c>
    </row>
    <row r="36" s="1" customFormat="1" ht="50" customHeight="1" spans="1:10">
      <c r="A36" s="39" t="s">
        <v>351</v>
      </c>
      <c r="B36" s="39" t="s">
        <v>415</v>
      </c>
      <c r="C36" s="40" t="s">
        <v>351</v>
      </c>
      <c r="D36" s="39" t="s">
        <v>351</v>
      </c>
      <c r="E36" s="39" t="s">
        <v>351</v>
      </c>
      <c r="F36" s="39" t="s">
        <v>351</v>
      </c>
      <c r="G36" s="39" t="s">
        <v>351</v>
      </c>
      <c r="H36" s="41" t="s">
        <v>351</v>
      </c>
      <c r="I36" s="42" t="s">
        <v>351</v>
      </c>
      <c r="J36" s="41" t="s">
        <v>351</v>
      </c>
    </row>
    <row r="37" s="1" customFormat="1" ht="50" customHeight="1" spans="1:10">
      <c r="A37" s="39" t="s">
        <v>351</v>
      </c>
      <c r="B37" s="39" t="s">
        <v>351</v>
      </c>
      <c r="C37" s="40" t="s">
        <v>416</v>
      </c>
      <c r="D37" s="39" t="s">
        <v>278</v>
      </c>
      <c r="E37" s="39" t="s">
        <v>417</v>
      </c>
      <c r="F37" s="39" t="s">
        <v>392</v>
      </c>
      <c r="G37" s="39" t="s">
        <v>294</v>
      </c>
      <c r="H37" s="41" t="s">
        <v>407</v>
      </c>
      <c r="I37" s="42" t="s">
        <v>418</v>
      </c>
      <c r="J37" s="41" t="s">
        <v>412</v>
      </c>
    </row>
    <row r="38" s="1" customFormat="1" ht="50" customHeight="1" spans="1:10">
      <c r="A38" s="39" t="s">
        <v>351</v>
      </c>
      <c r="B38" s="39" t="s">
        <v>419</v>
      </c>
      <c r="C38" s="40" t="s">
        <v>351</v>
      </c>
      <c r="D38" s="39" t="s">
        <v>351</v>
      </c>
      <c r="E38" s="39" t="s">
        <v>351</v>
      </c>
      <c r="F38" s="39" t="s">
        <v>351</v>
      </c>
      <c r="G38" s="39" t="s">
        <v>351</v>
      </c>
      <c r="H38" s="41" t="s">
        <v>351</v>
      </c>
      <c r="I38" s="42" t="s">
        <v>351</v>
      </c>
      <c r="J38" s="41" t="s">
        <v>351</v>
      </c>
    </row>
    <row r="39" s="1" customFormat="1" ht="50" customHeight="1" spans="1:10">
      <c r="A39" s="39" t="s">
        <v>351</v>
      </c>
      <c r="B39" s="39" t="s">
        <v>351</v>
      </c>
      <c r="C39" s="40" t="s">
        <v>420</v>
      </c>
      <c r="D39" s="39" t="s">
        <v>278</v>
      </c>
      <c r="E39" s="39" t="s">
        <v>421</v>
      </c>
      <c r="F39" s="39" t="s">
        <v>392</v>
      </c>
      <c r="G39" s="39" t="s">
        <v>294</v>
      </c>
      <c r="H39" s="41" t="s">
        <v>407</v>
      </c>
      <c r="I39" s="42" t="s">
        <v>418</v>
      </c>
      <c r="J39" s="41" t="s">
        <v>412</v>
      </c>
    </row>
    <row r="40" s="1" customFormat="1" ht="50" customHeight="1" spans="1:10">
      <c r="A40" s="39" t="s">
        <v>351</v>
      </c>
      <c r="B40" s="39" t="s">
        <v>351</v>
      </c>
      <c r="C40" s="40" t="s">
        <v>422</v>
      </c>
      <c r="D40" s="39" t="s">
        <v>278</v>
      </c>
      <c r="E40" s="39" t="s">
        <v>423</v>
      </c>
      <c r="F40" s="39" t="s">
        <v>392</v>
      </c>
      <c r="G40" s="39" t="s">
        <v>294</v>
      </c>
      <c r="H40" s="41" t="s">
        <v>407</v>
      </c>
      <c r="I40" s="42" t="s">
        <v>418</v>
      </c>
      <c r="J40" s="41" t="s">
        <v>412</v>
      </c>
    </row>
    <row r="41" s="1" customFormat="1" ht="50" customHeight="1" spans="1:10">
      <c r="A41" s="39" t="s">
        <v>351</v>
      </c>
      <c r="B41" s="39" t="s">
        <v>351</v>
      </c>
      <c r="C41" s="40" t="s">
        <v>424</v>
      </c>
      <c r="D41" s="39" t="s">
        <v>299</v>
      </c>
      <c r="E41" s="39" t="s">
        <v>300</v>
      </c>
      <c r="F41" s="39" t="s">
        <v>285</v>
      </c>
      <c r="G41" s="39" t="s">
        <v>280</v>
      </c>
      <c r="H41" s="41" t="s">
        <v>407</v>
      </c>
      <c r="I41" s="42" t="s">
        <v>418</v>
      </c>
      <c r="J41" s="41" t="s">
        <v>412</v>
      </c>
    </row>
    <row r="42" s="1" customFormat="1" ht="50" customHeight="1" spans="1:10">
      <c r="A42" s="39" t="s">
        <v>296</v>
      </c>
      <c r="B42" s="39" t="s">
        <v>351</v>
      </c>
      <c r="C42" s="40" t="s">
        <v>351</v>
      </c>
      <c r="D42" s="39" t="s">
        <v>351</v>
      </c>
      <c r="E42" s="39" t="s">
        <v>351</v>
      </c>
      <c r="F42" s="39" t="s">
        <v>351</v>
      </c>
      <c r="G42" s="39" t="s">
        <v>351</v>
      </c>
      <c r="H42" s="41" t="s">
        <v>351</v>
      </c>
      <c r="I42" s="42" t="s">
        <v>351</v>
      </c>
      <c r="J42" s="41" t="s">
        <v>351</v>
      </c>
    </row>
    <row r="43" s="1" customFormat="1" ht="50" customHeight="1" spans="1:10">
      <c r="A43" s="39" t="s">
        <v>351</v>
      </c>
      <c r="B43" s="39" t="s">
        <v>425</v>
      </c>
      <c r="C43" s="40" t="s">
        <v>351</v>
      </c>
      <c r="D43" s="39" t="s">
        <v>351</v>
      </c>
      <c r="E43" s="39" t="s">
        <v>351</v>
      </c>
      <c r="F43" s="39" t="s">
        <v>351</v>
      </c>
      <c r="G43" s="39" t="s">
        <v>351</v>
      </c>
      <c r="H43" s="41" t="s">
        <v>351</v>
      </c>
      <c r="I43" s="42" t="s">
        <v>351</v>
      </c>
      <c r="J43" s="41" t="s">
        <v>351</v>
      </c>
    </row>
    <row r="44" s="1" customFormat="1" ht="50" customHeight="1" spans="1:10">
      <c r="A44" s="39" t="s">
        <v>351</v>
      </c>
      <c r="B44" s="39" t="s">
        <v>351</v>
      </c>
      <c r="C44" s="40" t="s">
        <v>426</v>
      </c>
      <c r="D44" s="39" t="s">
        <v>299</v>
      </c>
      <c r="E44" s="39" t="s">
        <v>300</v>
      </c>
      <c r="F44" s="39" t="s">
        <v>285</v>
      </c>
      <c r="G44" s="39" t="s">
        <v>280</v>
      </c>
      <c r="H44" s="41" t="s">
        <v>427</v>
      </c>
      <c r="I44" s="42" t="s">
        <v>428</v>
      </c>
      <c r="J44" s="41" t="s">
        <v>429</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4" t="s">
        <v>53</v>
      </c>
    </row>
    <row r="2" ht="41.25" customHeight="1" spans="1:19">
      <c r="A2" s="78" t="str">
        <f>"2026"&amp;"年部门收入预算表"</f>
        <v>2026年部门收入预算表</v>
      </c>
    </row>
    <row r="3" ht="17.25" customHeight="1" spans="1:19">
      <c r="A3" s="81" t="str">
        <f>"单位名称："&amp;"昆明市东川区文化旅游综合服务中心"</f>
        <v>单位名称：昆明市东川区文化旅游综合服务中心</v>
      </c>
      <c r="S3" s="83" t="s">
        <v>2</v>
      </c>
    </row>
    <row r="4" ht="21.75" customHeight="1" spans="1:19">
      <c r="A4" s="215" t="s">
        <v>54</v>
      </c>
      <c r="B4" s="216" t="s">
        <v>55</v>
      </c>
      <c r="C4" s="216" t="s">
        <v>56</v>
      </c>
      <c r="D4" s="217" t="s">
        <v>57</v>
      </c>
      <c r="E4" s="217"/>
      <c r="F4" s="217"/>
      <c r="G4" s="217"/>
      <c r="H4" s="217"/>
      <c r="I4" s="163"/>
      <c r="J4" s="217"/>
      <c r="K4" s="217"/>
      <c r="L4" s="217"/>
      <c r="M4" s="217"/>
      <c r="N4" s="218"/>
      <c r="O4" s="217" t="s">
        <v>46</v>
      </c>
      <c r="P4" s="217"/>
      <c r="Q4" s="217"/>
      <c r="R4" s="217"/>
      <c r="S4" s="218"/>
    </row>
    <row r="5" ht="27" customHeight="1" spans="1:19">
      <c r="A5" s="219"/>
      <c r="B5" s="220"/>
      <c r="C5" s="220"/>
      <c r="D5" s="220" t="s">
        <v>58</v>
      </c>
      <c r="E5" s="220" t="s">
        <v>59</v>
      </c>
      <c r="F5" s="220" t="s">
        <v>60</v>
      </c>
      <c r="G5" s="220" t="s">
        <v>61</v>
      </c>
      <c r="H5" s="220" t="s">
        <v>62</v>
      </c>
      <c r="I5" s="221" t="s">
        <v>63</v>
      </c>
      <c r="J5" s="222"/>
      <c r="K5" s="222"/>
      <c r="L5" s="222"/>
      <c r="M5" s="222"/>
      <c r="N5" s="223"/>
      <c r="O5" s="220" t="s">
        <v>58</v>
      </c>
      <c r="P5" s="220" t="s">
        <v>59</v>
      </c>
      <c r="Q5" s="220" t="s">
        <v>60</v>
      </c>
      <c r="R5" s="220" t="s">
        <v>61</v>
      </c>
      <c r="S5" s="220" t="s">
        <v>64</v>
      </c>
    </row>
    <row r="6" ht="30" customHeight="1" spans="1:19">
      <c r="A6" s="224"/>
      <c r="B6" s="143"/>
      <c r="C6" s="149"/>
      <c r="D6" s="149"/>
      <c r="E6" s="149"/>
      <c r="F6" s="149"/>
      <c r="G6" s="149"/>
      <c r="H6" s="149"/>
      <c r="I6" s="104" t="s">
        <v>58</v>
      </c>
      <c r="J6" s="223" t="s">
        <v>65</v>
      </c>
      <c r="K6" s="223" t="s">
        <v>66</v>
      </c>
      <c r="L6" s="223" t="s">
        <v>67</v>
      </c>
      <c r="M6" s="223" t="s">
        <v>68</v>
      </c>
      <c r="N6" s="223" t="s">
        <v>69</v>
      </c>
      <c r="O6" s="225"/>
      <c r="P6" s="225"/>
      <c r="Q6" s="225"/>
      <c r="R6" s="225"/>
      <c r="S6" s="149"/>
    </row>
    <row r="7" ht="15" customHeight="1" spans="1:19">
      <c r="A7" s="226">
        <v>1</v>
      </c>
      <c r="B7" s="226">
        <v>2</v>
      </c>
      <c r="C7" s="226">
        <v>3</v>
      </c>
      <c r="D7" s="226">
        <v>4</v>
      </c>
      <c r="E7" s="226">
        <v>5</v>
      </c>
      <c r="F7" s="226">
        <v>6</v>
      </c>
      <c r="G7" s="226">
        <v>7</v>
      </c>
      <c r="H7" s="226">
        <v>8</v>
      </c>
      <c r="I7" s="104">
        <v>9</v>
      </c>
      <c r="J7" s="226">
        <v>10</v>
      </c>
      <c r="K7" s="226">
        <v>11</v>
      </c>
      <c r="L7" s="226">
        <v>12</v>
      </c>
      <c r="M7" s="226">
        <v>13</v>
      </c>
      <c r="N7" s="226">
        <v>14</v>
      </c>
      <c r="O7" s="226">
        <v>15</v>
      </c>
      <c r="P7" s="226">
        <v>16</v>
      </c>
      <c r="Q7" s="226">
        <v>17</v>
      </c>
      <c r="R7" s="226">
        <v>18</v>
      </c>
      <c r="S7" s="226">
        <v>19</v>
      </c>
    </row>
    <row r="8" ht="18" customHeight="1" spans="1:19">
      <c r="A8" s="60" t="s">
        <v>70</v>
      </c>
      <c r="B8" s="60" t="s">
        <v>71</v>
      </c>
      <c r="C8" s="115">
        <v>2931491.59</v>
      </c>
      <c r="D8" s="115">
        <v>2931491.59</v>
      </c>
      <c r="E8" s="115">
        <v>2931491.59</v>
      </c>
      <c r="F8" s="115"/>
      <c r="G8" s="115"/>
      <c r="H8" s="115"/>
      <c r="I8" s="115"/>
      <c r="J8" s="115"/>
      <c r="K8" s="115"/>
      <c r="L8" s="115"/>
      <c r="M8" s="115"/>
      <c r="N8" s="115"/>
      <c r="O8" s="115"/>
      <c r="P8" s="115"/>
      <c r="Q8" s="115"/>
      <c r="R8" s="115"/>
      <c r="S8" s="115"/>
    </row>
    <row r="9" ht="18" customHeight="1" spans="1:19">
      <c r="A9" s="87" t="s">
        <v>56</v>
      </c>
      <c r="B9" s="227"/>
      <c r="C9" s="115">
        <v>2931491.59</v>
      </c>
      <c r="D9" s="115">
        <v>2931491.59</v>
      </c>
      <c r="E9" s="115">
        <v>2931491.59</v>
      </c>
      <c r="F9" s="115"/>
      <c r="G9" s="115"/>
      <c r="H9" s="115"/>
      <c r="I9" s="115"/>
      <c r="J9" s="115"/>
      <c r="K9" s="115"/>
      <c r="L9" s="115"/>
      <c r="M9" s="115"/>
      <c r="N9" s="115"/>
      <c r="O9" s="115"/>
      <c r="P9" s="115"/>
      <c r="Q9" s="115"/>
      <c r="R9" s="115"/>
      <c r="S9" s="11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C23" sqref="C2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3" t="s">
        <v>72</v>
      </c>
    </row>
    <row r="2" ht="41.25" customHeight="1" spans="1:15">
      <c r="A2" s="78" t="str">
        <f>"2026"&amp;"年部门支出预算表"</f>
        <v>2026年部门支出预算表</v>
      </c>
    </row>
    <row r="3" ht="17.25" customHeight="1" spans="1:15">
      <c r="A3" s="81" t="str">
        <f>"单位名称："&amp;"昆明市东川区文化旅游综合服务中心"</f>
        <v>单位名称：昆明市东川区文化旅游综合服务中心</v>
      </c>
      <c r="O3" s="83" t="s">
        <v>2</v>
      </c>
    </row>
    <row r="4" ht="27" customHeight="1" spans="1:15">
      <c r="A4" s="201" t="s">
        <v>73</v>
      </c>
      <c r="B4" s="201" t="s">
        <v>74</v>
      </c>
      <c r="C4" s="201" t="s">
        <v>56</v>
      </c>
      <c r="D4" s="202" t="s">
        <v>59</v>
      </c>
      <c r="E4" s="203"/>
      <c r="F4" s="204"/>
      <c r="G4" s="205" t="s">
        <v>60</v>
      </c>
      <c r="H4" s="205" t="s">
        <v>61</v>
      </c>
      <c r="I4" s="205" t="s">
        <v>75</v>
      </c>
      <c r="J4" s="202" t="s">
        <v>63</v>
      </c>
      <c r="K4" s="203"/>
      <c r="L4" s="203"/>
      <c r="M4" s="203"/>
      <c r="N4" s="206"/>
      <c r="O4" s="207"/>
    </row>
    <row r="5" ht="42" customHeight="1" spans="1:15">
      <c r="A5" s="208"/>
      <c r="B5" s="208"/>
      <c r="C5" s="209"/>
      <c r="D5" s="210" t="s">
        <v>58</v>
      </c>
      <c r="E5" s="210" t="s">
        <v>76</v>
      </c>
      <c r="F5" s="210" t="s">
        <v>77</v>
      </c>
      <c r="G5" s="209"/>
      <c r="H5" s="209"/>
      <c r="I5" s="211"/>
      <c r="J5" s="210" t="s">
        <v>58</v>
      </c>
      <c r="K5" s="195" t="s">
        <v>78</v>
      </c>
      <c r="L5" s="195" t="s">
        <v>79</v>
      </c>
      <c r="M5" s="195" t="s">
        <v>80</v>
      </c>
      <c r="N5" s="195" t="s">
        <v>81</v>
      </c>
      <c r="O5" s="195" t="s">
        <v>82</v>
      </c>
    </row>
    <row r="6" ht="18" customHeight="1" spans="1:15">
      <c r="A6" s="90" t="s">
        <v>83</v>
      </c>
      <c r="B6" s="90" t="s">
        <v>84</v>
      </c>
      <c r="C6" s="90" t="s">
        <v>85</v>
      </c>
      <c r="D6" s="93" t="s">
        <v>86</v>
      </c>
      <c r="E6" s="93" t="s">
        <v>87</v>
      </c>
      <c r="F6" s="93" t="s">
        <v>88</v>
      </c>
      <c r="G6" s="93" t="s">
        <v>89</v>
      </c>
      <c r="H6" s="93" t="s">
        <v>90</v>
      </c>
      <c r="I6" s="93" t="s">
        <v>91</v>
      </c>
      <c r="J6" s="93" t="s">
        <v>92</v>
      </c>
      <c r="K6" s="93" t="s">
        <v>93</v>
      </c>
      <c r="L6" s="93" t="s">
        <v>94</v>
      </c>
      <c r="M6" s="93" t="s">
        <v>95</v>
      </c>
      <c r="N6" s="90" t="s">
        <v>96</v>
      </c>
      <c r="O6" s="93" t="s">
        <v>97</v>
      </c>
    </row>
    <row r="7" ht="21" customHeight="1" spans="1:15">
      <c r="A7" s="94" t="s">
        <v>98</v>
      </c>
      <c r="B7" s="94" t="s">
        <v>99</v>
      </c>
      <c r="C7" s="115">
        <v>1589197.56</v>
      </c>
      <c r="D7" s="115">
        <v>1589197.56</v>
      </c>
      <c r="E7" s="115">
        <v>1589197.56</v>
      </c>
      <c r="F7" s="115"/>
      <c r="G7" s="115"/>
      <c r="H7" s="115"/>
      <c r="I7" s="115"/>
      <c r="J7" s="115"/>
      <c r="K7" s="115"/>
      <c r="L7" s="115"/>
      <c r="M7" s="115"/>
      <c r="N7" s="115"/>
      <c r="O7" s="115"/>
    </row>
    <row r="8" ht="21" customHeight="1" spans="1:15">
      <c r="A8" s="212" t="s">
        <v>100</v>
      </c>
      <c r="B8" s="212" t="s">
        <v>101</v>
      </c>
      <c r="C8" s="115">
        <v>1589197.56</v>
      </c>
      <c r="D8" s="115">
        <v>1589197.56</v>
      </c>
      <c r="E8" s="115">
        <v>1589197.56</v>
      </c>
      <c r="F8" s="115"/>
      <c r="G8" s="115"/>
      <c r="H8" s="115"/>
      <c r="I8" s="115"/>
      <c r="J8" s="115"/>
      <c r="K8" s="115"/>
      <c r="L8" s="115"/>
      <c r="M8" s="115"/>
      <c r="N8" s="115"/>
      <c r="O8" s="115"/>
    </row>
    <row r="9" ht="21" customHeight="1" spans="1:15">
      <c r="A9" s="213" t="s">
        <v>102</v>
      </c>
      <c r="B9" s="213" t="s">
        <v>103</v>
      </c>
      <c r="C9" s="115">
        <v>1589197.56</v>
      </c>
      <c r="D9" s="115">
        <v>1589197.56</v>
      </c>
      <c r="E9" s="115">
        <v>1589197.56</v>
      </c>
      <c r="F9" s="115"/>
      <c r="G9" s="115"/>
      <c r="H9" s="115"/>
      <c r="I9" s="115"/>
      <c r="J9" s="115"/>
      <c r="K9" s="115"/>
      <c r="L9" s="115"/>
      <c r="M9" s="115"/>
      <c r="N9" s="115"/>
      <c r="O9" s="115"/>
    </row>
    <row r="10" ht="21" customHeight="1" spans="1:15">
      <c r="A10" s="94" t="s">
        <v>104</v>
      </c>
      <c r="B10" s="94" t="s">
        <v>105</v>
      </c>
      <c r="C10" s="115">
        <v>812698.65</v>
      </c>
      <c r="D10" s="115">
        <v>812698.65</v>
      </c>
      <c r="E10" s="115">
        <v>806501.85</v>
      </c>
      <c r="F10" s="115">
        <v>6196.8</v>
      </c>
      <c r="G10" s="115"/>
      <c r="H10" s="115"/>
      <c r="I10" s="115"/>
      <c r="J10" s="115"/>
      <c r="K10" s="115"/>
      <c r="L10" s="115"/>
      <c r="M10" s="115"/>
      <c r="N10" s="115"/>
      <c r="O10" s="115"/>
    </row>
    <row r="11" ht="21" customHeight="1" spans="1:15">
      <c r="A11" s="212" t="s">
        <v>106</v>
      </c>
      <c r="B11" s="212" t="s">
        <v>107</v>
      </c>
      <c r="C11" s="115">
        <v>806501.85</v>
      </c>
      <c r="D11" s="115">
        <v>806501.85</v>
      </c>
      <c r="E11" s="115">
        <v>806501.85</v>
      </c>
      <c r="F11" s="115"/>
      <c r="G11" s="115"/>
      <c r="H11" s="115"/>
      <c r="I11" s="115"/>
      <c r="J11" s="115"/>
      <c r="K11" s="115"/>
      <c r="L11" s="115"/>
      <c r="M11" s="115"/>
      <c r="N11" s="115"/>
      <c r="O11" s="115"/>
    </row>
    <row r="12" ht="21" customHeight="1" spans="1:15">
      <c r="A12" s="213" t="s">
        <v>108</v>
      </c>
      <c r="B12" s="213" t="s">
        <v>109</v>
      </c>
      <c r="C12" s="115">
        <v>570000</v>
      </c>
      <c r="D12" s="115">
        <v>570000</v>
      </c>
      <c r="E12" s="115">
        <v>570000</v>
      </c>
      <c r="F12" s="115"/>
      <c r="G12" s="115"/>
      <c r="H12" s="115"/>
      <c r="I12" s="115"/>
      <c r="J12" s="115"/>
      <c r="K12" s="115"/>
      <c r="L12" s="115"/>
      <c r="M12" s="115"/>
      <c r="N12" s="115"/>
      <c r="O12" s="115"/>
    </row>
    <row r="13" ht="21" customHeight="1" spans="1:15">
      <c r="A13" s="213" t="s">
        <v>110</v>
      </c>
      <c r="B13" s="213" t="s">
        <v>111</v>
      </c>
      <c r="C13" s="115">
        <v>236501.85</v>
      </c>
      <c r="D13" s="115">
        <v>236501.85</v>
      </c>
      <c r="E13" s="115">
        <v>236501.85</v>
      </c>
      <c r="F13" s="115"/>
      <c r="G13" s="115"/>
      <c r="H13" s="115"/>
      <c r="I13" s="115"/>
      <c r="J13" s="115"/>
      <c r="K13" s="115"/>
      <c r="L13" s="115"/>
      <c r="M13" s="115"/>
      <c r="N13" s="115"/>
      <c r="O13" s="115"/>
    </row>
    <row r="14" ht="21" customHeight="1" spans="1:15">
      <c r="A14" s="212" t="s">
        <v>112</v>
      </c>
      <c r="B14" s="212" t="s">
        <v>113</v>
      </c>
      <c r="C14" s="115">
        <v>6196.8</v>
      </c>
      <c r="D14" s="115">
        <v>6196.8</v>
      </c>
      <c r="E14" s="115"/>
      <c r="F14" s="115">
        <v>6196.8</v>
      </c>
      <c r="G14" s="115"/>
      <c r="H14" s="115"/>
      <c r="I14" s="115"/>
      <c r="J14" s="115"/>
      <c r="K14" s="115"/>
      <c r="L14" s="115"/>
      <c r="M14" s="115"/>
      <c r="N14" s="115"/>
      <c r="O14" s="115"/>
    </row>
    <row r="15" ht="21" customHeight="1" spans="1:15">
      <c r="A15" s="213" t="s">
        <v>114</v>
      </c>
      <c r="B15" s="213" t="s">
        <v>115</v>
      </c>
      <c r="C15" s="115">
        <v>6196.8</v>
      </c>
      <c r="D15" s="115">
        <v>6196.8</v>
      </c>
      <c r="E15" s="115"/>
      <c r="F15" s="115">
        <v>6196.8</v>
      </c>
      <c r="G15" s="115"/>
      <c r="H15" s="115"/>
      <c r="I15" s="115"/>
      <c r="J15" s="115"/>
      <c r="K15" s="115"/>
      <c r="L15" s="115"/>
      <c r="M15" s="115"/>
      <c r="N15" s="115"/>
      <c r="O15" s="115"/>
    </row>
    <row r="16" ht="21" customHeight="1" spans="1:15">
      <c r="A16" s="94" t="s">
        <v>116</v>
      </c>
      <c r="B16" s="94" t="s">
        <v>117</v>
      </c>
      <c r="C16" s="115">
        <v>350767.38</v>
      </c>
      <c r="D16" s="115">
        <v>350767.38</v>
      </c>
      <c r="E16" s="115">
        <v>350767.38</v>
      </c>
      <c r="F16" s="115"/>
      <c r="G16" s="115"/>
      <c r="H16" s="115"/>
      <c r="I16" s="115"/>
      <c r="J16" s="115"/>
      <c r="K16" s="115"/>
      <c r="L16" s="115"/>
      <c r="M16" s="115"/>
      <c r="N16" s="115"/>
      <c r="O16" s="115"/>
    </row>
    <row r="17" ht="21" customHeight="1" spans="1:15">
      <c r="A17" s="212" t="s">
        <v>118</v>
      </c>
      <c r="B17" s="212" t="s">
        <v>119</v>
      </c>
      <c r="C17" s="115">
        <v>350767.38</v>
      </c>
      <c r="D17" s="115">
        <v>350767.38</v>
      </c>
      <c r="E17" s="115">
        <v>350767.38</v>
      </c>
      <c r="F17" s="115"/>
      <c r="G17" s="115"/>
      <c r="H17" s="115"/>
      <c r="I17" s="115"/>
      <c r="J17" s="115"/>
      <c r="K17" s="115"/>
      <c r="L17" s="115"/>
      <c r="M17" s="115"/>
      <c r="N17" s="115"/>
      <c r="O17" s="115"/>
    </row>
    <row r="18" ht="21" customHeight="1" spans="1:15">
      <c r="A18" s="213" t="s">
        <v>120</v>
      </c>
      <c r="B18" s="213" t="s">
        <v>121</v>
      </c>
      <c r="C18" s="115">
        <v>134817.19</v>
      </c>
      <c r="D18" s="115">
        <v>134817.19</v>
      </c>
      <c r="E18" s="115">
        <v>134817.19</v>
      </c>
      <c r="F18" s="115"/>
      <c r="G18" s="115"/>
      <c r="H18" s="115"/>
      <c r="I18" s="115"/>
      <c r="J18" s="115"/>
      <c r="K18" s="115"/>
      <c r="L18" s="115"/>
      <c r="M18" s="115"/>
      <c r="N18" s="115"/>
      <c r="O18" s="115"/>
    </row>
    <row r="19" ht="21" customHeight="1" spans="1:15">
      <c r="A19" s="213" t="s">
        <v>122</v>
      </c>
      <c r="B19" s="213" t="s">
        <v>123</v>
      </c>
      <c r="C19" s="115">
        <v>213212.26</v>
      </c>
      <c r="D19" s="115">
        <v>213212.26</v>
      </c>
      <c r="E19" s="115">
        <v>213212.26</v>
      </c>
      <c r="F19" s="115"/>
      <c r="G19" s="115"/>
      <c r="H19" s="115"/>
      <c r="I19" s="115"/>
      <c r="J19" s="115"/>
      <c r="K19" s="115"/>
      <c r="L19" s="115"/>
      <c r="M19" s="115"/>
      <c r="N19" s="115"/>
      <c r="O19" s="115"/>
    </row>
    <row r="20" ht="21" customHeight="1" spans="1:15">
      <c r="A20" s="213" t="s">
        <v>124</v>
      </c>
      <c r="B20" s="213" t="s">
        <v>125</v>
      </c>
      <c r="C20" s="115">
        <v>2737.93</v>
      </c>
      <c r="D20" s="115">
        <v>2737.93</v>
      </c>
      <c r="E20" s="115">
        <v>2737.93</v>
      </c>
      <c r="F20" s="115"/>
      <c r="G20" s="115"/>
      <c r="H20" s="115"/>
      <c r="I20" s="115"/>
      <c r="J20" s="115"/>
      <c r="K20" s="115"/>
      <c r="L20" s="115"/>
      <c r="M20" s="115"/>
      <c r="N20" s="115"/>
      <c r="O20" s="115"/>
    </row>
    <row r="21" ht="21" customHeight="1" spans="1:15">
      <c r="A21" s="94" t="s">
        <v>126</v>
      </c>
      <c r="B21" s="94" t="s">
        <v>127</v>
      </c>
      <c r="C21" s="115">
        <v>178828</v>
      </c>
      <c r="D21" s="115">
        <v>178828</v>
      </c>
      <c r="E21" s="115">
        <v>178828</v>
      </c>
      <c r="F21" s="115"/>
      <c r="G21" s="115"/>
      <c r="H21" s="115"/>
      <c r="I21" s="115"/>
      <c r="J21" s="115"/>
      <c r="K21" s="115"/>
      <c r="L21" s="115"/>
      <c r="M21" s="115"/>
      <c r="N21" s="115"/>
      <c r="O21" s="115"/>
    </row>
    <row r="22" ht="21" customHeight="1" spans="1:15">
      <c r="A22" s="212" t="s">
        <v>128</v>
      </c>
      <c r="B22" s="212" t="s">
        <v>129</v>
      </c>
      <c r="C22" s="115">
        <v>178828</v>
      </c>
      <c r="D22" s="115">
        <v>178828</v>
      </c>
      <c r="E22" s="115">
        <v>178828</v>
      </c>
      <c r="F22" s="115"/>
      <c r="G22" s="115"/>
      <c r="H22" s="115"/>
      <c r="I22" s="115"/>
      <c r="J22" s="115"/>
      <c r="K22" s="115"/>
      <c r="L22" s="115"/>
      <c r="M22" s="115"/>
      <c r="N22" s="115"/>
      <c r="O22" s="115"/>
    </row>
    <row r="23" ht="21" customHeight="1" spans="1:15">
      <c r="A23" s="213" t="s">
        <v>130</v>
      </c>
      <c r="B23" s="213" t="s">
        <v>131</v>
      </c>
      <c r="C23" s="115">
        <v>178828</v>
      </c>
      <c r="D23" s="115">
        <v>178828</v>
      </c>
      <c r="E23" s="115">
        <v>178828</v>
      </c>
      <c r="F23" s="115"/>
      <c r="G23" s="115"/>
      <c r="H23" s="115"/>
      <c r="I23" s="115"/>
      <c r="J23" s="115"/>
      <c r="K23" s="115"/>
      <c r="L23" s="115"/>
      <c r="M23" s="115"/>
      <c r="N23" s="115"/>
      <c r="O23" s="115"/>
    </row>
    <row r="24" ht="21" customHeight="1" spans="1:15">
      <c r="A24" s="214" t="s">
        <v>56</v>
      </c>
      <c r="B24" s="74"/>
      <c r="C24" s="115">
        <v>2931491.59</v>
      </c>
      <c r="D24" s="115">
        <v>2931491.59</v>
      </c>
      <c r="E24" s="115">
        <v>2925294.79</v>
      </c>
      <c r="F24" s="115">
        <v>6196.8</v>
      </c>
      <c r="G24" s="115"/>
      <c r="H24" s="115"/>
      <c r="I24" s="115"/>
      <c r="J24" s="115"/>
      <c r="K24" s="115"/>
      <c r="L24" s="115"/>
      <c r="M24" s="115"/>
      <c r="N24" s="115"/>
      <c r="O24" s="115"/>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1" sqref="A1"/>
    </sheetView>
  </sheetViews>
  <sheetFormatPr defaultColWidth="8.575" defaultRowHeight="12.75" customHeight="1" outlineLevelCol="3"/>
  <cols>
    <col min="1" max="4" width="35.575" customWidth="1"/>
  </cols>
  <sheetData>
    <row r="1" ht="15" customHeight="1" spans="1:4">
      <c r="A1" s="79"/>
      <c r="B1" s="83"/>
      <c r="C1" s="83"/>
      <c r="D1" s="83" t="s">
        <v>132</v>
      </c>
    </row>
    <row r="2" ht="41.25" customHeight="1" spans="1:4">
      <c r="A2" s="78" t="str">
        <f>"2026"&amp;"年部门财政拨款收支预算总表"</f>
        <v>2026年部门财政拨款收支预算总表</v>
      </c>
    </row>
    <row r="3" ht="17.25" customHeight="1" spans="1:4">
      <c r="A3" s="81" t="str">
        <f>"单位名称："&amp;"昆明市东川区文化旅游综合服务中心"</f>
        <v>单位名称：昆明市东川区文化旅游综合服务中心</v>
      </c>
      <c r="B3" s="194"/>
      <c r="D3" s="83" t="s">
        <v>2</v>
      </c>
    </row>
    <row r="4" ht="17.25" customHeight="1" spans="1:4">
      <c r="A4" s="195" t="s">
        <v>3</v>
      </c>
      <c r="B4" s="196"/>
      <c r="C4" s="195" t="s">
        <v>4</v>
      </c>
      <c r="D4" s="196"/>
    </row>
    <row r="5" ht="18.75" customHeight="1" spans="1:4">
      <c r="A5" s="195" t="s">
        <v>5</v>
      </c>
      <c r="B5" s="195" t="s">
        <v>6</v>
      </c>
      <c r="C5" s="195" t="s">
        <v>7</v>
      </c>
      <c r="D5" s="195" t="s">
        <v>6</v>
      </c>
    </row>
    <row r="6" ht="16.5" customHeight="1" spans="1:4">
      <c r="A6" s="197" t="s">
        <v>133</v>
      </c>
      <c r="B6" s="115">
        <v>2931491.59</v>
      </c>
      <c r="C6" s="197" t="s">
        <v>134</v>
      </c>
      <c r="D6" s="115">
        <v>2931491.59</v>
      </c>
    </row>
    <row r="7" ht="16.5" customHeight="1" spans="1:4">
      <c r="A7" s="197" t="s">
        <v>135</v>
      </c>
      <c r="B7" s="115">
        <v>2931491.59</v>
      </c>
      <c r="C7" s="197" t="s">
        <v>136</v>
      </c>
      <c r="D7" s="115"/>
    </row>
    <row r="8" ht="16.5" customHeight="1" spans="1:4">
      <c r="A8" s="197" t="s">
        <v>137</v>
      </c>
      <c r="B8" s="115"/>
      <c r="C8" s="197" t="s">
        <v>138</v>
      </c>
      <c r="D8" s="115"/>
    </row>
    <row r="9" ht="16.5" customHeight="1" spans="1:4">
      <c r="A9" s="197" t="s">
        <v>139</v>
      </c>
      <c r="B9" s="115"/>
      <c r="C9" s="197" t="s">
        <v>140</v>
      </c>
      <c r="D9" s="115"/>
    </row>
    <row r="10" ht="16.5" customHeight="1" spans="1:4">
      <c r="A10" s="197" t="s">
        <v>141</v>
      </c>
      <c r="B10" s="115"/>
      <c r="C10" s="197" t="s">
        <v>142</v>
      </c>
      <c r="D10" s="115"/>
    </row>
    <row r="11" ht="16.5" customHeight="1" spans="1:4">
      <c r="A11" s="197" t="s">
        <v>135</v>
      </c>
      <c r="B11" s="115"/>
      <c r="C11" s="197" t="s">
        <v>143</v>
      </c>
      <c r="D11" s="115"/>
    </row>
    <row r="12" ht="16.5" customHeight="1" spans="1:4">
      <c r="A12" s="27" t="s">
        <v>137</v>
      </c>
      <c r="B12" s="115"/>
      <c r="C12" s="103" t="s">
        <v>144</v>
      </c>
      <c r="D12" s="115"/>
    </row>
    <row r="13" ht="16.5" customHeight="1" spans="1:4">
      <c r="A13" s="27" t="s">
        <v>139</v>
      </c>
      <c r="B13" s="115"/>
      <c r="C13" s="103" t="s">
        <v>145</v>
      </c>
      <c r="D13" s="115">
        <v>1589197.56</v>
      </c>
    </row>
    <row r="14" ht="16.5" customHeight="1" spans="1:4">
      <c r="A14" s="198"/>
      <c r="B14" s="115"/>
      <c r="C14" s="103" t="s">
        <v>146</v>
      </c>
      <c r="D14" s="115">
        <v>812698.65</v>
      </c>
    </row>
    <row r="15" ht="16.5" customHeight="1" spans="1:4">
      <c r="A15" s="198"/>
      <c r="B15" s="115"/>
      <c r="C15" s="103" t="s">
        <v>147</v>
      </c>
      <c r="D15" s="115">
        <v>350767.38</v>
      </c>
    </row>
    <row r="16" ht="16.5" customHeight="1" spans="1:4">
      <c r="A16" s="198"/>
      <c r="B16" s="115"/>
      <c r="C16" s="103" t="s">
        <v>148</v>
      </c>
      <c r="D16" s="115"/>
    </row>
    <row r="17" ht="16.5" customHeight="1" spans="1:4">
      <c r="A17" s="198"/>
      <c r="B17" s="115"/>
      <c r="C17" s="103" t="s">
        <v>149</v>
      </c>
      <c r="D17" s="115"/>
    </row>
    <row r="18" ht="16.5" customHeight="1" spans="1:4">
      <c r="A18" s="198"/>
      <c r="B18" s="115"/>
      <c r="C18" s="103" t="s">
        <v>150</v>
      </c>
      <c r="D18" s="115"/>
    </row>
    <row r="19" ht="16.5" customHeight="1" spans="1:4">
      <c r="A19" s="198"/>
      <c r="B19" s="115"/>
      <c r="C19" s="103" t="s">
        <v>151</v>
      </c>
      <c r="D19" s="115"/>
    </row>
    <row r="20" ht="16.5" customHeight="1" spans="1:4">
      <c r="A20" s="198"/>
      <c r="B20" s="115"/>
      <c r="C20" s="103" t="s">
        <v>152</v>
      </c>
      <c r="D20" s="115"/>
    </row>
    <row r="21" ht="16.5" customHeight="1" spans="1:4">
      <c r="A21" s="198"/>
      <c r="B21" s="115"/>
      <c r="C21" s="103" t="s">
        <v>153</v>
      </c>
      <c r="D21" s="115"/>
    </row>
    <row r="22" ht="16.5" customHeight="1" spans="1:4">
      <c r="A22" s="198"/>
      <c r="B22" s="115"/>
      <c r="C22" s="103" t="s">
        <v>154</v>
      </c>
      <c r="D22" s="115"/>
    </row>
    <row r="23" ht="16.5" customHeight="1" spans="1:4">
      <c r="A23" s="198"/>
      <c r="B23" s="115"/>
      <c r="C23" s="103" t="s">
        <v>155</v>
      </c>
      <c r="D23" s="115"/>
    </row>
    <row r="24" ht="16.5" customHeight="1" spans="1:4">
      <c r="A24" s="198"/>
      <c r="B24" s="115"/>
      <c r="C24" s="103" t="s">
        <v>156</v>
      </c>
      <c r="D24" s="115"/>
    </row>
    <row r="25" ht="16.5" customHeight="1" spans="1:4">
      <c r="A25" s="198"/>
      <c r="B25" s="115"/>
      <c r="C25" s="103" t="s">
        <v>157</v>
      </c>
      <c r="D25" s="115">
        <v>178828</v>
      </c>
    </row>
    <row r="26" ht="16.5" customHeight="1" spans="1:4">
      <c r="A26" s="198"/>
      <c r="B26" s="115"/>
      <c r="C26" s="103" t="s">
        <v>158</v>
      </c>
      <c r="D26" s="115"/>
    </row>
    <row r="27" ht="16.5" customHeight="1" spans="1:4">
      <c r="A27" s="198"/>
      <c r="B27" s="115"/>
      <c r="C27" s="103" t="s">
        <v>159</v>
      </c>
      <c r="D27" s="115"/>
    </row>
    <row r="28" ht="16.5" customHeight="1" spans="1:4">
      <c r="A28" s="198"/>
      <c r="B28" s="115"/>
      <c r="C28" s="103" t="s">
        <v>160</v>
      </c>
      <c r="D28" s="115"/>
    </row>
    <row r="29" ht="16.5" customHeight="1" spans="1:4">
      <c r="A29" s="198"/>
      <c r="B29" s="115"/>
      <c r="C29" s="103" t="s">
        <v>161</v>
      </c>
      <c r="D29" s="115"/>
    </row>
    <row r="30" ht="16.5" customHeight="1" spans="1:4">
      <c r="A30" s="198"/>
      <c r="B30" s="115"/>
      <c r="C30" s="103" t="s">
        <v>162</v>
      </c>
      <c r="D30" s="115"/>
    </row>
    <row r="31" ht="16.5" customHeight="1" spans="1:4">
      <c r="A31" s="198"/>
      <c r="B31" s="115"/>
      <c r="C31" s="27" t="s">
        <v>163</v>
      </c>
      <c r="D31" s="115"/>
    </row>
    <row r="32" ht="16.5" customHeight="1" spans="1:4">
      <c r="A32" s="198"/>
      <c r="B32" s="115"/>
      <c r="C32" s="27" t="s">
        <v>164</v>
      </c>
      <c r="D32" s="115"/>
    </row>
    <row r="33" ht="16.5" customHeight="1" spans="1:4">
      <c r="A33" s="198"/>
      <c r="B33" s="115"/>
      <c r="C33" s="23" t="s">
        <v>165</v>
      </c>
      <c r="D33" s="115"/>
    </row>
    <row r="34" ht="15" customHeight="1" spans="1:4">
      <c r="A34" s="199" t="s">
        <v>51</v>
      </c>
      <c r="B34" s="200">
        <v>2931491.59</v>
      </c>
      <c r="C34" s="199" t="s">
        <v>52</v>
      </c>
      <c r="D34" s="200">
        <v>2931491.59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7"/>
      <c r="F1" s="105"/>
      <c r="G1" s="168" t="s">
        <v>166</v>
      </c>
    </row>
    <row r="2" ht="41.25" customHeight="1" spans="1:7">
      <c r="A2" s="157" t="str">
        <f>"2026"&amp;"年一般公共预算支出预算表（按功能科目分类）"</f>
        <v>2026年一般公共预算支出预算表（按功能科目分类）</v>
      </c>
      <c r="B2" s="157"/>
      <c r="C2" s="157"/>
      <c r="D2" s="157"/>
      <c r="E2" s="157"/>
      <c r="F2" s="157"/>
      <c r="G2" s="157"/>
    </row>
    <row r="3" ht="18" customHeight="1" spans="1:7">
      <c r="A3" s="47" t="str">
        <f>"单位名称："&amp;"昆明市东川区文化旅游综合服务中心"</f>
        <v>单位名称：昆明市东川区文化旅游综合服务中心</v>
      </c>
      <c r="F3" s="154"/>
      <c r="G3" s="168" t="s">
        <v>2</v>
      </c>
    </row>
    <row r="4" ht="20.25" customHeight="1" spans="1:7">
      <c r="A4" s="189" t="s">
        <v>167</v>
      </c>
      <c r="B4" s="190"/>
      <c r="C4" s="158" t="s">
        <v>56</v>
      </c>
      <c r="D4" s="176" t="s">
        <v>76</v>
      </c>
      <c r="E4" s="15"/>
      <c r="F4" s="16"/>
      <c r="G4" s="170" t="s">
        <v>77</v>
      </c>
    </row>
    <row r="5" ht="20.25" customHeight="1" spans="1:7">
      <c r="A5" s="191" t="s">
        <v>73</v>
      </c>
      <c r="B5" s="191" t="s">
        <v>74</v>
      </c>
      <c r="C5" s="58"/>
      <c r="D5" s="18" t="s">
        <v>58</v>
      </c>
      <c r="E5" s="18" t="s">
        <v>168</v>
      </c>
      <c r="F5" s="18" t="s">
        <v>169</v>
      </c>
      <c r="G5" s="172"/>
    </row>
    <row r="6" ht="15" customHeight="1" spans="1:7">
      <c r="A6" s="26" t="s">
        <v>83</v>
      </c>
      <c r="B6" s="26" t="s">
        <v>84</v>
      </c>
      <c r="C6" s="26" t="s">
        <v>85</v>
      </c>
      <c r="D6" s="26" t="s">
        <v>86</v>
      </c>
      <c r="E6" s="26" t="s">
        <v>87</v>
      </c>
      <c r="F6" s="26" t="s">
        <v>88</v>
      </c>
      <c r="G6" s="26" t="s">
        <v>89</v>
      </c>
    </row>
    <row r="7" ht="18" customHeight="1" spans="1:7">
      <c r="A7" s="23" t="s">
        <v>98</v>
      </c>
      <c r="B7" s="23" t="s">
        <v>99</v>
      </c>
      <c r="C7" s="115">
        <v>1589197.56</v>
      </c>
      <c r="D7" s="115">
        <v>1589197.56</v>
      </c>
      <c r="E7" s="115">
        <v>1505607.56</v>
      </c>
      <c r="F7" s="115">
        <v>83590</v>
      </c>
      <c r="G7" s="115"/>
    </row>
    <row r="8" ht="18" customHeight="1" spans="1:7">
      <c r="A8" s="166" t="s">
        <v>100</v>
      </c>
      <c r="B8" s="166" t="s">
        <v>101</v>
      </c>
      <c r="C8" s="115">
        <v>1589197.56</v>
      </c>
      <c r="D8" s="115">
        <v>1589197.56</v>
      </c>
      <c r="E8" s="115">
        <v>1505607.56</v>
      </c>
      <c r="F8" s="115">
        <v>83590</v>
      </c>
      <c r="G8" s="115"/>
    </row>
    <row r="9" ht="18" customHeight="1" spans="1:7">
      <c r="A9" s="192" t="s">
        <v>102</v>
      </c>
      <c r="B9" s="192" t="s">
        <v>103</v>
      </c>
      <c r="C9" s="115">
        <v>1589197.56</v>
      </c>
      <c r="D9" s="115">
        <v>1589197.56</v>
      </c>
      <c r="E9" s="115">
        <v>1505607.56</v>
      </c>
      <c r="F9" s="115">
        <v>83590</v>
      </c>
      <c r="G9" s="115"/>
    </row>
    <row r="10" ht="18" customHeight="1" spans="1:7">
      <c r="A10" s="23" t="s">
        <v>104</v>
      </c>
      <c r="B10" s="23" t="s">
        <v>105</v>
      </c>
      <c r="C10" s="115">
        <v>812698.65</v>
      </c>
      <c r="D10" s="115">
        <v>806501.85</v>
      </c>
      <c r="E10" s="115">
        <v>783701.85</v>
      </c>
      <c r="F10" s="115">
        <v>22800</v>
      </c>
      <c r="G10" s="115">
        <v>6196.8</v>
      </c>
    </row>
    <row r="11" ht="18" customHeight="1" spans="1:7">
      <c r="A11" s="166" t="s">
        <v>106</v>
      </c>
      <c r="B11" s="166" t="s">
        <v>107</v>
      </c>
      <c r="C11" s="115">
        <v>806501.85</v>
      </c>
      <c r="D11" s="115">
        <v>806501.85</v>
      </c>
      <c r="E11" s="115">
        <v>783701.85</v>
      </c>
      <c r="F11" s="115">
        <v>22800</v>
      </c>
      <c r="G11" s="115"/>
    </row>
    <row r="12" ht="18" customHeight="1" spans="1:7">
      <c r="A12" s="192" t="s">
        <v>108</v>
      </c>
      <c r="B12" s="192" t="s">
        <v>109</v>
      </c>
      <c r="C12" s="115">
        <v>570000</v>
      </c>
      <c r="D12" s="115">
        <v>570000</v>
      </c>
      <c r="E12" s="115">
        <v>547200</v>
      </c>
      <c r="F12" s="115">
        <v>22800</v>
      </c>
      <c r="G12" s="115"/>
    </row>
    <row r="13" ht="18" customHeight="1" spans="1:7">
      <c r="A13" s="192" t="s">
        <v>110</v>
      </c>
      <c r="B13" s="192" t="s">
        <v>111</v>
      </c>
      <c r="C13" s="115">
        <v>236501.85</v>
      </c>
      <c r="D13" s="115">
        <v>236501.85</v>
      </c>
      <c r="E13" s="115">
        <v>236501.85</v>
      </c>
      <c r="F13" s="115"/>
      <c r="G13" s="115"/>
    </row>
    <row r="14" ht="18" customHeight="1" spans="1:7">
      <c r="A14" s="166" t="s">
        <v>112</v>
      </c>
      <c r="B14" s="166" t="s">
        <v>113</v>
      </c>
      <c r="C14" s="115">
        <v>6196.8</v>
      </c>
      <c r="D14" s="115"/>
      <c r="E14" s="115"/>
      <c r="F14" s="115"/>
      <c r="G14" s="115">
        <v>6196.8</v>
      </c>
    </row>
    <row r="15" ht="18" customHeight="1" spans="1:7">
      <c r="A15" s="192" t="s">
        <v>114</v>
      </c>
      <c r="B15" s="192" t="s">
        <v>115</v>
      </c>
      <c r="C15" s="115">
        <v>6196.8</v>
      </c>
      <c r="D15" s="115"/>
      <c r="E15" s="115"/>
      <c r="F15" s="115"/>
      <c r="G15" s="115">
        <v>6196.8</v>
      </c>
    </row>
    <row r="16" ht="18" customHeight="1" spans="1:7">
      <c r="A16" s="23" t="s">
        <v>116</v>
      </c>
      <c r="B16" s="23" t="s">
        <v>117</v>
      </c>
      <c r="C16" s="115">
        <v>350767.38</v>
      </c>
      <c r="D16" s="115">
        <v>350767.38</v>
      </c>
      <c r="E16" s="115">
        <v>350767.38</v>
      </c>
      <c r="F16" s="115"/>
      <c r="G16" s="115"/>
    </row>
    <row r="17" ht="18" customHeight="1" spans="1:7">
      <c r="A17" s="166" t="s">
        <v>118</v>
      </c>
      <c r="B17" s="166" t="s">
        <v>119</v>
      </c>
      <c r="C17" s="115">
        <v>350767.38</v>
      </c>
      <c r="D17" s="115">
        <v>350767.38</v>
      </c>
      <c r="E17" s="115">
        <v>350767.38</v>
      </c>
      <c r="F17" s="115"/>
      <c r="G17" s="115"/>
    </row>
    <row r="18" ht="18" customHeight="1" spans="1:7">
      <c r="A18" s="192" t="s">
        <v>120</v>
      </c>
      <c r="B18" s="192" t="s">
        <v>121</v>
      </c>
      <c r="C18" s="115">
        <v>134817.19</v>
      </c>
      <c r="D18" s="115">
        <v>134817.19</v>
      </c>
      <c r="E18" s="115">
        <v>134817.19</v>
      </c>
      <c r="F18" s="115"/>
      <c r="G18" s="115"/>
    </row>
    <row r="19" ht="18" customHeight="1" spans="1:7">
      <c r="A19" s="192" t="s">
        <v>122</v>
      </c>
      <c r="B19" s="192" t="s">
        <v>123</v>
      </c>
      <c r="C19" s="115">
        <v>213212.26</v>
      </c>
      <c r="D19" s="115">
        <v>213212.26</v>
      </c>
      <c r="E19" s="115">
        <v>213212.26</v>
      </c>
      <c r="F19" s="115"/>
      <c r="G19" s="115"/>
    </row>
    <row r="20" ht="18" customHeight="1" spans="1:7">
      <c r="A20" s="192" t="s">
        <v>124</v>
      </c>
      <c r="B20" s="192" t="s">
        <v>125</v>
      </c>
      <c r="C20" s="115">
        <v>2737.93</v>
      </c>
      <c r="D20" s="115">
        <v>2737.93</v>
      </c>
      <c r="E20" s="115">
        <v>2737.93</v>
      </c>
      <c r="F20" s="115"/>
      <c r="G20" s="115"/>
    </row>
    <row r="21" ht="18" customHeight="1" spans="1:7">
      <c r="A21" s="23" t="s">
        <v>126</v>
      </c>
      <c r="B21" s="23" t="s">
        <v>127</v>
      </c>
      <c r="C21" s="115">
        <v>178828</v>
      </c>
      <c r="D21" s="115">
        <v>178828</v>
      </c>
      <c r="E21" s="115">
        <v>178828</v>
      </c>
      <c r="F21" s="115"/>
      <c r="G21" s="115"/>
    </row>
    <row r="22" ht="18" customHeight="1" spans="1:7">
      <c r="A22" s="166" t="s">
        <v>128</v>
      </c>
      <c r="B22" s="166" t="s">
        <v>129</v>
      </c>
      <c r="C22" s="115">
        <v>178828</v>
      </c>
      <c r="D22" s="115">
        <v>178828</v>
      </c>
      <c r="E22" s="115">
        <v>178828</v>
      </c>
      <c r="F22" s="115"/>
      <c r="G22" s="115"/>
    </row>
    <row r="23" ht="18" customHeight="1" spans="1:7">
      <c r="A23" s="192" t="s">
        <v>130</v>
      </c>
      <c r="B23" s="192" t="s">
        <v>131</v>
      </c>
      <c r="C23" s="115">
        <v>178828</v>
      </c>
      <c r="D23" s="115">
        <v>178828</v>
      </c>
      <c r="E23" s="115">
        <v>178828</v>
      </c>
      <c r="F23" s="115"/>
      <c r="G23" s="115"/>
    </row>
    <row r="24" ht="18" customHeight="1" spans="1:7">
      <c r="A24" s="114" t="s">
        <v>170</v>
      </c>
      <c r="B24" s="193" t="s">
        <v>170</v>
      </c>
      <c r="C24" s="115">
        <v>2931491.59</v>
      </c>
      <c r="D24" s="115">
        <v>2925294.79</v>
      </c>
      <c r="E24" s="115">
        <v>2818904.79</v>
      </c>
      <c r="F24" s="115">
        <v>106390</v>
      </c>
      <c r="G24" s="115">
        <v>6196.8</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18" sqref="E18"/>
    </sheetView>
  </sheetViews>
  <sheetFormatPr defaultColWidth="10.425" defaultRowHeight="14.25" customHeight="1" outlineLevelRow="6" outlineLevelCol="5"/>
  <cols>
    <col min="1" max="6" width="28.1416666666667" customWidth="1"/>
  </cols>
  <sheetData>
    <row r="1" customHeight="1" spans="1:6">
      <c r="A1" s="80"/>
      <c r="B1" s="80"/>
      <c r="C1" s="80"/>
      <c r="D1" s="80"/>
      <c r="E1" s="79"/>
      <c r="F1" s="185" t="s">
        <v>171</v>
      </c>
    </row>
    <row r="2" ht="41.25" customHeight="1" spans="1:6">
      <c r="A2" s="186" t="str">
        <f>"2026"&amp;"年一般公共预算“三公”经费支出预算表"</f>
        <v>2026年一般公共预算“三公”经费支出预算表</v>
      </c>
      <c r="B2" s="80"/>
      <c r="C2" s="80"/>
      <c r="D2" s="80"/>
      <c r="E2" s="79"/>
      <c r="F2" s="80"/>
    </row>
    <row r="3" customHeight="1" spans="1:6">
      <c r="A3" s="144" t="str">
        <f>"单位名称："&amp;"昆明市东川区文化旅游综合服务中心"</f>
        <v>单位名称：昆明市东川区文化旅游综合服务中心</v>
      </c>
      <c r="B3" s="187"/>
      <c r="D3" s="80"/>
      <c r="E3" s="79"/>
      <c r="F3" s="84" t="s">
        <v>2</v>
      </c>
    </row>
    <row r="4" ht="27" customHeight="1" spans="1:6">
      <c r="A4" s="85" t="s">
        <v>172</v>
      </c>
      <c r="B4" s="85" t="s">
        <v>173</v>
      </c>
      <c r="C4" s="87" t="s">
        <v>174</v>
      </c>
      <c r="D4" s="85"/>
      <c r="E4" s="86"/>
      <c r="F4" s="85" t="s">
        <v>175</v>
      </c>
    </row>
    <row r="5" ht="28.5" customHeight="1" spans="1:6">
      <c r="A5" s="188"/>
      <c r="B5" s="89"/>
      <c r="C5" s="86" t="s">
        <v>58</v>
      </c>
      <c r="D5" s="86" t="s">
        <v>176</v>
      </c>
      <c r="E5" s="86" t="s">
        <v>177</v>
      </c>
      <c r="F5" s="88"/>
    </row>
    <row r="6" ht="17.25" customHeight="1" spans="1:6">
      <c r="A6" s="93" t="s">
        <v>83</v>
      </c>
      <c r="B6" s="93" t="s">
        <v>84</v>
      </c>
      <c r="C6" s="93" t="s">
        <v>85</v>
      </c>
      <c r="D6" s="93" t="s">
        <v>86</v>
      </c>
      <c r="E6" s="93" t="s">
        <v>87</v>
      </c>
      <c r="F6" s="93" t="s">
        <v>88</v>
      </c>
    </row>
    <row r="7" ht="17.25" customHeight="1" spans="1:6">
      <c r="A7" s="115">
        <v>2600</v>
      </c>
      <c r="B7" s="115"/>
      <c r="C7" s="115"/>
      <c r="D7" s="115"/>
      <c r="E7" s="115"/>
      <c r="F7" s="115">
        <v>2600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8"/>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7.75" customWidth="1"/>
    <col min="7" max="7" width="10.2833333333333" customWidth="1"/>
    <col min="8" max="8" width="23" customWidth="1"/>
    <col min="9" max="25" width="18.7083333333333" customWidth="1"/>
  </cols>
  <sheetData>
    <row r="1" ht="13.5" customHeight="1" spans="1:25">
      <c r="B1" s="167"/>
      <c r="C1" s="173"/>
      <c r="E1" s="174"/>
      <c r="F1" s="174"/>
      <c r="G1" s="174"/>
      <c r="H1" s="174"/>
      <c r="I1" s="116"/>
      <c r="J1" s="116"/>
      <c r="K1" s="116"/>
      <c r="L1" s="116"/>
      <c r="M1" s="116"/>
      <c r="N1" s="116"/>
      <c r="O1" s="116"/>
      <c r="S1" s="116"/>
      <c r="W1" s="173"/>
      <c r="Y1" s="45" t="s">
        <v>178</v>
      </c>
    </row>
    <row r="2" ht="45.75" customHeight="1" spans="1:25">
      <c r="A2" s="101" t="str">
        <f>"2026"&amp;"年部门基本支出预算表"</f>
        <v>2026年部门基本支出预算表</v>
      </c>
      <c r="B2" s="46"/>
      <c r="C2" s="101"/>
      <c r="D2" s="101"/>
      <c r="E2" s="101"/>
      <c r="F2" s="101"/>
      <c r="G2" s="101"/>
      <c r="H2" s="101"/>
      <c r="I2" s="101"/>
      <c r="J2" s="101"/>
      <c r="K2" s="101"/>
      <c r="L2" s="101"/>
      <c r="M2" s="101"/>
      <c r="N2" s="101"/>
      <c r="O2" s="101"/>
      <c r="P2" s="46"/>
      <c r="Q2" s="46"/>
      <c r="R2" s="46"/>
      <c r="S2" s="101"/>
      <c r="T2" s="101"/>
      <c r="U2" s="101"/>
      <c r="V2" s="101"/>
      <c r="W2" s="101"/>
      <c r="X2" s="101"/>
      <c r="Y2" s="101"/>
    </row>
    <row r="3" ht="18.75" customHeight="1" spans="1:25">
      <c r="A3" s="47" t="str">
        <f>"单位名称："&amp;"昆明市东川区文化旅游综合服务中心"</f>
        <v>单位名称：昆明市东川区文化旅游综合服务中心</v>
      </c>
      <c r="B3" s="48"/>
      <c r="C3" s="175"/>
      <c r="D3" s="175"/>
      <c r="E3" s="175"/>
      <c r="F3" s="175"/>
      <c r="G3" s="175"/>
      <c r="H3" s="175"/>
      <c r="I3" s="121"/>
      <c r="J3" s="121"/>
      <c r="K3" s="121"/>
      <c r="L3" s="121"/>
      <c r="M3" s="121"/>
      <c r="N3" s="121"/>
      <c r="O3" s="121"/>
      <c r="P3" s="49"/>
      <c r="Q3" s="49"/>
      <c r="R3" s="49"/>
      <c r="S3" s="121"/>
      <c r="W3" s="173"/>
      <c r="Y3" s="45" t="s">
        <v>2</v>
      </c>
    </row>
    <row r="4" ht="18" customHeight="1" spans="1:25">
      <c r="A4" s="51" t="s">
        <v>179</v>
      </c>
      <c r="B4" s="51" t="s">
        <v>180</v>
      </c>
      <c r="C4" s="51" t="s">
        <v>181</v>
      </c>
      <c r="D4" s="51" t="s">
        <v>182</v>
      </c>
      <c r="E4" s="51" t="s">
        <v>183</v>
      </c>
      <c r="F4" s="51" t="s">
        <v>184</v>
      </c>
      <c r="G4" s="51" t="s">
        <v>185</v>
      </c>
      <c r="H4" s="51" t="s">
        <v>186</v>
      </c>
      <c r="I4" s="176" t="s">
        <v>187</v>
      </c>
      <c r="J4" s="127" t="s">
        <v>187</v>
      </c>
      <c r="K4" s="127"/>
      <c r="L4" s="127"/>
      <c r="M4" s="127"/>
      <c r="N4" s="127"/>
      <c r="O4" s="127"/>
      <c r="P4" s="15"/>
      <c r="Q4" s="15"/>
      <c r="R4" s="15"/>
      <c r="S4" s="126" t="s">
        <v>62</v>
      </c>
      <c r="T4" s="127" t="s">
        <v>63</v>
      </c>
      <c r="U4" s="127"/>
      <c r="V4" s="127"/>
      <c r="W4" s="127"/>
      <c r="X4" s="127"/>
      <c r="Y4" s="111"/>
    </row>
    <row r="5" ht="18" customHeight="1" spans="1:25">
      <c r="A5" s="53"/>
      <c r="B5" s="67"/>
      <c r="C5" s="160"/>
      <c r="D5" s="53"/>
      <c r="E5" s="53"/>
      <c r="F5" s="53"/>
      <c r="G5" s="53"/>
      <c r="H5" s="53"/>
      <c r="I5" s="158" t="s">
        <v>188</v>
      </c>
      <c r="J5" s="176" t="s">
        <v>59</v>
      </c>
      <c r="K5" s="127"/>
      <c r="L5" s="127"/>
      <c r="M5" s="127"/>
      <c r="N5" s="127"/>
      <c r="O5" s="111"/>
      <c r="P5" s="14" t="s">
        <v>189</v>
      </c>
      <c r="Q5" s="15"/>
      <c r="R5" s="16"/>
      <c r="S5" s="51" t="s">
        <v>62</v>
      </c>
      <c r="T5" s="176" t="s">
        <v>63</v>
      </c>
      <c r="U5" s="126" t="s">
        <v>65</v>
      </c>
      <c r="V5" s="127" t="s">
        <v>63</v>
      </c>
      <c r="W5" s="126" t="s">
        <v>67</v>
      </c>
      <c r="X5" s="126" t="s">
        <v>68</v>
      </c>
      <c r="Y5" s="177" t="s">
        <v>69</v>
      </c>
    </row>
    <row r="6" ht="19.5" customHeight="1" spans="1:25">
      <c r="A6" s="67"/>
      <c r="B6" s="67"/>
      <c r="C6" s="67"/>
      <c r="D6" s="67"/>
      <c r="E6" s="67"/>
      <c r="F6" s="67"/>
      <c r="G6" s="67"/>
      <c r="H6" s="67"/>
      <c r="I6" s="67"/>
      <c r="J6" s="178" t="s">
        <v>190</v>
      </c>
      <c r="K6" s="51"/>
      <c r="L6" s="51" t="s">
        <v>191</v>
      </c>
      <c r="M6" s="51" t="s">
        <v>192</v>
      </c>
      <c r="N6" s="51" t="s">
        <v>193</v>
      </c>
      <c r="O6" s="51" t="s">
        <v>194</v>
      </c>
      <c r="P6" s="51" t="s">
        <v>59</v>
      </c>
      <c r="Q6" s="51" t="s">
        <v>60</v>
      </c>
      <c r="R6" s="51" t="s">
        <v>61</v>
      </c>
      <c r="S6" s="67"/>
      <c r="T6" s="51" t="s">
        <v>58</v>
      </c>
      <c r="U6" s="51" t="s">
        <v>65</v>
      </c>
      <c r="V6" s="51" t="s">
        <v>195</v>
      </c>
      <c r="W6" s="51" t="s">
        <v>67</v>
      </c>
      <c r="X6" s="51" t="s">
        <v>68</v>
      </c>
      <c r="Y6" s="51" t="s">
        <v>69</v>
      </c>
    </row>
    <row r="7" ht="37.5" customHeight="1" spans="1:25">
      <c r="A7" s="179"/>
      <c r="B7" s="58"/>
      <c r="C7" s="179"/>
      <c r="D7" s="179"/>
      <c r="E7" s="179"/>
      <c r="F7" s="179"/>
      <c r="G7" s="179"/>
      <c r="H7" s="179"/>
      <c r="I7" s="179"/>
      <c r="J7" s="180" t="s">
        <v>58</v>
      </c>
      <c r="K7" s="181" t="s">
        <v>196</v>
      </c>
      <c r="L7" s="56" t="s">
        <v>197</v>
      </c>
      <c r="M7" s="56" t="s">
        <v>192</v>
      </c>
      <c r="N7" s="56" t="s">
        <v>193</v>
      </c>
      <c r="O7" s="56" t="s">
        <v>194</v>
      </c>
      <c r="P7" s="56" t="s">
        <v>192</v>
      </c>
      <c r="Q7" s="56" t="s">
        <v>193</v>
      </c>
      <c r="R7" s="56" t="s">
        <v>194</v>
      </c>
      <c r="S7" s="56" t="s">
        <v>62</v>
      </c>
      <c r="T7" s="56" t="s">
        <v>58</v>
      </c>
      <c r="U7" s="56" t="s">
        <v>65</v>
      </c>
      <c r="V7" s="56" t="s">
        <v>195</v>
      </c>
      <c r="W7" s="56" t="s">
        <v>67</v>
      </c>
      <c r="X7" s="56" t="s">
        <v>68</v>
      </c>
      <c r="Y7" s="56" t="s">
        <v>69</v>
      </c>
    </row>
    <row r="8" customHeight="1" spans="1: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row>
    <row r="9" ht="20.25" customHeight="1" spans="1:25">
      <c r="A9" s="27" t="s">
        <v>198</v>
      </c>
      <c r="B9" s="27" t="s">
        <v>71</v>
      </c>
      <c r="C9" s="27" t="s">
        <v>199</v>
      </c>
      <c r="D9" s="27" t="s">
        <v>200</v>
      </c>
      <c r="E9" s="27" t="s">
        <v>102</v>
      </c>
      <c r="F9" s="27" t="s">
        <v>103</v>
      </c>
      <c r="G9" s="27" t="s">
        <v>201</v>
      </c>
      <c r="H9" s="27" t="s">
        <v>202</v>
      </c>
      <c r="I9" s="115">
        <v>657216</v>
      </c>
      <c r="J9" s="115">
        <v>657216</v>
      </c>
      <c r="K9" s="115"/>
      <c r="L9" s="115"/>
      <c r="M9" s="115"/>
      <c r="N9" s="115">
        <v>657216</v>
      </c>
      <c r="O9" s="115"/>
      <c r="P9" s="115"/>
      <c r="Q9" s="115"/>
      <c r="R9" s="115"/>
      <c r="S9" s="115"/>
      <c r="T9" s="115"/>
      <c r="U9" s="115"/>
      <c r="V9" s="115"/>
      <c r="W9" s="115"/>
      <c r="X9" s="115"/>
      <c r="Y9" s="115"/>
    </row>
    <row r="10" ht="20.25" customHeight="1" spans="1:25">
      <c r="A10" s="27" t="s">
        <v>198</v>
      </c>
      <c r="B10" s="27" t="s">
        <v>71</v>
      </c>
      <c r="C10" s="27" t="s">
        <v>199</v>
      </c>
      <c r="D10" s="27" t="s">
        <v>200</v>
      </c>
      <c r="E10" s="27" t="s">
        <v>102</v>
      </c>
      <c r="F10" s="27" t="s">
        <v>103</v>
      </c>
      <c r="G10" s="27" t="s">
        <v>203</v>
      </c>
      <c r="H10" s="27" t="s">
        <v>204</v>
      </c>
      <c r="I10" s="115">
        <v>40296</v>
      </c>
      <c r="J10" s="115">
        <v>40296</v>
      </c>
      <c r="K10" s="182"/>
      <c r="L10" s="182"/>
      <c r="M10" s="182"/>
      <c r="N10" s="115">
        <v>40296</v>
      </c>
      <c r="O10" s="182"/>
      <c r="P10" s="115"/>
      <c r="Q10" s="115"/>
      <c r="R10" s="115"/>
      <c r="S10" s="115"/>
      <c r="T10" s="115"/>
      <c r="U10" s="115"/>
      <c r="V10" s="115"/>
      <c r="W10" s="115"/>
      <c r="X10" s="115"/>
      <c r="Y10" s="115"/>
    </row>
    <row r="11" ht="20.25" customHeight="1" spans="1:25">
      <c r="A11" s="27" t="s">
        <v>198</v>
      </c>
      <c r="B11" s="27" t="s">
        <v>71</v>
      </c>
      <c r="C11" s="27" t="s">
        <v>199</v>
      </c>
      <c r="D11" s="27" t="s">
        <v>200</v>
      </c>
      <c r="E11" s="27" t="s">
        <v>102</v>
      </c>
      <c r="F11" s="27" t="s">
        <v>103</v>
      </c>
      <c r="G11" s="27" t="s">
        <v>205</v>
      </c>
      <c r="H11" s="27" t="s">
        <v>206</v>
      </c>
      <c r="I11" s="115">
        <v>54768</v>
      </c>
      <c r="J11" s="115">
        <v>54768</v>
      </c>
      <c r="K11" s="182"/>
      <c r="L11" s="182"/>
      <c r="M11" s="182"/>
      <c r="N11" s="115">
        <v>54768</v>
      </c>
      <c r="O11" s="182"/>
      <c r="P11" s="115"/>
      <c r="Q11" s="115"/>
      <c r="R11" s="115"/>
      <c r="S11" s="115"/>
      <c r="T11" s="115"/>
      <c r="U11" s="115"/>
      <c r="V11" s="115"/>
      <c r="W11" s="115"/>
      <c r="X11" s="115"/>
      <c r="Y11" s="115"/>
    </row>
    <row r="12" ht="20.25" customHeight="1" spans="1:25">
      <c r="A12" s="27" t="s">
        <v>198</v>
      </c>
      <c r="B12" s="27" t="s">
        <v>71</v>
      </c>
      <c r="C12" s="27" t="s">
        <v>199</v>
      </c>
      <c r="D12" s="27" t="s">
        <v>200</v>
      </c>
      <c r="E12" s="27" t="s">
        <v>102</v>
      </c>
      <c r="F12" s="27" t="s">
        <v>103</v>
      </c>
      <c r="G12" s="27" t="s">
        <v>205</v>
      </c>
      <c r="H12" s="27" t="s">
        <v>206</v>
      </c>
      <c r="I12" s="115">
        <v>4141</v>
      </c>
      <c r="J12" s="115">
        <v>4141</v>
      </c>
      <c r="K12" s="182"/>
      <c r="L12" s="182"/>
      <c r="M12" s="182"/>
      <c r="N12" s="115">
        <v>4141</v>
      </c>
      <c r="O12" s="182"/>
      <c r="P12" s="115"/>
      <c r="Q12" s="115"/>
      <c r="R12" s="115"/>
      <c r="S12" s="115"/>
      <c r="T12" s="115"/>
      <c r="U12" s="115"/>
      <c r="V12" s="115"/>
      <c r="W12" s="115"/>
      <c r="X12" s="115"/>
      <c r="Y12" s="115"/>
    </row>
    <row r="13" ht="20.25" customHeight="1" spans="1:25">
      <c r="A13" s="27" t="s">
        <v>198</v>
      </c>
      <c r="B13" s="27" t="s">
        <v>71</v>
      </c>
      <c r="C13" s="27" t="s">
        <v>199</v>
      </c>
      <c r="D13" s="27" t="s">
        <v>200</v>
      </c>
      <c r="E13" s="27" t="s">
        <v>102</v>
      </c>
      <c r="F13" s="27" t="s">
        <v>103</v>
      </c>
      <c r="G13" s="27" t="s">
        <v>207</v>
      </c>
      <c r="H13" s="27" t="s">
        <v>208</v>
      </c>
      <c r="I13" s="115">
        <v>126780</v>
      </c>
      <c r="J13" s="115">
        <v>126780</v>
      </c>
      <c r="K13" s="182"/>
      <c r="L13" s="182"/>
      <c r="M13" s="182"/>
      <c r="N13" s="115">
        <v>126780</v>
      </c>
      <c r="O13" s="182"/>
      <c r="P13" s="115"/>
      <c r="Q13" s="115"/>
      <c r="R13" s="115"/>
      <c r="S13" s="115"/>
      <c r="T13" s="115"/>
      <c r="U13" s="115"/>
      <c r="V13" s="115"/>
      <c r="W13" s="115"/>
      <c r="X13" s="115"/>
      <c r="Y13" s="115"/>
    </row>
    <row r="14" ht="20.25" customHeight="1" spans="1:25">
      <c r="A14" s="27" t="s">
        <v>198</v>
      </c>
      <c r="B14" s="27" t="s">
        <v>71</v>
      </c>
      <c r="C14" s="27" t="s">
        <v>199</v>
      </c>
      <c r="D14" s="27" t="s">
        <v>200</v>
      </c>
      <c r="E14" s="27" t="s">
        <v>102</v>
      </c>
      <c r="F14" s="27" t="s">
        <v>103</v>
      </c>
      <c r="G14" s="27" t="s">
        <v>207</v>
      </c>
      <c r="H14" s="27" t="s">
        <v>208</v>
      </c>
      <c r="I14" s="115">
        <v>6740</v>
      </c>
      <c r="J14" s="115">
        <v>6740</v>
      </c>
      <c r="K14" s="182"/>
      <c r="L14" s="182"/>
      <c r="M14" s="182"/>
      <c r="N14" s="115">
        <v>6740</v>
      </c>
      <c r="O14" s="182"/>
      <c r="P14" s="115"/>
      <c r="Q14" s="115"/>
      <c r="R14" s="115"/>
      <c r="S14" s="115"/>
      <c r="T14" s="115"/>
      <c r="U14" s="115"/>
      <c r="V14" s="115"/>
      <c r="W14" s="115"/>
      <c r="X14" s="115"/>
      <c r="Y14" s="115"/>
    </row>
    <row r="15" ht="20.25" customHeight="1" spans="1:25">
      <c r="A15" s="27" t="s">
        <v>198</v>
      </c>
      <c r="B15" s="27" t="s">
        <v>71</v>
      </c>
      <c r="C15" s="27" t="s">
        <v>199</v>
      </c>
      <c r="D15" s="27" t="s">
        <v>200</v>
      </c>
      <c r="E15" s="27" t="s">
        <v>102</v>
      </c>
      <c r="F15" s="27" t="s">
        <v>103</v>
      </c>
      <c r="G15" s="27" t="s">
        <v>207</v>
      </c>
      <c r="H15" s="27" t="s">
        <v>208</v>
      </c>
      <c r="I15" s="115">
        <v>262644</v>
      </c>
      <c r="J15" s="115">
        <v>262644</v>
      </c>
      <c r="K15" s="182"/>
      <c r="L15" s="182"/>
      <c r="M15" s="182"/>
      <c r="N15" s="115">
        <v>262644</v>
      </c>
      <c r="O15" s="182"/>
      <c r="P15" s="115"/>
      <c r="Q15" s="115"/>
      <c r="R15" s="115"/>
      <c r="S15" s="115"/>
      <c r="T15" s="115"/>
      <c r="U15" s="115"/>
      <c r="V15" s="115"/>
      <c r="W15" s="115"/>
      <c r="X15" s="115"/>
      <c r="Y15" s="115"/>
    </row>
    <row r="16" ht="20.25" customHeight="1" spans="1:25">
      <c r="A16" s="27" t="s">
        <v>198</v>
      </c>
      <c r="B16" s="27" t="s">
        <v>71</v>
      </c>
      <c r="C16" s="27" t="s">
        <v>199</v>
      </c>
      <c r="D16" s="27" t="s">
        <v>200</v>
      </c>
      <c r="E16" s="27" t="s">
        <v>102</v>
      </c>
      <c r="F16" s="27" t="s">
        <v>103</v>
      </c>
      <c r="G16" s="27" t="s">
        <v>207</v>
      </c>
      <c r="H16" s="27" t="s">
        <v>208</v>
      </c>
      <c r="I16" s="115">
        <v>234240</v>
      </c>
      <c r="J16" s="115">
        <v>234240</v>
      </c>
      <c r="K16" s="182"/>
      <c r="L16" s="182"/>
      <c r="M16" s="182"/>
      <c r="N16" s="115">
        <v>234240</v>
      </c>
      <c r="O16" s="182"/>
      <c r="P16" s="115"/>
      <c r="Q16" s="115"/>
      <c r="R16" s="115"/>
      <c r="S16" s="115"/>
      <c r="T16" s="115"/>
      <c r="U16" s="115"/>
      <c r="V16" s="115"/>
      <c r="W16" s="115"/>
      <c r="X16" s="115"/>
      <c r="Y16" s="115"/>
    </row>
    <row r="17" ht="20.25" customHeight="1" spans="1:25">
      <c r="A17" s="27" t="s">
        <v>198</v>
      </c>
      <c r="B17" s="27" t="s">
        <v>71</v>
      </c>
      <c r="C17" s="27" t="s">
        <v>209</v>
      </c>
      <c r="D17" s="27" t="s">
        <v>210</v>
      </c>
      <c r="E17" s="27" t="s">
        <v>110</v>
      </c>
      <c r="F17" s="27" t="s">
        <v>111</v>
      </c>
      <c r="G17" s="27" t="s">
        <v>211</v>
      </c>
      <c r="H17" s="27" t="s">
        <v>212</v>
      </c>
      <c r="I17" s="115">
        <v>236501.85</v>
      </c>
      <c r="J17" s="115">
        <v>236501.85</v>
      </c>
      <c r="K17" s="182"/>
      <c r="L17" s="182"/>
      <c r="M17" s="182"/>
      <c r="N17" s="115">
        <v>236501.85</v>
      </c>
      <c r="O17" s="182"/>
      <c r="P17" s="115"/>
      <c r="Q17" s="115"/>
      <c r="R17" s="115"/>
      <c r="S17" s="115"/>
      <c r="T17" s="115"/>
      <c r="U17" s="115"/>
      <c r="V17" s="115"/>
      <c r="W17" s="115"/>
      <c r="X17" s="115"/>
      <c r="Y17" s="115"/>
    </row>
    <row r="18" ht="20.25" customHeight="1" spans="1:25">
      <c r="A18" s="27" t="s">
        <v>198</v>
      </c>
      <c r="B18" s="27" t="s">
        <v>71</v>
      </c>
      <c r="C18" s="27" t="s">
        <v>209</v>
      </c>
      <c r="D18" s="27" t="s">
        <v>210</v>
      </c>
      <c r="E18" s="27" t="s">
        <v>120</v>
      </c>
      <c r="F18" s="27" t="s">
        <v>121</v>
      </c>
      <c r="G18" s="27" t="s">
        <v>213</v>
      </c>
      <c r="H18" s="27" t="s">
        <v>214</v>
      </c>
      <c r="I18" s="115">
        <v>114945.09</v>
      </c>
      <c r="J18" s="115">
        <v>114945.09</v>
      </c>
      <c r="K18" s="182"/>
      <c r="L18" s="182"/>
      <c r="M18" s="182"/>
      <c r="N18" s="115">
        <v>114945.09</v>
      </c>
      <c r="O18" s="182"/>
      <c r="P18" s="115"/>
      <c r="Q18" s="115"/>
      <c r="R18" s="115"/>
      <c r="S18" s="115"/>
      <c r="T18" s="115"/>
      <c r="U18" s="115"/>
      <c r="V18" s="115"/>
      <c r="W18" s="115"/>
      <c r="X18" s="115"/>
      <c r="Y18" s="115"/>
    </row>
    <row r="19" ht="20.25" customHeight="1" spans="1:25">
      <c r="A19" s="27" t="s">
        <v>198</v>
      </c>
      <c r="B19" s="27" t="s">
        <v>71</v>
      </c>
      <c r="C19" s="27" t="s">
        <v>209</v>
      </c>
      <c r="D19" s="27" t="s">
        <v>210</v>
      </c>
      <c r="E19" s="27" t="s">
        <v>120</v>
      </c>
      <c r="F19" s="27" t="s">
        <v>121</v>
      </c>
      <c r="G19" s="27" t="s">
        <v>213</v>
      </c>
      <c r="H19" s="27" t="s">
        <v>214</v>
      </c>
      <c r="I19" s="115">
        <v>19872.1</v>
      </c>
      <c r="J19" s="115">
        <v>19872.1</v>
      </c>
      <c r="K19" s="182"/>
      <c r="L19" s="182"/>
      <c r="M19" s="182"/>
      <c r="N19" s="115">
        <v>19872.1</v>
      </c>
      <c r="O19" s="182"/>
      <c r="P19" s="115"/>
      <c r="Q19" s="115"/>
      <c r="R19" s="115"/>
      <c r="S19" s="115"/>
      <c r="T19" s="115"/>
      <c r="U19" s="115"/>
      <c r="V19" s="115"/>
      <c r="W19" s="115"/>
      <c r="X19" s="115"/>
      <c r="Y19" s="115"/>
    </row>
    <row r="20" ht="20.25" customHeight="1" spans="1:25">
      <c r="A20" s="27" t="s">
        <v>198</v>
      </c>
      <c r="B20" s="27" t="s">
        <v>71</v>
      </c>
      <c r="C20" s="27" t="s">
        <v>209</v>
      </c>
      <c r="D20" s="27" t="s">
        <v>210</v>
      </c>
      <c r="E20" s="27" t="s">
        <v>122</v>
      </c>
      <c r="F20" s="27" t="s">
        <v>123</v>
      </c>
      <c r="G20" s="27" t="s">
        <v>215</v>
      </c>
      <c r="H20" s="27" t="s">
        <v>216</v>
      </c>
      <c r="I20" s="115">
        <v>68447.08</v>
      </c>
      <c r="J20" s="115">
        <v>68447.08</v>
      </c>
      <c r="K20" s="182"/>
      <c r="L20" s="182"/>
      <c r="M20" s="182"/>
      <c r="N20" s="115">
        <v>68447.08</v>
      </c>
      <c r="O20" s="182"/>
      <c r="P20" s="115"/>
      <c r="Q20" s="115"/>
      <c r="R20" s="115"/>
      <c r="S20" s="115"/>
      <c r="T20" s="115"/>
      <c r="U20" s="115"/>
      <c r="V20" s="115"/>
      <c r="W20" s="115"/>
      <c r="X20" s="115"/>
      <c r="Y20" s="115"/>
    </row>
    <row r="21" ht="20.25" customHeight="1" spans="1:25">
      <c r="A21" s="27" t="s">
        <v>198</v>
      </c>
      <c r="B21" s="27" t="s">
        <v>71</v>
      </c>
      <c r="C21" s="27" t="s">
        <v>209</v>
      </c>
      <c r="D21" s="27" t="s">
        <v>210</v>
      </c>
      <c r="E21" s="27" t="s">
        <v>122</v>
      </c>
      <c r="F21" s="27" t="s">
        <v>123</v>
      </c>
      <c r="G21" s="27" t="s">
        <v>215</v>
      </c>
      <c r="H21" s="27" t="s">
        <v>216</v>
      </c>
      <c r="I21" s="115">
        <v>144765.18</v>
      </c>
      <c r="J21" s="115">
        <v>144765.18</v>
      </c>
      <c r="K21" s="182"/>
      <c r="L21" s="182"/>
      <c r="M21" s="182"/>
      <c r="N21" s="115">
        <v>144765.18</v>
      </c>
      <c r="O21" s="182"/>
      <c r="P21" s="115"/>
      <c r="Q21" s="115"/>
      <c r="R21" s="115"/>
      <c r="S21" s="115"/>
      <c r="T21" s="115"/>
      <c r="U21" s="115"/>
      <c r="V21" s="115"/>
      <c r="W21" s="115"/>
      <c r="X21" s="115"/>
      <c r="Y21" s="115"/>
    </row>
    <row r="22" ht="20.25" customHeight="1" spans="1:25">
      <c r="A22" s="27" t="s">
        <v>198</v>
      </c>
      <c r="B22" s="27" t="s">
        <v>71</v>
      </c>
      <c r="C22" s="27" t="s">
        <v>209</v>
      </c>
      <c r="D22" s="27" t="s">
        <v>210</v>
      </c>
      <c r="E22" s="27" t="s">
        <v>102</v>
      </c>
      <c r="F22" s="27" t="s">
        <v>103</v>
      </c>
      <c r="G22" s="27" t="s">
        <v>217</v>
      </c>
      <c r="H22" s="27" t="s">
        <v>218</v>
      </c>
      <c r="I22" s="115">
        <v>9582.56</v>
      </c>
      <c r="J22" s="115">
        <v>9582.56</v>
      </c>
      <c r="K22" s="182"/>
      <c r="L22" s="182"/>
      <c r="M22" s="182"/>
      <c r="N22" s="115">
        <v>9582.56</v>
      </c>
      <c r="O22" s="182"/>
      <c r="P22" s="115"/>
      <c r="Q22" s="115"/>
      <c r="R22" s="115"/>
      <c r="S22" s="115"/>
      <c r="T22" s="115"/>
      <c r="U22" s="115"/>
      <c r="V22" s="115"/>
      <c r="W22" s="115"/>
      <c r="X22" s="115"/>
      <c r="Y22" s="115"/>
    </row>
    <row r="23" ht="20.25" customHeight="1" spans="1:25">
      <c r="A23" s="27" t="s">
        <v>198</v>
      </c>
      <c r="B23" s="27" t="s">
        <v>71</v>
      </c>
      <c r="C23" s="27" t="s">
        <v>209</v>
      </c>
      <c r="D23" s="27" t="s">
        <v>210</v>
      </c>
      <c r="E23" s="27" t="s">
        <v>124</v>
      </c>
      <c r="F23" s="27" t="s">
        <v>125</v>
      </c>
      <c r="G23" s="27" t="s">
        <v>217</v>
      </c>
      <c r="H23" s="27" t="s">
        <v>218</v>
      </c>
      <c r="I23" s="115">
        <v>2737.93</v>
      </c>
      <c r="J23" s="115">
        <v>2737.93</v>
      </c>
      <c r="K23" s="182"/>
      <c r="L23" s="182"/>
      <c r="M23" s="182"/>
      <c r="N23" s="115">
        <v>2737.93</v>
      </c>
      <c r="O23" s="182"/>
      <c r="P23" s="115"/>
      <c r="Q23" s="115"/>
      <c r="R23" s="115"/>
      <c r="S23" s="115"/>
      <c r="T23" s="115"/>
      <c r="U23" s="115"/>
      <c r="V23" s="115"/>
      <c r="W23" s="115"/>
      <c r="X23" s="115"/>
      <c r="Y23" s="115"/>
    </row>
    <row r="24" ht="20.25" customHeight="1" spans="1:25">
      <c r="A24" s="27" t="s">
        <v>198</v>
      </c>
      <c r="B24" s="27" t="s">
        <v>71</v>
      </c>
      <c r="C24" s="27" t="s">
        <v>219</v>
      </c>
      <c r="D24" s="27" t="s">
        <v>131</v>
      </c>
      <c r="E24" s="27" t="s">
        <v>130</v>
      </c>
      <c r="F24" s="27" t="s">
        <v>131</v>
      </c>
      <c r="G24" s="27" t="s">
        <v>220</v>
      </c>
      <c r="H24" s="27" t="s">
        <v>131</v>
      </c>
      <c r="I24" s="115">
        <v>178828</v>
      </c>
      <c r="J24" s="115">
        <v>178828</v>
      </c>
      <c r="K24" s="182"/>
      <c r="L24" s="182"/>
      <c r="M24" s="182"/>
      <c r="N24" s="115">
        <v>178828</v>
      </c>
      <c r="O24" s="182"/>
      <c r="P24" s="115"/>
      <c r="Q24" s="115"/>
      <c r="R24" s="115"/>
      <c r="S24" s="115"/>
      <c r="T24" s="115"/>
      <c r="U24" s="115"/>
      <c r="V24" s="115"/>
      <c r="W24" s="115"/>
      <c r="X24" s="115"/>
      <c r="Y24" s="115"/>
    </row>
    <row r="25" ht="20.25" customHeight="1" spans="1:25">
      <c r="A25" s="27" t="s">
        <v>198</v>
      </c>
      <c r="B25" s="27" t="s">
        <v>71</v>
      </c>
      <c r="C25" s="27" t="s">
        <v>221</v>
      </c>
      <c r="D25" s="27" t="s">
        <v>175</v>
      </c>
      <c r="E25" s="27" t="s">
        <v>102</v>
      </c>
      <c r="F25" s="27" t="s">
        <v>103</v>
      </c>
      <c r="G25" s="27" t="s">
        <v>222</v>
      </c>
      <c r="H25" s="27" t="s">
        <v>175</v>
      </c>
      <c r="I25" s="115">
        <v>2600</v>
      </c>
      <c r="J25" s="115">
        <v>2600</v>
      </c>
      <c r="K25" s="182"/>
      <c r="L25" s="182"/>
      <c r="M25" s="182"/>
      <c r="N25" s="115">
        <v>2600</v>
      </c>
      <c r="O25" s="182"/>
      <c r="P25" s="115"/>
      <c r="Q25" s="115"/>
      <c r="R25" s="115"/>
      <c r="S25" s="115"/>
      <c r="T25" s="115"/>
      <c r="U25" s="115"/>
      <c r="V25" s="115"/>
      <c r="W25" s="115"/>
      <c r="X25" s="115"/>
      <c r="Y25" s="115"/>
    </row>
    <row r="26" ht="20.25" customHeight="1" spans="1:25">
      <c r="A26" s="27" t="s">
        <v>198</v>
      </c>
      <c r="B26" s="27" t="s">
        <v>71</v>
      </c>
      <c r="C26" s="27" t="s">
        <v>223</v>
      </c>
      <c r="D26" s="27" t="s">
        <v>224</v>
      </c>
      <c r="E26" s="27" t="s">
        <v>102</v>
      </c>
      <c r="F26" s="27" t="s">
        <v>103</v>
      </c>
      <c r="G26" s="27" t="s">
        <v>225</v>
      </c>
      <c r="H26" s="27" t="s">
        <v>224</v>
      </c>
      <c r="I26" s="115">
        <v>35100</v>
      </c>
      <c r="J26" s="115">
        <v>35100</v>
      </c>
      <c r="K26" s="182"/>
      <c r="L26" s="182"/>
      <c r="M26" s="182"/>
      <c r="N26" s="115">
        <v>35100</v>
      </c>
      <c r="O26" s="182"/>
      <c r="P26" s="115"/>
      <c r="Q26" s="115"/>
      <c r="R26" s="115"/>
      <c r="S26" s="115"/>
      <c r="T26" s="115"/>
      <c r="U26" s="115"/>
      <c r="V26" s="115"/>
      <c r="W26" s="115"/>
      <c r="X26" s="115"/>
      <c r="Y26" s="115"/>
    </row>
    <row r="27" ht="20.25" customHeight="1" spans="1:25">
      <c r="A27" s="27" t="s">
        <v>198</v>
      </c>
      <c r="B27" s="27" t="s">
        <v>71</v>
      </c>
      <c r="C27" s="27" t="s">
        <v>226</v>
      </c>
      <c r="D27" s="27" t="s">
        <v>227</v>
      </c>
      <c r="E27" s="27" t="s">
        <v>108</v>
      </c>
      <c r="F27" s="27" t="s">
        <v>109</v>
      </c>
      <c r="G27" s="27" t="s">
        <v>228</v>
      </c>
      <c r="H27" s="27" t="s">
        <v>229</v>
      </c>
      <c r="I27" s="115">
        <v>22800</v>
      </c>
      <c r="J27" s="115">
        <v>22800</v>
      </c>
      <c r="K27" s="182"/>
      <c r="L27" s="182"/>
      <c r="M27" s="182"/>
      <c r="N27" s="115">
        <v>22800</v>
      </c>
      <c r="O27" s="182"/>
      <c r="P27" s="115"/>
      <c r="Q27" s="115"/>
      <c r="R27" s="115"/>
      <c r="S27" s="115"/>
      <c r="T27" s="115"/>
      <c r="U27" s="115"/>
      <c r="V27" s="115"/>
      <c r="W27" s="115"/>
      <c r="X27" s="115"/>
      <c r="Y27" s="115"/>
    </row>
    <row r="28" ht="20.25" customHeight="1" spans="1:25">
      <c r="A28" s="27" t="s">
        <v>198</v>
      </c>
      <c r="B28" s="27" t="s">
        <v>71</v>
      </c>
      <c r="C28" s="27" t="s">
        <v>230</v>
      </c>
      <c r="D28" s="27" t="s">
        <v>231</v>
      </c>
      <c r="E28" s="27" t="s">
        <v>102</v>
      </c>
      <c r="F28" s="27" t="s">
        <v>103</v>
      </c>
      <c r="G28" s="27" t="s">
        <v>232</v>
      </c>
      <c r="H28" s="27" t="s">
        <v>233</v>
      </c>
      <c r="I28" s="115">
        <v>11700</v>
      </c>
      <c r="J28" s="115">
        <v>11700</v>
      </c>
      <c r="K28" s="182"/>
      <c r="L28" s="182"/>
      <c r="M28" s="182"/>
      <c r="N28" s="115">
        <v>11700</v>
      </c>
      <c r="O28" s="182"/>
      <c r="P28" s="115"/>
      <c r="Q28" s="115"/>
      <c r="R28" s="115"/>
      <c r="S28" s="115"/>
      <c r="T28" s="115"/>
      <c r="U28" s="115"/>
      <c r="V28" s="115"/>
      <c r="W28" s="115"/>
      <c r="X28" s="115"/>
      <c r="Y28" s="115"/>
    </row>
    <row r="29" ht="20.25" customHeight="1" spans="1:25">
      <c r="A29" s="27" t="s">
        <v>198</v>
      </c>
      <c r="B29" s="27" t="s">
        <v>71</v>
      </c>
      <c r="C29" s="27" t="s">
        <v>230</v>
      </c>
      <c r="D29" s="27" t="s">
        <v>231</v>
      </c>
      <c r="E29" s="27" t="s">
        <v>102</v>
      </c>
      <c r="F29" s="27" t="s">
        <v>103</v>
      </c>
      <c r="G29" s="27" t="s">
        <v>234</v>
      </c>
      <c r="H29" s="27" t="s">
        <v>235</v>
      </c>
      <c r="I29" s="115">
        <v>2600</v>
      </c>
      <c r="J29" s="115">
        <v>2600</v>
      </c>
      <c r="K29" s="182"/>
      <c r="L29" s="182"/>
      <c r="M29" s="182"/>
      <c r="N29" s="115">
        <v>2600</v>
      </c>
      <c r="O29" s="182"/>
      <c r="P29" s="115"/>
      <c r="Q29" s="115"/>
      <c r="R29" s="115"/>
      <c r="S29" s="115"/>
      <c r="T29" s="115"/>
      <c r="U29" s="115"/>
      <c r="V29" s="115"/>
      <c r="W29" s="115"/>
      <c r="X29" s="115"/>
      <c r="Y29" s="115"/>
    </row>
    <row r="30" ht="20.25" customHeight="1" spans="1:25">
      <c r="A30" s="27" t="s">
        <v>198</v>
      </c>
      <c r="B30" s="27" t="s">
        <v>71</v>
      </c>
      <c r="C30" s="27" t="s">
        <v>230</v>
      </c>
      <c r="D30" s="27" t="s">
        <v>231</v>
      </c>
      <c r="E30" s="27" t="s">
        <v>102</v>
      </c>
      <c r="F30" s="27" t="s">
        <v>103</v>
      </c>
      <c r="G30" s="27" t="s">
        <v>236</v>
      </c>
      <c r="H30" s="27" t="s">
        <v>237</v>
      </c>
      <c r="I30" s="115">
        <v>2600</v>
      </c>
      <c r="J30" s="115">
        <v>2600</v>
      </c>
      <c r="K30" s="182"/>
      <c r="L30" s="182"/>
      <c r="M30" s="182"/>
      <c r="N30" s="115">
        <v>2600</v>
      </c>
      <c r="O30" s="182"/>
      <c r="P30" s="115"/>
      <c r="Q30" s="115"/>
      <c r="R30" s="115"/>
      <c r="S30" s="115"/>
      <c r="T30" s="115"/>
      <c r="U30" s="115"/>
      <c r="V30" s="115"/>
      <c r="W30" s="115"/>
      <c r="X30" s="115"/>
      <c r="Y30" s="115"/>
    </row>
    <row r="31" ht="20.25" customHeight="1" spans="1:25">
      <c r="A31" s="27" t="s">
        <v>198</v>
      </c>
      <c r="B31" s="27" t="s">
        <v>71</v>
      </c>
      <c r="C31" s="27" t="s">
        <v>230</v>
      </c>
      <c r="D31" s="27" t="s">
        <v>231</v>
      </c>
      <c r="E31" s="27" t="s">
        <v>102</v>
      </c>
      <c r="F31" s="27" t="s">
        <v>103</v>
      </c>
      <c r="G31" s="27" t="s">
        <v>238</v>
      </c>
      <c r="H31" s="27" t="s">
        <v>239</v>
      </c>
      <c r="I31" s="115">
        <v>9100</v>
      </c>
      <c r="J31" s="115">
        <v>9100</v>
      </c>
      <c r="K31" s="182"/>
      <c r="L31" s="182"/>
      <c r="M31" s="182"/>
      <c r="N31" s="115">
        <v>9100</v>
      </c>
      <c r="O31" s="182"/>
      <c r="P31" s="115"/>
      <c r="Q31" s="115"/>
      <c r="R31" s="115"/>
      <c r="S31" s="115"/>
      <c r="T31" s="115"/>
      <c r="U31" s="115"/>
      <c r="V31" s="115"/>
      <c r="W31" s="115"/>
      <c r="X31" s="115"/>
      <c r="Y31" s="115"/>
    </row>
    <row r="32" ht="20.25" customHeight="1" spans="1:25">
      <c r="A32" s="27" t="s">
        <v>198</v>
      </c>
      <c r="B32" s="27" t="s">
        <v>71</v>
      </c>
      <c r="C32" s="27" t="s">
        <v>230</v>
      </c>
      <c r="D32" s="27" t="s">
        <v>231</v>
      </c>
      <c r="E32" s="27" t="s">
        <v>102</v>
      </c>
      <c r="F32" s="27" t="s">
        <v>103</v>
      </c>
      <c r="G32" s="27" t="s">
        <v>240</v>
      </c>
      <c r="H32" s="27" t="s">
        <v>241</v>
      </c>
      <c r="I32" s="115">
        <v>16640</v>
      </c>
      <c r="J32" s="115">
        <v>16640</v>
      </c>
      <c r="K32" s="182"/>
      <c r="L32" s="182"/>
      <c r="M32" s="182"/>
      <c r="N32" s="115">
        <v>16640</v>
      </c>
      <c r="O32" s="182"/>
      <c r="P32" s="115"/>
      <c r="Q32" s="115"/>
      <c r="R32" s="115"/>
      <c r="S32" s="115"/>
      <c r="T32" s="115"/>
      <c r="U32" s="115"/>
      <c r="V32" s="115"/>
      <c r="W32" s="115"/>
      <c r="X32" s="115"/>
      <c r="Y32" s="115"/>
    </row>
    <row r="33" ht="20.25" customHeight="1" spans="1:25">
      <c r="A33" s="27" t="s">
        <v>198</v>
      </c>
      <c r="B33" s="27" t="s">
        <v>71</v>
      </c>
      <c r="C33" s="27" t="s">
        <v>230</v>
      </c>
      <c r="D33" s="27" t="s">
        <v>231</v>
      </c>
      <c r="E33" s="27" t="s">
        <v>102</v>
      </c>
      <c r="F33" s="27" t="s">
        <v>103</v>
      </c>
      <c r="G33" s="27" t="s">
        <v>242</v>
      </c>
      <c r="H33" s="27" t="s">
        <v>243</v>
      </c>
      <c r="I33" s="115">
        <v>1950</v>
      </c>
      <c r="J33" s="115">
        <v>1950</v>
      </c>
      <c r="K33" s="182"/>
      <c r="L33" s="182"/>
      <c r="M33" s="182"/>
      <c r="N33" s="115">
        <v>1950</v>
      </c>
      <c r="O33" s="182"/>
      <c r="P33" s="115"/>
      <c r="Q33" s="115"/>
      <c r="R33" s="115"/>
      <c r="S33" s="115"/>
      <c r="T33" s="115"/>
      <c r="U33" s="115"/>
      <c r="V33" s="115"/>
      <c r="W33" s="115"/>
      <c r="X33" s="115"/>
      <c r="Y33" s="115"/>
    </row>
    <row r="34" ht="20.25" customHeight="1" spans="1:25">
      <c r="A34" s="27" t="s">
        <v>198</v>
      </c>
      <c r="B34" s="27" t="s">
        <v>71</v>
      </c>
      <c r="C34" s="27" t="s">
        <v>230</v>
      </c>
      <c r="D34" s="27" t="s">
        <v>231</v>
      </c>
      <c r="E34" s="27" t="s">
        <v>102</v>
      </c>
      <c r="F34" s="27" t="s">
        <v>103</v>
      </c>
      <c r="G34" s="27" t="s">
        <v>244</v>
      </c>
      <c r="H34" s="27" t="s">
        <v>245</v>
      </c>
      <c r="I34" s="115">
        <v>650</v>
      </c>
      <c r="J34" s="115">
        <v>650</v>
      </c>
      <c r="K34" s="182"/>
      <c r="L34" s="182"/>
      <c r="M34" s="182"/>
      <c r="N34" s="115">
        <v>650</v>
      </c>
      <c r="O34" s="182"/>
      <c r="P34" s="115"/>
      <c r="Q34" s="115"/>
      <c r="R34" s="115"/>
      <c r="S34" s="115"/>
      <c r="T34" s="115"/>
      <c r="U34" s="115"/>
      <c r="V34" s="115"/>
      <c r="W34" s="115"/>
      <c r="X34" s="115"/>
      <c r="Y34" s="115"/>
    </row>
    <row r="35" ht="20.25" customHeight="1" spans="1:25">
      <c r="A35" s="27" t="s">
        <v>198</v>
      </c>
      <c r="B35" s="27" t="s">
        <v>71</v>
      </c>
      <c r="C35" s="27" t="s">
        <v>230</v>
      </c>
      <c r="D35" s="27" t="s">
        <v>231</v>
      </c>
      <c r="E35" s="27" t="s">
        <v>102</v>
      </c>
      <c r="F35" s="27" t="s">
        <v>103</v>
      </c>
      <c r="G35" s="27" t="s">
        <v>246</v>
      </c>
      <c r="H35" s="27" t="s">
        <v>247</v>
      </c>
      <c r="I35" s="115">
        <v>650</v>
      </c>
      <c r="J35" s="115">
        <v>650</v>
      </c>
      <c r="K35" s="182"/>
      <c r="L35" s="182"/>
      <c r="M35" s="182"/>
      <c r="N35" s="115">
        <v>650</v>
      </c>
      <c r="O35" s="182"/>
      <c r="P35" s="115"/>
      <c r="Q35" s="115"/>
      <c r="R35" s="115"/>
      <c r="S35" s="115"/>
      <c r="T35" s="115"/>
      <c r="U35" s="115"/>
      <c r="V35" s="115"/>
      <c r="W35" s="115"/>
      <c r="X35" s="115"/>
      <c r="Y35" s="115"/>
    </row>
    <row r="36" ht="20.25" customHeight="1" spans="1:25">
      <c r="A36" s="27" t="s">
        <v>198</v>
      </c>
      <c r="B36" s="27" t="s">
        <v>71</v>
      </c>
      <c r="C36" s="27" t="s">
        <v>248</v>
      </c>
      <c r="D36" s="27" t="s">
        <v>249</v>
      </c>
      <c r="E36" s="27" t="s">
        <v>108</v>
      </c>
      <c r="F36" s="27" t="s">
        <v>109</v>
      </c>
      <c r="G36" s="27" t="s">
        <v>250</v>
      </c>
      <c r="H36" s="27" t="s">
        <v>251</v>
      </c>
      <c r="I36" s="115">
        <v>547200</v>
      </c>
      <c r="J36" s="115">
        <v>547200</v>
      </c>
      <c r="K36" s="182"/>
      <c r="L36" s="182"/>
      <c r="M36" s="182"/>
      <c r="N36" s="115">
        <v>547200</v>
      </c>
      <c r="O36" s="182"/>
      <c r="P36" s="115"/>
      <c r="Q36" s="115"/>
      <c r="R36" s="115"/>
      <c r="S36" s="115"/>
      <c r="T36" s="115"/>
      <c r="U36" s="115"/>
      <c r="V36" s="115"/>
      <c r="W36" s="115"/>
      <c r="X36" s="115"/>
      <c r="Y36" s="115"/>
    </row>
    <row r="37" ht="20.25" customHeight="1" spans="1:25">
      <c r="A37" s="27" t="s">
        <v>198</v>
      </c>
      <c r="B37" s="27" t="s">
        <v>71</v>
      </c>
      <c r="C37" s="27" t="s">
        <v>252</v>
      </c>
      <c r="D37" s="27" t="s">
        <v>253</v>
      </c>
      <c r="E37" s="27" t="s">
        <v>102</v>
      </c>
      <c r="F37" s="27" t="s">
        <v>103</v>
      </c>
      <c r="G37" s="27" t="s">
        <v>207</v>
      </c>
      <c r="H37" s="27" t="s">
        <v>208</v>
      </c>
      <c r="I37" s="115">
        <v>109200</v>
      </c>
      <c r="J37" s="115">
        <v>109200</v>
      </c>
      <c r="K37" s="182"/>
      <c r="L37" s="182"/>
      <c r="M37" s="182"/>
      <c r="N37" s="115">
        <v>109200</v>
      </c>
      <c r="O37" s="182"/>
      <c r="P37" s="115"/>
      <c r="Q37" s="115"/>
      <c r="R37" s="115"/>
      <c r="S37" s="115"/>
      <c r="T37" s="115"/>
      <c r="U37" s="115"/>
      <c r="V37" s="115"/>
      <c r="W37" s="115"/>
      <c r="X37" s="115"/>
      <c r="Y37" s="115"/>
    </row>
    <row r="38" ht="17.25" customHeight="1" spans="1:25">
      <c r="A38" s="72" t="s">
        <v>170</v>
      </c>
      <c r="B38" s="73"/>
      <c r="C38" s="183"/>
      <c r="D38" s="183"/>
      <c r="E38" s="183"/>
      <c r="F38" s="183"/>
      <c r="G38" s="183"/>
      <c r="H38" s="184"/>
      <c r="I38" s="115">
        <v>2925294.79</v>
      </c>
      <c r="J38" s="115">
        <v>2925294.79</v>
      </c>
      <c r="K38" s="115"/>
      <c r="L38" s="115"/>
      <c r="M38" s="115"/>
      <c r="N38" s="115">
        <v>2925294.79</v>
      </c>
      <c r="O38" s="115"/>
      <c r="P38" s="115"/>
      <c r="Q38" s="115"/>
      <c r="R38" s="115"/>
      <c r="S38" s="115"/>
      <c r="T38" s="115"/>
      <c r="U38" s="115"/>
      <c r="V38" s="115"/>
      <c r="W38" s="115"/>
      <c r="X38" s="115"/>
      <c r="Y38" s="115"/>
    </row>
  </sheetData>
  <mergeCells count="31">
    <mergeCell ref="A2:Y2"/>
    <mergeCell ref="A3:H3"/>
    <mergeCell ref="I4:Y4"/>
    <mergeCell ref="J5:O5"/>
    <mergeCell ref="P5:R5"/>
    <mergeCell ref="T5:Y5"/>
    <mergeCell ref="J6:K6"/>
    <mergeCell ref="A38:H3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selection activeCell="A1" sqref="A1"/>
    </sheetView>
  </sheetViews>
  <sheetFormatPr defaultColWidth="9.14166666666667" defaultRowHeight="14.25" customHeight="1"/>
  <cols>
    <col min="1" max="1" width="15.25" customWidth="1"/>
    <col min="2" max="2" width="18" customWidth="1"/>
    <col min="3" max="3" width="32.85" customWidth="1"/>
    <col min="4" max="4" width="27.87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7"/>
      <c r="E1" s="44"/>
      <c r="F1" s="44"/>
      <c r="G1" s="44"/>
      <c r="H1" s="44"/>
      <c r="U1" s="167"/>
      <c r="W1" s="168" t="s">
        <v>254</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"单位名称："&amp;"昆明市东川区文化旅游综合服务中心"</f>
        <v>单位名称：昆明市东川区文化旅游综合服务中心</v>
      </c>
      <c r="B3" s="48"/>
      <c r="C3" s="48"/>
      <c r="D3" s="48"/>
      <c r="E3" s="48"/>
      <c r="F3" s="48"/>
      <c r="G3" s="48"/>
      <c r="H3" s="48"/>
      <c r="I3" s="49"/>
      <c r="J3" s="49"/>
      <c r="K3" s="49"/>
      <c r="L3" s="49"/>
      <c r="M3" s="49"/>
      <c r="N3" s="49"/>
      <c r="O3" s="49"/>
      <c r="P3" s="49"/>
      <c r="Q3" s="49"/>
      <c r="U3" s="167"/>
      <c r="W3" s="145" t="s">
        <v>2</v>
      </c>
    </row>
    <row r="4" ht="21.75" customHeight="1" spans="1:23">
      <c r="A4" s="51" t="s">
        <v>255</v>
      </c>
      <c r="B4" s="52" t="s">
        <v>181</v>
      </c>
      <c r="C4" s="51" t="s">
        <v>182</v>
      </c>
      <c r="D4" s="51" t="s">
        <v>256</v>
      </c>
      <c r="E4" s="52" t="s">
        <v>183</v>
      </c>
      <c r="F4" s="52" t="s">
        <v>184</v>
      </c>
      <c r="G4" s="52" t="s">
        <v>257</v>
      </c>
      <c r="H4" s="52" t="s">
        <v>258</v>
      </c>
      <c r="I4" s="66" t="s">
        <v>56</v>
      </c>
      <c r="J4" s="14" t="s">
        <v>259</v>
      </c>
      <c r="K4" s="15"/>
      <c r="L4" s="15"/>
      <c r="M4" s="16"/>
      <c r="N4" s="14" t="s">
        <v>189</v>
      </c>
      <c r="O4" s="15"/>
      <c r="P4" s="16"/>
      <c r="Q4" s="52" t="s">
        <v>62</v>
      </c>
      <c r="R4" s="14" t="s">
        <v>63</v>
      </c>
      <c r="S4" s="15"/>
      <c r="T4" s="15"/>
      <c r="U4" s="15"/>
      <c r="V4" s="15"/>
      <c r="W4" s="16"/>
    </row>
    <row r="5" ht="21.75" customHeight="1" spans="1:23">
      <c r="A5" s="53"/>
      <c r="B5" s="67"/>
      <c r="C5" s="53"/>
      <c r="D5" s="53"/>
      <c r="E5" s="54"/>
      <c r="F5" s="54"/>
      <c r="G5" s="54"/>
      <c r="H5" s="54"/>
      <c r="I5" s="67"/>
      <c r="J5" s="169" t="s">
        <v>59</v>
      </c>
      <c r="K5" s="170"/>
      <c r="L5" s="52" t="s">
        <v>60</v>
      </c>
      <c r="M5" s="52" t="s">
        <v>61</v>
      </c>
      <c r="N5" s="52" t="s">
        <v>59</v>
      </c>
      <c r="O5" s="52" t="s">
        <v>60</v>
      </c>
      <c r="P5" s="52" t="s">
        <v>61</v>
      </c>
      <c r="Q5" s="54"/>
      <c r="R5" s="52" t="s">
        <v>58</v>
      </c>
      <c r="S5" s="52" t="s">
        <v>65</v>
      </c>
      <c r="T5" s="52" t="s">
        <v>195</v>
      </c>
      <c r="U5" s="52" t="s">
        <v>67</v>
      </c>
      <c r="V5" s="52" t="s">
        <v>68</v>
      </c>
      <c r="W5" s="52" t="s">
        <v>69</v>
      </c>
    </row>
    <row r="6" ht="21" customHeight="1" spans="1:23">
      <c r="A6" s="67"/>
      <c r="B6" s="67"/>
      <c r="C6" s="67"/>
      <c r="D6" s="67"/>
      <c r="E6" s="67"/>
      <c r="F6" s="67"/>
      <c r="G6" s="67"/>
      <c r="H6" s="67"/>
      <c r="I6" s="67"/>
      <c r="J6" s="171" t="s">
        <v>58</v>
      </c>
      <c r="K6" s="172"/>
      <c r="L6" s="67"/>
      <c r="M6" s="67"/>
      <c r="N6" s="67"/>
      <c r="O6" s="67"/>
      <c r="P6" s="67"/>
      <c r="Q6" s="67"/>
      <c r="R6" s="67"/>
      <c r="S6" s="67"/>
      <c r="T6" s="67"/>
      <c r="U6" s="67"/>
      <c r="V6" s="67"/>
      <c r="W6" s="67"/>
    </row>
    <row r="7" ht="39.75" customHeight="1" spans="1:23">
      <c r="A7" s="56"/>
      <c r="B7" s="58"/>
      <c r="C7" s="56"/>
      <c r="D7" s="56"/>
      <c r="E7" s="57"/>
      <c r="F7" s="57"/>
      <c r="G7" s="57"/>
      <c r="H7" s="57"/>
      <c r="I7" s="58"/>
      <c r="J7" s="22" t="s">
        <v>58</v>
      </c>
      <c r="K7" s="22" t="s">
        <v>260</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68">
        <v>12</v>
      </c>
      <c r="M8" s="68">
        <v>13</v>
      </c>
      <c r="N8" s="68">
        <v>14</v>
      </c>
      <c r="O8" s="68">
        <v>15</v>
      </c>
      <c r="P8" s="68">
        <v>16</v>
      </c>
      <c r="Q8" s="68">
        <v>17</v>
      </c>
      <c r="R8" s="68">
        <v>18</v>
      </c>
      <c r="S8" s="68">
        <v>19</v>
      </c>
      <c r="T8" s="68">
        <v>20</v>
      </c>
      <c r="U8" s="59">
        <v>21</v>
      </c>
      <c r="V8" s="68">
        <v>22</v>
      </c>
      <c r="W8" s="59">
        <v>23</v>
      </c>
    </row>
    <row r="9" ht="21.75" customHeight="1" spans="1:23">
      <c r="A9" s="103" t="s">
        <v>261</v>
      </c>
      <c r="B9" s="103" t="s">
        <v>262</v>
      </c>
      <c r="C9" s="103" t="s">
        <v>263</v>
      </c>
      <c r="D9" s="103" t="s">
        <v>71</v>
      </c>
      <c r="E9" s="103" t="s">
        <v>114</v>
      </c>
      <c r="F9" s="103" t="s">
        <v>115</v>
      </c>
      <c r="G9" s="103" t="s">
        <v>250</v>
      </c>
      <c r="H9" s="103" t="s">
        <v>251</v>
      </c>
      <c r="I9" s="115">
        <v>6196.8</v>
      </c>
      <c r="J9" s="115">
        <v>6196.8</v>
      </c>
      <c r="K9" s="115">
        <v>6196.8</v>
      </c>
      <c r="L9" s="115"/>
      <c r="M9" s="115"/>
      <c r="N9" s="115"/>
      <c r="O9" s="115"/>
      <c r="P9" s="115"/>
      <c r="Q9" s="115"/>
      <c r="R9" s="115"/>
      <c r="S9" s="115"/>
      <c r="T9" s="115"/>
      <c r="U9" s="115"/>
      <c r="V9" s="115"/>
      <c r="W9" s="115"/>
    </row>
    <row r="10" ht="18.75" customHeight="1" spans="1:23">
      <c r="A10" s="72" t="s">
        <v>170</v>
      </c>
      <c r="B10" s="73"/>
      <c r="C10" s="73"/>
      <c r="D10" s="73"/>
      <c r="E10" s="73"/>
      <c r="F10" s="73"/>
      <c r="G10" s="73"/>
      <c r="H10" s="74"/>
      <c r="I10" s="115">
        <v>6196.8</v>
      </c>
      <c r="J10" s="115">
        <v>6196.8</v>
      </c>
      <c r="K10" s="115">
        <v>6196.8</v>
      </c>
      <c r="L10" s="115"/>
      <c r="M10" s="115"/>
      <c r="N10" s="115"/>
      <c r="O10" s="115"/>
      <c r="P10" s="115"/>
      <c r="Q10" s="115"/>
      <c r="R10" s="115"/>
      <c r="S10" s="115"/>
      <c r="T10" s="115"/>
      <c r="U10" s="115"/>
      <c r="V10" s="115"/>
      <c r="W10" s="115"/>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5" t="s">
        <v>264</v>
      </c>
    </row>
    <row r="2" ht="39.75" customHeight="1" spans="1:10">
      <c r="A2" s="100" t="str">
        <f>"2026"&amp;"年部门项目支出绩效目标表"</f>
        <v>2026年部门项目支出绩效目标表</v>
      </c>
      <c r="B2" s="46"/>
      <c r="C2" s="46"/>
      <c r="D2" s="46"/>
      <c r="E2" s="46"/>
      <c r="F2" s="101"/>
      <c r="G2" s="46"/>
      <c r="H2" s="101"/>
      <c r="I2" s="101"/>
      <c r="J2" s="46"/>
    </row>
    <row r="3" ht="17.25" customHeight="1" spans="1:10">
      <c r="A3" s="47" t="str">
        <f>"单位名称："&amp;"昆明市东川区文化旅游综合服务中心"</f>
        <v>单位名称：昆明市东川区文化旅游综合服务中心</v>
      </c>
    </row>
    <row r="4" ht="44.25" customHeight="1" spans="1:10">
      <c r="A4" s="22" t="s">
        <v>182</v>
      </c>
      <c r="B4" s="22" t="s">
        <v>265</v>
      </c>
      <c r="C4" s="22" t="s">
        <v>266</v>
      </c>
      <c r="D4" s="22" t="s">
        <v>267</v>
      </c>
      <c r="E4" s="22" t="s">
        <v>268</v>
      </c>
      <c r="F4" s="102" t="s">
        <v>269</v>
      </c>
      <c r="G4" s="22" t="s">
        <v>270</v>
      </c>
      <c r="H4" s="102" t="s">
        <v>271</v>
      </c>
      <c r="I4" s="102" t="s">
        <v>272</v>
      </c>
      <c r="J4" s="22" t="s">
        <v>273</v>
      </c>
    </row>
    <row r="5" ht="18.75" customHeight="1" spans="1:10">
      <c r="A5" s="165">
        <v>1</v>
      </c>
      <c r="B5" s="165">
        <v>2</v>
      </c>
      <c r="C5" s="165">
        <v>3</v>
      </c>
      <c r="D5" s="165">
        <v>4</v>
      </c>
      <c r="E5" s="165">
        <v>5</v>
      </c>
      <c r="F5" s="68">
        <v>6</v>
      </c>
      <c r="G5" s="165">
        <v>7</v>
      </c>
      <c r="H5" s="68">
        <v>8</v>
      </c>
      <c r="I5" s="68">
        <v>9</v>
      </c>
      <c r="J5" s="165">
        <v>10</v>
      </c>
    </row>
    <row r="6" ht="42" customHeight="1" spans="1:10">
      <c r="A6" s="23" t="s">
        <v>71</v>
      </c>
      <c r="B6" s="103"/>
      <c r="C6" s="103"/>
      <c r="D6" s="103"/>
      <c r="E6" s="92"/>
      <c r="F6" s="104"/>
      <c r="G6" s="92"/>
      <c r="H6" s="104"/>
      <c r="I6" s="104"/>
      <c r="J6" s="92"/>
    </row>
    <row r="7" ht="42" customHeight="1" spans="1:10">
      <c r="A7" s="166" t="s">
        <v>263</v>
      </c>
      <c r="B7" s="60" t="s">
        <v>274</v>
      </c>
      <c r="C7" s="60" t="s">
        <v>275</v>
      </c>
      <c r="D7" s="60" t="s">
        <v>276</v>
      </c>
      <c r="E7" s="23" t="s">
        <v>277</v>
      </c>
      <c r="F7" s="60" t="s">
        <v>278</v>
      </c>
      <c r="G7" s="23" t="s">
        <v>84</v>
      </c>
      <c r="H7" s="60" t="s">
        <v>279</v>
      </c>
      <c r="I7" s="60" t="s">
        <v>280</v>
      </c>
      <c r="J7" s="23" t="s">
        <v>281</v>
      </c>
    </row>
    <row r="8" ht="42" customHeight="1" spans="1:10">
      <c r="A8" s="166" t="s">
        <v>263</v>
      </c>
      <c r="B8" s="60" t="s">
        <v>274</v>
      </c>
      <c r="C8" s="60" t="s">
        <v>275</v>
      </c>
      <c r="D8" s="60" t="s">
        <v>282</v>
      </c>
      <c r="E8" s="23" t="s">
        <v>283</v>
      </c>
      <c r="F8" s="60" t="s">
        <v>278</v>
      </c>
      <c r="G8" s="23" t="s">
        <v>284</v>
      </c>
      <c r="H8" s="60" t="s">
        <v>285</v>
      </c>
      <c r="I8" s="60" t="s">
        <v>280</v>
      </c>
      <c r="J8" s="23" t="s">
        <v>286</v>
      </c>
    </row>
    <row r="9" ht="42" customHeight="1" spans="1:10">
      <c r="A9" s="166" t="s">
        <v>263</v>
      </c>
      <c r="B9" s="60" t="s">
        <v>274</v>
      </c>
      <c r="C9" s="60" t="s">
        <v>275</v>
      </c>
      <c r="D9" s="60" t="s">
        <v>287</v>
      </c>
      <c r="E9" s="23" t="s">
        <v>288</v>
      </c>
      <c r="F9" s="60" t="s">
        <v>278</v>
      </c>
      <c r="G9" s="23" t="s">
        <v>284</v>
      </c>
      <c r="H9" s="60" t="s">
        <v>285</v>
      </c>
      <c r="I9" s="60" t="s">
        <v>280</v>
      </c>
      <c r="J9" s="23" t="s">
        <v>289</v>
      </c>
    </row>
    <row r="10" ht="42" customHeight="1" spans="1:10">
      <c r="A10" s="166" t="s">
        <v>263</v>
      </c>
      <c r="B10" s="60" t="s">
        <v>274</v>
      </c>
      <c r="C10" s="60" t="s">
        <v>290</v>
      </c>
      <c r="D10" s="60" t="s">
        <v>291</v>
      </c>
      <c r="E10" s="23" t="s">
        <v>292</v>
      </c>
      <c r="F10" s="60" t="s">
        <v>278</v>
      </c>
      <c r="G10" s="23" t="s">
        <v>293</v>
      </c>
      <c r="H10" s="60"/>
      <c r="I10" s="60" t="s">
        <v>294</v>
      </c>
      <c r="J10" s="23" t="s">
        <v>295</v>
      </c>
    </row>
    <row r="11" ht="42" customHeight="1" spans="1:10">
      <c r="A11" s="166" t="s">
        <v>263</v>
      </c>
      <c r="B11" s="60" t="s">
        <v>274</v>
      </c>
      <c r="C11" s="60" t="s">
        <v>296</v>
      </c>
      <c r="D11" s="60" t="s">
        <v>297</v>
      </c>
      <c r="E11" s="23" t="s">
        <v>298</v>
      </c>
      <c r="F11" s="60" t="s">
        <v>299</v>
      </c>
      <c r="G11" s="23" t="s">
        <v>300</v>
      </c>
      <c r="H11" s="60" t="s">
        <v>285</v>
      </c>
      <c r="I11" s="60" t="s">
        <v>280</v>
      </c>
      <c r="J11" s="23" t="s">
        <v>301</v>
      </c>
    </row>
  </sheetData>
  <mergeCells count="4">
    <mergeCell ref="A2:J2"/>
    <mergeCell ref="A3:H3"/>
    <mergeCell ref="A7:A11"/>
    <mergeCell ref="B7:B1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连静</cp:lastModifiedBy>
  <dcterms:created xsi:type="dcterms:W3CDTF">2026-03-12T07:41:00Z</dcterms:created>
  <dcterms:modified xsi:type="dcterms:W3CDTF">2026-03-17T06:33:45Z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974E26015C184827B77D13225383C3FA_12</vt:lpwstr>
  </property>
  <property fmtid="{D5CDD505-2E9C-101B-9397-08002B2CF9AE}" pid="3" name="KSOProductBuildVer">
    <vt:lpwstr>2052-12.1.0.23542</vt:lpwstr>
  </property>
</Properties>
</file>