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<sst xmlns="http://schemas.openxmlformats.org/spreadsheetml/2006/main" count="2700" uniqueCount="823">
  <si>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</si>
  <si>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</si>
  <si>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</si>
  <si>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</si>
  <si>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</si>
  <si>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</si>
  <si>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</si>
  <si>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</si>
  <si>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</si>
  <si>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</si>
  <si>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</si>
  <si>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</si>
  <si>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</si>
  <si>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</si>
  <si>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</si>
  <si>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</si>
  <si>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</si>
  <si>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</si>
  <si>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</si>
  <si>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</si>
  <si>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</si>
  <si>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</si>
  <si>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</si>
  <si>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</si>
  <si>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</si>
  <si>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</si>
  <si>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</si>
  <si>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</si>
  <si>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</si>
  <si>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</si>
  <si>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</si>
  <si>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</si>
  <si>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</si>
  <si>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</si>
  <si>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</si>
  <si>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</si>
  <si>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</si>
  <si>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</si>
  <si>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</si>
  <si>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</si>
  <si>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</si>
  <si>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</si>
  <si>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</si>
  <si>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</si>
  <si>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</si>
  <si>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</si>
  <si>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</si>
  <si>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</si>
  <si>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</si>
  <si>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</si>
  <si>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</si>
  <si>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</si>
  <si>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</si>
  <si>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</si>
  <si>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</si>
  <si>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</si>
  <si>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</si>
  <si>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</si>
  <si>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</si>
  <si>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</si>
  <si>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</si>
  <si>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</si>
  <si>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</si>
  <si>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</si>
  <si>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</si>
  <si>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</si>
  <si>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</si>
  <si>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</si>
  <si>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</si>
  <si>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133</t>
  </si>
  <si>
    <t>昆明市东川区应急管理局</t>
  </si>
  <si>
    <t>133001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</si>
  <si>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</si>
  <si>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</si>
  <si>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</si>
  <si>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</si>
  <si>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</si>
  <si>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</si>
  <si>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</si>
  <si>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</si>
  <si>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</si>
  <si>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</si>
  <si>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</si>
  <si>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</si>
  <si>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</si>
  <si>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</si>
  <si>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</si>
  <si>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</si>
  <si>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</si>
  <si>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</si>
  <si>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</si>
  <si>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</si>
  <si>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</si>
  <si>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</si>
  <si>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</si>
  <si>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</si>
  <si>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</si>
  <si>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</si>
  <si>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</si>
  <si>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</si>
  <si>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</si>
  <si>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</si>
  <si>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</si>
  <si>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</si>
  <si>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</si>
  <si>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</si>
  <si>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</si>
  <si>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</si>
  <si>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</si>
  <si>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</si>
  <si>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</si>
  <si>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</si>
  <si>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</si>
  <si>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</si>
  <si>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</si>
  <si>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</si>
  <si>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</si>
  <si>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</si>
  <si>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</si>
  <si>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</si>
  <si>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</si>
  <si>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</si>
  <si>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</si>
  <si>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</si>
  <si>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</si>
  <si>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</si>
  <si>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</si>
  <si>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</si>
  <si>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</si>
  <si>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224</t>
  </si>
  <si>
    <t>灾害防治及应急管理支出</t>
  </si>
  <si>
    <t>22401</t>
  </si>
  <si>
    <t>应急管理事务</t>
  </si>
  <si>
    <t>2240101</t>
  </si>
  <si>
    <t>行政运行</t>
  </si>
  <si>
    <t>2240103</t>
  </si>
  <si>
    <t>机关服务</t>
  </si>
  <si>
    <t>灾害风险防治</t>
  </si>
  <si>
    <t>2240108</t>
  </si>
  <si>
    <t>应急救援</t>
  </si>
  <si>
    <t>2240109</t>
  </si>
  <si>
    <t>应急管理</t>
  </si>
  <si>
    <t>22402</t>
  </si>
  <si>
    <t>消防救援事务</t>
  </si>
  <si>
    <t>2240299</t>
  </si>
  <si>
    <t>其他消防救援事务支出</t>
  </si>
  <si>
    <t>22406</t>
  </si>
  <si>
    <t>自然灾害防治</t>
  </si>
  <si>
    <t>2240601</t>
  </si>
  <si>
    <t>地质灾害防治</t>
  </si>
  <si>
    <t>2240699</t>
  </si>
  <si>
    <t>其他自然灾害防治支出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</si>
  <si>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</si>
  <si>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</si>
  <si>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</si>
  <si>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</si>
  <si>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</si>
  <si>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</si>
  <si>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</si>
  <si>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</si>
  <si>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</si>
  <si>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</si>
  <si>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</si>
  <si>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</si>
  <si>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</si>
  <si>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</si>
  <si>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</si>
  <si>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</si>
  <si>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</si>
  <si>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</si>
  <si>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</si>
  <si>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</si>
  <si>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</si>
  <si>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</si>
  <si>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</si>
  <si>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</si>
  <si>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</si>
  <si>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</si>
  <si>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</si>
  <si>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</si>
  <si>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</si>
  <si>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</si>
  <si>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</si>
  <si>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</si>
  <si>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</si>
  <si>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</si>
  <si>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</si>
  <si>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</si>
  <si>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</si>
  <si>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</si>
  <si>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</si>
  <si>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</si>
  <si>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</si>
  <si>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</si>
  <si>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</si>
  <si>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</si>
  <si>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</si>
  <si>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</si>
  <si>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</si>
  <si>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</si>
  <si>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</si>
  <si>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</si>
  <si>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</si>
  <si>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</si>
  <si>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</si>
  <si>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</si>
  <si>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</si>
  <si>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</si>
  <si>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</si>
  <si>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</si>
  <si>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</si>
  <si>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</si>
  <si>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</si>
  <si>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</si>
  <si>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</si>
  <si>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</si>
  <si>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</si>
  <si>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</si>
  <si>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</si>
  <si>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</si>
  <si>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</si>
  <si>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</si>
  <si>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530113210000000004507</t>
  </si>
  <si>
    <t>行政人员工资支出</t>
  </si>
  <si>
    <t>30101</t>
  </si>
  <si>
    <t>基本工资</t>
  </si>
  <si>
    <t>30102</t>
  </si>
  <si>
    <t>津贴补贴</t>
  </si>
  <si>
    <t>30103</t>
  </si>
  <si>
    <t>奖金</t>
  </si>
  <si>
    <t>530113210000000004508</t>
  </si>
  <si>
    <t>事业人员工资支出</t>
  </si>
  <si>
    <t>30107</t>
  </si>
  <si>
    <t>绩效工资</t>
  </si>
  <si>
    <t>530113210000000004509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</si>
  <si>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</si>
  <si>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</si>
  <si>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</si>
  <si>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</si>
  <si>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</si>
  <si>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</si>
  <si>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</si>
  <si>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</si>
  <si>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</si>
  <si>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</si>
  <si>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</si>
  <si>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530113210000000004510</t>
  </si>
  <si>
    <t>30113</t>
  </si>
  <si>
    <t>530113210000000004515</t>
  </si>
  <si>
    <t>公车购置及运维费</t>
  </si>
  <si>
    <t>30231</t>
  </si>
  <si>
    <t>公务用车运行维护费</t>
  </si>
  <si>
    <t>530113210000000004516</t>
  </si>
  <si>
    <t>30217</t>
  </si>
  <si>
    <t>530113210000000004517</t>
  </si>
  <si>
    <t>公务交通补贴</t>
  </si>
  <si>
    <t>30239</t>
  </si>
  <si>
    <t>其他交通费用</t>
  </si>
  <si>
    <t>530113210000000004518</t>
  </si>
  <si>
    <t>工会经费</t>
  </si>
  <si>
    <t>30228</t>
  </si>
  <si>
    <t>530113210000000004519</t>
  </si>
  <si>
    <t>离退休公用经费</t>
  </si>
  <si>
    <t>30299</t>
  </si>
  <si>
    <t>其他商品和服务支出</t>
  </si>
  <si>
    <t>530113210000000004521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</si>
  <si>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</si>
  <si>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</si>
  <si>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</si>
  <si>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</si>
  <si>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</si>
  <si>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</si>
  <si>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</si>
  <si>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</si>
  <si>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</si>
  <si>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</si>
  <si>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</si>
  <si>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</si>
  <si>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</si>
  <si>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</si>
  <si>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</si>
  <si>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</si>
  <si>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</si>
  <si>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530113210000000004522</t>
  </si>
  <si>
    <t>租车经费</t>
  </si>
  <si>
    <t>530113221100000498612</t>
  </si>
  <si>
    <t>离退休生活补助</t>
  </si>
  <si>
    <t>30305</t>
  </si>
  <si>
    <t>生活补助</t>
  </si>
  <si>
    <t>530113231100001497546</t>
  </si>
  <si>
    <t>行政人员绩效奖励</t>
  </si>
  <si>
    <t>530113231100001497562</t>
  </si>
  <si>
    <t>事业人员绩效奖励</t>
  </si>
  <si>
    <t>530113241100002228910</t>
  </si>
  <si>
    <t>编外聘用人员支出</t>
  </si>
  <si>
    <t>30199</t>
  </si>
  <si>
    <t>其他工资福利支出</t>
  </si>
  <si>
    <t>预算05-1表</t>
  </si>
  <si>
    <t>项目分类</t>
  </si>
  <si>
    <t>项目单位</t>
  </si>
  <si>
    <t>经济科目编码</t>
  </si>
  <si>
    <t>经济科目名称</t>
  </si>
  <si>
    <t>本年拨款</t>
  </si>
  <si>
    <t>其中：本次下达</t>
  </si>
  <si>
    <t>专项业务类</t>
  </si>
  <si>
    <t>530113221100000724619</t>
  </si>
  <si>
    <t>2021年自然灾害防治体系建设补助资金</t>
  </si>
  <si>
    <t>530113231100001210585</t>
  </si>
  <si>
    <t>东川区应急执法及安全生产检查专项资金</t>
  </si>
  <si>
    <t>30224</t>
  </si>
  <si>
    <t>被装购置费</t>
  </si>
  <si>
    <t>30227</t>
  </si>
  <si>
    <t>委托业务费</t>
  </si>
  <si>
    <t>530113231100001952452</t>
  </si>
  <si>
    <t>2022年自然灾害防治体系建设（风险普查）补助资金</t>
  </si>
  <si>
    <t>530113231100002293711</t>
  </si>
  <si>
    <t>省级防汛应急救灾资金</t>
  </si>
  <si>
    <t>530113241100002294020</t>
  </si>
  <si>
    <t>东川区防灾减灾应急指挥体系运行维护经费</t>
  </si>
  <si>
    <t>530113251100004476071</t>
  </si>
  <si>
    <t>2025年省级防汛应急救灾资金</t>
  </si>
  <si>
    <t>530113251100004476107</t>
  </si>
  <si>
    <t>2025年应急管理专项转移支付（第一批）资金</t>
  </si>
  <si>
    <t>30226</t>
  </si>
  <si>
    <t>劳务费</t>
  </si>
  <si>
    <t>530113261100005158130</t>
  </si>
  <si>
    <t>一次性安置退出消防员经济补助</t>
  </si>
  <si>
    <t>530113261100005259342</t>
  </si>
  <si>
    <t>2025年中央自然灾害救灾（第五批）资金</t>
  </si>
  <si>
    <t>事业发展类</t>
  </si>
  <si>
    <t>530113241100002293537</t>
  </si>
  <si>
    <t>单位资金收支专户利息资金</t>
  </si>
  <si>
    <t>39999</t>
  </si>
  <si>
    <t>530113241100003113011</t>
  </si>
  <si>
    <t>东川区综合救援大队公务用车经费</t>
  </si>
  <si>
    <t>31013</t>
  </si>
  <si>
    <t>公务用车购置</t>
  </si>
  <si>
    <t>530113251100003705970</t>
  </si>
  <si>
    <t>东川区自然灾害应急能力提升工程资金</t>
  </si>
  <si>
    <t>31003</t>
  </si>
  <si>
    <t>专用设备购置</t>
  </si>
  <si>
    <t>530113251100004208004</t>
  </si>
  <si>
    <t>2024年中央自然灾害救灾（地质灾害）资金</t>
  </si>
  <si>
    <t>530113251100004536245</t>
  </si>
  <si>
    <t>2025年第二批省级防汛应急救灾资金和市级配套资金</t>
  </si>
  <si>
    <t>530113261100005261883</t>
  </si>
  <si>
    <t>2026年安全生产预防和应急救援能力建设补助资金</t>
  </si>
  <si>
    <t>2240104</t>
  </si>
  <si>
    <t>其他对企业补助</t>
  </si>
  <si>
    <t>预算05-2表</t>
  </si>
  <si>
    <t>项目年度绩效目标</t>
  </si>
  <si>
    <t>一级指标</t>
  </si>
  <si>
    <t>二级指标</t>
  </si>
  <si>
    <t>三级指标</t>
  </si>
  <si>
    <t>指标性质</t>
  </si>
  <si>
    <t>指标值</t>
  </si>
  <si>
    <t>度量单位</t>
  </si>
  <si>
    <t>指标属性</t>
  </si>
  <si>
    <t>指标内容</t>
  </si>
  <si>
    <t>2023年省级防汛应急救灾资金用于全区抢险和救灾救助工作。重点用于以下范围：1.各类预报预警信息研判，防汛值班值守、巡查、叫应、调度、抢险救灾指导等保障。2.提前转移避险组织工作和转移人员基本生活保障。 3.购买和租赁应急指挥、抢险救灾所需的装备设备、物资等。 4.现场交通后勤通讯保障和应急处置。5.灾情统计和应急监测。 6.救援队伍的训练、装备，及购买搜救、排危等技术服务。 7.救灾物资的仓储、维护维修、装卸、保险、管理、运输等。8.抢险救灾飞机的租（征）用，无人机应急侦测等设备的购买和租（征）用、空地勤保障等 。9.其他防汛救灾必要措施保障。</t>
  </si>
  <si>
    <t>产出指标</t>
  </si>
  <si>
    <t>数量指标</t>
  </si>
  <si>
    <t>接收处置预警预报信息次数</t>
  </si>
  <si>
    <t>&gt;=</t>
  </si>
  <si>
    <t>200</t>
  </si>
  <si>
    <t>次</t>
  </si>
  <si>
    <t>定量指标</t>
  </si>
  <si>
    <t>反映接收处置预警预报信息次数</t>
  </si>
  <si>
    <t>投入添置抢险救灾装备设备物资等批次</t>
  </si>
  <si>
    <t>50</t>
  </si>
  <si>
    <t>批次</t>
  </si>
  <si>
    <t>反映投入添置抢险救灾装备设备物资等批次</t>
  </si>
  <si>
    <t>应急处置和洪涝灾害次数</t>
  </si>
  <si>
    <t>20</t>
  </si>
  <si>
    <t>反映应急处置和洪涝灾害次数</t>
  </si>
  <si>
    <t>防汛值班值守天数</t>
  </si>
  <si>
    <t>153</t>
  </si>
  <si>
    <t>天</t>
  </si>
  <si>
    <t>反映防汛值班值守天数</t>
  </si>
  <si>
    <t>干部下沉人数</t>
  </si>
  <si>
    <t>46</t>
  </si>
  <si>
    <t>人次</t>
  </si>
  <si>
    <t>反映干部下沉人数</t>
  </si>
  <si>
    <t>隐患巡查排查次数</t>
  </si>
  <si>
    <t>反映隐患巡查排查次数</t>
  </si>
  <si>
    <t>质量指标</t>
  </si>
  <si>
    <t>添置装备设备物资验收通过率（%）</t>
  </si>
  <si>
    <t>=</t>
  </si>
  <si>
    <t>100</t>
  </si>
  <si>
    <t>%</t>
  </si>
  <si>
    <t>反映添置装备设备物资验收通过率</t>
  </si>
  <si>
    <t>隐患排查率</t>
  </si>
  <si>
    <t>反映隐患排查率</t>
  </si>
  <si>
    <t>效益指标</t>
  </si>
  <si>
    <t>社会效益</t>
  </si>
  <si>
    <t>防汛救灾能力提升</t>
  </si>
  <si>
    <t>明显提升</t>
  </si>
  <si>
    <t>定性指标</t>
  </si>
  <si>
    <t>反映防汛救灾能力提升能力</t>
  </si>
  <si>
    <t>满意度指标</t>
  </si>
  <si>
    <t>服务对象满意度</t>
  </si>
  <si>
    <t>受灾群众投诉率</t>
  </si>
  <si>
    <t>&lt;=</t>
  </si>
  <si>
    <t>反映受灾群众投诉率</t>
  </si>
  <si>
    <t>坚持省级防汛应急救灾资金“关口前移”要求，支持各地开展“1262”预警响应、提前转移避险等机制落实和应急抢险救援、受灾群众救灾救助等防汛减灾救灾工作。参照按照《云南省自然灾害救灾资金管理实施细则》有关规定管理使用，重点用于以下范围：
（一）确保防汛机制落实。包括保障“1262”预警响应联动、临灾预警叫应、精准调度及值守巡查等措施。
（二）提前转移避险。包括组织受威胁人员提前转移避险，保障安置转移人员基本生活、安全。
（三）抢险救援和救灾救助。包括抢险救灾搜救、转移安置受灾人员、排危除险、 倒损民房修复等应急处置等；补充或征用（租凭）应急抢险救灾物资设备；灾情统计、应急监测和技术服务；现场交通后勤通讯保障和其他防汛救灾必要措施保障等。</t>
  </si>
  <si>
    <t>接收处置预警预报信息次数（次）</t>
  </si>
  <si>
    <t>62</t>
  </si>
  <si>
    <t>投入添置抢险救灾装备设备物资等（批次）</t>
  </si>
  <si>
    <t>应急处置和洪涝灾害（次）</t>
  </si>
  <si>
    <t>18</t>
  </si>
  <si>
    <t>防汛值班值守天数（天）</t>
  </si>
  <si>
    <t>184</t>
  </si>
  <si>
    <t>干部下沉人数（人次）</t>
  </si>
  <si>
    <t>103</t>
  </si>
  <si>
    <t>95</t>
  </si>
  <si>
    <t>时效指标</t>
  </si>
  <si>
    <t>30天内资金下达率（%）</t>
  </si>
  <si>
    <t>反映30天内资金下达率</t>
  </si>
  <si>
    <t>经济效益</t>
  </si>
  <si>
    <t>维护灾区社会正常秩序</t>
  </si>
  <si>
    <t>灾区社会秩序稳定有序</t>
  </si>
  <si>
    <t>反映维护灾区社会正常秩序情况</t>
  </si>
  <si>
    <t>灾区重大负面舆情和事件次数</t>
  </si>
  <si>
    <t>反映灾区重大负面舆情和事件次数</t>
  </si>
  <si>
    <t>受灾群众群满意度</t>
  </si>
  <si>
    <t>90</t>
  </si>
  <si>
    <t>反映受灾群众群满意度</t>
  </si>
  <si>
    <t>1.压实安全生产责任，深入开展隐患排查治理。
2.继续推进企业标准化建设、安全风险分级管控和隐患排查治理双重预防机制建设工作。
3.推进应急基础设施建设，提升应急保障能力，做好物资装备准备。
4.完善应急预案，强化应急演练。
5.加强应急管理宣传教育，全方位开展安全生产宣传教育，营造关心安全、参与安全、呵护安全、共筑安全的浓厚氛围。
6.开展自然灾害救灾工作做好灾情上报及救助工作。</t>
  </si>
  <si>
    <t>参与安全生产监督检查人数（人）</t>
  </si>
  <si>
    <t>人</t>
  </si>
  <si>
    <t>反映参与安全生产监督检查工作的人数。</t>
  </si>
  <si>
    <t>安全生产执法范围覆盖乡镇数（个）</t>
  </si>
  <si>
    <t>个</t>
  </si>
  <si>
    <t>反映安全生产覆盖乡镇个数。</t>
  </si>
  <si>
    <t>突发事件现场处置（起）</t>
  </si>
  <si>
    <t>起</t>
  </si>
  <si>
    <t>反映处理应急事故次数情况。</t>
  </si>
  <si>
    <t>开展安全生产监督检查的生产经营单位数量（家）</t>
  </si>
  <si>
    <t>120</t>
  </si>
  <si>
    <t>家</t>
  </si>
  <si>
    <t>反映全年开展安全生产监督检查的生产经营单位数量</t>
  </si>
  <si>
    <t>反映全年区应急指挥中心接收处置预警预报信息次数</t>
  </si>
  <si>
    <t>组织或参演应急演练次数（次）</t>
  </si>
  <si>
    <t>反映全年组织本级或参演上级部门组织的应急演练次数（次）</t>
  </si>
  <si>
    <t>发生灾害时开展应急救援（次）</t>
  </si>
  <si>
    <t>反映全年发生灾害时开展应急救援次数</t>
  </si>
  <si>
    <t>安全生产执法检查率（%）</t>
  </si>
  <si>
    <t>反映执法情况</t>
  </si>
  <si>
    <t>重大危险源监控率（%）</t>
  </si>
  <si>
    <t>对监管企业和单位的监管面（%）</t>
  </si>
  <si>
    <t>企业整改到期复查率（%）</t>
  </si>
  <si>
    <t>应急事故处理率（%）</t>
  </si>
  <si>
    <t>反映应急事故处理情况</t>
  </si>
  <si>
    <t>任务及时完成率（%）</t>
  </si>
  <si>
    <t xml:space="preserve">反映是否按时完成任务。
</t>
  </si>
  <si>
    <t>生产安全事故下降率（%）</t>
  </si>
  <si>
    <t>反映生产安全事故下降率</t>
  </si>
  <si>
    <t>综合救援能力提升</t>
  </si>
  <si>
    <t>提升</t>
  </si>
  <si>
    <t>反映应急处置、应急救援能力提升</t>
  </si>
  <si>
    <t>群众满意度和监管企业满意度（%）</t>
  </si>
  <si>
    <t>群众投诉情况</t>
  </si>
  <si>
    <t>单位资金收支专户利息收入上缴</t>
  </si>
  <si>
    <t>上缴利息收入及时率</t>
  </si>
  <si>
    <t>依据每季度利息收入来上缴</t>
  </si>
  <si>
    <t>上缴利息到国库</t>
  </si>
  <si>
    <t>元</t>
  </si>
  <si>
    <t>单位资金收支专户利息收入</t>
  </si>
  <si>
    <t>征收单位满意率</t>
  </si>
  <si>
    <t>利息收入征收单位满意率</t>
  </si>
  <si>
    <t>应急指挥业务系统实现了东川区地质灾害预警监测管理系统、森林防火视频监测系统、雨水情预警监测系统、地震辅助决策系统的集成以及对于各个委办局的业务系统进行门户统一管理，并实现与昆明市应急指挥联动系统的互联互通。应急指挥大厅建设完成了大屏显示系统、音频扩声系统、视频指挥会议系统、固定操作席位、业务系统服务器等环境部署，为应急和突发事件处置提供高效的指挥基础保障。应急救援装备体系，安装了公共安全高点视频监控设备，部署了无人机图传、PDT数字集群对讲和水域无人救援装备，提升指挥中心和现场救援人员的通信保障及现场救援能力。</t>
  </si>
  <si>
    <t>卫星电话（个）</t>
  </si>
  <si>
    <t>1.00</t>
  </si>
  <si>
    <t>反映应急指挥体系配备卫星电话数量</t>
  </si>
  <si>
    <t>卫星地球站（个）</t>
  </si>
  <si>
    <t>反映应急指挥体系配备卫星地球站数量</t>
  </si>
  <si>
    <t>数字化对讲基站（个）</t>
  </si>
  <si>
    <t>反映应急指挥体系配备数字化对讲基站数量</t>
  </si>
  <si>
    <t>陆家山、小卧塘高清监控（个）</t>
  </si>
  <si>
    <t>反映应急指挥体系配备陆家山、小卧塘高清监控数量</t>
  </si>
  <si>
    <t>轻型卫星便携站（个）</t>
  </si>
  <si>
    <t>反映应急指挥体系配备轻型卫星便携站数量</t>
  </si>
  <si>
    <t>救援及时率（%）</t>
  </si>
  <si>
    <t>反映发生发生自然灾害、火灾和矿山生产安全等事故时迅速投入开展综合救援工作。</t>
  </si>
  <si>
    <t>每年完成维护费支出时限</t>
  </si>
  <si>
    <t>每年12月前</t>
  </si>
  <si>
    <t>月</t>
  </si>
  <si>
    <t>反映每年完成维护费支出时限</t>
  </si>
  <si>
    <t>防灾减灾能力提升</t>
  </si>
  <si>
    <t>有所提升</t>
  </si>
  <si>
    <t>反映防灾减灾能力</t>
  </si>
  <si>
    <t>群众满意率（%）</t>
  </si>
  <si>
    <t>反映群众满意率</t>
  </si>
  <si>
    <t>开展洪涝灾害应急抢险和受灾群众救助，重点做好排危除险等应急处置、开展次生灾害隐患排查和应急整治等工作</t>
  </si>
  <si>
    <t>出动抢险救援力量（人次）</t>
  </si>
  <si>
    <t>800</t>
  </si>
  <si>
    <t>反映出动抢险救援人次</t>
  </si>
  <si>
    <t>处置突发险情（次）</t>
  </si>
  <si>
    <t>11次</t>
  </si>
  <si>
    <t>反映发生洪涝灾害时处置突发险情次数</t>
  </si>
  <si>
    <t>水毁基础设施应急整治（处）</t>
  </si>
  <si>
    <t>处</t>
  </si>
  <si>
    <t>反映发生洪涝灾害时水毁基础设施应急整治处数</t>
  </si>
  <si>
    <t>添置设备物资验收通过率（%）</t>
  </si>
  <si>
    <t>反映添置设备物资验收通过率</t>
  </si>
  <si>
    <t>水毁基础设施应急整治（不含恢复重建）抢修率（%）</t>
  </si>
  <si>
    <t>水毁基础设施应急整治（不含恢复重建）抢修率</t>
  </si>
  <si>
    <t>反映资金下达率</t>
  </si>
  <si>
    <t>灾区重大负面舆情和事件次数（次）</t>
  </si>
  <si>
    <t>受灾群众满意度（%）</t>
  </si>
  <si>
    <t>反映受灾群众满意度</t>
  </si>
  <si>
    <t>为了做好东川区森林火灾等灾情处置工作，购置车辆用于满足和保障综合救援大队队员处置灾情工作需要，提升对各类灾情的处置效率，保障好区综合救援大队更加高效快速完成各类灾害救援和应急处置工作。</t>
  </si>
  <si>
    <t>2024年购置公务用车数量（辆）</t>
  </si>
  <si>
    <t>辆</t>
  </si>
  <si>
    <t>反映2024年购置区综合救援大队公务用车数量</t>
  </si>
  <si>
    <t>2025年购置公务用车数量（辆）</t>
  </si>
  <si>
    <t>反映区综合救援大队2025年购置公务用车数量</t>
  </si>
  <si>
    <t>采购完成时限（年）</t>
  </si>
  <si>
    <t>年</t>
  </si>
  <si>
    <t>反映采购完成时限</t>
  </si>
  <si>
    <t>购置设备利用率（%）</t>
  </si>
  <si>
    <t>反映购置后的公务用车使用和利用效率</t>
  </si>
  <si>
    <t>设备验收通过率（%）</t>
  </si>
  <si>
    <t>反映购置的综合救援大队公务用车验收通过率</t>
  </si>
  <si>
    <t>提升对各类灾害救援和应急处置工作的能力</t>
  </si>
  <si>
    <t>反映提升对各类灾害救援和应急处置工作的能力</t>
  </si>
  <si>
    <t>一是架设无线通信应急基站，保障应急指挥中心与各区县应急通信能力，以及现场救援人员之间通信；二是补充应急通信指挥车和运兵车，保障应急救援时人员快速进入现场。三是增加一架救援运输无人机，及时运送物资到达人、车不便到达的山地区域。</t>
  </si>
  <si>
    <t>购置卫星电话（部）</t>
  </si>
  <si>
    <t>部</t>
  </si>
  <si>
    <t>反映购置卫星电话数量</t>
  </si>
  <si>
    <t>购置应急通信指挥车（辆）</t>
  </si>
  <si>
    <t>反映购置应急通信指挥车数量</t>
  </si>
  <si>
    <t>购置运兵车（辆）</t>
  </si>
  <si>
    <t>反映购置运兵车数量</t>
  </si>
  <si>
    <t>购置物资运输无人机（架）</t>
  </si>
  <si>
    <t>架</t>
  </si>
  <si>
    <t>反映购置物资运输无人机数量</t>
  </si>
  <si>
    <t>反映设备验收通过率</t>
  </si>
  <si>
    <t>用于抢险救灾所需的装备设备及技术服务支出，添置应急抢险物资，补助应急救援人员支出。</t>
  </si>
  <si>
    <t>出动抢险救援力量</t>
  </si>
  <si>
    <t>反应发生地质灾害时出动抢险救援力量人数。</t>
  </si>
  <si>
    <t>处置突发险情</t>
  </si>
  <si>
    <t>反应发生灾害时处置突发险情次数</t>
  </si>
  <si>
    <t>添置应急抢险设备</t>
  </si>
  <si>
    <t>反映添置应急抢险设备数量</t>
  </si>
  <si>
    <t>添置应急抢险物资</t>
  </si>
  <si>
    <t>反映添置应急物资数量</t>
  </si>
  <si>
    <t>受灾地区开展次生灾害隐患排查和应急整治</t>
  </si>
  <si>
    <t>反映受灾地区开展次生灾害隐患排查和应急整治次数</t>
  </si>
  <si>
    <t>添置设备验收通过率</t>
  </si>
  <si>
    <t>反映添置设备验收通过率</t>
  </si>
  <si>
    <t>添置物资验收通过率</t>
  </si>
  <si>
    <t>反映添置物资验收通过率</t>
  </si>
  <si>
    <t>30天内资金下达率</t>
  </si>
  <si>
    <t>反映30天资金下达率</t>
  </si>
  <si>
    <t>反映发生灾害时维护灾区社会正常秩序</t>
  </si>
  <si>
    <t xml:space="preserve"> 1.开展应急抢险救灾、紧急转移安置、排危除险等应急处置工作。2、开展次生灾害隐患排查应急防范整治、紧急转移安置。3、倒损民房（居住房）修复、基础设施应急修复及道路清障保通等相关工作。</t>
  </si>
  <si>
    <t>89</t>
  </si>
  <si>
    <t>反映全年接收处置预警预报信息次数</t>
  </si>
  <si>
    <t>反映发生灾害时投入添置抢险救灾装备设备物资等数量</t>
  </si>
  <si>
    <t>60</t>
  </si>
  <si>
    <t>反映全年应急处置和洪涝灾害次数</t>
  </si>
  <si>
    <t>反映全年防汛值班值守天数</t>
  </si>
  <si>
    <t>反映发生灾害时干部下沉人数</t>
  </si>
  <si>
    <t>反映发生重大负面舆情和事件次数</t>
  </si>
  <si>
    <t>受灾群众群满意度（%）</t>
  </si>
  <si>
    <t>云南省国家综合性消防救援队伍2025年度一次性安置退出消防员经济补助</t>
  </si>
  <si>
    <t>一次性安置退出消防员经济补助发放人数（人）</t>
  </si>
  <si>
    <t>反映一次性安置退出消防员经济补助发放人数</t>
  </si>
  <si>
    <t>补助发放完成率（%）</t>
  </si>
  <si>
    <t>反映补助发放完成情况</t>
  </si>
  <si>
    <t>资金下达后发放至一次性安置退出消防员所需时间</t>
  </si>
  <si>
    <t>30</t>
  </si>
  <si>
    <t>反映资金下达后发放至一次性安置退出消防员所需时间</t>
  </si>
  <si>
    <t>社会和谐稳定</t>
  </si>
  <si>
    <t>反映一次性安置退出消防员经济补助发放后社会和谐稳定</t>
  </si>
  <si>
    <t>补助对象满意度</t>
  </si>
  <si>
    <t>反映补助对象满意度</t>
  </si>
  <si>
    <t>采取政府购买服务等方式开展安全生产风险隐患排查治理≧50家企业，突出抓好非煤矿山、尾矿库、危险化学品、烟花爆竹、冶金、建材等行业领域专项整治，提升治理能力和治理水平；高陡边坡隐患治理≧1项，加强安全防范能力；委托中介机构开展安全生产专家技术指导服务≧50家企，提升企业安全生产隐患自查自报能力，压实企业主体责任；应急管理（安全生产）宣传≧4场次，推进应急管理（安全生产）宣传宣传走深、走实。</t>
  </si>
  <si>
    <t>安全生产专家指导服务企业数</t>
  </si>
  <si>
    <t>40</t>
  </si>
  <si>
    <t>家次</t>
  </si>
  <si>
    <t>反映安全生产专家指导服务企业数</t>
  </si>
  <si>
    <t>安全生产企业现场核查排查数量</t>
  </si>
  <si>
    <t>反映安全生产企业现场核查排查数量</t>
  </si>
  <si>
    <t>应急管理（安全生产）宣传活动场次</t>
  </si>
  <si>
    <t>反映应急管理（安全生产）宣传活动场次</t>
  </si>
  <si>
    <t>工贸行业企业整改验收合格率</t>
  </si>
  <si>
    <t>反映工贸行业企业整改验收合格率</t>
  </si>
  <si>
    <t>危化品企业整改验收合格率</t>
  </si>
  <si>
    <t>反映危化品企业整改验收合格率</t>
  </si>
  <si>
    <t>安全隐患整改率</t>
  </si>
  <si>
    <t>反映安全隐患整改率</t>
  </si>
  <si>
    <t>特别重大事故起数</t>
  </si>
  <si>
    <t>反映特别重大事故起数</t>
  </si>
  <si>
    <t>工矿商贸从业人员10万人安全事故率同比降低</t>
  </si>
  <si>
    <t>反映工矿商贸从业人员10万人安全事故率同比降低</t>
  </si>
  <si>
    <t>服务对象对安全监管工作的满意度</t>
  </si>
  <si>
    <t>反映服务对象对安全监管工作的满意度</t>
  </si>
  <si>
    <t>通过开展普查，摸清自然灾害风险隐患底数，科学评估自然灾害综合风险水平，对于制定科学实用的灾害综合防治区划、筑牢防灾减灾救灾人民防线、保障经济社会可持续发展具有十分重要的意义。高度重视,有序有效组织开展自然灾害综合风险普查各项工作，全面摸清我区自然灾害风险隐患基本情况，充实完善风险数据信息，科学开展防灾减灾能力建设,为推动全区经济社会高质量发展提供强有力支持。</t>
  </si>
  <si>
    <t>完成普查乡镇街道数量</t>
  </si>
  <si>
    <t>反映普查乡镇数量</t>
  </si>
  <si>
    <t>完成普查社区数量</t>
  </si>
  <si>
    <t>169</t>
  </si>
  <si>
    <t>反映普查村落数。</t>
  </si>
  <si>
    <t>完成数据调查录入工作</t>
  </si>
  <si>
    <t>517</t>
  </si>
  <si>
    <t>项</t>
  </si>
  <si>
    <t>反映录入数据情况</t>
  </si>
  <si>
    <t>任务完成率</t>
  </si>
  <si>
    <t>反映检查工作的执行情况。
任务完成率=实际完成）任务数/计划完成检查（核查）任务数*100%</t>
  </si>
  <si>
    <t>普查覆盖率</t>
  </si>
  <si>
    <t>反映工作覆盖面情况。
覆盖率=实际完成覆盖面/计划覆盖面*100%</t>
  </si>
  <si>
    <t>检查（核查）任务及时完成率</t>
  </si>
  <si>
    <t>反映是否按时完成检查核查任务。
检查任务及时完成率=及时完成检查（核查）任务数/完成检查（核查）任务数*100%</t>
  </si>
  <si>
    <t>普查工作对提升基层自然灾害防治能力的作用</t>
  </si>
  <si>
    <t>效果显著</t>
  </si>
  <si>
    <t>反映相关检查核查结果的作用</t>
  </si>
  <si>
    <t>普查行业部门满意度</t>
  </si>
  <si>
    <t>反映服务对象对工作的整体满意情况。</t>
  </si>
  <si>
    <t>反映普查村（社区）落数。</t>
  </si>
  <si>
    <t>普查完成率</t>
  </si>
  <si>
    <t>在全面摸清尾矿库安全环境风险的基础上，按照尾矿库闭库相关法律法规及技术规范，对该尾矿库实施闭库销号治理，通过坝坡整治、改造排洪系统、改造防渗设施等措施全面提升尾矿库安全风险防控能力，恢复生态环境，消除安全隐患。</t>
  </si>
  <si>
    <t>隐患治理率（%）</t>
  </si>
  <si>
    <t>反映隐患治理率</t>
  </si>
  <si>
    <t>单项工程合格率（%）</t>
  </si>
  <si>
    <t>反映单项工程合格率</t>
  </si>
  <si>
    <t>坝体抗滑稳定性系数K</t>
  </si>
  <si>
    <t>1.3</t>
  </si>
  <si>
    <t>无</t>
  </si>
  <si>
    <t>反映坝体抗滑稳定性系数K</t>
  </si>
  <si>
    <t>建设周期（年）</t>
  </si>
  <si>
    <t>1.5</t>
  </si>
  <si>
    <t>反映建设周期</t>
  </si>
  <si>
    <t>完成销号时间（年）</t>
  </si>
  <si>
    <t>完成销号时间</t>
  </si>
  <si>
    <t>滩面植被率（%）</t>
  </si>
  <si>
    <t>001</t>
  </si>
  <si>
    <t>反映滩面植被率</t>
  </si>
  <si>
    <t>防渗效果</t>
  </si>
  <si>
    <t>不外排</t>
  </si>
  <si>
    <t>002</t>
  </si>
  <si>
    <t>反映防渗效果</t>
  </si>
  <si>
    <t>闭库企业满意度（%）</t>
  </si>
  <si>
    <t>反映闭库企业满意度</t>
  </si>
  <si>
    <t>预算06表</t>
  </si>
  <si>
    <t>政府性基金预算支出预算表</t>
  </si>
  <si>
    <t>单位名称：昆明市发展和改革委员会</t>
  </si>
  <si>
    <t>政府性基金预算支出</t>
  </si>
  <si>
    <t>备注：昆明市东川区应急管理局2026年无部门政府性基金预算支出预算支出情况，此表无数据。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</si>
  <si>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</si>
  <si>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</si>
  <si>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</si>
  <si>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</si>
  <si>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</si>
  <si>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</si>
  <si>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</si>
  <si>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</si>
  <si>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</si>
  <si>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</si>
  <si>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</si>
  <si>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</si>
  <si>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</si>
  <si>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公务用车维修服务</t>
  </si>
  <si>
    <t>车辆维修和保养服务</t>
  </si>
  <si>
    <t>公务用车保险服务</t>
  </si>
  <si>
    <t>机动车保险服务</t>
  </si>
  <si>
    <t>次/年</t>
  </si>
  <si>
    <t>多功能一体机</t>
  </si>
  <si>
    <t>台</t>
  </si>
  <si>
    <t>A3复印纸</t>
  </si>
  <si>
    <t>复印纸</t>
  </si>
  <si>
    <t>包</t>
  </si>
  <si>
    <t>A4复印纸</t>
  </si>
  <si>
    <t>空调</t>
  </si>
  <si>
    <t>空调机</t>
  </si>
  <si>
    <t>文件柜</t>
  </si>
  <si>
    <t>套</t>
  </si>
  <si>
    <t>宣传资料制作</t>
  </si>
  <si>
    <t>广告宣传服务</t>
  </si>
  <si>
    <t>批</t>
  </si>
  <si>
    <t>2024年综合救援大队公务用车（皮卡车）</t>
  </si>
  <si>
    <t>多用途货车</t>
  </si>
  <si>
    <t>2024年综合救援大队公务用车（运兵车）</t>
  </si>
  <si>
    <t>其他专用车辆</t>
  </si>
  <si>
    <t>装备人员前突运兵车</t>
  </si>
  <si>
    <t>应急通信指挥车</t>
  </si>
  <si>
    <t>通信指挥车</t>
  </si>
  <si>
    <t>卫星电话</t>
  </si>
  <si>
    <t>无人机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</si>
  <si>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</si>
  <si>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</si>
  <si>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</si>
  <si>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</si>
  <si>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</si>
  <si>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</si>
  <si>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</si>
  <si>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</si>
  <si>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备注：昆明市东川区应急管理局2026年无部门政府购买服务预算支出情况，此表无数据。</t>
  </si>
  <si>
    <t>预算09-1表</t>
  </si>
  <si>
    <t>单位名称（项目）</t>
  </si>
  <si>
    <t>地区</t>
  </si>
  <si>
    <t>备注：昆明市东川区应急管理局2026年无对下转移支付预算支出情况，此表无数据。</t>
  </si>
  <si>
    <t>预算09-2表</t>
  </si>
  <si>
    <t>备注：昆明市东川区应急管理局2026年无对下转移支付绩效目标支出情况，此表无数据。</t>
  </si>
  <si>
    <t xml:space="preserve">预算10表
</t>
  </si>
  <si>
    <t>资产类别</t>
  </si>
  <si>
    <t>资产分类代码.名称</t>
  </si>
  <si>
    <t>资产名称</t>
  </si>
  <si>
    <t>计量单位</t>
  </si>
  <si>
    <t>财政部门批复数（元）</t>
  </si>
  <si>
    <t>单价</t>
  </si>
  <si>
    <t>金额</t>
  </si>
  <si>
    <t>备注：昆明市东川区应急管理局2026年无部门新增资产配置支出情况，此表无数据。</t>
  </si>
  <si>
    <t>预算11表</t>
  </si>
  <si>
    <t>上级补助</t>
  </si>
  <si>
    <t>预算12表</t>
  </si>
  <si>
    <t>项目级次</t>
  </si>
  <si>
    <t>311 专项业务类</t>
  </si>
  <si>
    <t>本级</t>
  </si>
  <si>
    <t>313 事业发展类</t>
  </si>
  <si>
    <t/>
  </si>
  <si>
    <t>预算6表</t>
  </si>
  <si>
    <t>部门编码</t>
  </si>
  <si>
    <t>部门名称</t>
  </si>
  <si>
    <t>内容</t>
  </si>
  <si>
    <t>说明</t>
  </si>
  <si>
    <t>部门总体目标</t>
  </si>
  <si>
    <t>部门职责</t>
  </si>
  <si>
    <t>1.负责非煤矿山（含尾矿库、地质勘探、采掘施工、选矿厂）的安全生产监督管理工作，依法监督检查非煤矿山企业贯彻执行安全生产法律法规和标准情况，调查处理非煤矿山领域安全生产事故，指导和督促非煤矿山企业开展安全生产标准化建设、实施双重预防机制建设等工作。
2.负责应急管理工作，指导各乡镇（街道）、各部门应对安全生产类、自然灾害类等突发事件和综合减灾救灾工作。负责安全生产综合监督管理工作和工矿商贸行业安全生产监督管理工作。
3.负责建立健全全区应急管理、安全生产责任目标和体系，组织实施应急管理、安全生产综合督查、巡查、考核工作。负责监督检查区委、区政府和区安全生产委员会决定事项的贯彻落实情况。负责重大隐患的挂牌督办工作。负责区安全生产委员会重要文稿起草和会议组织。组织协调全区性的安全生产专项整治。
4.负责建立健全自然灾害信息资源获取和共享机制，拟订有关科技规划、计划并组织实施。开展公众知识普及工作。组织应急管理系统推进“放管服”改革、转变政府职能工作。
5.负责牵头建立全区统一的应急管理信息系统，并与国家及云南省、昆明市应急管理信息系统相衔接。
6.负责依法行使安全生产综合监督管理职权，指导协调、监督检查区级有关部门和各乡镇（街道）政府（办事处）安全生产工作，组织实施安全生产巡查、考核工作
7.负责组织协调灾害救助工作，组织指导灾情核查、损失评估、救灾捐赠工作，管理、分配救灾款物并监督使用。
8.负责建立应急协调联动机制，推进指挥平台对接，协调指挥各类应急专业队伍，衔接驻地解放军和武警部队参与应急救援工作。
9.负责依法组织指导生产安全事故调查处理，监督事故查处和责任追究落实情况。组织协调开展自然灾害类突发事件的调查评估工作。
10.负责制定应急物资储备和应急救援装备规划并组织实施，会同昆明市东川区粮食和物资储备局等部门建立健全应急物资信息平台和调拨制度，在救灾时统一调度
11.负责应急管理、安全生产宣传教育和培训工作，组织指导应急管理、安全生产的科学技术研究、推广应用和信息化建设工作。
12.完成区委、区政府和上级部门交办的其他任务。</t>
  </si>
  <si>
    <t>根据三定方案归纳</t>
  </si>
  <si>
    <t>1.守牢安全生产底线，稳步推进安全生产治本攻坚三年行动。一是认真履行安委办职责，强化安全监管工作，筑牢安全生产防线。开展重大风险摸排管控、重大隐患动态清零、责任落实、巡查督导等行动，统筹推动非煤矿山、道路交通、城镇燃气、消防等各项安全生产专项整治行动走深走细走实。二是切实加大督查督办力度，组织开展安全生产大检查工作。积极开展重点行业领域安全生产和雨雪冰冻、地质、地震、森林草原防灭火、抗旱等各类自然灾害的防灾减灾救灾工作。三是统筹开展“安全生产治本攻坚三年行动”工作。制定《东川区安全生产治本攻坚三年行动实施方案》。
2.坚持“严管和服务”相结合，深入开展隐患排查整治，切实履行三大行业安全监管职责。一是做好指导服务，助力优化营商环境。牢固树立服务理念，开展推行“高效办成一件事”，每年扎实推进10件惠企实事。二是抓好重要节点风险管控，开展重大事故隐患整治“回头看”工作。紧盯非煤矿山、交通运输、建筑施工、危险化学品、烟花爆竹、旅游景点等重点领域风险管控。三是全面监管，严格执法。制定年度安全生产监督检查计划，在日常监管工作中，按照执法计划，加大执法检查力度。
3.全方位开展安全生产宣传教育，打造效率机关，强化惠民服务固本工程。一是打好宣传教育新篇章，营造安全浓厚氛围。制定年度安全生产月活动方案，完成事故调查报告、安全大检查及各类安全事故情况通报、灾害事故救援等政务信息公开。二是持续提升机关效率，强化基层减负出效。三是打响经济攻坚战，确保全年“四季红”。在主要经济指标上“抓”落实。
4.加强灾害隐患监测，提升抗震救灾能力，锻造应急救援铁军，保障人民群众生命财产安全。一是切实做好防灾减灾工作。指挥协调处置森林火情，积极协调应急救援力量做好群众转移工作，协调救灾物资。二是强化应急救援队伍建设，时刻做好应急救援准备。三是充实救灾物资存储。为有效应对各类自然灾害，形成以区级储备为支撑、乡镇（街道）储备为补充的应急物资储备体系。四是做好灾情上报及救灾工作。五是严格落实值班值守工作。严格实行局领导带班、24小时在岗值班和主副班值班制度。</t>
  </si>
  <si>
    <t>根据部门职责，中长期规划，各级党委，各级政府要求归纳</t>
  </si>
  <si>
    <t>部门年度目标</t>
  </si>
  <si>
    <t>1.深化大应急体系建设。一是加强乡镇（街道）应急管理工作组织机构和应急指挥体系的建设，确保基层应急管理的有效实施。二是完善应急管理机制，健全应急值守和信息报送机制。三是加强部门联动协作，实现应急资源的共享和协同作战，加强与社会救援力量的合作与联动，形成应急救援的强大合力。
2.加强安全风险系统防范化解。一是扎实推进安全生产治本攻坚三年行动。二是进一步完善突发事件舆情应对新机制。三是建立安全隐患整改督导抽查工作机制。
3.提升基层突发事件应对能力。一是进一步完善特殊群体临灾转移“四个一”机制，加强特殊群体临灾安全保障；二是加强基层应急救援队伍辅助力量建设，强化应急处置大队业务培训，提升业务能力；三是加强灾害信息员队伍建设，认真做好干旱、风雹、洪涝、滑坡、泥石流、地震等自然灾害的防范和应急救助工作；四是抓好防火和森林草原火情应急处置工作。
4.抓好安全生产宣传教育培训。持续开展专题教育培训，对企业安全生产“关键人”、乡镇（街道）和村居相关人员进行警示教育和安全培训，提高监管人员和从业人员安全管理能力和安全生产意识。定期开展安全生产宣传教育进企业、进农村、进社区、进学校、进家庭等“五进”活动，切实提升广大人民群众安全防范意识。
5.压实安全生产责任。督促属地和监管部门及时化解重大风险、加大基础设施建设，扎实做好日常监管、执法检查、隐患整改督查等工作；督促企业聚焦薄弱环节，加大安全生产投入，加强隐患排查，强化安全教育。
6.强化依法治理。压实企业主体责任，以专项行动为抓手，每季度开展一次非煤矿山、危险化学品、工贸行业等行业领域的专项行动，对安全生产违法行为严格查处。</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</si>
  <si>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</si>
  <si>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</si>
  <si>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</si>
  <si>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</si>
  <si>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</si>
  <si>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</si>
  <si>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</si>
  <si>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</si>
  <si>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</si>
  <si>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支持部门正常履职</t>
  </si>
  <si>
    <t>做好本部门人员工资福利支出，按规定落实干部职工各项待遇，支持部门正常履职。</t>
  </si>
  <si>
    <t>支持部门正常运行</t>
  </si>
  <si>
    <t>做好本部门公用经费保障，支持部门正常运行。</t>
  </si>
  <si>
    <t>做好退休人员经费保障</t>
  </si>
  <si>
    <t>机关事业单位退休人员的生活补助，财政供养部门离退休人员公用经费保障。</t>
  </si>
  <si>
    <t>劳务派遣（应急救援队）</t>
  </si>
  <si>
    <t>区应急管理局10名劳务派遣人员（应急救援队）的工资支出，用于开展安全生产及应急救援工作。</t>
  </si>
  <si>
    <t>开展全区应急管理工作</t>
  </si>
  <si>
    <t>贯彻执行应急管理、安全生产的方针政策、法律法规，组织编制东川区应急体系建设、安全生产和综合减灾规划，组织制定部门规范性文件并监督实施。指导应急预案体系建设，建立完善事故灾难和自然灾害分级应对制度，组织编制区级总体应急预案和安全生产类、自然灾害类专项预案，综合协调应急预案衔接工作，组织开展预案演练，推动应急重点工程和应急避难设施建设。牵头建立全区统一的应急管理信息系统，并与国家及云南省、昆明市应急管理信息系统相衔接。负责信息传输渠道的规划和布局，组织协调建立监测预警和灾情报告制度，健全自然灾害信息资源获取和共享机制，依法统一发布灾情。建立应急协调联动机制，推进指挥平台对接，协调指挥各类应急专业队伍，衔接驻地解放军和武警部队参与应急救援工作。统筹应急救援力量建设，负责消防、森林和草原火灾扑救、抗洪抢险、地震和地质灾害救援等应急救援队伍协调调度，负责安全生产专业应急救援队伍建设，指导各乡镇（街道）及社会应急救援力量建设。组织协调灾害救助工作，组织指导灾情核查、损失评估、救灾捐赠工作，管理、分配救灾款物并监督使用。</t>
  </si>
  <si>
    <t>东川区防灾减灾应急指挥体系运行维护</t>
  </si>
  <si>
    <t>东川区综合救援大队现有公务用车购置</t>
  </si>
  <si>
    <t>用于保障好区综合救援大队更加高效快速完成各类灾害救援和应急处置工作。</t>
  </si>
  <si>
    <t>东川区自然灾害应急能力提升</t>
  </si>
  <si>
    <t>一是购置卫星电话50部；二是补充应急通信指挥车、人员装备人员前突车和运兵车，保障应急救援时人员快速进入现场。三是增加两架架救援运输无人机，及时运送物资到达人、车不便到达的山地区域，增加一架侦察无人机。</t>
  </si>
  <si>
    <t>上级转移支付资金项目结转</t>
  </si>
  <si>
    <t>按照上级转移支付资金绩效目标做好项目管理和资金管理。</t>
  </si>
  <si>
    <t>消防救援队伍一次性安置</t>
  </si>
  <si>
    <t xml:space="preserve">	
一次性安置退出消防员经济补助</t>
  </si>
  <si>
    <t>安全生产预防和应急救援能力建设补助资金</t>
  </si>
  <si>
    <t>东川区（云南金沙矿业股份有限公司因民铜矿尾矿库）开展风险隐患治理项目开展井下精准定位子系统建设和地下矿山安全监测监控系统建设。</t>
  </si>
  <si>
    <t>单位资金收到专户利息</t>
  </si>
  <si>
    <t>单位资金收到专户利息上缴</t>
  </si>
  <si>
    <t>三、部门整体支出绩效指标</t>
  </si>
  <si>
    <t>绩效指标</t>
  </si>
  <si>
    <t>评（扣）分标准</t>
  </si>
  <si>
    <t>绩效指标设定依据及指标值数据来源</t>
  </si>
  <si>
    <t xml:space="preserve">二级指标 </t>
  </si>
  <si>
    <t>干部职工人数（人）</t>
  </si>
  <si>
    <t>45</t>
  </si>
  <si>
    <t>实有人数在人员编制数内得分，否则不得分。</t>
  </si>
  <si>
    <t>反映全局干部职工人数。</t>
  </si>
  <si>
    <t>2025年12月全局实有在职干部职工45人。</t>
  </si>
  <si>
    <t>开展安全宣传活动（次）</t>
  </si>
  <si>
    <t>开展安全宣传活动2次以上得分，未开展或不足2次扣分。</t>
  </si>
  <si>
    <t>反映全年开展安全宣传活动次数。</t>
  </si>
  <si>
    <t>年度安全生产宣传方案。</t>
  </si>
  <si>
    <t>安全生产执法范围（乡镇数）</t>
  </si>
  <si>
    <t>安全执法范围到9个乡镇得分，不足9个扣分</t>
  </si>
  <si>
    <t>反映开展安全生产执法工作的范围。</t>
  </si>
  <si>
    <t>部门职能职责。</t>
  </si>
  <si>
    <t>发放宣传安全生产资料（份）</t>
  </si>
  <si>
    <t>5000</t>
  </si>
  <si>
    <t>份（部、个、幅、条）</t>
  </si>
  <si>
    <t>发放宣传安全生产资料5000份以上得分，不足5000份扣分。</t>
  </si>
  <si>
    <t>反映全年发放发放宣传安全生产资料份数。</t>
  </si>
  <si>
    <t>安全生产日常监督检查（次）</t>
  </si>
  <si>
    <t>全年开展安全生产日常监督检查100次以上得分，100次以下扣分。</t>
  </si>
  <si>
    <t>反映全年开展安全生产日常监督检查次数。</t>
  </si>
  <si>
    <t>执法计划，全年实际开展安全生产日常监督检查次数。</t>
  </si>
  <si>
    <t>开展应急演练（次）</t>
  </si>
  <si>
    <t>全年开展2次以上应急演练得分，不开展扣分。</t>
  </si>
  <si>
    <t>反映全年开展的应急演练次数。</t>
  </si>
  <si>
    <t>全年开展的应急演练次数。</t>
  </si>
  <si>
    <t>全区监管对项开展安全生产执法检查完成率100%得分，不足扣分。</t>
  </si>
  <si>
    <t>反映安全生产执法检查的完成率。</t>
  </si>
  <si>
    <t>部门职能职责及执法计划。</t>
  </si>
  <si>
    <t>自然灾害救助率（%）</t>
  </si>
  <si>
    <t>自然灾害发生后的救助率100%得分，不足扣分。</t>
  </si>
  <si>
    <t>反映全区受灾后的救助情况。</t>
  </si>
  <si>
    <t>结合全区全年受灾情况。</t>
  </si>
  <si>
    <t>监管企业整改后，应急部门的复查完成率100%得分，不足扣分。</t>
  </si>
  <si>
    <t>反映监管企业整改后，应急部门的复查完成率。</t>
  </si>
  <si>
    <t>以安全监管促进全区企业经济发展</t>
  </si>
  <si>
    <t>促进全区企业经济发展的效率95%以上得分，不足扣分。</t>
  </si>
  <si>
    <t>反映以安全监管方式促进全区企业经济发展的效率</t>
  </si>
  <si>
    <t>各监管企业经济发展情况。</t>
  </si>
  <si>
    <t>减少自然灾害带来的经济损失</t>
  </si>
  <si>
    <t>减少自然灾害带来的经济损失95%以上得分，不足扣分。</t>
  </si>
  <si>
    <t>反映自然灾害带来的经济损失的控制率。</t>
  </si>
  <si>
    <t>全区受灾情况统计。</t>
  </si>
  <si>
    <t>降低安全生产事故带来经济损失</t>
  </si>
  <si>
    <t>降低安全生产事故带来经济损失95%以上得分，不足扣分。</t>
  </si>
  <si>
    <t>反映降低安全生产事故带来经济损失的效率。</t>
  </si>
  <si>
    <t>安全生产事故对企业效益的影响</t>
  </si>
  <si>
    <t>监管对象及群众满意度（%）</t>
  </si>
  <si>
    <t>监管企业、受灾群众的满意度90%以上得分，不足扣分。</t>
  </si>
  <si>
    <t>反映监管企业、受灾群众的满意度。</t>
  </si>
  <si>
    <t>问卷调查及群众反馈。</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</si>
</sst>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name val="Arial"/>
      <charset val="0"/>
    </font>
    <font>
      <sz val="9"/>
      <color indexed="8"/>
      <name val="宋体"/>
      <charset val="134"/>
    </font>
    <font>
      <sz val="10"/>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9"/>
      <color indexed="8"/>
      <name val="Arial"/>
      <charset val="0"/>
    </font>
    <font>
      <sz val="9"/>
      <name val="Arial"/>
      <charset val="0"/>
    </font>
    <font>
      <sz val="10"/>
      <color rgb="FFFFFFFF"/>
      <name val="宋体"/>
      <charset val="134"/>
    </font>
    <font>
      <b/>
      <sz val="21"/>
      <color rgb="FF000000"/>
      <name val="宋体"/>
      <charset val="134"/>
    </font>
    <font>
      <sz val="9"/>
      <color theme="1"/>
      <name val="宋体"/>
      <charset val="134"/>
      <scheme val="minor"/>
    </font>
    <font>
      <sz val="9"/>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5" borderId="23" applyNumberFormat="0" applyAlignment="0" applyProtection="0">
      <alignment vertical="center"/>
    </xf>
    <xf numFmtId="0" fontId="36" fillId="6" borderId="24" applyNumberFormat="0" applyAlignment="0" applyProtection="0">
      <alignment vertical="center"/>
    </xf>
    <xf numFmtId="0" fontId="37" fillId="6" borderId="23" applyNumberFormat="0" applyAlignment="0" applyProtection="0">
      <alignment vertical="center"/>
    </xf>
    <xf numFmtId="0" fontId="38" fillId="7"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176" fontId="15" fillId="0" borderId="1">
      <alignment horizontal="right" vertical="center"/>
    </xf>
    <xf numFmtId="49" fontId="15" fillId="0" borderId="1">
      <alignment horizontal="left" vertical="center" wrapText="1"/>
    </xf>
    <xf numFmtId="176" fontId="15" fillId="0" borderId="1">
      <alignment horizontal="right" vertical="center"/>
    </xf>
    <xf numFmtId="177" fontId="15" fillId="0" borderId="1">
      <alignment horizontal="right" vertical="center"/>
    </xf>
    <xf numFmtId="178" fontId="15" fillId="0" borderId="1">
      <alignment horizontal="right" vertical="center"/>
    </xf>
    <xf numFmtId="179" fontId="15" fillId="0" borderId="1">
      <alignment horizontal="right" vertical="center"/>
    </xf>
    <xf numFmtId="10" fontId="15" fillId="0" borderId="1">
      <alignment horizontal="right" vertical="center"/>
    </xf>
    <xf numFmtId="180" fontId="15" fillId="0" borderId="1">
      <alignment horizontal="right" vertical="center"/>
    </xf>
    <xf numFmtId="0" fontId="15" fillId="0" borderId="0">
      <alignment vertical="top"/>
      <protection locked="0"/>
    </xf>
    <xf numFmtId="0" fontId="12" fillId="0" borderId="0"/>
    <xf numFmtId="0" fontId="46" fillId="0" borderId="0">
      <alignment vertical="center"/>
    </xf>
    <xf numFmtId="0" fontId="47" fillId="0" borderId="0">
      <alignment vertical="center"/>
    </xf>
  </cellStyleXfs>
  <cellXfs count="253">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Fill="1" applyBorder="1" applyAlignment="1"/>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9" fontId="7" fillId="0" borderId="8" xfId="50" applyFont="1" applyBorder="1" applyAlignment="1">
      <alignment horizontal="left" vertical="center" wrapText="1"/>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59" applyFont="1" applyFill="1" applyBorder="1" applyAlignment="1">
      <alignment horizontal="left" vertical="center" wrapText="1"/>
    </xf>
    <xf numFmtId="0" fontId="12" fillId="0" borderId="0" xfId="58" applyFill="1" applyBorder="1" applyAlignment="1">
      <alignmen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Fill="1" applyBorder="1" applyAlignment="1" applyProtection="1"/>
    <xf numFmtId="0" fontId="15" fillId="0" borderId="0" xfId="57" applyFont="1" applyFill="1" applyBorder="1" applyAlignment="1" applyProtection="1">
      <alignment vertical="top"/>
      <protection locked="0"/>
    </xf>
    <xf numFmtId="0" fontId="16"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5" fillId="0" borderId="0" xfId="57" applyFont="1" applyFill="1" applyBorder="1" applyAlignment="1" applyProtection="1">
      <alignment vertical="center"/>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15" fillId="0" borderId="0" xfId="57" applyFont="1" applyFill="1" applyBorder="1" applyAlignment="1" applyProtection="1"/>
    <xf numFmtId="0" fontId="17" fillId="0" borderId="0" xfId="0" applyFont="1" applyFill="1" applyBorder="1" applyAlignment="1" applyProtection="1">
      <alignmen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15" fillId="0" borderId="0" xfId="0" applyFont="1" applyFill="1" applyBorder="1" applyAlignment="1" applyProtection="1"/>
    <xf numFmtId="0" fontId="18" fillId="0" borderId="0" xfId="0" applyFont="1" applyFill="1" applyBorder="1" applyAlignment="1" applyProtection="1"/>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2" fillId="0" borderId="0" xfId="57" applyFont="1" applyFill="1" applyBorder="1" applyAlignment="1" applyProtection="1"/>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3"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2" fillId="0" borderId="0" xfId="57" applyNumberFormat="1" applyFont="1" applyFill="1" applyAlignment="1" applyProtection="1">
      <alignment horizontal="left"/>
    </xf>
    <xf numFmtId="0" fontId="21" fillId="0" borderId="0" xfId="0" applyFont="1" applyBorder="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1" fillId="0" borderId="15" xfId="0" applyFont="1" applyFill="1" applyBorder="1" applyAlignment="1" applyProtection="1">
      <alignment horizontal="center" vertical="center" wrapText="1"/>
    </xf>
    <xf numFmtId="0" fontId="21" fillId="0" borderId="15" xfId="0" applyFont="1" applyFill="1" applyBorder="1" applyAlignment="1" applyProtection="1">
      <alignment horizontal="justify" vertical="center" wrapText="1"/>
    </xf>
    <xf numFmtId="49" fontId="15" fillId="0" borderId="8" xfId="60" applyNumberFormat="1" applyFont="1" applyBorder="1" applyAlignment="1">
      <alignment horizontal="left" vertical="center" wrapText="1"/>
    </xf>
    <xf numFmtId="49" fontId="22" fillId="0" borderId="8" xfId="50" applyFont="1" applyBorder="1">
      <alignment horizontal="left" vertical="center" wrapText="1"/>
    </xf>
    <xf numFmtId="0" fontId="21" fillId="0" borderId="16" xfId="0" applyFont="1" applyFill="1" applyBorder="1" applyAlignment="1" applyProtection="1">
      <alignment horizontal="center" vertical="center" wrapText="1"/>
    </xf>
    <xf numFmtId="0" fontId="21" fillId="0" borderId="16" xfId="0" applyFont="1" applyFill="1" applyBorder="1" applyAlignment="1" applyProtection="1">
      <alignment horizontal="justify" vertical="center" wrapText="1"/>
    </xf>
    <xf numFmtId="0" fontId="21" fillId="0" borderId="17" xfId="0" applyFont="1" applyFill="1" applyBorder="1" applyAlignment="1" applyProtection="1">
      <alignment horizontal="center" vertical="center" wrapText="1"/>
    </xf>
    <xf numFmtId="0" fontId="21" fillId="0" borderId="17" xfId="0" applyFont="1" applyFill="1" applyBorder="1" applyAlignment="1" applyProtection="1">
      <alignment horizontal="justify"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18" xfId="0" applyFont="1" applyBorder="1" applyAlignment="1">
      <alignment vertical="center" wrapText="1"/>
    </xf>
    <xf numFmtId="176" fontId="7" fillId="0" borderId="18"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3"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0" fontId="0" fillId="0" borderId="0" xfId="0" applyFont="1" applyFill="1" applyBorder="1"/>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176" fontId="7" fillId="0" borderId="1" xfId="0" applyNumberFormat="1" applyFont="1" applyFill="1" applyBorder="1" applyAlignment="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5" fillId="0" borderId="1" xfId="0" applyFont="1" applyBorder="1" applyAlignment="1">
      <alignment horizontal="center" vertical="center"/>
    </xf>
    <xf numFmtId="0" fontId="25" fillId="0" borderId="1" xfId="0" applyFont="1" applyBorder="1" applyAlignment="1" applyProtection="1">
      <alignment horizontal="center" vertical="center" wrapText="1"/>
      <protection locked="0"/>
    </xf>
    <xf numFmtId="176" fontId="26" fillId="0" borderId="1" xfId="0" applyNumberFormat="1" applyFont="1" applyBorder="1" applyAlignment="1">
      <alignment horizontal="right" vertical="center"/>
    </xf>
    <xf numFmtId="0" fontId="24" fillId="2" borderId="5" xfId="0" applyFont="1" applyFill="1" applyBorder="1" applyAlignment="1">
      <alignment horizontal="center" vertical="center"/>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2" borderId="7" xfId="0" applyFont="1" applyFill="1" applyBorder="1" applyAlignment="1" applyProtection="1">
      <alignment horizontal="center" vertical="center" wrapText="1"/>
      <protection locked="0"/>
    </xf>
    <xf numFmtId="0" fontId="24" fillId="0" borderId="7"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3"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0" borderId="18" xfId="0" applyFont="1" applyBorder="1" applyAlignment="1" quotePrefix="1">
      <alignment vertical="center" wrapText="1"/>
    </xf>
    <xf numFmtId="49" fontId="7" fillId="0" borderId="8" xfId="50" applyFont="1" applyBorder="1" applyAlignment="1" quotePrefix="1">
      <alignment horizontal="left" vertical="center" wrapText="1"/>
    </xf>
    <xf numFmtId="0" fontId="2" fillId="2" borderId="0" xfId="0" applyFont="1" applyFill="1" applyBorder="1" applyAlignment="1" quotePrefix="1">
      <alignment horizontal="righ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 name="常规 3 3" xfId="59"/>
    <cellStyle name="常规 3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9" sqref="B39"/>
    </sheetView>
  </sheetViews>
  <sheetFormatPr defaultColWidth="8.575" defaultRowHeight="12.75" customHeight="1" outlineLevelCol="3"/>
  <cols>
    <col min="1" max="4" width="41" customWidth="1"/>
  </cols>
  <sheetData>
    <row r="1" ht="15" customHeight="1" spans="1:4">
      <c r="A1" s="83"/>
      <c r="B1" s="83"/>
      <c r="C1" s="83"/>
      <c r="D1" s="84" t="s">
        <v>0</v>
      </c>
    </row>
    <row r="2" ht="41.25" customHeight="1" spans="1:4">
      <c r="A2" s="78" t="str">
        <f>"2026"&amp;"年部门财务收支预算总表"</f>
        <v>2026年部门财务收支预算总表</v>
      </c>
    </row>
    <row r="3" ht="17.25" customHeight="1" spans="1:4">
      <c r="A3" s="81" t="str">
        <f>"单位名称："&amp;"昆明市东川区应急管理局"</f>
        <v>单位名称：昆明市东川区应急管理局</v>
      </c>
      <c r="B3" s="217"/>
      <c r="D3" s="185" t="s">
        <v>1</v>
      </c>
    </row>
    <row r="4" ht="23.25" customHeight="1" spans="1:4">
      <c r="A4" s="218" t="s">
        <v>2</v>
      </c>
      <c r="B4" s="219"/>
      <c r="C4" s="218" t="s">
        <v>3</v>
      </c>
      <c r="D4" s="219"/>
    </row>
    <row r="5" ht="24" customHeight="1" spans="1:4">
      <c r="A5" s="218" t="s">
        <v>4</v>
      </c>
      <c r="B5" s="218" t="s">
        <v>5</v>
      </c>
      <c r="C5" s="218" t="s">
        <v>6</v>
      </c>
      <c r="D5" s="218" t="s">
        <v>5</v>
      </c>
    </row>
    <row r="6" ht="17.25" customHeight="1" spans="1:4">
      <c r="A6" s="220" t="s">
        <v>7</v>
      </c>
      <c r="B6" s="116">
        <v>19770412.27</v>
      </c>
      <c r="C6" s="220" t="s">
        <v>8</v>
      </c>
      <c r="D6" s="116"/>
    </row>
    <row r="7" ht="17.25" customHeight="1" spans="1:4">
      <c r="A7" s="220" t="s">
        <v>9</v>
      </c>
      <c r="B7" s="116"/>
      <c r="C7" s="220" t="s">
        <v>10</v>
      </c>
      <c r="D7" s="116"/>
    </row>
    <row r="8" ht="17.25" customHeight="1" spans="1:4">
      <c r="A8" s="220" t="s">
        <v>11</v>
      </c>
      <c r="B8" s="116"/>
      <c r="C8" s="252" t="s">
        <v>12</v>
      </c>
      <c r="D8" s="116"/>
    </row>
    <row r="9" ht="17.25" customHeight="1" spans="1:4">
      <c r="A9" s="220" t="s">
        <v>13</v>
      </c>
      <c r="B9" s="116"/>
      <c r="C9" s="252" t="s">
        <v>14</v>
      </c>
      <c r="D9" s="116"/>
    </row>
    <row r="10" ht="17.25" customHeight="1" spans="1:4">
      <c r="A10" s="220" t="s">
        <v>15</v>
      </c>
      <c r="B10" s="116">
        <v>2070200</v>
      </c>
      <c r="C10" s="252" t="s">
        <v>16</v>
      </c>
      <c r="D10" s="116"/>
    </row>
    <row r="11" ht="17.25" customHeight="1" spans="1:4">
      <c r="A11" s="220" t="s">
        <v>17</v>
      </c>
      <c r="B11" s="116"/>
      <c r="C11" s="252" t="s">
        <v>18</v>
      </c>
      <c r="D11" s="116"/>
    </row>
    <row r="12" ht="17.25" customHeight="1" spans="1:4">
      <c r="A12" s="220" t="s">
        <v>19</v>
      </c>
      <c r="B12" s="116"/>
      <c r="C12" s="69" t="s">
        <v>20</v>
      </c>
      <c r="D12" s="116"/>
    </row>
    <row r="13" ht="17.25" customHeight="1" spans="1:4">
      <c r="A13" s="220" t="s">
        <v>21</v>
      </c>
      <c r="B13" s="116"/>
      <c r="C13" s="69" t="s">
        <v>22</v>
      </c>
      <c r="D13" s="116">
        <v>1019676.71</v>
      </c>
    </row>
    <row r="14" ht="17.25" customHeight="1" spans="1:4">
      <c r="A14" s="220" t="s">
        <v>23</v>
      </c>
      <c r="B14" s="116"/>
      <c r="C14" s="69" t="s">
        <v>24</v>
      </c>
      <c r="D14" s="116">
        <v>738628.2</v>
      </c>
    </row>
    <row r="15" ht="17.25" customHeight="1" spans="1:4">
      <c r="A15" s="220" t="s">
        <v>25</v>
      </c>
      <c r="B15" s="116">
        <v>2070200</v>
      </c>
      <c r="C15" s="69" t="s">
        <v>26</v>
      </c>
      <c r="D15" s="116"/>
    </row>
    <row r="16" ht="17.25" customHeight="1" spans="1:4">
      <c r="A16" s="26"/>
      <c r="B16" s="116"/>
      <c r="C16" s="69" t="s">
        <v>27</v>
      </c>
      <c r="D16" s="116"/>
    </row>
    <row r="17" ht="17.25" customHeight="1" spans="1:4">
      <c r="A17" s="221"/>
      <c r="B17" s="116"/>
      <c r="C17" s="69" t="s">
        <v>28</v>
      </c>
      <c r="D17" s="116"/>
    </row>
    <row r="18" ht="17.25" customHeight="1" spans="1:4">
      <c r="A18" s="221"/>
      <c r="B18" s="116"/>
      <c r="C18" s="69" t="s">
        <v>29</v>
      </c>
      <c r="D18" s="116"/>
    </row>
    <row r="19" ht="17.25" customHeight="1" spans="1:4">
      <c r="A19" s="221"/>
      <c r="B19" s="116"/>
      <c r="C19" s="69" t="s">
        <v>30</v>
      </c>
      <c r="D19" s="116"/>
    </row>
    <row r="20" ht="17.25" customHeight="1" spans="1:4">
      <c r="A20" s="221"/>
      <c r="B20" s="116"/>
      <c r="C20" s="69" t="s">
        <v>31</v>
      </c>
      <c r="D20" s="116"/>
    </row>
    <row r="21" ht="17.25" customHeight="1" spans="1:4">
      <c r="A21" s="221"/>
      <c r="B21" s="116"/>
      <c r="C21" s="69" t="s">
        <v>32</v>
      </c>
      <c r="D21" s="116">
        <v>200</v>
      </c>
    </row>
    <row r="22" ht="17.25" customHeight="1" spans="1:4">
      <c r="A22" s="221"/>
      <c r="B22" s="116"/>
      <c r="C22" s="69" t="s">
        <v>33</v>
      </c>
      <c r="D22" s="116"/>
    </row>
    <row r="23" ht="17.25" customHeight="1" spans="1:4">
      <c r="A23" s="221"/>
      <c r="B23" s="116"/>
      <c r="C23" s="69" t="s">
        <v>34</v>
      </c>
      <c r="D23" s="116"/>
    </row>
    <row r="24" ht="17.25" customHeight="1" spans="1:4">
      <c r="A24" s="221"/>
      <c r="B24" s="116"/>
      <c r="C24" s="69" t="s">
        <v>35</v>
      </c>
      <c r="D24" s="116">
        <v>690144</v>
      </c>
    </row>
    <row r="25" ht="17.25" customHeight="1" spans="1:4">
      <c r="A25" s="221"/>
      <c r="B25" s="116"/>
      <c r="C25" s="69" t="s">
        <v>36</v>
      </c>
      <c r="D25" s="116"/>
    </row>
    <row r="26" ht="17.25" customHeight="1" spans="1:4">
      <c r="A26" s="221"/>
      <c r="B26" s="116"/>
      <c r="C26" s="26" t="s">
        <v>37</v>
      </c>
      <c r="D26" s="116"/>
    </row>
    <row r="27" ht="17.25" customHeight="1" spans="1:4">
      <c r="A27" s="221"/>
      <c r="B27" s="116"/>
      <c r="C27" s="69" t="s">
        <v>38</v>
      </c>
      <c r="D27" s="116">
        <v>19391963.36</v>
      </c>
    </row>
    <row r="28" ht="16.5" customHeight="1" spans="1:4">
      <c r="A28" s="221"/>
      <c r="B28" s="116"/>
      <c r="C28" s="69" t="s">
        <v>39</v>
      </c>
      <c r="D28" s="116"/>
    </row>
    <row r="29" ht="16.5" customHeight="1" spans="1:4">
      <c r="A29" s="221"/>
      <c r="B29" s="116"/>
      <c r="C29" s="26" t="s">
        <v>40</v>
      </c>
      <c r="D29" s="116"/>
    </row>
    <row r="30" ht="17.25" customHeight="1" spans="1:4">
      <c r="A30" s="221"/>
      <c r="B30" s="116"/>
      <c r="C30" s="26" t="s">
        <v>41</v>
      </c>
      <c r="D30" s="116"/>
    </row>
    <row r="31" ht="17.25" customHeight="1" spans="1:4">
      <c r="A31" s="221"/>
      <c r="B31" s="116"/>
      <c r="C31" s="69" t="s">
        <v>42</v>
      </c>
      <c r="D31" s="116"/>
    </row>
    <row r="32" ht="16.5" customHeight="1" spans="1:4">
      <c r="A32" s="221" t="s">
        <v>43</v>
      </c>
      <c r="B32" s="116">
        <v>21840612.27</v>
      </c>
      <c r="C32" s="221" t="s">
        <v>44</v>
      </c>
      <c r="D32" s="116">
        <v>21840612.27</v>
      </c>
    </row>
    <row r="33" ht="16.5" customHeight="1" spans="1:4">
      <c r="A33" s="26" t="s">
        <v>45</v>
      </c>
      <c r="B33" s="116"/>
      <c r="C33" s="26" t="s">
        <v>46</v>
      </c>
      <c r="D33" s="116"/>
    </row>
    <row r="34" ht="16.5" customHeight="1" spans="1:4">
      <c r="A34" s="69" t="s">
        <v>47</v>
      </c>
      <c r="B34" s="116"/>
      <c r="C34" s="69" t="s">
        <v>47</v>
      </c>
      <c r="D34" s="116"/>
    </row>
    <row r="35" ht="16.5" customHeight="1" spans="1:4">
      <c r="A35" s="69" t="s">
        <v>48</v>
      </c>
      <c r="B35" s="116"/>
      <c r="C35" s="69" t="s">
        <v>49</v>
      </c>
      <c r="D35" s="116"/>
    </row>
    <row r="36" ht="16.5" customHeight="1" spans="1:4">
      <c r="A36" s="222" t="s">
        <v>50</v>
      </c>
      <c r="B36" s="116">
        <v>21840612.27</v>
      </c>
      <c r="C36" s="222" t="s">
        <v>51</v>
      </c>
      <c r="D36" s="116">
        <v>21840612.27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4" sqref="B2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8">
        <v>1</v>
      </c>
      <c r="B1" s="159">
        <v>0</v>
      </c>
      <c r="C1" s="158">
        <v>1</v>
      </c>
      <c r="D1" s="160"/>
      <c r="E1" s="160"/>
      <c r="F1" s="150" t="s">
        <v>645</v>
      </c>
    </row>
    <row r="2" ht="42" customHeight="1" spans="1:6">
      <c r="A2" s="161" t="str">
        <f>"2026"&amp;"年部门政府性基金预算支出预算表"</f>
        <v>2026年部门政府性基金预算支出预算表</v>
      </c>
      <c r="B2" s="161" t="s">
        <v>646</v>
      </c>
      <c r="C2" s="162"/>
      <c r="D2" s="163"/>
      <c r="E2" s="163"/>
      <c r="F2" s="163"/>
    </row>
    <row r="3" ht="13.5" customHeight="1" spans="1:6">
      <c r="A3" s="44" t="str">
        <f>"单位名称："&amp;"昆明市东川区应急管理局"</f>
        <v>单位名称：昆明市东川区应急管理局</v>
      </c>
      <c r="B3" s="44" t="s">
        <v>647</v>
      </c>
      <c r="C3" s="158"/>
      <c r="D3" s="160"/>
      <c r="E3" s="160"/>
      <c r="F3" s="150" t="s">
        <v>1</v>
      </c>
    </row>
    <row r="4" ht="19.5" customHeight="1" spans="1:6">
      <c r="A4" s="164" t="s">
        <v>204</v>
      </c>
      <c r="B4" s="165" t="s">
        <v>73</v>
      </c>
      <c r="C4" s="164" t="s">
        <v>74</v>
      </c>
      <c r="D4" s="13" t="s">
        <v>648</v>
      </c>
      <c r="E4" s="14"/>
      <c r="F4" s="15"/>
    </row>
    <row r="5" ht="18.75" customHeight="1" spans="1:6">
      <c r="A5" s="166"/>
      <c r="B5" s="167"/>
      <c r="C5" s="166"/>
      <c r="D5" s="52" t="s">
        <v>55</v>
      </c>
      <c r="E5" s="13" t="s">
        <v>76</v>
      </c>
      <c r="F5" s="52" t="s">
        <v>77</v>
      </c>
    </row>
    <row r="6" ht="18.75" customHeight="1" spans="1:6">
      <c r="A6" s="102">
        <v>1</v>
      </c>
      <c r="B6" s="168" t="s">
        <v>84</v>
      </c>
      <c r="C6" s="102">
        <v>3</v>
      </c>
      <c r="D6" s="17">
        <v>4</v>
      </c>
      <c r="E6" s="17">
        <v>5</v>
      </c>
      <c r="F6" s="17">
        <v>6</v>
      </c>
    </row>
    <row r="7" ht="21" customHeight="1" spans="1:6">
      <c r="A7" s="39"/>
      <c r="B7" s="39"/>
      <c r="C7" s="39"/>
      <c r="D7" s="116"/>
      <c r="E7" s="116"/>
      <c r="F7" s="116"/>
    </row>
    <row r="8" ht="21" customHeight="1" spans="1:6">
      <c r="A8" s="39"/>
      <c r="B8" s="39"/>
      <c r="C8" s="39"/>
      <c r="D8" s="116"/>
      <c r="E8" s="116"/>
      <c r="F8" s="116"/>
    </row>
    <row r="9" ht="18.75" customHeight="1" spans="1:6">
      <c r="A9" s="169" t="s">
        <v>194</v>
      </c>
      <c r="B9" s="169" t="s">
        <v>194</v>
      </c>
      <c r="C9" s="170" t="s">
        <v>194</v>
      </c>
      <c r="D9" s="116"/>
      <c r="E9" s="116"/>
      <c r="F9" s="116"/>
    </row>
    <row r="10" s="157" customFormat="1" customHeight="1" spans="1:6">
      <c r="A10" s="171" t="s">
        <v>649</v>
      </c>
      <c r="B10" s="171"/>
      <c r="C10" s="171"/>
      <c r="D10" s="171"/>
      <c r="E10" s="171"/>
      <c r="F10" s="171"/>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4"/>
  <sheetViews>
    <sheetView showZeros="0" workbookViewId="0">
      <selection activeCell="A17" sqref="$A17:$XFD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9"/>
      <c r="C1" s="119"/>
      <c r="R1" s="42"/>
      <c r="S1" s="42" t="s">
        <v>650</v>
      </c>
    </row>
    <row r="2" ht="41.25" customHeight="1" spans="1:19">
      <c r="A2" s="107" t="str">
        <f>"2026"&amp;"年部门政府采购预算表"</f>
        <v>2026年部门政府采购预算表</v>
      </c>
      <c r="B2" s="101"/>
      <c r="C2" s="101"/>
      <c r="D2" s="43"/>
      <c r="E2" s="43"/>
      <c r="F2" s="43"/>
      <c r="G2" s="43"/>
      <c r="H2" s="43"/>
      <c r="I2" s="43"/>
      <c r="J2" s="43"/>
      <c r="K2" s="43"/>
      <c r="L2" s="43"/>
      <c r="M2" s="101"/>
      <c r="N2" s="43"/>
      <c r="O2" s="43"/>
      <c r="P2" s="101"/>
      <c r="Q2" s="43"/>
      <c r="R2" s="101"/>
      <c r="S2" s="101"/>
    </row>
    <row r="3" ht="18.75" customHeight="1" spans="1:19">
      <c r="A3" s="149" t="str">
        <f>"单位名称："&amp;"昆明市东川区应急管理局"</f>
        <v>单位名称：昆明市东川区应急管理局</v>
      </c>
      <c r="B3" s="124"/>
      <c r="C3" s="124"/>
      <c r="D3" s="46"/>
      <c r="E3" s="46"/>
      <c r="F3" s="46"/>
      <c r="G3" s="46"/>
      <c r="H3" s="46"/>
      <c r="I3" s="46"/>
      <c r="J3" s="46"/>
      <c r="K3" s="46"/>
      <c r="L3" s="46"/>
      <c r="R3" s="47"/>
      <c r="S3" s="150" t="s">
        <v>1</v>
      </c>
    </row>
    <row r="4" ht="15.75" customHeight="1" spans="1:19">
      <c r="A4" s="49" t="s">
        <v>203</v>
      </c>
      <c r="B4" s="126" t="s">
        <v>204</v>
      </c>
      <c r="C4" s="126" t="s">
        <v>651</v>
      </c>
      <c r="D4" s="127" t="s">
        <v>652</v>
      </c>
      <c r="E4" s="127" t="s">
        <v>653</v>
      </c>
      <c r="F4" s="127" t="s">
        <v>654</v>
      </c>
      <c r="G4" s="127" t="s">
        <v>655</v>
      </c>
      <c r="H4" s="127" t="s">
        <v>656</v>
      </c>
      <c r="I4" s="128" t="s">
        <v>211</v>
      </c>
      <c r="J4" s="128"/>
      <c r="K4" s="128"/>
      <c r="L4" s="128"/>
      <c r="M4" s="129"/>
      <c r="N4" s="128"/>
      <c r="O4" s="128"/>
      <c r="P4" s="130"/>
      <c r="Q4" s="128"/>
      <c r="R4" s="129"/>
      <c r="S4" s="112"/>
    </row>
    <row r="5" ht="17.25" customHeight="1" spans="1:19">
      <c r="A5" s="51"/>
      <c r="B5" s="131"/>
      <c r="C5" s="131"/>
      <c r="D5" s="132"/>
      <c r="E5" s="132"/>
      <c r="F5" s="132"/>
      <c r="G5" s="132"/>
      <c r="H5" s="132"/>
      <c r="I5" s="132" t="s">
        <v>55</v>
      </c>
      <c r="J5" s="132" t="s">
        <v>58</v>
      </c>
      <c r="K5" s="132" t="s">
        <v>657</v>
      </c>
      <c r="L5" s="132" t="s">
        <v>658</v>
      </c>
      <c r="M5" s="133" t="s">
        <v>659</v>
      </c>
      <c r="N5" s="134" t="s">
        <v>660</v>
      </c>
      <c r="O5" s="134"/>
      <c r="P5" s="135"/>
      <c r="Q5" s="134"/>
      <c r="R5" s="136"/>
      <c r="S5" s="137"/>
    </row>
    <row r="6" ht="54" customHeight="1" spans="1:19">
      <c r="A6" s="54"/>
      <c r="B6" s="137"/>
      <c r="C6" s="137"/>
      <c r="D6" s="138"/>
      <c r="E6" s="138"/>
      <c r="F6" s="138"/>
      <c r="G6" s="138"/>
      <c r="H6" s="138"/>
      <c r="I6" s="138"/>
      <c r="J6" s="138" t="s">
        <v>57</v>
      </c>
      <c r="K6" s="138"/>
      <c r="L6" s="138"/>
      <c r="M6" s="139"/>
      <c r="N6" s="138" t="s">
        <v>57</v>
      </c>
      <c r="O6" s="138" t="s">
        <v>64</v>
      </c>
      <c r="P6" s="137" t="s">
        <v>65</v>
      </c>
      <c r="Q6" s="138" t="s">
        <v>66</v>
      </c>
      <c r="R6" s="139" t="s">
        <v>67</v>
      </c>
      <c r="S6" s="137" t="s">
        <v>68</v>
      </c>
    </row>
    <row r="7" ht="18" customHeight="1" spans="1:19">
      <c r="A7" s="151">
        <v>1</v>
      </c>
      <c r="B7" s="151" t="s">
        <v>84</v>
      </c>
      <c r="C7" s="152">
        <v>3</v>
      </c>
      <c r="D7" s="152">
        <v>4</v>
      </c>
      <c r="E7" s="151">
        <v>5</v>
      </c>
      <c r="F7" s="151">
        <v>6</v>
      </c>
      <c r="G7" s="151">
        <v>7</v>
      </c>
      <c r="H7" s="151">
        <v>8</v>
      </c>
      <c r="I7" s="151">
        <v>9</v>
      </c>
      <c r="J7" s="151">
        <v>10</v>
      </c>
      <c r="K7" s="151">
        <v>11</v>
      </c>
      <c r="L7" s="151">
        <v>12</v>
      </c>
      <c r="M7" s="151">
        <v>13</v>
      </c>
      <c r="N7" s="151">
        <v>14</v>
      </c>
      <c r="O7" s="151">
        <v>15</v>
      </c>
      <c r="P7" s="151">
        <v>16</v>
      </c>
      <c r="Q7" s="151">
        <v>17</v>
      </c>
      <c r="R7" s="151">
        <v>18</v>
      </c>
      <c r="S7" s="151">
        <v>19</v>
      </c>
    </row>
    <row r="8" ht="21" customHeight="1" spans="1:19">
      <c r="A8" s="140" t="s">
        <v>70</v>
      </c>
      <c r="B8" s="141" t="s">
        <v>70</v>
      </c>
      <c r="C8" s="141" t="s">
        <v>249</v>
      </c>
      <c r="D8" s="142" t="s">
        <v>661</v>
      </c>
      <c r="E8" s="142" t="s">
        <v>662</v>
      </c>
      <c r="F8" s="142" t="s">
        <v>370</v>
      </c>
      <c r="G8" s="153">
        <v>1</v>
      </c>
      <c r="H8" s="116">
        <v>60000</v>
      </c>
      <c r="I8" s="116">
        <v>60000</v>
      </c>
      <c r="J8" s="116">
        <v>60000</v>
      </c>
      <c r="K8" s="116"/>
      <c r="L8" s="116"/>
      <c r="M8" s="116"/>
      <c r="N8" s="116"/>
      <c r="O8" s="116"/>
      <c r="P8" s="116"/>
      <c r="Q8" s="116"/>
      <c r="R8" s="116"/>
      <c r="S8" s="116"/>
    </row>
    <row r="9" ht="21" customHeight="1" spans="1:19">
      <c r="A9" s="140" t="s">
        <v>70</v>
      </c>
      <c r="B9" s="141" t="s">
        <v>70</v>
      </c>
      <c r="C9" s="141" t="s">
        <v>249</v>
      </c>
      <c r="D9" s="142" t="s">
        <v>663</v>
      </c>
      <c r="E9" s="142" t="s">
        <v>664</v>
      </c>
      <c r="F9" s="142" t="s">
        <v>365</v>
      </c>
      <c r="G9" s="153">
        <v>1</v>
      </c>
      <c r="H9" s="116">
        <v>10500</v>
      </c>
      <c r="I9" s="116">
        <v>10500</v>
      </c>
      <c r="J9" s="116">
        <v>10500</v>
      </c>
      <c r="K9" s="116"/>
      <c r="L9" s="116"/>
      <c r="M9" s="116"/>
      <c r="N9" s="116"/>
      <c r="O9" s="116"/>
      <c r="P9" s="116"/>
      <c r="Q9" s="116"/>
      <c r="R9" s="116"/>
      <c r="S9" s="116"/>
    </row>
    <row r="10" ht="21" customHeight="1" spans="1:19">
      <c r="A10" s="140" t="s">
        <v>70</v>
      </c>
      <c r="B10" s="141" t="s">
        <v>70</v>
      </c>
      <c r="C10" s="141" t="s">
        <v>249</v>
      </c>
      <c r="D10" s="142" t="s">
        <v>665</v>
      </c>
      <c r="E10" s="142" t="s">
        <v>666</v>
      </c>
      <c r="F10" s="142" t="s">
        <v>667</v>
      </c>
      <c r="G10" s="153">
        <v>15</v>
      </c>
      <c r="H10" s="116">
        <v>97500</v>
      </c>
      <c r="I10" s="116">
        <v>97500</v>
      </c>
      <c r="J10" s="116">
        <v>97500</v>
      </c>
      <c r="K10" s="116"/>
      <c r="L10" s="116"/>
      <c r="M10" s="116"/>
      <c r="N10" s="116"/>
      <c r="O10" s="116"/>
      <c r="P10" s="116"/>
      <c r="Q10" s="116"/>
      <c r="R10" s="116"/>
      <c r="S10" s="116"/>
    </row>
    <row r="11" ht="21" customHeight="1" spans="1:19">
      <c r="A11" s="140" t="s">
        <v>70</v>
      </c>
      <c r="B11" s="141" t="s">
        <v>70</v>
      </c>
      <c r="C11" s="141" t="s">
        <v>266</v>
      </c>
      <c r="D11" s="142" t="s">
        <v>668</v>
      </c>
      <c r="E11" s="142" t="s">
        <v>668</v>
      </c>
      <c r="F11" s="142" t="s">
        <v>669</v>
      </c>
      <c r="G11" s="153">
        <v>1</v>
      </c>
      <c r="H11" s="116">
        <v>1900</v>
      </c>
      <c r="I11" s="116">
        <v>1900</v>
      </c>
      <c r="J11" s="116">
        <v>1900</v>
      </c>
      <c r="K11" s="116"/>
      <c r="L11" s="116"/>
      <c r="M11" s="116"/>
      <c r="N11" s="116"/>
      <c r="O11" s="116"/>
      <c r="P11" s="116"/>
      <c r="Q11" s="116"/>
      <c r="R11" s="116"/>
      <c r="S11" s="116"/>
    </row>
    <row r="12" ht="21" customHeight="1" spans="1:19">
      <c r="A12" s="140" t="s">
        <v>70</v>
      </c>
      <c r="B12" s="141" t="s">
        <v>70</v>
      </c>
      <c r="C12" s="141" t="s">
        <v>266</v>
      </c>
      <c r="D12" s="142" t="s">
        <v>670</v>
      </c>
      <c r="E12" s="142" t="s">
        <v>671</v>
      </c>
      <c r="F12" s="142" t="s">
        <v>672</v>
      </c>
      <c r="G12" s="153">
        <v>30</v>
      </c>
      <c r="H12" s="116">
        <v>1830</v>
      </c>
      <c r="I12" s="116">
        <v>1830</v>
      </c>
      <c r="J12" s="116">
        <v>1830</v>
      </c>
      <c r="K12" s="116"/>
      <c r="L12" s="116"/>
      <c r="M12" s="116"/>
      <c r="N12" s="116"/>
      <c r="O12" s="116"/>
      <c r="P12" s="116"/>
      <c r="Q12" s="116"/>
      <c r="R12" s="116"/>
      <c r="S12" s="116"/>
    </row>
    <row r="13" ht="21" customHeight="1" spans="1:19">
      <c r="A13" s="140" t="s">
        <v>70</v>
      </c>
      <c r="B13" s="141" t="s">
        <v>70</v>
      </c>
      <c r="C13" s="141" t="s">
        <v>266</v>
      </c>
      <c r="D13" s="142" t="s">
        <v>673</v>
      </c>
      <c r="E13" s="142" t="s">
        <v>671</v>
      </c>
      <c r="F13" s="142" t="s">
        <v>672</v>
      </c>
      <c r="G13" s="153">
        <v>300</v>
      </c>
      <c r="H13" s="116">
        <v>9156</v>
      </c>
      <c r="I13" s="116">
        <v>9156</v>
      </c>
      <c r="J13" s="116">
        <v>9156</v>
      </c>
      <c r="K13" s="116"/>
      <c r="L13" s="116"/>
      <c r="M13" s="116"/>
      <c r="N13" s="116"/>
      <c r="O13" s="116"/>
      <c r="P13" s="116"/>
      <c r="Q13" s="116"/>
      <c r="R13" s="116"/>
      <c r="S13" s="116"/>
    </row>
    <row r="14" ht="21" customHeight="1" spans="1:19">
      <c r="A14" s="140" t="s">
        <v>70</v>
      </c>
      <c r="B14" s="141" t="s">
        <v>70</v>
      </c>
      <c r="C14" s="141" t="s">
        <v>266</v>
      </c>
      <c r="D14" s="142" t="s">
        <v>674</v>
      </c>
      <c r="E14" s="142" t="s">
        <v>675</v>
      </c>
      <c r="F14" s="142" t="s">
        <v>669</v>
      </c>
      <c r="G14" s="153">
        <v>2</v>
      </c>
      <c r="H14" s="116">
        <v>5800</v>
      </c>
      <c r="I14" s="116">
        <v>5800</v>
      </c>
      <c r="J14" s="116">
        <v>5800</v>
      </c>
      <c r="K14" s="116"/>
      <c r="L14" s="116"/>
      <c r="M14" s="116"/>
      <c r="N14" s="116"/>
      <c r="O14" s="116"/>
      <c r="P14" s="116"/>
      <c r="Q14" s="116"/>
      <c r="R14" s="116"/>
      <c r="S14" s="116"/>
    </row>
    <row r="15" ht="21" customHeight="1" spans="1:19">
      <c r="A15" s="140" t="s">
        <v>70</v>
      </c>
      <c r="B15" s="141" t="s">
        <v>70</v>
      </c>
      <c r="C15" s="141" t="s">
        <v>266</v>
      </c>
      <c r="D15" s="142" t="s">
        <v>676</v>
      </c>
      <c r="E15" s="142" t="s">
        <v>676</v>
      </c>
      <c r="F15" s="142" t="s">
        <v>677</v>
      </c>
      <c r="G15" s="153">
        <v>6</v>
      </c>
      <c r="H15" s="116">
        <v>4800</v>
      </c>
      <c r="I15" s="116">
        <v>4800</v>
      </c>
      <c r="J15" s="116">
        <v>4800</v>
      </c>
      <c r="K15" s="116"/>
      <c r="L15" s="116"/>
      <c r="M15" s="116"/>
      <c r="N15" s="116"/>
      <c r="O15" s="116"/>
      <c r="P15" s="116"/>
      <c r="Q15" s="116"/>
      <c r="R15" s="116"/>
      <c r="S15" s="116"/>
    </row>
    <row r="16" ht="21" customHeight="1" spans="1:19">
      <c r="A16" s="140" t="s">
        <v>70</v>
      </c>
      <c r="B16" s="141" t="s">
        <v>70</v>
      </c>
      <c r="C16" s="141" t="s">
        <v>308</v>
      </c>
      <c r="D16" s="142" t="s">
        <v>678</v>
      </c>
      <c r="E16" s="142" t="s">
        <v>679</v>
      </c>
      <c r="F16" s="142" t="s">
        <v>680</v>
      </c>
      <c r="G16" s="153">
        <v>1</v>
      </c>
      <c r="H16" s="116">
        <v>50000</v>
      </c>
      <c r="I16" s="116">
        <v>50000</v>
      </c>
      <c r="J16" s="116">
        <v>50000</v>
      </c>
      <c r="K16" s="116"/>
      <c r="L16" s="116"/>
      <c r="M16" s="116"/>
      <c r="N16" s="116"/>
      <c r="O16" s="116"/>
      <c r="P16" s="116"/>
      <c r="Q16" s="116"/>
      <c r="R16" s="116"/>
      <c r="S16" s="116"/>
    </row>
    <row r="17" ht="27" customHeight="1" spans="1:19">
      <c r="A17" s="140" t="s">
        <v>70</v>
      </c>
      <c r="B17" s="141" t="s">
        <v>70</v>
      </c>
      <c r="C17" s="141" t="s">
        <v>334</v>
      </c>
      <c r="D17" s="142" t="s">
        <v>681</v>
      </c>
      <c r="E17" s="142" t="s">
        <v>682</v>
      </c>
      <c r="F17" s="142" t="s">
        <v>513</v>
      </c>
      <c r="G17" s="153">
        <v>2</v>
      </c>
      <c r="H17" s="116">
        <v>346360</v>
      </c>
      <c r="I17" s="116">
        <v>346360</v>
      </c>
      <c r="J17" s="116">
        <v>346360</v>
      </c>
      <c r="K17" s="116"/>
      <c r="L17" s="116"/>
      <c r="M17" s="116"/>
      <c r="N17" s="116"/>
      <c r="O17" s="116"/>
      <c r="P17" s="116"/>
      <c r="Q17" s="116"/>
      <c r="R17" s="116"/>
      <c r="S17" s="116"/>
    </row>
    <row r="18" ht="27" customHeight="1" spans="1:19">
      <c r="A18" s="140" t="s">
        <v>70</v>
      </c>
      <c r="B18" s="141" t="s">
        <v>70</v>
      </c>
      <c r="C18" s="141" t="s">
        <v>334</v>
      </c>
      <c r="D18" s="142" t="s">
        <v>683</v>
      </c>
      <c r="E18" s="142" t="s">
        <v>684</v>
      </c>
      <c r="F18" s="142" t="s">
        <v>513</v>
      </c>
      <c r="G18" s="153">
        <v>5</v>
      </c>
      <c r="H18" s="116">
        <v>948900</v>
      </c>
      <c r="I18" s="116">
        <v>948900</v>
      </c>
      <c r="J18" s="116">
        <v>948900</v>
      </c>
      <c r="K18" s="116"/>
      <c r="L18" s="116"/>
      <c r="M18" s="116"/>
      <c r="N18" s="116"/>
      <c r="O18" s="116"/>
      <c r="P18" s="116"/>
      <c r="Q18" s="116"/>
      <c r="R18" s="116"/>
      <c r="S18" s="116"/>
    </row>
    <row r="19" ht="21" customHeight="1" spans="1:19">
      <c r="A19" s="140" t="s">
        <v>70</v>
      </c>
      <c r="B19" s="141" t="s">
        <v>70</v>
      </c>
      <c r="C19" s="141" t="s">
        <v>338</v>
      </c>
      <c r="D19" s="142" t="s">
        <v>685</v>
      </c>
      <c r="E19" s="142" t="s">
        <v>684</v>
      </c>
      <c r="F19" s="142" t="s">
        <v>513</v>
      </c>
      <c r="G19" s="153">
        <v>3</v>
      </c>
      <c r="H19" s="116"/>
      <c r="I19" s="116">
        <v>840000</v>
      </c>
      <c r="J19" s="116"/>
      <c r="K19" s="116"/>
      <c r="L19" s="116"/>
      <c r="M19" s="116"/>
      <c r="N19" s="116">
        <v>840000</v>
      </c>
      <c r="O19" s="116"/>
      <c r="P19" s="116"/>
      <c r="Q19" s="116"/>
      <c r="R19" s="116"/>
      <c r="S19" s="116">
        <v>840000</v>
      </c>
    </row>
    <row r="20" ht="21" customHeight="1" spans="1:19">
      <c r="A20" s="140" t="s">
        <v>70</v>
      </c>
      <c r="B20" s="141" t="s">
        <v>70</v>
      </c>
      <c r="C20" s="141" t="s">
        <v>338</v>
      </c>
      <c r="D20" s="142" t="s">
        <v>686</v>
      </c>
      <c r="E20" s="142" t="s">
        <v>687</v>
      </c>
      <c r="F20" s="142" t="s">
        <v>513</v>
      </c>
      <c r="G20" s="153">
        <v>1</v>
      </c>
      <c r="H20" s="116"/>
      <c r="I20" s="116">
        <v>260000</v>
      </c>
      <c r="J20" s="116"/>
      <c r="K20" s="116"/>
      <c r="L20" s="116"/>
      <c r="M20" s="116"/>
      <c r="N20" s="116">
        <v>260000</v>
      </c>
      <c r="O20" s="116"/>
      <c r="P20" s="116"/>
      <c r="Q20" s="116"/>
      <c r="R20" s="116"/>
      <c r="S20" s="116">
        <v>260000</v>
      </c>
    </row>
    <row r="21" ht="21" customHeight="1" spans="1:19">
      <c r="A21" s="140" t="s">
        <v>70</v>
      </c>
      <c r="B21" s="141" t="s">
        <v>70</v>
      </c>
      <c r="C21" s="141" t="s">
        <v>338</v>
      </c>
      <c r="D21" s="142" t="s">
        <v>688</v>
      </c>
      <c r="E21" s="142" t="s">
        <v>688</v>
      </c>
      <c r="F21" s="142" t="s">
        <v>528</v>
      </c>
      <c r="G21" s="153">
        <v>50</v>
      </c>
      <c r="H21" s="116">
        <v>400000</v>
      </c>
      <c r="I21" s="116">
        <v>400000</v>
      </c>
      <c r="J21" s="116"/>
      <c r="K21" s="116"/>
      <c r="L21" s="116"/>
      <c r="M21" s="116"/>
      <c r="N21" s="116">
        <v>400000</v>
      </c>
      <c r="O21" s="116"/>
      <c r="P21" s="116"/>
      <c r="Q21" s="116"/>
      <c r="R21" s="116"/>
      <c r="S21" s="116">
        <v>400000</v>
      </c>
    </row>
    <row r="22" ht="21" customHeight="1" spans="1:19">
      <c r="A22" s="140" t="s">
        <v>70</v>
      </c>
      <c r="B22" s="141" t="s">
        <v>70</v>
      </c>
      <c r="C22" s="141" t="s">
        <v>338</v>
      </c>
      <c r="D22" s="142" t="s">
        <v>689</v>
      </c>
      <c r="E22" s="142" t="s">
        <v>689</v>
      </c>
      <c r="F22" s="142" t="s">
        <v>535</v>
      </c>
      <c r="G22" s="153">
        <v>3</v>
      </c>
      <c r="H22" s="116"/>
      <c r="I22" s="116">
        <v>570000</v>
      </c>
      <c r="J22" s="116"/>
      <c r="K22" s="116"/>
      <c r="L22" s="116"/>
      <c r="M22" s="116"/>
      <c r="N22" s="116">
        <v>570000</v>
      </c>
      <c r="O22" s="116"/>
      <c r="P22" s="116"/>
      <c r="Q22" s="116"/>
      <c r="R22" s="116"/>
      <c r="S22" s="116">
        <v>570000</v>
      </c>
    </row>
    <row r="23" ht="21" customHeight="1" spans="1:19">
      <c r="A23" s="143" t="s">
        <v>194</v>
      </c>
      <c r="B23" s="144"/>
      <c r="C23" s="144"/>
      <c r="D23" s="145"/>
      <c r="E23" s="145"/>
      <c r="F23" s="145"/>
      <c r="G23" s="154"/>
      <c r="H23" s="116">
        <v>1936746</v>
      </c>
      <c r="I23" s="116">
        <v>3606746</v>
      </c>
      <c r="J23" s="116">
        <v>1536746</v>
      </c>
      <c r="K23" s="116"/>
      <c r="L23" s="116"/>
      <c r="M23" s="116"/>
      <c r="N23" s="116">
        <v>2070000</v>
      </c>
      <c r="O23" s="116"/>
      <c r="P23" s="116"/>
      <c r="Q23" s="116"/>
      <c r="R23" s="116"/>
      <c r="S23" s="116">
        <v>2070000</v>
      </c>
    </row>
    <row r="24" ht="21" customHeight="1" spans="1:19">
      <c r="A24" s="149" t="s">
        <v>690</v>
      </c>
      <c r="B24" s="44"/>
      <c r="C24" s="44"/>
      <c r="D24" s="149"/>
      <c r="E24" s="149"/>
      <c r="F24" s="149"/>
      <c r="G24" s="155"/>
      <c r="H24" s="156"/>
      <c r="I24" s="156"/>
      <c r="J24" s="156"/>
      <c r="K24" s="156"/>
      <c r="L24" s="156"/>
      <c r="M24" s="156"/>
      <c r="N24" s="156"/>
      <c r="O24" s="156"/>
      <c r="P24" s="156"/>
      <c r="Q24" s="156"/>
      <c r="R24" s="156"/>
      <c r="S24" s="156"/>
    </row>
  </sheetData>
  <mergeCells count="19">
    <mergeCell ref="A2:S2"/>
    <mergeCell ref="A3:H3"/>
    <mergeCell ref="I4:S4"/>
    <mergeCell ref="N5:S5"/>
    <mergeCell ref="A23:G23"/>
    <mergeCell ref="A24:S2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20" sqref="B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9"/>
      <c r="C1" s="119"/>
      <c r="D1" s="119"/>
      <c r="E1" s="119"/>
      <c r="F1" s="119"/>
      <c r="G1" s="119"/>
      <c r="H1" s="111"/>
      <c r="I1" s="111"/>
      <c r="J1" s="111"/>
      <c r="K1" s="111"/>
      <c r="L1" s="111"/>
      <c r="M1" s="111"/>
      <c r="N1" s="120"/>
      <c r="O1" s="111"/>
      <c r="P1" s="111"/>
      <c r="Q1" s="119"/>
      <c r="R1" s="111"/>
      <c r="S1" s="121"/>
      <c r="T1" s="121" t="s">
        <v>691</v>
      </c>
    </row>
    <row r="2" ht="41.25" customHeight="1" spans="1:20">
      <c r="A2" s="107" t="str">
        <f>"2026"&amp;"年部门政府购买服务预算表"</f>
        <v>2026年部门政府购买服务预算表</v>
      </c>
      <c r="B2" s="101"/>
      <c r="C2" s="101"/>
      <c r="D2" s="101"/>
      <c r="E2" s="101"/>
      <c r="F2" s="101"/>
      <c r="G2" s="101"/>
      <c r="H2" s="122"/>
      <c r="I2" s="122"/>
      <c r="J2" s="122"/>
      <c r="K2" s="122"/>
      <c r="L2" s="122"/>
      <c r="M2" s="122"/>
      <c r="N2" s="123"/>
      <c r="O2" s="122"/>
      <c r="P2" s="122"/>
      <c r="Q2" s="101"/>
      <c r="R2" s="122"/>
      <c r="S2" s="123"/>
      <c r="T2" s="101"/>
    </row>
    <row r="3" ht="22.5" customHeight="1" spans="1:20">
      <c r="A3" s="108" t="str">
        <f>"单位名称："&amp;"昆明市东川区应急管理局"</f>
        <v>单位名称：昆明市东川区应急管理局</v>
      </c>
      <c r="B3" s="124"/>
      <c r="C3" s="124"/>
      <c r="D3" s="124"/>
      <c r="E3" s="124"/>
      <c r="F3" s="124"/>
      <c r="G3" s="124"/>
      <c r="H3" s="109"/>
      <c r="I3" s="109"/>
      <c r="J3" s="109"/>
      <c r="K3" s="109"/>
      <c r="L3" s="109"/>
      <c r="M3" s="109"/>
      <c r="N3" s="120"/>
      <c r="O3" s="111"/>
      <c r="P3" s="111"/>
      <c r="Q3" s="119"/>
      <c r="R3" s="111"/>
      <c r="S3" s="125"/>
      <c r="T3" s="121" t="s">
        <v>1</v>
      </c>
    </row>
    <row r="4" ht="24" customHeight="1" spans="1:20">
      <c r="A4" s="49" t="s">
        <v>203</v>
      </c>
      <c r="B4" s="126" t="s">
        <v>204</v>
      </c>
      <c r="C4" s="126" t="s">
        <v>651</v>
      </c>
      <c r="D4" s="126" t="s">
        <v>692</v>
      </c>
      <c r="E4" s="126" t="s">
        <v>693</v>
      </c>
      <c r="F4" s="126" t="s">
        <v>694</v>
      </c>
      <c r="G4" s="126" t="s">
        <v>695</v>
      </c>
      <c r="H4" s="127" t="s">
        <v>696</v>
      </c>
      <c r="I4" s="127" t="s">
        <v>697</v>
      </c>
      <c r="J4" s="128" t="s">
        <v>211</v>
      </c>
      <c r="K4" s="128"/>
      <c r="L4" s="128"/>
      <c r="M4" s="128"/>
      <c r="N4" s="129"/>
      <c r="O4" s="128"/>
      <c r="P4" s="128"/>
      <c r="Q4" s="130"/>
      <c r="R4" s="128"/>
      <c r="S4" s="129"/>
      <c r="T4" s="112"/>
    </row>
    <row r="5" ht="24" customHeight="1" spans="1:20">
      <c r="A5" s="51"/>
      <c r="B5" s="131"/>
      <c r="C5" s="131"/>
      <c r="D5" s="131"/>
      <c r="E5" s="131"/>
      <c r="F5" s="131"/>
      <c r="G5" s="131"/>
      <c r="H5" s="132"/>
      <c r="I5" s="132"/>
      <c r="J5" s="132" t="s">
        <v>55</v>
      </c>
      <c r="K5" s="132" t="s">
        <v>58</v>
      </c>
      <c r="L5" s="132" t="s">
        <v>657</v>
      </c>
      <c r="M5" s="132" t="s">
        <v>658</v>
      </c>
      <c r="N5" s="133" t="s">
        <v>659</v>
      </c>
      <c r="O5" s="134" t="s">
        <v>660</v>
      </c>
      <c r="P5" s="134"/>
      <c r="Q5" s="135"/>
      <c r="R5" s="134"/>
      <c r="S5" s="136"/>
      <c r="T5" s="137"/>
    </row>
    <row r="6" ht="54" customHeight="1" spans="1:20">
      <c r="A6" s="54"/>
      <c r="B6" s="137"/>
      <c r="C6" s="137"/>
      <c r="D6" s="137"/>
      <c r="E6" s="137"/>
      <c r="F6" s="137"/>
      <c r="G6" s="137"/>
      <c r="H6" s="138"/>
      <c r="I6" s="138"/>
      <c r="J6" s="138"/>
      <c r="K6" s="138" t="s">
        <v>57</v>
      </c>
      <c r="L6" s="138"/>
      <c r="M6" s="138"/>
      <c r="N6" s="139"/>
      <c r="O6" s="138" t="s">
        <v>57</v>
      </c>
      <c r="P6" s="138" t="s">
        <v>64</v>
      </c>
      <c r="Q6" s="137" t="s">
        <v>65</v>
      </c>
      <c r="R6" s="138" t="s">
        <v>66</v>
      </c>
      <c r="S6" s="139" t="s">
        <v>67</v>
      </c>
      <c r="T6" s="137" t="s">
        <v>68</v>
      </c>
    </row>
    <row r="7" ht="17.25" customHeight="1" spans="1:20">
      <c r="A7" s="55">
        <v>1</v>
      </c>
      <c r="B7" s="137">
        <v>2</v>
      </c>
      <c r="C7" s="55">
        <v>3</v>
      </c>
      <c r="D7" s="55">
        <v>4</v>
      </c>
      <c r="E7" s="137">
        <v>5</v>
      </c>
      <c r="F7" s="55">
        <v>6</v>
      </c>
      <c r="G7" s="55">
        <v>7</v>
      </c>
      <c r="H7" s="137">
        <v>8</v>
      </c>
      <c r="I7" s="55">
        <v>9</v>
      </c>
      <c r="J7" s="55">
        <v>10</v>
      </c>
      <c r="K7" s="137">
        <v>11</v>
      </c>
      <c r="L7" s="55">
        <v>12</v>
      </c>
      <c r="M7" s="55">
        <v>13</v>
      </c>
      <c r="N7" s="137">
        <v>14</v>
      </c>
      <c r="O7" s="55">
        <v>15</v>
      </c>
      <c r="P7" s="55">
        <v>16</v>
      </c>
      <c r="Q7" s="137">
        <v>17</v>
      </c>
      <c r="R7" s="55">
        <v>18</v>
      </c>
      <c r="S7" s="55">
        <v>19</v>
      </c>
      <c r="T7" s="55">
        <v>20</v>
      </c>
    </row>
    <row r="8" ht="21" customHeight="1" spans="1:20">
      <c r="A8" s="140"/>
      <c r="B8" s="141"/>
      <c r="C8" s="141"/>
      <c r="D8" s="141"/>
      <c r="E8" s="141"/>
      <c r="F8" s="141"/>
      <c r="G8" s="141"/>
      <c r="H8" s="142"/>
      <c r="I8" s="142"/>
      <c r="J8" s="116"/>
      <c r="K8" s="116"/>
      <c r="L8" s="116"/>
      <c r="M8" s="116"/>
      <c r="N8" s="116"/>
      <c r="O8" s="116"/>
      <c r="P8" s="116"/>
      <c r="Q8" s="116"/>
      <c r="R8" s="116"/>
      <c r="S8" s="116"/>
      <c r="T8" s="116"/>
    </row>
    <row r="9" ht="21" customHeight="1" spans="1:20">
      <c r="A9" s="143" t="s">
        <v>194</v>
      </c>
      <c r="B9" s="144"/>
      <c r="C9" s="144"/>
      <c r="D9" s="144"/>
      <c r="E9" s="144"/>
      <c r="F9" s="144"/>
      <c r="G9" s="144"/>
      <c r="H9" s="145"/>
      <c r="I9" s="146"/>
      <c r="J9" s="116"/>
      <c r="K9" s="116"/>
      <c r="L9" s="116"/>
      <c r="M9" s="116"/>
      <c r="N9" s="116"/>
      <c r="O9" s="116"/>
      <c r="P9" s="116"/>
      <c r="Q9" s="116"/>
      <c r="R9" s="116"/>
      <c r="S9" s="116"/>
      <c r="T9" s="116"/>
    </row>
    <row r="10" s="118" customFormat="1" ht="24" customHeight="1" spans="1:20">
      <c r="A10" s="147" t="s">
        <v>698</v>
      </c>
      <c r="B10" s="148"/>
      <c r="C10" s="148"/>
      <c r="D10" s="148"/>
      <c r="E10" s="148"/>
      <c r="F10" s="148"/>
      <c r="G10" s="148"/>
      <c r="H10" s="148"/>
      <c r="I10" s="148"/>
      <c r="J10" s="148"/>
      <c r="K10" s="148"/>
      <c r="L10" s="148"/>
      <c r="M10" s="148"/>
      <c r="N10" s="148"/>
      <c r="O10" s="148"/>
      <c r="P10" s="148"/>
      <c r="Q10" s="148"/>
      <c r="R10" s="148"/>
      <c r="S10" s="14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B19" sqref="B19"/>
    </sheetView>
  </sheetViews>
  <sheetFormatPr defaultColWidth="9.14166666666667" defaultRowHeight="14.25" customHeight="1"/>
  <cols>
    <col min="1" max="1" width="37.7083333333333" customWidth="1"/>
    <col min="2" max="13" width="20" customWidth="1"/>
  </cols>
  <sheetData>
    <row r="1" ht="17.25" customHeight="1" spans="1:13">
      <c r="D1" s="106"/>
      <c r="M1" s="42" t="s">
        <v>699</v>
      </c>
    </row>
    <row r="2" ht="41.25" customHeight="1" spans="1:13">
      <c r="A2" s="107" t="str">
        <f>"2026"&amp;"年对下转移支付预算表"</f>
        <v>2026年对下转移支付预算表</v>
      </c>
      <c r="B2" s="43"/>
      <c r="C2" s="43"/>
      <c r="D2" s="43"/>
      <c r="E2" s="43"/>
      <c r="F2" s="43"/>
      <c r="G2" s="43"/>
      <c r="H2" s="43"/>
      <c r="I2" s="43"/>
      <c r="J2" s="43"/>
      <c r="K2" s="43"/>
      <c r="L2" s="43"/>
      <c r="M2" s="101"/>
    </row>
    <row r="3" ht="18" customHeight="1" spans="1:13">
      <c r="A3" s="108" t="str">
        <f>"单位名称："&amp;"昆明市东川区应急管理局"</f>
        <v>单位名称：昆明市东川区应急管理局</v>
      </c>
      <c r="B3" s="109"/>
      <c r="C3" s="109"/>
      <c r="D3" s="110"/>
      <c r="E3" s="111"/>
      <c r="F3" s="111"/>
      <c r="G3" s="111"/>
      <c r="H3" s="111"/>
      <c r="I3" s="111"/>
      <c r="M3" s="47" t="s">
        <v>1</v>
      </c>
    </row>
    <row r="4" ht="19.5" customHeight="1" spans="1:13">
      <c r="A4" s="63" t="s">
        <v>700</v>
      </c>
      <c r="B4" s="13" t="s">
        <v>211</v>
      </c>
      <c r="C4" s="14"/>
      <c r="D4" s="14"/>
      <c r="E4" s="13" t="s">
        <v>701</v>
      </c>
      <c r="F4" s="14"/>
      <c r="G4" s="14"/>
      <c r="H4" s="14"/>
      <c r="I4" s="14"/>
      <c r="J4" s="14"/>
      <c r="K4" s="14"/>
      <c r="L4" s="14"/>
      <c r="M4" s="112"/>
    </row>
    <row r="5" ht="40.5" customHeight="1" spans="1:13">
      <c r="A5" s="55"/>
      <c r="B5" s="64" t="s">
        <v>55</v>
      </c>
      <c r="C5" s="49" t="s">
        <v>58</v>
      </c>
      <c r="D5" s="113" t="s">
        <v>657</v>
      </c>
      <c r="E5" s="86"/>
      <c r="F5" s="86"/>
      <c r="G5" s="86"/>
      <c r="H5" s="86"/>
      <c r="I5" s="86"/>
      <c r="J5" s="86"/>
      <c r="K5" s="86"/>
      <c r="L5" s="86"/>
      <c r="M5" s="114"/>
    </row>
    <row r="6" ht="19.5" customHeight="1" spans="1:13">
      <c r="A6" s="56">
        <v>1</v>
      </c>
      <c r="B6" s="56">
        <v>2</v>
      </c>
      <c r="C6" s="56">
        <v>3</v>
      </c>
      <c r="D6" s="115">
        <v>4</v>
      </c>
      <c r="E6" s="65">
        <v>5</v>
      </c>
      <c r="F6" s="56">
        <v>6</v>
      </c>
      <c r="G6" s="56">
        <v>7</v>
      </c>
      <c r="H6" s="115">
        <v>8</v>
      </c>
      <c r="I6" s="56">
        <v>9</v>
      </c>
      <c r="J6" s="56">
        <v>10</v>
      </c>
      <c r="K6" s="56">
        <v>11</v>
      </c>
      <c r="L6" s="56">
        <v>13</v>
      </c>
      <c r="M6" s="65">
        <v>24</v>
      </c>
    </row>
    <row r="7" ht="19.5" customHeight="1" spans="1:13">
      <c r="A7" s="22"/>
      <c r="B7" s="116"/>
      <c r="C7" s="116"/>
      <c r="D7" s="116"/>
      <c r="E7" s="116"/>
      <c r="F7" s="116"/>
      <c r="G7" s="116"/>
      <c r="H7" s="116"/>
      <c r="I7" s="116"/>
      <c r="J7" s="116"/>
      <c r="K7" s="116"/>
      <c r="L7" s="116"/>
      <c r="M7" s="116"/>
    </row>
    <row r="8" ht="19.5" customHeight="1" spans="1:13">
      <c r="A8" s="103"/>
      <c r="B8" s="116"/>
      <c r="C8" s="116"/>
      <c r="D8" s="116"/>
      <c r="E8" s="116"/>
      <c r="F8" s="116"/>
      <c r="G8" s="116"/>
      <c r="H8" s="116"/>
      <c r="I8" s="116"/>
      <c r="J8" s="116"/>
      <c r="K8" s="116"/>
      <c r="L8" s="116"/>
      <c r="M8" s="116"/>
    </row>
    <row r="9" s="99" customFormat="1" ht="18" customHeight="1" spans="1:13">
      <c r="A9" s="117" t="s">
        <v>702</v>
      </c>
      <c r="B9" s="117"/>
      <c r="C9" s="117"/>
      <c r="D9" s="117"/>
      <c r="E9" s="117"/>
      <c r="F9" s="117"/>
      <c r="G9" s="117"/>
      <c r="H9" s="117"/>
      <c r="I9" s="117"/>
      <c r="J9" s="117"/>
      <c r="K9" s="117"/>
      <c r="L9" s="117"/>
      <c r="M9" s="117"/>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30" sqref="B3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703</v>
      </c>
    </row>
    <row r="2" ht="41.25" customHeight="1" spans="1:10">
      <c r="A2" s="100" t="str">
        <f>"2026"&amp;"年对下转移支付绩效目标表"</f>
        <v>2026年对下转移支付绩效目标表</v>
      </c>
      <c r="B2" s="43"/>
      <c r="C2" s="43"/>
      <c r="D2" s="43"/>
      <c r="E2" s="43"/>
      <c r="F2" s="101"/>
      <c r="G2" s="43"/>
      <c r="H2" s="101"/>
      <c r="I2" s="101"/>
      <c r="J2" s="43"/>
    </row>
    <row r="3" ht="17.25" customHeight="1" spans="1:10">
      <c r="A3" s="44" t="str">
        <f>"单位名称："&amp;"昆明市东川区应急管理局"</f>
        <v>单位名称：昆明市东川区应急管理局</v>
      </c>
    </row>
    <row r="4" ht="44.25" customHeight="1" spans="1:10">
      <c r="A4" s="21" t="s">
        <v>700</v>
      </c>
      <c r="B4" s="21" t="s">
        <v>350</v>
      </c>
      <c r="C4" s="21" t="s">
        <v>351</v>
      </c>
      <c r="D4" s="21" t="s">
        <v>352</v>
      </c>
      <c r="E4" s="21" t="s">
        <v>353</v>
      </c>
      <c r="F4" s="102" t="s">
        <v>354</v>
      </c>
      <c r="G4" s="21" t="s">
        <v>355</v>
      </c>
      <c r="H4" s="102" t="s">
        <v>356</v>
      </c>
      <c r="I4" s="102" t="s">
        <v>357</v>
      </c>
      <c r="J4" s="21" t="s">
        <v>358</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40"/>
      <c r="F6" s="104"/>
      <c r="G6" s="40"/>
      <c r="H6" s="104"/>
      <c r="I6" s="104"/>
      <c r="J6" s="40"/>
    </row>
    <row r="7" ht="42" customHeight="1" spans="1:10">
      <c r="A7" s="22"/>
      <c r="B7" s="39"/>
      <c r="C7" s="39"/>
      <c r="D7" s="39"/>
      <c r="E7" s="22"/>
      <c r="F7" s="39"/>
      <c r="G7" s="22"/>
      <c r="H7" s="39"/>
      <c r="I7" s="39"/>
      <c r="J7" s="22"/>
    </row>
    <row r="8" s="99" customFormat="1" ht="18" customHeight="1" spans="1:10">
      <c r="A8" s="105" t="s">
        <v>704</v>
      </c>
      <c r="B8" s="105"/>
      <c r="C8" s="105"/>
      <c r="D8" s="105"/>
      <c r="E8" s="105"/>
      <c r="G8" s="105"/>
      <c r="J8" s="105"/>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V9"/>
  <sheetViews>
    <sheetView showZeros="0" workbookViewId="0">
      <selection activeCell="D31" sqref="D3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256">
      <c r="A1" s="75" t="s">
        <v>705</v>
      </c>
      <c r="B1" s="76"/>
      <c r="C1" s="76"/>
      <c r="D1" s="77"/>
      <c r="E1" s="77"/>
      <c r="F1" s="77"/>
      <c r="G1" s="76"/>
      <c r="H1" s="76"/>
      <c r="I1" s="77"/>
    </row>
    <row r="2" ht="41.25" customHeight="1" spans="1:256">
      <c r="A2" s="78" t="str">
        <f>"2026"&amp;"年新增资产配置预算表"</f>
        <v>2026年新增资产配置预算表</v>
      </c>
      <c r="B2" s="79"/>
      <c r="C2" s="79"/>
      <c r="D2" s="80"/>
      <c r="E2" s="80"/>
      <c r="F2" s="80"/>
      <c r="G2" s="79"/>
      <c r="H2" s="79"/>
      <c r="I2" s="80"/>
    </row>
    <row r="3" customHeight="1" spans="1:256">
      <c r="A3" s="81" t="str">
        <f>"单位名称："&amp;"昆明市东川区应急管理局"</f>
        <v>单位名称：昆明市东川区应急管理局</v>
      </c>
      <c r="B3" s="82"/>
      <c r="C3" s="82"/>
      <c r="D3" s="83"/>
      <c r="F3" s="80"/>
      <c r="G3" s="79"/>
      <c r="H3" s="79"/>
      <c r="I3" s="84" t="s">
        <v>1</v>
      </c>
    </row>
    <row r="4" ht="28.5" customHeight="1" spans="1:256">
      <c r="A4" s="85" t="s">
        <v>203</v>
      </c>
      <c r="B4" s="86" t="s">
        <v>204</v>
      </c>
      <c r="C4" s="87" t="s">
        <v>706</v>
      </c>
      <c r="D4" s="85" t="s">
        <v>707</v>
      </c>
      <c r="E4" s="85" t="s">
        <v>708</v>
      </c>
      <c r="F4" s="85" t="s">
        <v>709</v>
      </c>
      <c r="G4" s="86" t="s">
        <v>710</v>
      </c>
      <c r="H4" s="65"/>
      <c r="I4" s="85"/>
    </row>
    <row r="5" ht="21" customHeight="1" spans="1:256">
      <c r="A5" s="87"/>
      <c r="B5" s="88"/>
      <c r="C5" s="88"/>
      <c r="D5" s="89"/>
      <c r="E5" s="88"/>
      <c r="F5" s="88"/>
      <c r="G5" s="86" t="s">
        <v>655</v>
      </c>
      <c r="H5" s="86" t="s">
        <v>711</v>
      </c>
      <c r="I5" s="86" t="s">
        <v>712</v>
      </c>
    </row>
    <row r="6" ht="17.25" customHeight="1" spans="1:256">
      <c r="A6" s="90" t="s">
        <v>83</v>
      </c>
      <c r="B6" s="38" t="s">
        <v>84</v>
      </c>
      <c r="C6" s="90" t="s">
        <v>85</v>
      </c>
      <c r="D6" s="40" t="s">
        <v>86</v>
      </c>
      <c r="E6" s="90" t="s">
        <v>87</v>
      </c>
      <c r="F6" s="38" t="s">
        <v>88</v>
      </c>
      <c r="G6" s="91" t="s">
        <v>89</v>
      </c>
      <c r="H6" s="40" t="s">
        <v>90</v>
      </c>
      <c r="I6" s="40">
        <v>9</v>
      </c>
    </row>
    <row r="7" ht="19.5" customHeight="1" spans="1:256">
      <c r="A7" s="92"/>
      <c r="B7" s="69"/>
      <c r="C7" s="69"/>
      <c r="D7" s="22"/>
      <c r="E7" s="39"/>
      <c r="F7" s="91"/>
      <c r="G7" s="93"/>
      <c r="H7" s="94"/>
      <c r="I7" s="94"/>
    </row>
    <row r="8" ht="19.5" customHeight="1" spans="1:256">
      <c r="A8" s="25" t="s">
        <v>55</v>
      </c>
      <c r="B8" s="95"/>
      <c r="C8" s="95"/>
      <c r="D8" s="96"/>
      <c r="E8" s="97"/>
      <c r="F8" s="97"/>
      <c r="G8" s="93"/>
      <c r="H8" s="94"/>
      <c r="I8" s="94"/>
    </row>
    <row r="9" s="74" customFormat="1" ht="21" customHeight="1" spans="1:256">
      <c r="A9" s="74" t="s">
        <v>713</v>
      </c>
      <c r="IV9" s="9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5" sqref="G2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714</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"单位名称："&amp;"昆明市东川区应急管理局"</f>
        <v>单位名称：昆明市东川区应急管理局</v>
      </c>
      <c r="B3" s="45"/>
      <c r="C3" s="45"/>
      <c r="D3" s="45"/>
      <c r="E3" s="45"/>
      <c r="F3" s="45"/>
      <c r="G3" s="45"/>
      <c r="H3" s="46"/>
      <c r="I3" s="46"/>
      <c r="J3" s="46"/>
      <c r="K3" s="47" t="s">
        <v>1</v>
      </c>
    </row>
    <row r="4" ht="21.75" customHeight="1" spans="1:11">
      <c r="A4" s="48" t="s">
        <v>298</v>
      </c>
      <c r="B4" s="48" t="s">
        <v>206</v>
      </c>
      <c r="C4" s="48" t="s">
        <v>299</v>
      </c>
      <c r="D4" s="49" t="s">
        <v>207</v>
      </c>
      <c r="E4" s="49" t="s">
        <v>208</v>
      </c>
      <c r="F4" s="49" t="s">
        <v>300</v>
      </c>
      <c r="G4" s="49" t="s">
        <v>301</v>
      </c>
      <c r="H4" s="63" t="s">
        <v>55</v>
      </c>
      <c r="I4" s="13" t="s">
        <v>715</v>
      </c>
      <c r="J4" s="14"/>
      <c r="K4" s="15"/>
    </row>
    <row r="5" ht="21.75" customHeight="1" spans="1:11">
      <c r="A5" s="50"/>
      <c r="B5" s="50"/>
      <c r="C5" s="50"/>
      <c r="D5" s="51"/>
      <c r="E5" s="51"/>
      <c r="F5" s="51"/>
      <c r="G5" s="51"/>
      <c r="H5" s="64"/>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5">
        <v>10</v>
      </c>
      <c r="K7" s="65">
        <v>11</v>
      </c>
    </row>
    <row r="8" ht="18.75" customHeight="1" spans="1:11">
      <c r="A8" s="40" t="s">
        <v>304</v>
      </c>
      <c r="B8" s="39" t="s">
        <v>346</v>
      </c>
      <c r="C8" s="22" t="s">
        <v>70</v>
      </c>
      <c r="D8" s="254" t="s">
        <v>347</v>
      </c>
      <c r="E8" s="66" t="s">
        <v>137</v>
      </c>
      <c r="F8" s="66">
        <v>31299</v>
      </c>
      <c r="G8" s="66" t="s">
        <v>348</v>
      </c>
      <c r="H8" s="67">
        <v>7000000</v>
      </c>
      <c r="I8" s="68">
        <v>7000000</v>
      </c>
      <c r="J8" s="68"/>
      <c r="K8" s="67"/>
    </row>
    <row r="9" ht="18.75" customHeight="1" spans="1:11">
      <c r="A9" s="69"/>
      <c r="B9" s="39"/>
      <c r="C9" s="39"/>
      <c r="D9" s="39"/>
      <c r="E9" s="39"/>
      <c r="F9" s="39"/>
      <c r="G9" s="39"/>
      <c r="H9" s="58"/>
      <c r="I9" s="58"/>
      <c r="J9" s="58"/>
      <c r="K9" s="67"/>
    </row>
    <row r="10" ht="18.75" customHeight="1" spans="1:11">
      <c r="A10" s="70" t="s">
        <v>194</v>
      </c>
      <c r="B10" s="71"/>
      <c r="C10" s="71"/>
      <c r="D10" s="71"/>
      <c r="E10" s="71"/>
      <c r="F10" s="71"/>
      <c r="G10" s="72"/>
      <c r="H10" s="58"/>
      <c r="I10" s="58"/>
      <c r="J10" s="58"/>
      <c r="K10" s="67"/>
    </row>
    <row r="11" s="62" customFormat="1" ht="22" customHeight="1" spans="1:11">
      <c r="A11" s="73"/>
      <c r="B11" s="73"/>
      <c r="C11" s="73"/>
      <c r="D11" s="73"/>
      <c r="E11" s="73"/>
      <c r="F11" s="73"/>
      <c r="G11" s="73"/>
      <c r="H11" s="73"/>
      <c r="I11" s="73"/>
      <c r="J11" s="73"/>
      <c r="K11" s="7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E23" sqref="E2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716</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"单位名称："&amp;"昆明市东川区应急管理局"</f>
        <v>单位名称：昆明市东川区应急管理局</v>
      </c>
      <c r="B3" s="45"/>
      <c r="C3" s="45"/>
      <c r="D3" s="45"/>
      <c r="E3" s="46"/>
      <c r="F3" s="46"/>
      <c r="G3" s="47" t="s">
        <v>1</v>
      </c>
    </row>
    <row r="4" ht="21.75" customHeight="1" spans="1:7">
      <c r="A4" s="48" t="s">
        <v>299</v>
      </c>
      <c r="B4" s="48" t="s">
        <v>298</v>
      </c>
      <c r="C4" s="48" t="s">
        <v>206</v>
      </c>
      <c r="D4" s="49" t="s">
        <v>717</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3262478.44</v>
      </c>
      <c r="F8" s="58">
        <v>1955556</v>
      </c>
      <c r="G8" s="58">
        <v>1006656</v>
      </c>
    </row>
    <row r="9" ht="18.75" customHeight="1" spans="1:7">
      <c r="A9" s="39"/>
      <c r="B9" s="39" t="s">
        <v>718</v>
      </c>
      <c r="C9" s="39" t="s">
        <v>306</v>
      </c>
      <c r="D9" s="39" t="s">
        <v>719</v>
      </c>
      <c r="E9" s="58">
        <v>1043.44</v>
      </c>
      <c r="F9" s="58"/>
      <c r="G9" s="58"/>
    </row>
    <row r="10" ht="18.75" customHeight="1" spans="1:7">
      <c r="A10" s="31"/>
      <c r="B10" s="39" t="s">
        <v>718</v>
      </c>
      <c r="C10" s="39" t="s">
        <v>308</v>
      </c>
      <c r="D10" s="39" t="s">
        <v>719</v>
      </c>
      <c r="E10" s="58">
        <v>240000</v>
      </c>
      <c r="F10" s="58">
        <v>800000</v>
      </c>
      <c r="G10" s="58">
        <v>800000</v>
      </c>
    </row>
    <row r="11" ht="33" customHeight="1" spans="1:7">
      <c r="A11" s="31"/>
      <c r="B11" s="39" t="s">
        <v>718</v>
      </c>
      <c r="C11" s="39" t="s">
        <v>314</v>
      </c>
      <c r="D11" s="39" t="s">
        <v>719</v>
      </c>
      <c r="E11" s="58">
        <v>54400</v>
      </c>
      <c r="F11" s="58"/>
      <c r="G11" s="58"/>
    </row>
    <row r="12" ht="18.75" customHeight="1" spans="1:7">
      <c r="A12" s="31"/>
      <c r="B12" s="39" t="s">
        <v>718</v>
      </c>
      <c r="C12" s="39" t="s">
        <v>316</v>
      </c>
      <c r="D12" s="39" t="s">
        <v>719</v>
      </c>
      <c r="E12" s="58">
        <v>49850</v>
      </c>
      <c r="F12" s="58"/>
      <c r="G12" s="58"/>
    </row>
    <row r="13" ht="31" customHeight="1" spans="1:7">
      <c r="A13" s="31"/>
      <c r="B13" s="39" t="s">
        <v>718</v>
      </c>
      <c r="C13" s="39" t="s">
        <v>318</v>
      </c>
      <c r="D13" s="39" t="s">
        <v>719</v>
      </c>
      <c r="E13" s="58">
        <v>165000</v>
      </c>
      <c r="F13" s="58">
        <v>206656</v>
      </c>
      <c r="G13" s="58">
        <v>206656</v>
      </c>
    </row>
    <row r="14" ht="18.75" customHeight="1" spans="1:7">
      <c r="A14" s="31"/>
      <c r="B14" s="39" t="s">
        <v>718</v>
      </c>
      <c r="C14" s="39" t="s">
        <v>320</v>
      </c>
      <c r="D14" s="39" t="s">
        <v>719</v>
      </c>
      <c r="E14" s="58">
        <v>300000</v>
      </c>
      <c r="F14" s="58"/>
      <c r="G14" s="58"/>
    </row>
    <row r="15" ht="29" customHeight="1" spans="1:7">
      <c r="A15" s="31"/>
      <c r="B15" s="39" t="s">
        <v>718</v>
      </c>
      <c r="C15" s="39" t="s">
        <v>322</v>
      </c>
      <c r="D15" s="39" t="s">
        <v>719</v>
      </c>
      <c r="E15" s="58">
        <v>300000</v>
      </c>
      <c r="F15" s="58"/>
      <c r="G15" s="58"/>
    </row>
    <row r="16" ht="18.75" customHeight="1" spans="1:7">
      <c r="A16" s="31"/>
      <c r="B16" s="39" t="s">
        <v>718</v>
      </c>
      <c r="C16" s="39" t="s">
        <v>326</v>
      </c>
      <c r="D16" s="39" t="s">
        <v>719</v>
      </c>
      <c r="E16" s="58">
        <v>56925</v>
      </c>
      <c r="F16" s="58"/>
      <c r="G16" s="58"/>
    </row>
    <row r="17" ht="18.75" customHeight="1" spans="1:7">
      <c r="A17" s="31"/>
      <c r="B17" s="39" t="s">
        <v>718</v>
      </c>
      <c r="C17" s="39" t="s">
        <v>328</v>
      </c>
      <c r="D17" s="39" t="s">
        <v>719</v>
      </c>
      <c r="E17" s="58">
        <v>200000</v>
      </c>
      <c r="F17" s="58"/>
      <c r="G17" s="58"/>
    </row>
    <row r="18" ht="18.75" customHeight="1" spans="1:7">
      <c r="A18" s="31"/>
      <c r="B18" s="39" t="s">
        <v>720</v>
      </c>
      <c r="C18" s="39" t="s">
        <v>334</v>
      </c>
      <c r="D18" s="39" t="s">
        <v>719</v>
      </c>
      <c r="E18" s="58">
        <v>1295260</v>
      </c>
      <c r="F18" s="58">
        <v>948900</v>
      </c>
      <c r="G18" s="58"/>
    </row>
    <row r="19" ht="27" customHeight="1" spans="1:7">
      <c r="A19" s="31"/>
      <c r="B19" s="39" t="s">
        <v>720</v>
      </c>
      <c r="C19" s="39" t="s">
        <v>342</v>
      </c>
      <c r="D19" s="39" t="s">
        <v>719</v>
      </c>
      <c r="E19" s="58">
        <v>100000</v>
      </c>
      <c r="F19" s="58"/>
      <c r="G19" s="58"/>
    </row>
    <row r="20" ht="27" customHeight="1" spans="1:7">
      <c r="A20" s="31"/>
      <c r="B20" s="39" t="s">
        <v>720</v>
      </c>
      <c r="C20" s="39" t="s">
        <v>344</v>
      </c>
      <c r="D20" s="39" t="s">
        <v>719</v>
      </c>
      <c r="E20" s="58">
        <v>500000</v>
      </c>
      <c r="F20" s="58"/>
      <c r="G20" s="58"/>
    </row>
    <row r="21" ht="18.75" customHeight="1" spans="1:7">
      <c r="A21" s="59" t="s">
        <v>55</v>
      </c>
      <c r="B21" s="60" t="s">
        <v>721</v>
      </c>
      <c r="C21" s="60"/>
      <c r="D21" s="61"/>
      <c r="E21" s="58">
        <v>3262478.44</v>
      </c>
      <c r="F21" s="58">
        <v>1955556</v>
      </c>
      <c r="G21" s="58">
        <v>1006656</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topLeftCell="A10" workbookViewId="0">
      <selection activeCell="I17" sqref="I1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722</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"单位名称："&amp;"昆明市东川区应急管理局"</f>
        <v>单位名称：昆明市东川区应急管理局</v>
      </c>
      <c r="B3" s="4"/>
      <c r="C3" s="5"/>
      <c r="D3" s="6"/>
      <c r="E3" s="6"/>
      <c r="F3" s="6"/>
      <c r="G3" s="6"/>
      <c r="H3" s="6"/>
      <c r="I3" s="6"/>
      <c r="J3" s="255" t="s">
        <v>1</v>
      </c>
    </row>
    <row r="4" ht="30" customHeight="1" spans="1:10">
      <c r="A4" s="7" t="s">
        <v>723</v>
      </c>
      <c r="B4" s="8" t="s">
        <v>71</v>
      </c>
      <c r="C4" s="9"/>
      <c r="D4" s="9"/>
      <c r="E4" s="10"/>
      <c r="F4" s="11" t="s">
        <v>724</v>
      </c>
      <c r="G4" s="10"/>
      <c r="H4" s="12" t="s">
        <v>70</v>
      </c>
      <c r="I4" s="9"/>
      <c r="J4" s="10"/>
    </row>
    <row r="5" ht="32.25" customHeight="1" spans="1:10">
      <c r="A5" s="13" t="s">
        <v>725</v>
      </c>
      <c r="B5" s="14"/>
      <c r="C5" s="14"/>
      <c r="D5" s="14"/>
      <c r="E5" s="14"/>
      <c r="F5" s="14"/>
      <c r="G5" s="14"/>
      <c r="H5" s="14"/>
      <c r="I5" s="15"/>
      <c r="J5" s="16" t="s">
        <v>726</v>
      </c>
    </row>
    <row r="6" ht="170" customHeight="1" spans="1:10">
      <c r="A6" s="17" t="s">
        <v>727</v>
      </c>
      <c r="B6" s="18" t="s">
        <v>728</v>
      </c>
      <c r="C6" s="19" t="s">
        <v>729</v>
      </c>
      <c r="D6" s="19"/>
      <c r="E6" s="19"/>
      <c r="F6" s="19"/>
      <c r="G6" s="19"/>
      <c r="H6" s="19"/>
      <c r="I6" s="19"/>
      <c r="J6" s="20" t="s">
        <v>730</v>
      </c>
    </row>
    <row r="7" ht="146" customHeight="1" spans="1:10">
      <c r="A7" s="17"/>
      <c r="B7" s="18" t="str">
        <f>"总体绩效目标（"&amp;"2026"&amp;"-"&amp;("2026"+2)&amp;"年期间）"</f>
        <v>总体绩效目标（2026-2028年期间）</v>
      </c>
      <c r="C7" s="19" t="s">
        <v>731</v>
      </c>
      <c r="D7" s="19"/>
      <c r="E7" s="19"/>
      <c r="F7" s="19"/>
      <c r="G7" s="19"/>
      <c r="H7" s="19"/>
      <c r="I7" s="19"/>
      <c r="J7" s="20" t="s">
        <v>732</v>
      </c>
    </row>
    <row r="8" ht="126" customHeight="1" spans="1:10">
      <c r="A8" s="18" t="s">
        <v>733</v>
      </c>
      <c r="B8" s="21" t="str">
        <f>"预算年度（"&amp;"2026"&amp;"年）绩效目标"</f>
        <v>预算年度（2026年）绩效目标</v>
      </c>
      <c r="C8" s="22" t="s">
        <v>734</v>
      </c>
      <c r="D8" s="22"/>
      <c r="E8" s="22"/>
      <c r="F8" s="22"/>
      <c r="G8" s="22"/>
      <c r="H8" s="22"/>
      <c r="I8" s="22"/>
      <c r="J8" s="23" t="s">
        <v>735</v>
      </c>
    </row>
    <row r="9" ht="32.25" customHeight="1" spans="1:10">
      <c r="A9" s="24" t="s">
        <v>736</v>
      </c>
      <c r="B9" s="24"/>
      <c r="C9" s="24"/>
      <c r="D9" s="24"/>
      <c r="E9" s="24"/>
      <c r="F9" s="24"/>
      <c r="G9" s="24"/>
      <c r="H9" s="24"/>
      <c r="I9" s="24"/>
      <c r="J9" s="24"/>
    </row>
    <row r="10" ht="32.25" customHeight="1" spans="1:10">
      <c r="A10" s="18" t="s">
        <v>737</v>
      </c>
      <c r="B10" s="18"/>
      <c r="C10" s="17" t="s">
        <v>738</v>
      </c>
      <c r="D10" s="17"/>
      <c r="E10" s="17"/>
      <c r="F10" s="17" t="s">
        <v>739</v>
      </c>
      <c r="G10" s="17"/>
      <c r="H10" s="17" t="s">
        <v>740</v>
      </c>
      <c r="I10" s="17"/>
      <c r="J10" s="17"/>
    </row>
    <row r="11" ht="32.25" customHeight="1" spans="1:10">
      <c r="A11" s="18"/>
      <c r="B11" s="18"/>
      <c r="C11" s="17"/>
      <c r="D11" s="17"/>
      <c r="E11" s="17"/>
      <c r="F11" s="17"/>
      <c r="G11" s="17"/>
      <c r="H11" s="18" t="s">
        <v>741</v>
      </c>
      <c r="I11" s="18" t="s">
        <v>742</v>
      </c>
      <c r="J11" s="18" t="s">
        <v>743</v>
      </c>
    </row>
    <row r="12" ht="24" customHeight="1" spans="1:10">
      <c r="A12" s="25" t="s">
        <v>55</v>
      </c>
      <c r="B12" s="26"/>
      <c r="C12" s="26"/>
      <c r="D12" s="26"/>
      <c r="E12" s="26"/>
      <c r="F12" s="26"/>
      <c r="G12" s="27"/>
      <c r="H12" s="28">
        <v>21840612.27</v>
      </c>
      <c r="I12" s="28">
        <v>19770412.27</v>
      </c>
      <c r="J12" s="28">
        <v>2070200</v>
      </c>
    </row>
    <row r="13" ht="34.5" customHeight="1" spans="1:10">
      <c r="A13" s="19" t="s">
        <v>744</v>
      </c>
      <c r="B13" s="29"/>
      <c r="C13" s="19" t="s">
        <v>745</v>
      </c>
      <c r="D13" s="29"/>
      <c r="E13" s="29"/>
      <c r="F13" s="29"/>
      <c r="G13" s="29"/>
      <c r="H13" s="30">
        <v>8625953.83</v>
      </c>
      <c r="I13" s="30">
        <v>8625953.83</v>
      </c>
      <c r="J13" s="30"/>
    </row>
    <row r="14" ht="34.5" customHeight="1" spans="1:10">
      <c r="A14" s="19" t="s">
        <v>746</v>
      </c>
      <c r="B14" s="31"/>
      <c r="C14" s="19" t="s">
        <v>747</v>
      </c>
      <c r="D14" s="31"/>
      <c r="E14" s="31"/>
      <c r="F14" s="31"/>
      <c r="G14" s="31"/>
      <c r="H14" s="30">
        <v>504940</v>
      </c>
      <c r="I14" s="30">
        <v>504940</v>
      </c>
      <c r="J14" s="30"/>
    </row>
    <row r="15" ht="34.5" customHeight="1" spans="1:10">
      <c r="A15" s="19" t="s">
        <v>748</v>
      </c>
      <c r="B15" s="31"/>
      <c r="C15" s="19" t="s">
        <v>749</v>
      </c>
      <c r="D15" s="31"/>
      <c r="E15" s="31"/>
      <c r="F15" s="31"/>
      <c r="G15" s="31"/>
      <c r="H15" s="30">
        <v>44400</v>
      </c>
      <c r="I15" s="30">
        <v>44400</v>
      </c>
      <c r="J15" s="30"/>
    </row>
    <row r="16" ht="34.5" customHeight="1" spans="1:10">
      <c r="A16" s="19" t="s">
        <v>750</v>
      </c>
      <c r="B16" s="31"/>
      <c r="C16" s="19" t="s">
        <v>751</v>
      </c>
      <c r="D16" s="31"/>
      <c r="E16" s="31"/>
      <c r="F16" s="31"/>
      <c r="G16" s="31"/>
      <c r="H16" s="30">
        <v>332640</v>
      </c>
      <c r="I16" s="30">
        <v>332640</v>
      </c>
      <c r="J16" s="30"/>
    </row>
    <row r="17" ht="93" customHeight="1" spans="1:10">
      <c r="A17" s="19" t="s">
        <v>752</v>
      </c>
      <c r="B17" s="31"/>
      <c r="C17" s="19" t="s">
        <v>753</v>
      </c>
      <c r="D17" s="31"/>
      <c r="E17" s="31"/>
      <c r="F17" s="31"/>
      <c r="G17" s="31"/>
      <c r="H17" s="30">
        <v>240000</v>
      </c>
      <c r="I17" s="30">
        <v>240000</v>
      </c>
      <c r="J17" s="30"/>
    </row>
    <row r="18" ht="66" customHeight="1" spans="1:10">
      <c r="A18" s="19" t="s">
        <v>754</v>
      </c>
      <c r="B18" s="31"/>
      <c r="C18" s="19" t="s">
        <v>470</v>
      </c>
      <c r="D18" s="31"/>
      <c r="E18" s="31"/>
      <c r="F18" s="31"/>
      <c r="G18" s="31"/>
      <c r="H18" s="30">
        <v>165000</v>
      </c>
      <c r="I18" s="30">
        <v>165000</v>
      </c>
      <c r="J18" s="30"/>
    </row>
    <row r="19" ht="34.5" customHeight="1" spans="1:10">
      <c r="A19" s="19" t="s">
        <v>755</v>
      </c>
      <c r="B19" s="31"/>
      <c r="C19" s="19" t="s">
        <v>756</v>
      </c>
      <c r="D19" s="31"/>
      <c r="E19" s="31"/>
      <c r="F19" s="31"/>
      <c r="G19" s="31"/>
      <c r="H19" s="30">
        <v>1295260</v>
      </c>
      <c r="I19" s="30">
        <v>1295260</v>
      </c>
      <c r="J19" s="30"/>
    </row>
    <row r="20" ht="34.5" customHeight="1" spans="1:10">
      <c r="A20" s="19" t="s">
        <v>757</v>
      </c>
      <c r="B20" s="31"/>
      <c r="C20" s="19" t="s">
        <v>758</v>
      </c>
      <c r="D20" s="31"/>
      <c r="E20" s="31"/>
      <c r="F20" s="31"/>
      <c r="G20" s="31"/>
      <c r="H20" s="30">
        <v>2070000</v>
      </c>
      <c r="I20" s="30"/>
      <c r="J20" s="30">
        <v>2070000</v>
      </c>
    </row>
    <row r="21" ht="34.5" customHeight="1" spans="1:10">
      <c r="A21" s="19" t="s">
        <v>759</v>
      </c>
      <c r="B21" s="31"/>
      <c r="C21" s="19" t="s">
        <v>760</v>
      </c>
      <c r="D21" s="31"/>
      <c r="E21" s="31"/>
      <c r="F21" s="31"/>
      <c r="G21" s="31"/>
      <c r="H21" s="30">
        <v>1505293.44</v>
      </c>
      <c r="I21" s="30">
        <v>1505293.44</v>
      </c>
      <c r="J21" s="30"/>
    </row>
    <row r="22" ht="34.5" customHeight="1" spans="1:10">
      <c r="A22" s="19" t="s">
        <v>761</v>
      </c>
      <c r="B22" s="31"/>
      <c r="C22" s="19" t="s">
        <v>762</v>
      </c>
      <c r="D22" s="31"/>
      <c r="E22" s="31"/>
      <c r="F22" s="31"/>
      <c r="G22" s="31"/>
      <c r="H22" s="30">
        <v>56925</v>
      </c>
      <c r="I22" s="30">
        <v>56925</v>
      </c>
      <c r="J22" s="30"/>
    </row>
    <row r="23" ht="34.5" customHeight="1" spans="1:10">
      <c r="A23" s="19" t="s">
        <v>763</v>
      </c>
      <c r="B23" s="31"/>
      <c r="C23" s="19" t="s">
        <v>764</v>
      </c>
      <c r="D23" s="31"/>
      <c r="E23" s="31"/>
      <c r="F23" s="31"/>
      <c r="G23" s="31"/>
      <c r="H23" s="30">
        <v>7000000</v>
      </c>
      <c r="I23" s="30">
        <v>7000000</v>
      </c>
      <c r="J23" s="30"/>
    </row>
    <row r="24" ht="34.5" customHeight="1" spans="1:10">
      <c r="A24" s="19" t="s">
        <v>765</v>
      </c>
      <c r="B24" s="31"/>
      <c r="C24" s="19" t="s">
        <v>766</v>
      </c>
      <c r="D24" s="31"/>
      <c r="E24" s="31"/>
      <c r="F24" s="31"/>
      <c r="G24" s="31"/>
      <c r="H24" s="30">
        <v>200</v>
      </c>
      <c r="I24" s="30"/>
      <c r="J24" s="30">
        <v>200</v>
      </c>
    </row>
    <row r="25" ht="32.25" customHeight="1" spans="1:10">
      <c r="A25" s="24" t="s">
        <v>767</v>
      </c>
      <c r="B25" s="24"/>
      <c r="C25" s="24"/>
      <c r="D25" s="24"/>
      <c r="E25" s="24"/>
      <c r="F25" s="24"/>
      <c r="G25" s="24"/>
      <c r="H25" s="24"/>
      <c r="I25" s="24"/>
      <c r="J25" s="24"/>
    </row>
    <row r="26" ht="32.25" customHeight="1" spans="1:10">
      <c r="A26" s="32" t="s">
        <v>768</v>
      </c>
      <c r="B26" s="32"/>
      <c r="C26" s="32"/>
      <c r="D26" s="32"/>
      <c r="E26" s="32"/>
      <c r="F26" s="32"/>
      <c r="G26" s="32"/>
      <c r="H26" s="33" t="s">
        <v>769</v>
      </c>
      <c r="I26" s="34" t="s">
        <v>358</v>
      </c>
      <c r="J26" s="33" t="s">
        <v>770</v>
      </c>
    </row>
    <row r="27" ht="36" customHeight="1" spans="1:10">
      <c r="A27" s="35" t="s">
        <v>351</v>
      </c>
      <c r="B27" s="35" t="s">
        <v>771</v>
      </c>
      <c r="C27" s="36" t="s">
        <v>353</v>
      </c>
      <c r="D27" s="36" t="s">
        <v>354</v>
      </c>
      <c r="E27" s="36" t="s">
        <v>355</v>
      </c>
      <c r="F27" s="36" t="s">
        <v>356</v>
      </c>
      <c r="G27" s="36" t="s">
        <v>357</v>
      </c>
      <c r="H27" s="37"/>
      <c r="I27" s="37"/>
      <c r="J27" s="37"/>
    </row>
    <row r="28" ht="32.25" customHeight="1" spans="1:10">
      <c r="A28" s="38" t="s">
        <v>360</v>
      </c>
      <c r="B28" s="38"/>
      <c r="C28" s="39"/>
      <c r="D28" s="38"/>
      <c r="E28" s="38"/>
      <c r="F28" s="38"/>
      <c r="G28" s="38"/>
      <c r="H28" s="40"/>
      <c r="I28" s="22"/>
      <c r="J28" s="40"/>
    </row>
    <row r="29" ht="32.25" customHeight="1" spans="1:10">
      <c r="A29" s="38"/>
      <c r="B29" s="38" t="s">
        <v>361</v>
      </c>
      <c r="C29" s="39"/>
      <c r="D29" s="38"/>
      <c r="E29" s="38"/>
      <c r="F29" s="38"/>
      <c r="G29" s="38"/>
      <c r="H29" s="40"/>
      <c r="I29" s="22"/>
      <c r="J29" s="40"/>
    </row>
    <row r="30" ht="32.25" customHeight="1" spans="1:10">
      <c r="A30" s="38"/>
      <c r="B30" s="38"/>
      <c r="C30" s="39" t="s">
        <v>772</v>
      </c>
      <c r="D30" s="38" t="s">
        <v>387</v>
      </c>
      <c r="E30" s="38" t="s">
        <v>773</v>
      </c>
      <c r="F30" s="38" t="s">
        <v>429</v>
      </c>
      <c r="G30" s="38" t="s">
        <v>366</v>
      </c>
      <c r="H30" s="40" t="s">
        <v>774</v>
      </c>
      <c r="I30" s="22" t="s">
        <v>775</v>
      </c>
      <c r="J30" s="40" t="s">
        <v>776</v>
      </c>
    </row>
    <row r="31" ht="32.25" customHeight="1" spans="1:10">
      <c r="A31" s="38"/>
      <c r="B31" s="38"/>
      <c r="C31" s="39" t="s">
        <v>777</v>
      </c>
      <c r="D31" s="38" t="s">
        <v>363</v>
      </c>
      <c r="E31" s="38" t="s">
        <v>84</v>
      </c>
      <c r="F31" s="38" t="s">
        <v>365</v>
      </c>
      <c r="G31" s="38" t="s">
        <v>366</v>
      </c>
      <c r="H31" s="40" t="s">
        <v>778</v>
      </c>
      <c r="I31" s="22" t="s">
        <v>779</v>
      </c>
      <c r="J31" s="40" t="s">
        <v>780</v>
      </c>
    </row>
    <row r="32" ht="32.25" customHeight="1" spans="1:10">
      <c r="A32" s="38"/>
      <c r="B32" s="38"/>
      <c r="C32" s="39" t="s">
        <v>781</v>
      </c>
      <c r="D32" s="38" t="s">
        <v>387</v>
      </c>
      <c r="E32" s="38" t="s">
        <v>91</v>
      </c>
      <c r="F32" s="38" t="s">
        <v>432</v>
      </c>
      <c r="G32" s="38" t="s">
        <v>366</v>
      </c>
      <c r="H32" s="40" t="s">
        <v>782</v>
      </c>
      <c r="I32" s="22" t="s">
        <v>783</v>
      </c>
      <c r="J32" s="40" t="s">
        <v>784</v>
      </c>
    </row>
    <row r="33" ht="32.25" customHeight="1" spans="1:10">
      <c r="A33" s="38"/>
      <c r="B33" s="38"/>
      <c r="C33" s="39" t="s">
        <v>785</v>
      </c>
      <c r="D33" s="38" t="s">
        <v>363</v>
      </c>
      <c r="E33" s="38" t="s">
        <v>786</v>
      </c>
      <c r="F33" s="38" t="s">
        <v>787</v>
      </c>
      <c r="G33" s="38" t="s">
        <v>366</v>
      </c>
      <c r="H33" s="40" t="s">
        <v>788</v>
      </c>
      <c r="I33" s="22" t="s">
        <v>789</v>
      </c>
      <c r="J33" s="40" t="s">
        <v>780</v>
      </c>
    </row>
    <row r="34" ht="32.25" customHeight="1" spans="1:10">
      <c r="A34" s="38"/>
      <c r="B34" s="38"/>
      <c r="C34" s="39" t="s">
        <v>790</v>
      </c>
      <c r="D34" s="38" t="s">
        <v>363</v>
      </c>
      <c r="E34" s="38" t="s">
        <v>388</v>
      </c>
      <c r="F34" s="38" t="s">
        <v>365</v>
      </c>
      <c r="G34" s="38" t="s">
        <v>366</v>
      </c>
      <c r="H34" s="40" t="s">
        <v>791</v>
      </c>
      <c r="I34" s="22" t="s">
        <v>792</v>
      </c>
      <c r="J34" s="40" t="s">
        <v>793</v>
      </c>
    </row>
    <row r="35" ht="32.25" customHeight="1" spans="1:10">
      <c r="A35" s="38"/>
      <c r="B35" s="38"/>
      <c r="C35" s="39" t="s">
        <v>794</v>
      </c>
      <c r="D35" s="38" t="s">
        <v>363</v>
      </c>
      <c r="E35" s="38" t="s">
        <v>84</v>
      </c>
      <c r="F35" s="38" t="s">
        <v>365</v>
      </c>
      <c r="G35" s="38" t="s">
        <v>366</v>
      </c>
      <c r="H35" s="40" t="s">
        <v>795</v>
      </c>
      <c r="I35" s="22" t="s">
        <v>796</v>
      </c>
      <c r="J35" s="40" t="s">
        <v>797</v>
      </c>
    </row>
    <row r="36" ht="32.25" customHeight="1" spans="1:10">
      <c r="A36" s="38"/>
      <c r="B36" s="38" t="s">
        <v>385</v>
      </c>
      <c r="C36" s="39"/>
      <c r="D36" s="38"/>
      <c r="E36" s="38"/>
      <c r="F36" s="38"/>
      <c r="G36" s="38"/>
      <c r="H36" s="40"/>
      <c r="I36" s="22"/>
      <c r="J36" s="40"/>
    </row>
    <row r="37" ht="32.25" customHeight="1" spans="1:10">
      <c r="A37" s="38"/>
      <c r="B37" s="38"/>
      <c r="C37" s="39" t="s">
        <v>446</v>
      </c>
      <c r="D37" s="38" t="s">
        <v>387</v>
      </c>
      <c r="E37" s="38" t="s">
        <v>388</v>
      </c>
      <c r="F37" s="38" t="s">
        <v>389</v>
      </c>
      <c r="G37" s="38" t="s">
        <v>366</v>
      </c>
      <c r="H37" s="40" t="s">
        <v>798</v>
      </c>
      <c r="I37" s="22" t="s">
        <v>799</v>
      </c>
      <c r="J37" s="40" t="s">
        <v>800</v>
      </c>
    </row>
    <row r="38" ht="32.25" customHeight="1" spans="1:10">
      <c r="A38" s="38"/>
      <c r="B38" s="38"/>
      <c r="C38" s="39" t="s">
        <v>801</v>
      </c>
      <c r="D38" s="38" t="s">
        <v>387</v>
      </c>
      <c r="E38" s="38" t="s">
        <v>388</v>
      </c>
      <c r="F38" s="38" t="s">
        <v>389</v>
      </c>
      <c r="G38" s="38" t="s">
        <v>366</v>
      </c>
      <c r="H38" s="40" t="s">
        <v>802</v>
      </c>
      <c r="I38" s="22" t="s">
        <v>803</v>
      </c>
      <c r="J38" s="40" t="s">
        <v>804</v>
      </c>
    </row>
    <row r="39" ht="32.25" customHeight="1" spans="1:10">
      <c r="A39" s="38"/>
      <c r="B39" s="38"/>
      <c r="C39" s="39" t="s">
        <v>450</v>
      </c>
      <c r="D39" s="38" t="s">
        <v>387</v>
      </c>
      <c r="E39" s="38" t="s">
        <v>388</v>
      </c>
      <c r="F39" s="38" t="s">
        <v>389</v>
      </c>
      <c r="G39" s="38" t="s">
        <v>366</v>
      </c>
      <c r="H39" s="40" t="s">
        <v>805</v>
      </c>
      <c r="I39" s="22" t="s">
        <v>806</v>
      </c>
      <c r="J39" s="40" t="s">
        <v>800</v>
      </c>
    </row>
    <row r="40" ht="32.25" customHeight="1" spans="1:10">
      <c r="A40" s="38" t="s">
        <v>393</v>
      </c>
      <c r="B40" s="38"/>
      <c r="C40" s="39"/>
      <c r="D40" s="38"/>
      <c r="E40" s="38"/>
      <c r="F40" s="38"/>
      <c r="G40" s="38"/>
      <c r="H40" s="40"/>
      <c r="I40" s="22"/>
      <c r="J40" s="40"/>
    </row>
    <row r="41" ht="32.25" customHeight="1" spans="1:10">
      <c r="A41" s="38"/>
      <c r="B41" s="38" t="s">
        <v>394</v>
      </c>
      <c r="C41" s="39"/>
      <c r="D41" s="38"/>
      <c r="E41" s="38"/>
      <c r="F41" s="38"/>
      <c r="G41" s="38"/>
      <c r="H41" s="40"/>
      <c r="I41" s="22"/>
      <c r="J41" s="40"/>
    </row>
    <row r="42" ht="32.25" customHeight="1" spans="1:10">
      <c r="A42" s="38"/>
      <c r="B42" s="38"/>
      <c r="C42" s="39" t="s">
        <v>807</v>
      </c>
      <c r="D42" s="38" t="s">
        <v>363</v>
      </c>
      <c r="E42" s="38" t="s">
        <v>414</v>
      </c>
      <c r="F42" s="38" t="s">
        <v>389</v>
      </c>
      <c r="G42" s="38" t="s">
        <v>366</v>
      </c>
      <c r="H42" s="40" t="s">
        <v>808</v>
      </c>
      <c r="I42" s="22" t="s">
        <v>809</v>
      </c>
      <c r="J42" s="40" t="s">
        <v>810</v>
      </c>
    </row>
    <row r="43" ht="32.25" customHeight="1" spans="1:10">
      <c r="A43" s="38"/>
      <c r="B43" s="38"/>
      <c r="C43" s="39" t="s">
        <v>811</v>
      </c>
      <c r="D43" s="38" t="s">
        <v>363</v>
      </c>
      <c r="E43" s="38" t="s">
        <v>414</v>
      </c>
      <c r="F43" s="38" t="s">
        <v>389</v>
      </c>
      <c r="G43" s="38" t="s">
        <v>366</v>
      </c>
      <c r="H43" s="40" t="s">
        <v>812</v>
      </c>
      <c r="I43" s="22" t="s">
        <v>813</v>
      </c>
      <c r="J43" s="40" t="s">
        <v>814</v>
      </c>
    </row>
    <row r="44" ht="32.25" customHeight="1" spans="1:10">
      <c r="A44" s="38"/>
      <c r="B44" s="38"/>
      <c r="C44" s="39" t="s">
        <v>815</v>
      </c>
      <c r="D44" s="38" t="s">
        <v>363</v>
      </c>
      <c r="E44" s="38" t="s">
        <v>414</v>
      </c>
      <c r="F44" s="38" t="s">
        <v>389</v>
      </c>
      <c r="G44" s="38" t="s">
        <v>366</v>
      </c>
      <c r="H44" s="40" t="s">
        <v>816</v>
      </c>
      <c r="I44" s="22" t="s">
        <v>817</v>
      </c>
      <c r="J44" s="40" t="s">
        <v>818</v>
      </c>
    </row>
    <row r="45" ht="32.25" customHeight="1" spans="1:10">
      <c r="A45" s="38" t="s">
        <v>399</v>
      </c>
      <c r="B45" s="38"/>
      <c r="C45" s="39"/>
      <c r="D45" s="38"/>
      <c r="E45" s="38"/>
      <c r="F45" s="38"/>
      <c r="G45" s="38"/>
      <c r="H45" s="40"/>
      <c r="I45" s="22"/>
      <c r="J45" s="40"/>
    </row>
    <row r="46" ht="32.25" customHeight="1" spans="1:10">
      <c r="A46" s="38"/>
      <c r="B46" s="38" t="s">
        <v>400</v>
      </c>
      <c r="C46" s="39"/>
      <c r="D46" s="38"/>
      <c r="E46" s="38"/>
      <c r="F46" s="38"/>
      <c r="G46" s="38"/>
      <c r="H46" s="40"/>
      <c r="I46" s="22"/>
      <c r="J46" s="40"/>
    </row>
    <row r="47" ht="32.25" customHeight="1" spans="1:10">
      <c r="A47" s="38"/>
      <c r="B47" s="38"/>
      <c r="C47" s="39" t="s">
        <v>819</v>
      </c>
      <c r="D47" s="38" t="s">
        <v>363</v>
      </c>
      <c r="E47" s="38" t="s">
        <v>425</v>
      </c>
      <c r="F47" s="38" t="s">
        <v>389</v>
      </c>
      <c r="G47" s="38" t="s">
        <v>366</v>
      </c>
      <c r="H47" s="40" t="s">
        <v>820</v>
      </c>
      <c r="I47" s="22" t="s">
        <v>821</v>
      </c>
      <c r="J47" s="40" t="s">
        <v>822</v>
      </c>
    </row>
  </sheetData>
  <mergeCells count="5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J25"/>
    <mergeCell ref="A26:G26"/>
    <mergeCell ref="A6:A7"/>
    <mergeCell ref="H26:H27"/>
    <mergeCell ref="I26:I27"/>
    <mergeCell ref="J26:J2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E9" sqref="E9:I9"/>
    </sheetView>
  </sheetViews>
  <sheetFormatPr defaultColWidth="8.575" defaultRowHeight="12.75" customHeight="1"/>
  <cols>
    <col min="1" max="1" width="15.8916666666667" customWidth="1"/>
    <col min="2" max="2" width="35" customWidth="1"/>
    <col min="3" max="19" width="22" customWidth="1"/>
  </cols>
  <sheetData>
    <row r="1" ht="17.25" customHeight="1" spans="1:19">
      <c r="A1" s="84" t="s">
        <v>52</v>
      </c>
    </row>
    <row r="2" ht="41.25" customHeight="1" spans="1:19">
      <c r="A2" s="78" t="str">
        <f>"2026"&amp;"年部门收入预算表"</f>
        <v>2026年部门收入预算表</v>
      </c>
    </row>
    <row r="3" ht="17.25" customHeight="1" spans="1:19">
      <c r="A3" s="81" t="str">
        <f>"单位名称："&amp;"昆明市东川区应急管理局"</f>
        <v>单位名称：昆明市东川区应急管理局</v>
      </c>
      <c r="S3" s="83" t="s">
        <v>1</v>
      </c>
    </row>
    <row r="4" ht="21.75" customHeight="1" spans="1:19">
      <c r="A4" s="238" t="s">
        <v>53</v>
      </c>
      <c r="B4" s="239" t="s">
        <v>54</v>
      </c>
      <c r="C4" s="239" t="s">
        <v>55</v>
      </c>
      <c r="D4" s="240" t="s">
        <v>56</v>
      </c>
      <c r="E4" s="240"/>
      <c r="F4" s="240"/>
      <c r="G4" s="240"/>
      <c r="H4" s="240"/>
      <c r="I4" s="169"/>
      <c r="J4" s="240"/>
      <c r="K4" s="240"/>
      <c r="L4" s="240"/>
      <c r="M4" s="240"/>
      <c r="N4" s="241"/>
      <c r="O4" s="240" t="s">
        <v>45</v>
      </c>
      <c r="P4" s="240"/>
      <c r="Q4" s="240"/>
      <c r="R4" s="240"/>
      <c r="S4" s="241"/>
    </row>
    <row r="5" ht="27" customHeight="1" spans="1:19">
      <c r="A5" s="242"/>
      <c r="B5" s="243"/>
      <c r="C5" s="243"/>
      <c r="D5" s="243" t="s">
        <v>57</v>
      </c>
      <c r="E5" s="243" t="s">
        <v>58</v>
      </c>
      <c r="F5" s="243" t="s">
        <v>59</v>
      </c>
      <c r="G5" s="243" t="s">
        <v>60</v>
      </c>
      <c r="H5" s="243" t="s">
        <v>61</v>
      </c>
      <c r="I5" s="244" t="s">
        <v>62</v>
      </c>
      <c r="J5" s="245"/>
      <c r="K5" s="245"/>
      <c r="L5" s="245"/>
      <c r="M5" s="245"/>
      <c r="N5" s="246"/>
      <c r="O5" s="243" t="s">
        <v>57</v>
      </c>
      <c r="P5" s="243" t="s">
        <v>58</v>
      </c>
      <c r="Q5" s="243" t="s">
        <v>59</v>
      </c>
      <c r="R5" s="243" t="s">
        <v>60</v>
      </c>
      <c r="S5" s="243" t="s">
        <v>63</v>
      </c>
    </row>
    <row r="6" ht="30" customHeight="1" spans="1:19">
      <c r="A6" s="247"/>
      <c r="B6" s="146"/>
      <c r="C6" s="154"/>
      <c r="D6" s="154"/>
      <c r="E6" s="154"/>
      <c r="F6" s="154"/>
      <c r="G6" s="154"/>
      <c r="H6" s="154"/>
      <c r="I6" s="104" t="s">
        <v>57</v>
      </c>
      <c r="J6" s="246" t="s">
        <v>64</v>
      </c>
      <c r="K6" s="246" t="s">
        <v>65</v>
      </c>
      <c r="L6" s="246" t="s">
        <v>66</v>
      </c>
      <c r="M6" s="246" t="s">
        <v>67</v>
      </c>
      <c r="N6" s="246" t="s">
        <v>68</v>
      </c>
      <c r="O6" s="248"/>
      <c r="P6" s="248"/>
      <c r="Q6" s="248"/>
      <c r="R6" s="248"/>
      <c r="S6" s="154"/>
    </row>
    <row r="7" ht="15" customHeight="1" spans="1:19">
      <c r="A7" s="249">
        <v>1</v>
      </c>
      <c r="B7" s="249">
        <v>2</v>
      </c>
      <c r="C7" s="249">
        <v>3</v>
      </c>
      <c r="D7" s="249">
        <v>4</v>
      </c>
      <c r="E7" s="249">
        <v>5</v>
      </c>
      <c r="F7" s="249">
        <v>6</v>
      </c>
      <c r="G7" s="249">
        <v>7</v>
      </c>
      <c r="H7" s="249">
        <v>8</v>
      </c>
      <c r="I7" s="104">
        <v>9</v>
      </c>
      <c r="J7" s="249">
        <v>10</v>
      </c>
      <c r="K7" s="249">
        <v>11</v>
      </c>
      <c r="L7" s="249">
        <v>12</v>
      </c>
      <c r="M7" s="249">
        <v>13</v>
      </c>
      <c r="N7" s="249">
        <v>14</v>
      </c>
      <c r="O7" s="249">
        <v>15</v>
      </c>
      <c r="P7" s="249">
        <v>16</v>
      </c>
      <c r="Q7" s="249">
        <v>17</v>
      </c>
      <c r="R7" s="249">
        <v>18</v>
      </c>
      <c r="S7" s="249">
        <v>19</v>
      </c>
    </row>
    <row r="8" ht="18" customHeight="1" spans="1:19">
      <c r="A8" s="39" t="s">
        <v>69</v>
      </c>
      <c r="B8" s="39" t="s">
        <v>70</v>
      </c>
      <c r="C8" s="116">
        <v>21840612.27</v>
      </c>
      <c r="D8" s="116">
        <v>21840612.27</v>
      </c>
      <c r="E8" s="116">
        <v>19770412.27</v>
      </c>
      <c r="F8" s="116"/>
      <c r="G8" s="116"/>
      <c r="H8" s="116"/>
      <c r="I8" s="116">
        <v>2070200</v>
      </c>
      <c r="J8" s="116"/>
      <c r="K8" s="116"/>
      <c r="L8" s="116"/>
      <c r="M8" s="116"/>
      <c r="N8" s="116">
        <v>2070200</v>
      </c>
      <c r="O8" s="116"/>
      <c r="P8" s="116"/>
      <c r="Q8" s="116"/>
      <c r="R8" s="116"/>
      <c r="S8" s="116"/>
    </row>
    <row r="9" ht="18" customHeight="1" spans="1:19">
      <c r="A9" s="250" t="s">
        <v>71</v>
      </c>
      <c r="B9" s="250" t="s">
        <v>70</v>
      </c>
      <c r="C9" s="116">
        <v>21840612.27</v>
      </c>
      <c r="D9" s="116">
        <v>21840612.27</v>
      </c>
      <c r="E9" s="116">
        <v>19770412.27</v>
      </c>
      <c r="F9" s="116"/>
      <c r="G9" s="116"/>
      <c r="H9" s="116"/>
      <c r="I9" s="116">
        <v>2070200</v>
      </c>
      <c r="J9" s="116"/>
      <c r="K9" s="116"/>
      <c r="L9" s="116"/>
      <c r="M9" s="116"/>
      <c r="N9" s="116">
        <v>2070200</v>
      </c>
      <c r="O9" s="116"/>
      <c r="P9" s="116"/>
      <c r="Q9" s="116"/>
      <c r="R9" s="116"/>
      <c r="S9" s="116"/>
    </row>
    <row r="10" ht="18" customHeight="1" spans="1:19">
      <c r="A10" s="87" t="s">
        <v>55</v>
      </c>
      <c r="B10" s="251"/>
      <c r="C10" s="116">
        <v>21840612.27</v>
      </c>
      <c r="D10" s="116">
        <v>21840612.27</v>
      </c>
      <c r="E10" s="116">
        <v>19770412.27</v>
      </c>
      <c r="F10" s="116"/>
      <c r="G10" s="116"/>
      <c r="H10" s="116"/>
      <c r="I10" s="116">
        <v>2070200</v>
      </c>
      <c r="J10" s="116"/>
      <c r="K10" s="116"/>
      <c r="L10" s="116"/>
      <c r="M10" s="116"/>
      <c r="N10" s="116">
        <v>2070200</v>
      </c>
      <c r="O10" s="116"/>
      <c r="P10" s="116"/>
      <c r="Q10" s="116"/>
      <c r="R10" s="116"/>
      <c r="S10" s="11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D1" workbookViewId="0">
      <selection activeCell="H27" sqref="H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3" t="s">
        <v>72</v>
      </c>
    </row>
    <row r="2" ht="41.25" customHeight="1" spans="1:15">
      <c r="A2" s="78" t="str">
        <f>"2026"&amp;"年部门支出预算表"</f>
        <v>2026年部门支出预算表</v>
      </c>
    </row>
    <row r="3" ht="17.25" customHeight="1" spans="1:15">
      <c r="A3" s="81" t="str">
        <f>"单位名称："&amp;"昆明市东川区应急管理局"</f>
        <v>单位名称：昆明市东川区应急管理局</v>
      </c>
      <c r="O3" s="83" t="s">
        <v>1</v>
      </c>
    </row>
    <row r="4" ht="27" customHeight="1" spans="1:15">
      <c r="A4" s="224" t="s">
        <v>73</v>
      </c>
      <c r="B4" s="224" t="s">
        <v>74</v>
      </c>
      <c r="C4" s="224" t="s">
        <v>55</v>
      </c>
      <c r="D4" s="225" t="s">
        <v>58</v>
      </c>
      <c r="E4" s="226"/>
      <c r="F4" s="227"/>
      <c r="G4" s="228" t="s">
        <v>59</v>
      </c>
      <c r="H4" s="228" t="s">
        <v>60</v>
      </c>
      <c r="I4" s="228" t="s">
        <v>75</v>
      </c>
      <c r="J4" s="225" t="s">
        <v>62</v>
      </c>
      <c r="K4" s="226"/>
      <c r="L4" s="226"/>
      <c r="M4" s="226"/>
      <c r="N4" s="229"/>
      <c r="O4" s="230"/>
    </row>
    <row r="5" ht="42" customHeight="1" spans="1:15">
      <c r="A5" s="231"/>
      <c r="B5" s="231"/>
      <c r="C5" s="232"/>
      <c r="D5" s="233" t="s">
        <v>57</v>
      </c>
      <c r="E5" s="233" t="s">
        <v>76</v>
      </c>
      <c r="F5" s="233" t="s">
        <v>77</v>
      </c>
      <c r="G5" s="232"/>
      <c r="H5" s="232"/>
      <c r="I5" s="234"/>
      <c r="J5" s="233" t="s">
        <v>57</v>
      </c>
      <c r="K5" s="218" t="s">
        <v>78</v>
      </c>
      <c r="L5" s="218" t="s">
        <v>79</v>
      </c>
      <c r="M5" s="218" t="s">
        <v>80</v>
      </c>
      <c r="N5" s="218" t="s">
        <v>81</v>
      </c>
      <c r="O5" s="218" t="s">
        <v>82</v>
      </c>
    </row>
    <row r="6" ht="18" customHeight="1" spans="1:15">
      <c r="A6" s="90" t="s">
        <v>83</v>
      </c>
      <c r="B6" s="90" t="s">
        <v>84</v>
      </c>
      <c r="C6" s="90" t="s">
        <v>85</v>
      </c>
      <c r="D6" s="91" t="s">
        <v>86</v>
      </c>
      <c r="E6" s="91" t="s">
        <v>87</v>
      </c>
      <c r="F6" s="91" t="s">
        <v>88</v>
      </c>
      <c r="G6" s="91" t="s">
        <v>89</v>
      </c>
      <c r="H6" s="91" t="s">
        <v>90</v>
      </c>
      <c r="I6" s="91" t="s">
        <v>91</v>
      </c>
      <c r="J6" s="91" t="s">
        <v>92</v>
      </c>
      <c r="K6" s="91" t="s">
        <v>93</v>
      </c>
      <c r="L6" s="91" t="s">
        <v>94</v>
      </c>
      <c r="M6" s="91" t="s">
        <v>95</v>
      </c>
      <c r="N6" s="90" t="s">
        <v>96</v>
      </c>
      <c r="O6" s="91" t="s">
        <v>97</v>
      </c>
    </row>
    <row r="7" ht="21" customHeight="1" spans="1:15">
      <c r="A7" s="92" t="s">
        <v>98</v>
      </c>
      <c r="B7" s="92" t="s">
        <v>99</v>
      </c>
      <c r="C7" s="116">
        <v>1019676.71</v>
      </c>
      <c r="D7" s="116">
        <v>1019676.71</v>
      </c>
      <c r="E7" s="116">
        <v>1019676.71</v>
      </c>
      <c r="F7" s="116"/>
      <c r="G7" s="116"/>
      <c r="H7" s="116"/>
      <c r="I7" s="116"/>
      <c r="J7" s="116"/>
      <c r="K7" s="116"/>
      <c r="L7" s="116"/>
      <c r="M7" s="116"/>
      <c r="N7" s="116"/>
      <c r="O7" s="116"/>
    </row>
    <row r="8" ht="21" customHeight="1" spans="1:15">
      <c r="A8" s="235" t="s">
        <v>100</v>
      </c>
      <c r="B8" s="235" t="s">
        <v>101</v>
      </c>
      <c r="C8" s="116">
        <v>1019676.71</v>
      </c>
      <c r="D8" s="116">
        <v>1019676.71</v>
      </c>
      <c r="E8" s="116">
        <v>1019676.71</v>
      </c>
      <c r="F8" s="116"/>
      <c r="G8" s="116"/>
      <c r="H8" s="116"/>
      <c r="I8" s="116"/>
      <c r="J8" s="116"/>
      <c r="K8" s="116"/>
      <c r="L8" s="116"/>
      <c r="M8" s="116"/>
      <c r="N8" s="116"/>
      <c r="O8" s="116"/>
    </row>
    <row r="9" ht="21" customHeight="1" spans="1:15">
      <c r="A9" s="236" t="s">
        <v>102</v>
      </c>
      <c r="B9" s="236" t="s">
        <v>103</v>
      </c>
      <c r="C9" s="116">
        <v>44400</v>
      </c>
      <c r="D9" s="116">
        <v>44400</v>
      </c>
      <c r="E9" s="116">
        <v>44400</v>
      </c>
      <c r="F9" s="116"/>
      <c r="G9" s="116"/>
      <c r="H9" s="116"/>
      <c r="I9" s="116"/>
      <c r="J9" s="116"/>
      <c r="K9" s="116"/>
      <c r="L9" s="116"/>
      <c r="M9" s="116"/>
      <c r="N9" s="116"/>
      <c r="O9" s="116"/>
    </row>
    <row r="10" ht="21" customHeight="1" spans="1:15">
      <c r="A10" s="236" t="s">
        <v>104</v>
      </c>
      <c r="B10" s="236" t="s">
        <v>105</v>
      </c>
      <c r="C10" s="116">
        <v>848257.92</v>
      </c>
      <c r="D10" s="116">
        <v>848257.92</v>
      </c>
      <c r="E10" s="116">
        <v>848257.92</v>
      </c>
      <c r="F10" s="116"/>
      <c r="G10" s="116"/>
      <c r="H10" s="116"/>
      <c r="I10" s="116"/>
      <c r="J10" s="116"/>
      <c r="K10" s="116"/>
      <c r="L10" s="116"/>
      <c r="M10" s="116"/>
      <c r="N10" s="116"/>
      <c r="O10" s="116"/>
    </row>
    <row r="11" ht="21" customHeight="1" spans="1:15">
      <c r="A11" s="236" t="s">
        <v>106</v>
      </c>
      <c r="B11" s="236" t="s">
        <v>107</v>
      </c>
      <c r="C11" s="116">
        <v>127018.79</v>
      </c>
      <c r="D11" s="116">
        <v>127018.79</v>
      </c>
      <c r="E11" s="116">
        <v>127018.79</v>
      </c>
      <c r="F11" s="116"/>
      <c r="G11" s="116"/>
      <c r="H11" s="116"/>
      <c r="I11" s="116"/>
      <c r="J11" s="116"/>
      <c r="K11" s="116"/>
      <c r="L11" s="116"/>
      <c r="M11" s="116"/>
      <c r="N11" s="116"/>
      <c r="O11" s="116"/>
    </row>
    <row r="12" ht="21" customHeight="1" spans="1:15">
      <c r="A12" s="92" t="s">
        <v>108</v>
      </c>
      <c r="B12" s="92" t="s">
        <v>109</v>
      </c>
      <c r="C12" s="116">
        <v>738628.2</v>
      </c>
      <c r="D12" s="116">
        <v>738628.2</v>
      </c>
      <c r="E12" s="116">
        <v>738628.2</v>
      </c>
      <c r="F12" s="116"/>
      <c r="G12" s="116"/>
      <c r="H12" s="116"/>
      <c r="I12" s="116"/>
      <c r="J12" s="116"/>
      <c r="K12" s="116"/>
      <c r="L12" s="116"/>
      <c r="M12" s="116"/>
      <c r="N12" s="116"/>
      <c r="O12" s="116"/>
    </row>
    <row r="13" ht="21" customHeight="1" spans="1:15">
      <c r="A13" s="235" t="s">
        <v>110</v>
      </c>
      <c r="B13" s="235" t="s">
        <v>111</v>
      </c>
      <c r="C13" s="116">
        <v>738628.2</v>
      </c>
      <c r="D13" s="116">
        <v>738628.2</v>
      </c>
      <c r="E13" s="116">
        <v>738628.2</v>
      </c>
      <c r="F13" s="116"/>
      <c r="G13" s="116"/>
      <c r="H13" s="116"/>
      <c r="I13" s="116"/>
      <c r="J13" s="116"/>
      <c r="K13" s="116"/>
      <c r="L13" s="116"/>
      <c r="M13" s="116"/>
      <c r="N13" s="116"/>
      <c r="O13" s="116"/>
    </row>
    <row r="14" ht="21" customHeight="1" spans="1:15">
      <c r="A14" s="236" t="s">
        <v>112</v>
      </c>
      <c r="B14" s="236" t="s">
        <v>113</v>
      </c>
      <c r="C14" s="116">
        <v>450654.84</v>
      </c>
      <c r="D14" s="116">
        <v>450654.84</v>
      </c>
      <c r="E14" s="116">
        <v>450654.84</v>
      </c>
      <c r="F14" s="116"/>
      <c r="G14" s="116"/>
      <c r="H14" s="116"/>
      <c r="I14" s="116"/>
      <c r="J14" s="116"/>
      <c r="K14" s="116"/>
      <c r="L14" s="116"/>
      <c r="M14" s="116"/>
      <c r="N14" s="116"/>
      <c r="O14" s="116"/>
    </row>
    <row r="15" ht="21" customHeight="1" spans="1:15">
      <c r="A15" s="236" t="s">
        <v>114</v>
      </c>
      <c r="B15" s="236" t="s">
        <v>115</v>
      </c>
      <c r="C15" s="116">
        <v>278877</v>
      </c>
      <c r="D15" s="116">
        <v>278877</v>
      </c>
      <c r="E15" s="116">
        <v>278877</v>
      </c>
      <c r="F15" s="116"/>
      <c r="G15" s="116"/>
      <c r="H15" s="116"/>
      <c r="I15" s="116"/>
      <c r="J15" s="116"/>
      <c r="K15" s="116"/>
      <c r="L15" s="116"/>
      <c r="M15" s="116"/>
      <c r="N15" s="116"/>
      <c r="O15" s="116"/>
    </row>
    <row r="16" ht="21" customHeight="1" spans="1:15">
      <c r="A16" s="236" t="s">
        <v>116</v>
      </c>
      <c r="B16" s="236" t="s">
        <v>117</v>
      </c>
      <c r="C16" s="116">
        <v>9096.36</v>
      </c>
      <c r="D16" s="116">
        <v>9096.36</v>
      </c>
      <c r="E16" s="116">
        <v>9096.36</v>
      </c>
      <c r="F16" s="116"/>
      <c r="G16" s="116"/>
      <c r="H16" s="116"/>
      <c r="I16" s="116"/>
      <c r="J16" s="116"/>
      <c r="K16" s="116"/>
      <c r="L16" s="116"/>
      <c r="M16" s="116"/>
      <c r="N16" s="116"/>
      <c r="O16" s="116"/>
    </row>
    <row r="17" ht="21" customHeight="1" spans="1:15">
      <c r="A17" s="92" t="s">
        <v>118</v>
      </c>
      <c r="B17" s="92" t="s">
        <v>119</v>
      </c>
      <c r="C17" s="116">
        <v>200</v>
      </c>
      <c r="D17" s="116"/>
      <c r="E17" s="116"/>
      <c r="F17" s="116"/>
      <c r="G17" s="116"/>
      <c r="H17" s="116"/>
      <c r="I17" s="116"/>
      <c r="J17" s="116">
        <v>200</v>
      </c>
      <c r="K17" s="116"/>
      <c r="L17" s="116"/>
      <c r="M17" s="116"/>
      <c r="N17" s="116"/>
      <c r="O17" s="116">
        <v>200</v>
      </c>
    </row>
    <row r="18" ht="21" customHeight="1" spans="1:15">
      <c r="A18" s="235" t="s">
        <v>120</v>
      </c>
      <c r="B18" s="235" t="s">
        <v>121</v>
      </c>
      <c r="C18" s="116">
        <v>200</v>
      </c>
      <c r="D18" s="116"/>
      <c r="E18" s="116"/>
      <c r="F18" s="116"/>
      <c r="G18" s="116"/>
      <c r="H18" s="116"/>
      <c r="I18" s="116"/>
      <c r="J18" s="116">
        <v>200</v>
      </c>
      <c r="K18" s="116"/>
      <c r="L18" s="116"/>
      <c r="M18" s="116"/>
      <c r="N18" s="116"/>
      <c r="O18" s="116">
        <v>200</v>
      </c>
    </row>
    <row r="19" ht="21" customHeight="1" spans="1:15">
      <c r="A19" s="236" t="s">
        <v>122</v>
      </c>
      <c r="B19" s="236" t="s">
        <v>121</v>
      </c>
      <c r="C19" s="116">
        <v>200</v>
      </c>
      <c r="D19" s="116"/>
      <c r="E19" s="116"/>
      <c r="F19" s="116"/>
      <c r="G19" s="116"/>
      <c r="H19" s="116"/>
      <c r="I19" s="116"/>
      <c r="J19" s="116">
        <v>200</v>
      </c>
      <c r="K19" s="116"/>
      <c r="L19" s="116"/>
      <c r="M19" s="116"/>
      <c r="N19" s="116"/>
      <c r="O19" s="116">
        <v>200</v>
      </c>
    </row>
    <row r="20" ht="21" customHeight="1" spans="1:15">
      <c r="A20" s="92" t="s">
        <v>123</v>
      </c>
      <c r="B20" s="92" t="s">
        <v>124</v>
      </c>
      <c r="C20" s="116">
        <v>690144</v>
      </c>
      <c r="D20" s="116">
        <v>690144</v>
      </c>
      <c r="E20" s="116">
        <v>690144</v>
      </c>
      <c r="F20" s="116"/>
      <c r="G20" s="116"/>
      <c r="H20" s="116"/>
      <c r="I20" s="116"/>
      <c r="J20" s="116"/>
      <c r="K20" s="116"/>
      <c r="L20" s="116"/>
      <c r="M20" s="116"/>
      <c r="N20" s="116"/>
      <c r="O20" s="116"/>
    </row>
    <row r="21" ht="21" customHeight="1" spans="1:15">
      <c r="A21" s="235" t="s">
        <v>125</v>
      </c>
      <c r="B21" s="235" t="s">
        <v>126</v>
      </c>
      <c r="C21" s="116">
        <v>690144</v>
      </c>
      <c r="D21" s="116">
        <v>690144</v>
      </c>
      <c r="E21" s="116">
        <v>690144</v>
      </c>
      <c r="F21" s="116"/>
      <c r="G21" s="116"/>
      <c r="H21" s="116"/>
      <c r="I21" s="116"/>
      <c r="J21" s="116"/>
      <c r="K21" s="116"/>
      <c r="L21" s="116"/>
      <c r="M21" s="116"/>
      <c r="N21" s="116"/>
      <c r="O21" s="116"/>
    </row>
    <row r="22" ht="21" customHeight="1" spans="1:15">
      <c r="A22" s="236" t="s">
        <v>127</v>
      </c>
      <c r="B22" s="236" t="s">
        <v>128</v>
      </c>
      <c r="C22" s="116">
        <v>690144</v>
      </c>
      <c r="D22" s="116">
        <v>690144</v>
      </c>
      <c r="E22" s="116">
        <v>690144</v>
      </c>
      <c r="F22" s="116"/>
      <c r="G22" s="116"/>
      <c r="H22" s="116"/>
      <c r="I22" s="116"/>
      <c r="J22" s="116"/>
      <c r="K22" s="116"/>
      <c r="L22" s="116"/>
      <c r="M22" s="116"/>
      <c r="N22" s="116"/>
      <c r="O22" s="116"/>
    </row>
    <row r="23" ht="21" customHeight="1" spans="1:15">
      <c r="A23" s="92" t="s">
        <v>129</v>
      </c>
      <c r="B23" s="92" t="s">
        <v>130</v>
      </c>
      <c r="C23" s="116">
        <v>19391963.36</v>
      </c>
      <c r="D23" s="116">
        <v>17321963.36</v>
      </c>
      <c r="E23" s="116">
        <v>7059484.92</v>
      </c>
      <c r="F23" s="116">
        <v>10262478.44</v>
      </c>
      <c r="G23" s="116"/>
      <c r="H23" s="116"/>
      <c r="I23" s="116"/>
      <c r="J23" s="116">
        <v>2070000</v>
      </c>
      <c r="K23" s="116"/>
      <c r="L23" s="116"/>
      <c r="M23" s="116"/>
      <c r="N23" s="116"/>
      <c r="O23" s="116">
        <v>2070000</v>
      </c>
    </row>
    <row r="24" s="208" customFormat="1" ht="21" customHeight="1" spans="1:15">
      <c r="A24" s="214" t="s">
        <v>131</v>
      </c>
      <c r="B24" s="214" t="s">
        <v>132</v>
      </c>
      <c r="C24" s="213">
        <v>18129744.92</v>
      </c>
      <c r="D24" s="213">
        <v>16059744.92</v>
      </c>
      <c r="E24" s="213">
        <v>7059484.92</v>
      </c>
      <c r="F24" s="213">
        <v>9000260</v>
      </c>
      <c r="G24" s="213"/>
      <c r="H24" s="213"/>
      <c r="I24" s="213"/>
      <c r="J24" s="213">
        <v>2070000</v>
      </c>
      <c r="K24" s="213"/>
      <c r="L24" s="213"/>
      <c r="M24" s="213"/>
      <c r="N24" s="213"/>
      <c r="O24" s="213">
        <v>2070000</v>
      </c>
    </row>
    <row r="25" s="208" customFormat="1" ht="21" customHeight="1" spans="1:15">
      <c r="A25" s="215" t="s">
        <v>133</v>
      </c>
      <c r="B25" s="215" t="s">
        <v>134</v>
      </c>
      <c r="C25" s="213">
        <v>5725588.32</v>
      </c>
      <c r="D25" s="213">
        <v>5725588.32</v>
      </c>
      <c r="E25" s="213">
        <v>5485588.32</v>
      </c>
      <c r="F25" s="213">
        <v>240000</v>
      </c>
      <c r="G25" s="213"/>
      <c r="H25" s="213"/>
      <c r="I25" s="213"/>
      <c r="J25" s="213"/>
      <c r="K25" s="213"/>
      <c r="L25" s="213"/>
      <c r="M25" s="213"/>
      <c r="N25" s="213"/>
      <c r="O25" s="213"/>
    </row>
    <row r="26" s="208" customFormat="1" ht="21" customHeight="1" spans="1:15">
      <c r="A26" s="215" t="s">
        <v>135</v>
      </c>
      <c r="B26" s="215" t="s">
        <v>136</v>
      </c>
      <c r="C26" s="213">
        <v>1573896.6</v>
      </c>
      <c r="D26" s="213">
        <v>1573896.6</v>
      </c>
      <c r="E26" s="213">
        <v>1573896.6</v>
      </c>
      <c r="F26" s="213"/>
      <c r="G26" s="213"/>
      <c r="H26" s="213"/>
      <c r="I26" s="213"/>
      <c r="J26" s="213"/>
      <c r="K26" s="213"/>
      <c r="L26" s="213"/>
      <c r="M26" s="213"/>
      <c r="N26" s="213"/>
      <c r="O26" s="213"/>
    </row>
    <row r="27" s="208" customFormat="1" ht="21" customHeight="1" spans="1:15">
      <c r="A27" s="215">
        <v>2240104</v>
      </c>
      <c r="B27" s="215" t="s">
        <v>137</v>
      </c>
      <c r="C27" s="213">
        <v>7000000</v>
      </c>
      <c r="D27" s="213">
        <v>7000000</v>
      </c>
      <c r="E27" s="213"/>
      <c r="F27" s="213">
        <v>7000000</v>
      </c>
      <c r="G27" s="213"/>
      <c r="H27" s="213"/>
      <c r="I27" s="213"/>
      <c r="J27" s="213"/>
      <c r="K27" s="213"/>
      <c r="L27" s="213"/>
      <c r="M27" s="213"/>
      <c r="N27" s="213"/>
      <c r="O27" s="213"/>
    </row>
    <row r="28" s="208" customFormat="1" ht="21" customHeight="1" spans="1:15">
      <c r="A28" s="215" t="s">
        <v>138</v>
      </c>
      <c r="B28" s="215" t="s">
        <v>139</v>
      </c>
      <c r="C28" s="213">
        <v>3365260</v>
      </c>
      <c r="D28" s="213">
        <v>1295260</v>
      </c>
      <c r="E28" s="213"/>
      <c r="F28" s="213">
        <v>1295260</v>
      </c>
      <c r="G28" s="213"/>
      <c r="H28" s="213"/>
      <c r="I28" s="213"/>
      <c r="J28" s="213">
        <v>2070000</v>
      </c>
      <c r="K28" s="213"/>
      <c r="L28" s="213"/>
      <c r="M28" s="213"/>
      <c r="N28" s="213"/>
      <c r="O28" s="213">
        <v>2070000</v>
      </c>
    </row>
    <row r="29" s="208" customFormat="1" ht="21" customHeight="1" spans="1:15">
      <c r="A29" s="215" t="s">
        <v>140</v>
      </c>
      <c r="B29" s="215" t="s">
        <v>141</v>
      </c>
      <c r="C29" s="213">
        <v>465000</v>
      </c>
      <c r="D29" s="213">
        <v>465000</v>
      </c>
      <c r="E29" s="213"/>
      <c r="F29" s="213">
        <v>465000</v>
      </c>
      <c r="G29" s="213"/>
      <c r="H29" s="213"/>
      <c r="I29" s="213"/>
      <c r="J29" s="213"/>
      <c r="K29" s="213"/>
      <c r="L29" s="213"/>
      <c r="M29" s="213"/>
      <c r="N29" s="213"/>
      <c r="O29" s="213"/>
    </row>
    <row r="30" s="208" customFormat="1" ht="21" customHeight="1" spans="1:15">
      <c r="A30" s="214" t="s">
        <v>142</v>
      </c>
      <c r="B30" s="214" t="s">
        <v>143</v>
      </c>
      <c r="C30" s="213">
        <v>56925</v>
      </c>
      <c r="D30" s="213">
        <v>56925</v>
      </c>
      <c r="E30" s="213"/>
      <c r="F30" s="213">
        <v>56925</v>
      </c>
      <c r="G30" s="213"/>
      <c r="H30" s="213"/>
      <c r="I30" s="213"/>
      <c r="J30" s="213"/>
      <c r="K30" s="213"/>
      <c r="L30" s="213"/>
      <c r="M30" s="213"/>
      <c r="N30" s="213"/>
      <c r="O30" s="213"/>
    </row>
    <row r="31" s="208" customFormat="1" ht="21" customHeight="1" spans="1:15">
      <c r="A31" s="215" t="s">
        <v>144</v>
      </c>
      <c r="B31" s="215" t="s">
        <v>145</v>
      </c>
      <c r="C31" s="213">
        <v>56925</v>
      </c>
      <c r="D31" s="213">
        <v>56925</v>
      </c>
      <c r="E31" s="213"/>
      <c r="F31" s="213">
        <v>56925</v>
      </c>
      <c r="G31" s="213"/>
      <c r="H31" s="213"/>
      <c r="I31" s="213"/>
      <c r="J31" s="213"/>
      <c r="K31" s="213"/>
      <c r="L31" s="213"/>
      <c r="M31" s="213"/>
      <c r="N31" s="213"/>
      <c r="O31" s="213"/>
    </row>
    <row r="32" s="208" customFormat="1" ht="21" customHeight="1" spans="1:15">
      <c r="A32" s="214" t="s">
        <v>146</v>
      </c>
      <c r="B32" s="214" t="s">
        <v>147</v>
      </c>
      <c r="C32" s="213">
        <v>155443.44</v>
      </c>
      <c r="D32" s="213">
        <v>155443.44</v>
      </c>
      <c r="E32" s="213"/>
      <c r="F32" s="213">
        <v>155443.44</v>
      </c>
      <c r="G32" s="213"/>
      <c r="H32" s="213"/>
      <c r="I32" s="213"/>
      <c r="J32" s="213"/>
      <c r="K32" s="213"/>
      <c r="L32" s="213"/>
      <c r="M32" s="213"/>
      <c r="N32" s="213"/>
      <c r="O32" s="213"/>
    </row>
    <row r="33" s="208" customFormat="1" ht="21" customHeight="1" spans="1:15">
      <c r="A33" s="215" t="s">
        <v>148</v>
      </c>
      <c r="B33" s="215" t="s">
        <v>149</v>
      </c>
      <c r="C33" s="213">
        <v>100000</v>
      </c>
      <c r="D33" s="213">
        <v>100000</v>
      </c>
      <c r="E33" s="213"/>
      <c r="F33" s="213">
        <v>100000</v>
      </c>
      <c r="G33" s="213"/>
      <c r="H33" s="213"/>
      <c r="I33" s="213"/>
      <c r="J33" s="213"/>
      <c r="K33" s="213"/>
      <c r="L33" s="213"/>
      <c r="M33" s="213"/>
      <c r="N33" s="213"/>
      <c r="O33" s="213"/>
    </row>
    <row r="34" s="208" customFormat="1" ht="21" customHeight="1" spans="1:15">
      <c r="A34" s="215" t="s">
        <v>150</v>
      </c>
      <c r="B34" s="215" t="s">
        <v>151</v>
      </c>
      <c r="C34" s="213">
        <v>55443.44</v>
      </c>
      <c r="D34" s="213">
        <v>55443.44</v>
      </c>
      <c r="E34" s="213"/>
      <c r="F34" s="213">
        <v>55443.44</v>
      </c>
      <c r="G34" s="213"/>
      <c r="H34" s="213"/>
      <c r="I34" s="213"/>
      <c r="J34" s="213"/>
      <c r="K34" s="213"/>
      <c r="L34" s="213"/>
      <c r="M34" s="213"/>
      <c r="N34" s="213"/>
      <c r="O34" s="213"/>
    </row>
    <row r="35" s="208" customFormat="1" ht="21" customHeight="1" spans="1:15">
      <c r="A35" s="214" t="s">
        <v>152</v>
      </c>
      <c r="B35" s="214" t="s">
        <v>153</v>
      </c>
      <c r="C35" s="213">
        <v>1049850</v>
      </c>
      <c r="D35" s="213">
        <v>1049850</v>
      </c>
      <c r="E35" s="213"/>
      <c r="F35" s="213">
        <v>1049850</v>
      </c>
      <c r="G35" s="213"/>
      <c r="H35" s="213"/>
      <c r="I35" s="213"/>
      <c r="J35" s="213"/>
      <c r="K35" s="213"/>
      <c r="L35" s="213"/>
      <c r="M35" s="213"/>
      <c r="N35" s="213"/>
      <c r="O35" s="213"/>
    </row>
    <row r="36" s="208" customFormat="1" ht="21" customHeight="1" spans="1:15">
      <c r="A36" s="215" t="s">
        <v>154</v>
      </c>
      <c r="B36" s="215" t="s">
        <v>155</v>
      </c>
      <c r="C36" s="213">
        <v>1049850</v>
      </c>
      <c r="D36" s="213">
        <v>1049850</v>
      </c>
      <c r="E36" s="213"/>
      <c r="F36" s="213">
        <v>1049850</v>
      </c>
      <c r="G36" s="213"/>
      <c r="H36" s="213"/>
      <c r="I36" s="213"/>
      <c r="J36" s="213"/>
      <c r="K36" s="213"/>
      <c r="L36" s="213"/>
      <c r="M36" s="213"/>
      <c r="N36" s="213"/>
      <c r="O36" s="213"/>
    </row>
    <row r="37" ht="21" customHeight="1" spans="1:15">
      <c r="A37" s="237" t="s">
        <v>55</v>
      </c>
      <c r="B37" s="72"/>
      <c r="C37" s="116">
        <v>21840612.27</v>
      </c>
      <c r="D37" s="116">
        <v>19770412.27</v>
      </c>
      <c r="E37" s="116">
        <v>9507933.83</v>
      </c>
      <c r="F37" s="116">
        <v>10262478.44</v>
      </c>
      <c r="G37" s="116"/>
      <c r="H37" s="116"/>
      <c r="I37" s="116"/>
      <c r="J37" s="116">
        <v>2070200</v>
      </c>
      <c r="K37" s="116"/>
      <c r="L37" s="116"/>
      <c r="M37" s="116"/>
      <c r="N37" s="116"/>
      <c r="O37" s="116">
        <v>2070200</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H28" sqref="H28"/>
    </sheetView>
  </sheetViews>
  <sheetFormatPr defaultColWidth="8.575" defaultRowHeight="12.75" customHeight="1" outlineLevelCol="3"/>
  <cols>
    <col min="1" max="4" width="35.575" customWidth="1"/>
  </cols>
  <sheetData>
    <row r="1" ht="15" customHeight="1" spans="1:4">
      <c r="A1" s="79"/>
      <c r="B1" s="83"/>
      <c r="C1" s="83"/>
      <c r="D1" s="83" t="s">
        <v>156</v>
      </c>
    </row>
    <row r="2" ht="41.25" customHeight="1" spans="1:4">
      <c r="A2" s="78" t="str">
        <f>"2026"&amp;"年部门财政拨款收支预算总表"</f>
        <v>2026年部门财政拨款收支预算总表</v>
      </c>
    </row>
    <row r="3" ht="17.25" customHeight="1" spans="1:4">
      <c r="A3" s="81" t="str">
        <f>"单位名称："&amp;"昆明市东川区应急管理局"</f>
        <v>单位名称：昆明市东川区应急管理局</v>
      </c>
      <c r="B3" s="217"/>
      <c r="D3" s="83" t="s">
        <v>1</v>
      </c>
    </row>
    <row r="4" ht="17.25" customHeight="1" spans="1:4">
      <c r="A4" s="218" t="s">
        <v>2</v>
      </c>
      <c r="B4" s="219"/>
      <c r="C4" s="218" t="s">
        <v>3</v>
      </c>
      <c r="D4" s="219"/>
    </row>
    <row r="5" ht="18.75" customHeight="1" spans="1:4">
      <c r="A5" s="218" t="s">
        <v>4</v>
      </c>
      <c r="B5" s="218" t="s">
        <v>5</v>
      </c>
      <c r="C5" s="218" t="s">
        <v>6</v>
      </c>
      <c r="D5" s="218" t="s">
        <v>5</v>
      </c>
    </row>
    <row r="6" ht="16.5" customHeight="1" spans="1:4">
      <c r="A6" s="220" t="s">
        <v>157</v>
      </c>
      <c r="B6" s="116">
        <v>19770412.27</v>
      </c>
      <c r="C6" s="220" t="s">
        <v>158</v>
      </c>
      <c r="D6" s="116">
        <v>19770412.27</v>
      </c>
    </row>
    <row r="7" ht="16.5" customHeight="1" spans="1:4">
      <c r="A7" s="220" t="s">
        <v>159</v>
      </c>
      <c r="B7" s="116">
        <v>19770412.27</v>
      </c>
      <c r="C7" s="220" t="s">
        <v>160</v>
      </c>
      <c r="D7" s="116"/>
    </row>
    <row r="8" ht="16.5" customHeight="1" spans="1:4">
      <c r="A8" s="220" t="s">
        <v>161</v>
      </c>
      <c r="B8" s="116"/>
      <c r="C8" s="220" t="s">
        <v>162</v>
      </c>
      <c r="D8" s="116"/>
    </row>
    <row r="9" ht="16.5" customHeight="1" spans="1:4">
      <c r="A9" s="220" t="s">
        <v>163</v>
      </c>
      <c r="B9" s="116"/>
      <c r="C9" s="220" t="s">
        <v>164</v>
      </c>
      <c r="D9" s="116"/>
    </row>
    <row r="10" ht="16.5" customHeight="1" spans="1:4">
      <c r="A10" s="220" t="s">
        <v>165</v>
      </c>
      <c r="B10" s="116"/>
      <c r="C10" s="220" t="s">
        <v>166</v>
      </c>
      <c r="D10" s="116"/>
    </row>
    <row r="11" ht="16.5" customHeight="1" spans="1:4">
      <c r="A11" s="220" t="s">
        <v>159</v>
      </c>
      <c r="B11" s="116"/>
      <c r="C11" s="220" t="s">
        <v>167</v>
      </c>
      <c r="D11" s="116"/>
    </row>
    <row r="12" ht="16.5" customHeight="1" spans="1:4">
      <c r="A12" s="26" t="s">
        <v>161</v>
      </c>
      <c r="B12" s="116"/>
      <c r="C12" s="103" t="s">
        <v>168</v>
      </c>
      <c r="D12" s="116"/>
    </row>
    <row r="13" ht="16.5" customHeight="1" spans="1:4">
      <c r="A13" s="26" t="s">
        <v>163</v>
      </c>
      <c r="B13" s="116"/>
      <c r="C13" s="103" t="s">
        <v>169</v>
      </c>
      <c r="D13" s="116"/>
    </row>
    <row r="14" ht="16.5" customHeight="1" spans="1:4">
      <c r="A14" s="221"/>
      <c r="B14" s="116"/>
      <c r="C14" s="103" t="s">
        <v>170</v>
      </c>
      <c r="D14" s="116">
        <v>1019676.71</v>
      </c>
    </row>
    <row r="15" ht="16.5" customHeight="1" spans="1:4">
      <c r="A15" s="221"/>
      <c r="B15" s="116"/>
      <c r="C15" s="103" t="s">
        <v>171</v>
      </c>
      <c r="D15" s="116">
        <v>738628.2</v>
      </c>
    </row>
    <row r="16" ht="16.5" customHeight="1" spans="1:4">
      <c r="A16" s="221"/>
      <c r="B16" s="116"/>
      <c r="C16" s="103" t="s">
        <v>172</v>
      </c>
      <c r="D16" s="116"/>
    </row>
    <row r="17" ht="16.5" customHeight="1" spans="1:4">
      <c r="A17" s="221"/>
      <c r="B17" s="116"/>
      <c r="C17" s="103" t="s">
        <v>173</v>
      </c>
      <c r="D17" s="116"/>
    </row>
    <row r="18" ht="16.5" customHeight="1" spans="1:4">
      <c r="A18" s="221"/>
      <c r="B18" s="116"/>
      <c r="C18" s="103" t="s">
        <v>174</v>
      </c>
      <c r="D18" s="116"/>
    </row>
    <row r="19" ht="16.5" customHeight="1" spans="1:4">
      <c r="A19" s="221"/>
      <c r="B19" s="116"/>
      <c r="C19" s="103" t="s">
        <v>175</v>
      </c>
      <c r="D19" s="116"/>
    </row>
    <row r="20" ht="16.5" customHeight="1" spans="1:4">
      <c r="A20" s="221"/>
      <c r="B20" s="116"/>
      <c r="C20" s="103" t="s">
        <v>176</v>
      </c>
      <c r="D20" s="116"/>
    </row>
    <row r="21" ht="16.5" customHeight="1" spans="1:4">
      <c r="A21" s="221"/>
      <c r="B21" s="116"/>
      <c r="C21" s="103" t="s">
        <v>177</v>
      </c>
      <c r="D21" s="116"/>
    </row>
    <row r="22" ht="16.5" customHeight="1" spans="1:4">
      <c r="A22" s="221"/>
      <c r="B22" s="116"/>
      <c r="C22" s="103" t="s">
        <v>178</v>
      </c>
      <c r="D22" s="116"/>
    </row>
    <row r="23" ht="16.5" customHeight="1" spans="1:4">
      <c r="A23" s="221"/>
      <c r="B23" s="116"/>
      <c r="C23" s="103" t="s">
        <v>179</v>
      </c>
      <c r="D23" s="116"/>
    </row>
    <row r="24" ht="16.5" customHeight="1" spans="1:4">
      <c r="A24" s="221"/>
      <c r="B24" s="116"/>
      <c r="C24" s="103" t="s">
        <v>180</v>
      </c>
      <c r="D24" s="116"/>
    </row>
    <row r="25" ht="16.5" customHeight="1" spans="1:4">
      <c r="A25" s="221"/>
      <c r="B25" s="116"/>
      <c r="C25" s="103" t="s">
        <v>181</v>
      </c>
      <c r="D25" s="116">
        <v>690144</v>
      </c>
    </row>
    <row r="26" ht="16.5" customHeight="1" spans="1:4">
      <c r="A26" s="221"/>
      <c r="B26" s="116"/>
      <c r="C26" s="103" t="s">
        <v>182</v>
      </c>
      <c r="D26" s="116"/>
    </row>
    <row r="27" ht="16.5" customHeight="1" spans="1:4">
      <c r="A27" s="221"/>
      <c r="B27" s="116"/>
      <c r="C27" s="103" t="s">
        <v>183</v>
      </c>
      <c r="D27" s="116"/>
    </row>
    <row r="28" ht="16.5" customHeight="1" spans="1:4">
      <c r="A28" s="221"/>
      <c r="B28" s="116"/>
      <c r="C28" s="103" t="s">
        <v>184</v>
      </c>
      <c r="D28" s="116">
        <v>17321963.36</v>
      </c>
    </row>
    <row r="29" ht="16.5" customHeight="1" spans="1:4">
      <c r="A29" s="221"/>
      <c r="B29" s="116"/>
      <c r="C29" s="103" t="s">
        <v>185</v>
      </c>
      <c r="D29" s="116"/>
    </row>
    <row r="30" ht="16.5" customHeight="1" spans="1:4">
      <c r="A30" s="221"/>
      <c r="B30" s="116"/>
      <c r="C30" s="103" t="s">
        <v>186</v>
      </c>
      <c r="D30" s="116"/>
    </row>
    <row r="31" ht="16.5" customHeight="1" spans="1:4">
      <c r="A31" s="221"/>
      <c r="B31" s="116"/>
      <c r="C31" s="26" t="s">
        <v>187</v>
      </c>
      <c r="D31" s="116"/>
    </row>
    <row r="32" ht="16.5" customHeight="1" spans="1:4">
      <c r="A32" s="221"/>
      <c r="B32" s="116"/>
      <c r="C32" s="26" t="s">
        <v>188</v>
      </c>
      <c r="D32" s="116"/>
    </row>
    <row r="33" ht="16.5" customHeight="1" spans="1:4">
      <c r="A33" s="221"/>
      <c r="B33" s="116"/>
      <c r="C33" s="22" t="s">
        <v>189</v>
      </c>
      <c r="D33" s="116"/>
    </row>
    <row r="34" ht="15" customHeight="1" spans="1:4">
      <c r="A34" s="222" t="s">
        <v>50</v>
      </c>
      <c r="B34" s="223">
        <v>19770412.27</v>
      </c>
      <c r="C34" s="222" t="s">
        <v>51</v>
      </c>
      <c r="D34" s="223">
        <v>19770412.27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9" workbookViewId="0">
      <selection activeCell="B24" sqref="B24"/>
    </sheetView>
  </sheetViews>
  <sheetFormatPr defaultColWidth="9.14166666666667" defaultRowHeight="14.25" customHeight="1" outlineLevelCol="6"/>
  <cols>
    <col min="1" max="1" width="20.1416666666667" customWidth="1"/>
    <col min="2" max="2" width="44" customWidth="1"/>
    <col min="3" max="7" width="24.1416666666667" customWidth="1"/>
    <col min="9" max="9" width="12.625"/>
  </cols>
  <sheetData>
    <row r="1" customHeight="1" spans="1:7">
      <c r="D1" s="184"/>
      <c r="F1" s="106"/>
      <c r="G1" s="185" t="s">
        <v>190</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44" t="str">
        <f>"单位名称："&amp;"昆明市东川区应急管理局"</f>
        <v>单位名称：昆明市东川区应急管理局</v>
      </c>
      <c r="F3" s="160"/>
      <c r="G3" s="185" t="s">
        <v>1</v>
      </c>
    </row>
    <row r="4" ht="20.25" customHeight="1" spans="1:7">
      <c r="A4" s="209" t="s">
        <v>191</v>
      </c>
      <c r="B4" s="210"/>
      <c r="C4" s="164" t="s">
        <v>55</v>
      </c>
      <c r="D4" s="196" t="s">
        <v>76</v>
      </c>
      <c r="E4" s="14"/>
      <c r="F4" s="15"/>
      <c r="G4" s="187" t="s">
        <v>77</v>
      </c>
    </row>
    <row r="5" ht="20.25" customHeight="1" spans="1:7">
      <c r="A5" s="211" t="s">
        <v>73</v>
      </c>
      <c r="B5" s="211" t="s">
        <v>74</v>
      </c>
      <c r="C5" s="55"/>
      <c r="D5" s="17" t="s">
        <v>57</v>
      </c>
      <c r="E5" s="17" t="s">
        <v>192</v>
      </c>
      <c r="F5" s="17" t="s">
        <v>193</v>
      </c>
      <c r="G5" s="189"/>
    </row>
    <row r="6" ht="15" customHeight="1" spans="1:7">
      <c r="A6" s="25" t="s">
        <v>83</v>
      </c>
      <c r="B6" s="25" t="s">
        <v>84</v>
      </c>
      <c r="C6" s="25" t="s">
        <v>85</v>
      </c>
      <c r="D6" s="25" t="s">
        <v>86</v>
      </c>
      <c r="E6" s="25" t="s">
        <v>87</v>
      </c>
      <c r="F6" s="25" t="s">
        <v>88</v>
      </c>
      <c r="G6" s="25" t="s">
        <v>89</v>
      </c>
    </row>
    <row r="7" s="208" customFormat="1" ht="18" customHeight="1" spans="1:7">
      <c r="A7" s="212" t="s">
        <v>98</v>
      </c>
      <c r="B7" s="212" t="s">
        <v>99</v>
      </c>
      <c r="C7" s="213">
        <v>1019676.71</v>
      </c>
      <c r="D7" s="213">
        <v>1019676.71</v>
      </c>
      <c r="E7" s="213">
        <v>1018476.71</v>
      </c>
      <c r="F7" s="213">
        <v>1200</v>
      </c>
      <c r="G7" s="213"/>
    </row>
    <row r="8" s="208" customFormat="1" ht="18" customHeight="1" spans="1:7">
      <c r="A8" s="214" t="s">
        <v>100</v>
      </c>
      <c r="B8" s="214" t="s">
        <v>101</v>
      </c>
      <c r="C8" s="213">
        <v>1019676.71</v>
      </c>
      <c r="D8" s="213">
        <v>1019676.71</v>
      </c>
      <c r="E8" s="213">
        <v>1018476.71</v>
      </c>
      <c r="F8" s="213">
        <v>1200</v>
      </c>
      <c r="G8" s="213"/>
    </row>
    <row r="9" s="208" customFormat="1" ht="18" customHeight="1" spans="1:7">
      <c r="A9" s="215" t="s">
        <v>102</v>
      </c>
      <c r="B9" s="215" t="s">
        <v>103</v>
      </c>
      <c r="C9" s="213">
        <v>44400</v>
      </c>
      <c r="D9" s="213">
        <v>44400</v>
      </c>
      <c r="E9" s="213">
        <v>43200</v>
      </c>
      <c r="F9" s="213">
        <v>1200</v>
      </c>
      <c r="G9" s="213"/>
    </row>
    <row r="10" s="208" customFormat="1" ht="18" customHeight="1" spans="1:7">
      <c r="A10" s="215" t="s">
        <v>104</v>
      </c>
      <c r="B10" s="215" t="s">
        <v>105</v>
      </c>
      <c r="C10" s="213">
        <v>848257.92</v>
      </c>
      <c r="D10" s="213">
        <v>848257.92</v>
      </c>
      <c r="E10" s="213">
        <v>848257.92</v>
      </c>
      <c r="F10" s="213"/>
      <c r="G10" s="213"/>
    </row>
    <row r="11" s="208" customFormat="1" ht="18" customHeight="1" spans="1:7">
      <c r="A11" s="215" t="s">
        <v>106</v>
      </c>
      <c r="B11" s="215" t="s">
        <v>107</v>
      </c>
      <c r="C11" s="213">
        <v>127018.79</v>
      </c>
      <c r="D11" s="213">
        <v>127018.79</v>
      </c>
      <c r="E11" s="213">
        <v>127018.79</v>
      </c>
      <c r="F11" s="213"/>
      <c r="G11" s="213"/>
    </row>
    <row r="12" s="208" customFormat="1" ht="18" customHeight="1" spans="1:7">
      <c r="A12" s="212" t="s">
        <v>108</v>
      </c>
      <c r="B12" s="212" t="s">
        <v>109</v>
      </c>
      <c r="C12" s="213">
        <v>738628.2</v>
      </c>
      <c r="D12" s="213">
        <v>738628.2</v>
      </c>
      <c r="E12" s="213">
        <v>738628.2</v>
      </c>
      <c r="F12" s="213"/>
      <c r="G12" s="213"/>
    </row>
    <row r="13" s="208" customFormat="1" ht="18" customHeight="1" spans="1:7">
      <c r="A13" s="214" t="s">
        <v>110</v>
      </c>
      <c r="B13" s="214" t="s">
        <v>111</v>
      </c>
      <c r="C13" s="213">
        <v>738628.2</v>
      </c>
      <c r="D13" s="213">
        <v>738628.2</v>
      </c>
      <c r="E13" s="213">
        <v>738628.2</v>
      </c>
      <c r="F13" s="213"/>
      <c r="G13" s="213"/>
    </row>
    <row r="14" s="208" customFormat="1" ht="18" customHeight="1" spans="1:7">
      <c r="A14" s="215" t="s">
        <v>112</v>
      </c>
      <c r="B14" s="215" t="s">
        <v>113</v>
      </c>
      <c r="C14" s="213">
        <v>450654.84</v>
      </c>
      <c r="D14" s="213">
        <v>450654.84</v>
      </c>
      <c r="E14" s="213">
        <v>450654.84</v>
      </c>
      <c r="F14" s="213"/>
      <c r="G14" s="213"/>
    </row>
    <row r="15" s="208" customFormat="1" ht="18" customHeight="1" spans="1:7">
      <c r="A15" s="215" t="s">
        <v>114</v>
      </c>
      <c r="B15" s="215" t="s">
        <v>115</v>
      </c>
      <c r="C15" s="213">
        <v>278877</v>
      </c>
      <c r="D15" s="213">
        <v>278877</v>
      </c>
      <c r="E15" s="213">
        <v>278877</v>
      </c>
      <c r="F15" s="213"/>
      <c r="G15" s="213"/>
    </row>
    <row r="16" s="208" customFormat="1" ht="18" customHeight="1" spans="1:7">
      <c r="A16" s="215" t="s">
        <v>116</v>
      </c>
      <c r="B16" s="215" t="s">
        <v>117</v>
      </c>
      <c r="C16" s="213">
        <v>9096.36</v>
      </c>
      <c r="D16" s="213">
        <v>9096.36</v>
      </c>
      <c r="E16" s="213">
        <v>9096.36</v>
      </c>
      <c r="F16" s="213"/>
      <c r="G16" s="213"/>
    </row>
    <row r="17" s="208" customFormat="1" ht="18" customHeight="1" spans="1:7">
      <c r="A17" s="212" t="s">
        <v>123</v>
      </c>
      <c r="B17" s="212" t="s">
        <v>124</v>
      </c>
      <c r="C17" s="213">
        <v>690144</v>
      </c>
      <c r="D17" s="213">
        <v>690144</v>
      </c>
      <c r="E17" s="213">
        <v>690144</v>
      </c>
      <c r="F17" s="213"/>
      <c r="G17" s="213"/>
    </row>
    <row r="18" s="208" customFormat="1" ht="18" customHeight="1" spans="1:7">
      <c r="A18" s="214" t="s">
        <v>125</v>
      </c>
      <c r="B18" s="214" t="s">
        <v>126</v>
      </c>
      <c r="C18" s="213">
        <v>690144</v>
      </c>
      <c r="D18" s="213">
        <v>690144</v>
      </c>
      <c r="E18" s="213">
        <v>690144</v>
      </c>
      <c r="F18" s="213"/>
      <c r="G18" s="213"/>
    </row>
    <row r="19" s="208" customFormat="1" ht="18" customHeight="1" spans="1:7">
      <c r="A19" s="215" t="s">
        <v>127</v>
      </c>
      <c r="B19" s="215" t="s">
        <v>128</v>
      </c>
      <c r="C19" s="213">
        <v>690144</v>
      </c>
      <c r="D19" s="213">
        <v>690144</v>
      </c>
      <c r="E19" s="213">
        <v>690144</v>
      </c>
      <c r="F19" s="213"/>
      <c r="G19" s="213"/>
    </row>
    <row r="20" s="208" customFormat="1" ht="18" customHeight="1" spans="1:7">
      <c r="A20" s="212" t="s">
        <v>129</v>
      </c>
      <c r="B20" s="212" t="s">
        <v>130</v>
      </c>
      <c r="C20" s="213">
        <v>17321963.36</v>
      </c>
      <c r="D20" s="213">
        <v>14059484.92</v>
      </c>
      <c r="E20" s="213">
        <v>6262944.92</v>
      </c>
      <c r="F20" s="213">
        <v>796540</v>
      </c>
      <c r="G20" s="213">
        <v>12262478.44</v>
      </c>
    </row>
    <row r="21" s="208" customFormat="1" ht="18" customHeight="1" spans="1:7">
      <c r="A21" s="214" t="s">
        <v>131</v>
      </c>
      <c r="B21" s="214" t="s">
        <v>132</v>
      </c>
      <c r="C21" s="213">
        <v>16059744.92</v>
      </c>
      <c r="D21" s="213">
        <v>14059484.92</v>
      </c>
      <c r="E21" s="213">
        <v>6262944.92</v>
      </c>
      <c r="F21" s="213">
        <v>796540</v>
      </c>
      <c r="G21" s="213">
        <v>9000260</v>
      </c>
    </row>
    <row r="22" s="208" customFormat="1" ht="18" customHeight="1" spans="1:7">
      <c r="A22" s="215" t="s">
        <v>133</v>
      </c>
      <c r="B22" s="215" t="s">
        <v>134</v>
      </c>
      <c r="C22" s="213">
        <v>5725588.32</v>
      </c>
      <c r="D22" s="213">
        <v>5485588.32</v>
      </c>
      <c r="E22" s="213">
        <v>4784638.32</v>
      </c>
      <c r="F22" s="213">
        <v>700950</v>
      </c>
      <c r="G22" s="213">
        <v>240000</v>
      </c>
    </row>
    <row r="23" s="208" customFormat="1" ht="18" customHeight="1" spans="1:7">
      <c r="A23" s="215" t="s">
        <v>135</v>
      </c>
      <c r="B23" s="215" t="s">
        <v>136</v>
      </c>
      <c r="C23" s="213">
        <v>1573896.6</v>
      </c>
      <c r="D23" s="213">
        <v>1573896.6</v>
      </c>
      <c r="E23" s="213">
        <v>1478306.6</v>
      </c>
      <c r="F23" s="213">
        <v>95590</v>
      </c>
      <c r="G23" s="213"/>
    </row>
    <row r="24" s="208" customFormat="1" ht="18" customHeight="1" spans="1:7">
      <c r="A24" s="215">
        <v>2240104</v>
      </c>
      <c r="B24" s="215" t="s">
        <v>137</v>
      </c>
      <c r="C24" s="213">
        <v>7000000</v>
      </c>
      <c r="D24" s="213">
        <v>7000000</v>
      </c>
      <c r="E24" s="213"/>
      <c r="F24" s="213"/>
      <c r="G24" s="213">
        <v>7000000</v>
      </c>
    </row>
    <row r="25" s="208" customFormat="1" ht="18" customHeight="1" spans="1:7">
      <c r="A25" s="215" t="s">
        <v>138</v>
      </c>
      <c r="B25" s="215" t="s">
        <v>139</v>
      </c>
      <c r="C25" s="213">
        <v>1295260</v>
      </c>
      <c r="D25" s="213"/>
      <c r="E25" s="213"/>
      <c r="F25" s="213"/>
      <c r="G25" s="213">
        <v>1295260</v>
      </c>
    </row>
    <row r="26" s="208" customFormat="1" ht="18" customHeight="1" spans="1:7">
      <c r="A26" s="215" t="s">
        <v>140</v>
      </c>
      <c r="B26" s="215" t="s">
        <v>141</v>
      </c>
      <c r="C26" s="213">
        <v>465000</v>
      </c>
      <c r="D26" s="213"/>
      <c r="E26" s="213"/>
      <c r="F26" s="213"/>
      <c r="G26" s="213">
        <v>465000</v>
      </c>
    </row>
    <row r="27" s="208" customFormat="1" ht="18" customHeight="1" spans="1:7">
      <c r="A27" s="214" t="s">
        <v>142</v>
      </c>
      <c r="B27" s="214" t="s">
        <v>143</v>
      </c>
      <c r="C27" s="213">
        <v>56925</v>
      </c>
      <c r="D27" s="213"/>
      <c r="E27" s="213"/>
      <c r="F27" s="213"/>
      <c r="G27" s="213">
        <v>56925</v>
      </c>
    </row>
    <row r="28" s="208" customFormat="1" ht="18" customHeight="1" spans="1:7">
      <c r="A28" s="215" t="s">
        <v>144</v>
      </c>
      <c r="B28" s="215" t="s">
        <v>145</v>
      </c>
      <c r="C28" s="213">
        <v>56925</v>
      </c>
      <c r="D28" s="213"/>
      <c r="E28" s="213"/>
      <c r="F28" s="213"/>
      <c r="G28" s="213">
        <v>56925</v>
      </c>
    </row>
    <row r="29" s="208" customFormat="1" ht="18" customHeight="1" spans="1:7">
      <c r="A29" s="214" t="s">
        <v>146</v>
      </c>
      <c r="B29" s="214" t="s">
        <v>147</v>
      </c>
      <c r="C29" s="213">
        <v>155443.44</v>
      </c>
      <c r="D29" s="213"/>
      <c r="E29" s="213"/>
      <c r="F29" s="213"/>
      <c r="G29" s="213">
        <v>155443.44</v>
      </c>
    </row>
    <row r="30" s="208" customFormat="1" ht="18" customHeight="1" spans="1:7">
      <c r="A30" s="215" t="s">
        <v>148</v>
      </c>
      <c r="B30" s="215" t="s">
        <v>149</v>
      </c>
      <c r="C30" s="213">
        <v>100000</v>
      </c>
      <c r="D30" s="213"/>
      <c r="E30" s="213"/>
      <c r="F30" s="213"/>
      <c r="G30" s="213">
        <v>100000</v>
      </c>
    </row>
    <row r="31" s="208" customFormat="1" ht="18" customHeight="1" spans="1:7">
      <c r="A31" s="215" t="s">
        <v>150</v>
      </c>
      <c r="B31" s="215" t="s">
        <v>151</v>
      </c>
      <c r="C31" s="213">
        <v>55443.44</v>
      </c>
      <c r="D31" s="213"/>
      <c r="E31" s="213"/>
      <c r="F31" s="213"/>
      <c r="G31" s="213">
        <v>55443.44</v>
      </c>
    </row>
    <row r="32" s="208" customFormat="1" ht="18" customHeight="1" spans="1:7">
      <c r="A32" s="214" t="s">
        <v>152</v>
      </c>
      <c r="B32" s="214" t="s">
        <v>153</v>
      </c>
      <c r="C32" s="213">
        <v>1049850</v>
      </c>
      <c r="D32" s="213"/>
      <c r="E32" s="213"/>
      <c r="F32" s="213"/>
      <c r="G32" s="213">
        <v>1049850</v>
      </c>
    </row>
    <row r="33" s="208" customFormat="1" ht="18" customHeight="1" spans="1:7">
      <c r="A33" s="215" t="s">
        <v>154</v>
      </c>
      <c r="B33" s="215" t="s">
        <v>155</v>
      </c>
      <c r="C33" s="213">
        <v>1049850</v>
      </c>
      <c r="D33" s="213"/>
      <c r="E33" s="213"/>
      <c r="F33" s="213"/>
      <c r="G33" s="213">
        <v>1049850</v>
      </c>
    </row>
    <row r="34" ht="18" customHeight="1" spans="1:7">
      <c r="A34" s="115" t="s">
        <v>194</v>
      </c>
      <c r="B34" s="216" t="s">
        <v>194</v>
      </c>
      <c r="C34" s="116">
        <v>19770412.27</v>
      </c>
      <c r="D34" s="116">
        <v>14507933.83</v>
      </c>
      <c r="E34" s="116">
        <v>8710193.83</v>
      </c>
      <c r="F34" s="116">
        <v>797740</v>
      </c>
      <c r="G34" s="116">
        <v>17262478.44</v>
      </c>
    </row>
  </sheetData>
  <mergeCells count="6">
    <mergeCell ref="A2:G2"/>
    <mergeCell ref="A4:B4"/>
    <mergeCell ref="D4:F4"/>
    <mergeCell ref="A34:B3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204" t="s">
        <v>195</v>
      </c>
    </row>
    <row r="2" ht="41.25" customHeight="1" spans="1:6">
      <c r="A2" s="205" t="str">
        <f>"2026"&amp;"年一般公共预算“三公”经费支出预算表"</f>
        <v>2026年一般公共预算“三公”经费支出预算表</v>
      </c>
      <c r="B2" s="80"/>
      <c r="C2" s="80"/>
      <c r="D2" s="80"/>
      <c r="E2" s="79"/>
      <c r="F2" s="80"/>
    </row>
    <row r="3" customHeight="1" spans="1:6">
      <c r="A3" s="149" t="str">
        <f>"单位名称："&amp;"昆明市东川区应急管理局"</f>
        <v>单位名称：昆明市东川区应急管理局</v>
      </c>
      <c r="B3" s="206"/>
      <c r="D3" s="80"/>
      <c r="E3" s="79"/>
      <c r="F3" s="84" t="s">
        <v>1</v>
      </c>
    </row>
    <row r="4" ht="27" customHeight="1" spans="1:6">
      <c r="A4" s="85" t="s">
        <v>196</v>
      </c>
      <c r="B4" s="85" t="s">
        <v>197</v>
      </c>
      <c r="C4" s="87" t="s">
        <v>198</v>
      </c>
      <c r="D4" s="85"/>
      <c r="E4" s="86"/>
      <c r="F4" s="85" t="s">
        <v>199</v>
      </c>
    </row>
    <row r="5" ht="28.5" customHeight="1" spans="1:6">
      <c r="A5" s="207"/>
      <c r="B5" s="89"/>
      <c r="C5" s="86" t="s">
        <v>57</v>
      </c>
      <c r="D5" s="86" t="s">
        <v>200</v>
      </c>
      <c r="E5" s="86" t="s">
        <v>201</v>
      </c>
      <c r="F5" s="88"/>
    </row>
    <row r="6" ht="17.25" customHeight="1" spans="1:6">
      <c r="A6" s="91" t="s">
        <v>83</v>
      </c>
      <c r="B6" s="91" t="s">
        <v>84</v>
      </c>
      <c r="C6" s="91" t="s">
        <v>85</v>
      </c>
      <c r="D6" s="91" t="s">
        <v>86</v>
      </c>
      <c r="E6" s="91" t="s">
        <v>87</v>
      </c>
      <c r="F6" s="91" t="s">
        <v>88</v>
      </c>
    </row>
    <row r="7" ht="17.25" customHeight="1" spans="1:6">
      <c r="A7" s="116">
        <v>1484460</v>
      </c>
      <c r="B7" s="116"/>
      <c r="C7" s="116">
        <v>1475260</v>
      </c>
      <c r="D7" s="116">
        <v>1295260</v>
      </c>
      <c r="E7" s="116">
        <v>180000</v>
      </c>
      <c r="F7" s="116">
        <v>9200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1"/>
  <sheetViews>
    <sheetView showZeros="0" topLeftCell="D35" workbookViewId="0">
      <selection activeCell="A2" sqref="A2:Y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84"/>
      <c r="C1" s="193"/>
      <c r="E1" s="194"/>
      <c r="F1" s="194"/>
      <c r="G1" s="194"/>
      <c r="H1" s="194"/>
      <c r="I1" s="119"/>
      <c r="J1" s="119"/>
      <c r="K1" s="119"/>
      <c r="L1" s="119"/>
      <c r="M1" s="119"/>
      <c r="N1" s="119"/>
      <c r="O1" s="119"/>
      <c r="S1" s="119"/>
      <c r="W1" s="193"/>
      <c r="Y1" s="42" t="s">
        <v>202</v>
      </c>
    </row>
    <row r="2" ht="45.75" customHeight="1" spans="1:25">
      <c r="A2" s="101" t="str">
        <f>"2026"&amp;"年部门基本支出预算表"</f>
        <v>2026年部门基本支出预算表</v>
      </c>
      <c r="B2" s="43"/>
      <c r="C2" s="101"/>
      <c r="D2" s="101"/>
      <c r="E2" s="101"/>
      <c r="F2" s="101"/>
      <c r="G2" s="101"/>
      <c r="H2" s="101"/>
      <c r="I2" s="101"/>
      <c r="J2" s="101"/>
      <c r="K2" s="101"/>
      <c r="L2" s="101"/>
      <c r="M2" s="101"/>
      <c r="N2" s="101"/>
      <c r="O2" s="101"/>
      <c r="P2" s="43"/>
      <c r="Q2" s="43"/>
      <c r="R2" s="43"/>
      <c r="S2" s="101"/>
      <c r="T2" s="101"/>
      <c r="U2" s="101"/>
      <c r="V2" s="101"/>
      <c r="W2" s="101"/>
      <c r="X2" s="101"/>
      <c r="Y2" s="101"/>
    </row>
    <row r="3" ht="18.75" customHeight="1" spans="1:25">
      <c r="A3" s="44" t="str">
        <f>"单位名称："&amp;"昆明市东川区应急管理局"</f>
        <v>单位名称：昆明市东川区应急管理局</v>
      </c>
      <c r="B3" s="45"/>
      <c r="C3" s="195"/>
      <c r="D3" s="195"/>
      <c r="E3" s="195"/>
      <c r="F3" s="195"/>
      <c r="G3" s="195"/>
      <c r="H3" s="195"/>
      <c r="I3" s="124"/>
      <c r="J3" s="124"/>
      <c r="K3" s="124"/>
      <c r="L3" s="124"/>
      <c r="M3" s="124"/>
      <c r="N3" s="124"/>
      <c r="O3" s="124"/>
      <c r="P3" s="46"/>
      <c r="Q3" s="46"/>
      <c r="R3" s="46"/>
      <c r="S3" s="124"/>
      <c r="W3" s="193"/>
      <c r="Y3" s="42" t="s">
        <v>1</v>
      </c>
    </row>
    <row r="4" ht="18" customHeight="1" spans="1:25">
      <c r="A4" s="48" t="s">
        <v>203</v>
      </c>
      <c r="B4" s="48" t="s">
        <v>204</v>
      </c>
      <c r="C4" s="48" t="s">
        <v>205</v>
      </c>
      <c r="D4" s="48" t="s">
        <v>206</v>
      </c>
      <c r="E4" s="48" t="s">
        <v>207</v>
      </c>
      <c r="F4" s="48" t="s">
        <v>208</v>
      </c>
      <c r="G4" s="48" t="s">
        <v>209</v>
      </c>
      <c r="H4" s="48" t="s">
        <v>210</v>
      </c>
      <c r="I4" s="196" t="s">
        <v>211</v>
      </c>
      <c r="J4" s="130" t="s">
        <v>211</v>
      </c>
      <c r="K4" s="130"/>
      <c r="L4" s="130"/>
      <c r="M4" s="130"/>
      <c r="N4" s="130"/>
      <c r="O4" s="130"/>
      <c r="P4" s="14"/>
      <c r="Q4" s="14"/>
      <c r="R4" s="14"/>
      <c r="S4" s="129" t="s">
        <v>61</v>
      </c>
      <c r="T4" s="130" t="s">
        <v>62</v>
      </c>
      <c r="U4" s="130"/>
      <c r="V4" s="130"/>
      <c r="W4" s="130"/>
      <c r="X4" s="130"/>
      <c r="Y4" s="112"/>
    </row>
    <row r="5" ht="18" customHeight="1" spans="1:25">
      <c r="A5" s="50"/>
      <c r="B5" s="64"/>
      <c r="C5" s="166"/>
      <c r="D5" s="50"/>
      <c r="E5" s="50"/>
      <c r="F5" s="50"/>
      <c r="G5" s="50"/>
      <c r="H5" s="50"/>
      <c r="I5" s="164" t="s">
        <v>212</v>
      </c>
      <c r="J5" s="196" t="s">
        <v>58</v>
      </c>
      <c r="K5" s="130"/>
      <c r="L5" s="130"/>
      <c r="M5" s="130"/>
      <c r="N5" s="130"/>
      <c r="O5" s="112"/>
      <c r="P5" s="13" t="s">
        <v>213</v>
      </c>
      <c r="Q5" s="14"/>
      <c r="R5" s="15"/>
      <c r="S5" s="48" t="s">
        <v>61</v>
      </c>
      <c r="T5" s="196" t="s">
        <v>62</v>
      </c>
      <c r="U5" s="129" t="s">
        <v>64</v>
      </c>
      <c r="V5" s="130" t="s">
        <v>62</v>
      </c>
      <c r="W5" s="129" t="s">
        <v>66</v>
      </c>
      <c r="X5" s="129" t="s">
        <v>67</v>
      </c>
      <c r="Y5" s="197" t="s">
        <v>68</v>
      </c>
    </row>
    <row r="6" ht="19.5" customHeight="1" spans="1:25">
      <c r="A6" s="64"/>
      <c r="B6" s="64"/>
      <c r="C6" s="64"/>
      <c r="D6" s="64"/>
      <c r="E6" s="64"/>
      <c r="F6" s="64"/>
      <c r="G6" s="64"/>
      <c r="H6" s="64"/>
      <c r="I6" s="64"/>
      <c r="J6" s="198" t="s">
        <v>214</v>
      </c>
      <c r="K6" s="48"/>
      <c r="L6" s="48" t="s">
        <v>215</v>
      </c>
      <c r="M6" s="48" t="s">
        <v>216</v>
      </c>
      <c r="N6" s="48" t="s">
        <v>217</v>
      </c>
      <c r="O6" s="48" t="s">
        <v>218</v>
      </c>
      <c r="P6" s="48" t="s">
        <v>58</v>
      </c>
      <c r="Q6" s="48" t="s">
        <v>59</v>
      </c>
      <c r="R6" s="48" t="s">
        <v>60</v>
      </c>
      <c r="S6" s="64"/>
      <c r="T6" s="48" t="s">
        <v>57</v>
      </c>
      <c r="U6" s="48" t="s">
        <v>64</v>
      </c>
      <c r="V6" s="48" t="s">
        <v>219</v>
      </c>
      <c r="W6" s="48" t="s">
        <v>66</v>
      </c>
      <c r="X6" s="48" t="s">
        <v>67</v>
      </c>
      <c r="Y6" s="48" t="s">
        <v>68</v>
      </c>
    </row>
    <row r="7" ht="37.5" customHeight="1" spans="1:25">
      <c r="A7" s="199"/>
      <c r="B7" s="55"/>
      <c r="C7" s="199"/>
      <c r="D7" s="199"/>
      <c r="E7" s="199"/>
      <c r="F7" s="199"/>
      <c r="G7" s="199"/>
      <c r="H7" s="199"/>
      <c r="I7" s="199"/>
      <c r="J7" s="200" t="s">
        <v>57</v>
      </c>
      <c r="K7" s="201" t="s">
        <v>220</v>
      </c>
      <c r="L7" s="53" t="s">
        <v>221</v>
      </c>
      <c r="M7" s="53" t="s">
        <v>216</v>
      </c>
      <c r="N7" s="53" t="s">
        <v>217</v>
      </c>
      <c r="O7" s="53" t="s">
        <v>218</v>
      </c>
      <c r="P7" s="53" t="s">
        <v>216</v>
      </c>
      <c r="Q7" s="53" t="s">
        <v>217</v>
      </c>
      <c r="R7" s="53" t="s">
        <v>218</v>
      </c>
      <c r="S7" s="53" t="s">
        <v>61</v>
      </c>
      <c r="T7" s="53" t="s">
        <v>57</v>
      </c>
      <c r="U7" s="53" t="s">
        <v>64</v>
      </c>
      <c r="V7" s="53" t="s">
        <v>219</v>
      </c>
      <c r="W7" s="53" t="s">
        <v>66</v>
      </c>
      <c r="X7" s="53" t="s">
        <v>67</v>
      </c>
      <c r="Y7" s="53" t="s">
        <v>68</v>
      </c>
    </row>
    <row r="8" customHeight="1" spans="1:25">
      <c r="A8" s="65">
        <v>1</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c r="X8" s="65">
        <v>24</v>
      </c>
      <c r="Y8" s="65">
        <v>25</v>
      </c>
    </row>
    <row r="9" ht="20.25" customHeight="1" spans="1:25">
      <c r="A9" s="26" t="s">
        <v>70</v>
      </c>
      <c r="B9" s="26" t="s">
        <v>70</v>
      </c>
      <c r="C9" s="26" t="s">
        <v>222</v>
      </c>
      <c r="D9" s="26" t="s">
        <v>223</v>
      </c>
      <c r="E9" s="26" t="s">
        <v>133</v>
      </c>
      <c r="F9" s="26" t="s">
        <v>134</v>
      </c>
      <c r="G9" s="26" t="s">
        <v>224</v>
      </c>
      <c r="H9" s="26" t="s">
        <v>225</v>
      </c>
      <c r="I9" s="116">
        <v>1500228</v>
      </c>
      <c r="J9" s="116">
        <v>1500228</v>
      </c>
      <c r="K9" s="116"/>
      <c r="L9" s="116"/>
      <c r="M9" s="116"/>
      <c r="N9" s="116">
        <v>1500228</v>
      </c>
      <c r="O9" s="116"/>
      <c r="P9" s="116"/>
      <c r="Q9" s="116"/>
      <c r="R9" s="116"/>
      <c r="S9" s="116"/>
      <c r="T9" s="116"/>
      <c r="U9" s="116"/>
      <c r="V9" s="116"/>
      <c r="W9" s="116"/>
      <c r="X9" s="116"/>
      <c r="Y9" s="116"/>
    </row>
    <row r="10" ht="20.25" customHeight="1" spans="1:25">
      <c r="A10" s="26" t="s">
        <v>70</v>
      </c>
      <c r="B10" s="26" t="s">
        <v>70</v>
      </c>
      <c r="C10" s="26" t="s">
        <v>222</v>
      </c>
      <c r="D10" s="26" t="s">
        <v>223</v>
      </c>
      <c r="E10" s="26" t="s">
        <v>133</v>
      </c>
      <c r="F10" s="26" t="s">
        <v>134</v>
      </c>
      <c r="G10" s="26" t="s">
        <v>226</v>
      </c>
      <c r="H10" s="26" t="s">
        <v>227</v>
      </c>
      <c r="I10" s="116">
        <v>2300088</v>
      </c>
      <c r="J10" s="116">
        <v>2300088</v>
      </c>
      <c r="K10" s="31"/>
      <c r="L10" s="31"/>
      <c r="M10" s="31"/>
      <c r="N10" s="116">
        <v>2300088</v>
      </c>
      <c r="O10" s="31"/>
      <c r="P10" s="116"/>
      <c r="Q10" s="116"/>
      <c r="R10" s="116"/>
      <c r="S10" s="116"/>
      <c r="T10" s="116"/>
      <c r="U10" s="116"/>
      <c r="V10" s="116"/>
      <c r="W10" s="116"/>
      <c r="X10" s="116"/>
      <c r="Y10" s="116"/>
    </row>
    <row r="11" ht="20.25" customHeight="1" spans="1:25">
      <c r="A11" s="26" t="s">
        <v>70</v>
      </c>
      <c r="B11" s="26" t="s">
        <v>70</v>
      </c>
      <c r="C11" s="26" t="s">
        <v>222</v>
      </c>
      <c r="D11" s="26" t="s">
        <v>223</v>
      </c>
      <c r="E11" s="26" t="s">
        <v>133</v>
      </c>
      <c r="F11" s="26" t="s">
        <v>134</v>
      </c>
      <c r="G11" s="26" t="s">
        <v>228</v>
      </c>
      <c r="H11" s="26" t="s">
        <v>229</v>
      </c>
      <c r="I11" s="116">
        <v>125019</v>
      </c>
      <c r="J11" s="116">
        <v>125019</v>
      </c>
      <c r="K11" s="31"/>
      <c r="L11" s="31"/>
      <c r="M11" s="31"/>
      <c r="N11" s="116">
        <v>125019</v>
      </c>
      <c r="O11" s="31"/>
      <c r="P11" s="116"/>
      <c r="Q11" s="116"/>
      <c r="R11" s="116"/>
      <c r="S11" s="116"/>
      <c r="T11" s="116"/>
      <c r="U11" s="116"/>
      <c r="V11" s="116"/>
      <c r="W11" s="116"/>
      <c r="X11" s="116"/>
      <c r="Y11" s="116"/>
    </row>
    <row r="12" ht="20.25" customHeight="1" spans="1:25">
      <c r="A12" s="26" t="s">
        <v>70</v>
      </c>
      <c r="B12" s="26" t="s">
        <v>70</v>
      </c>
      <c r="C12" s="26" t="s">
        <v>230</v>
      </c>
      <c r="D12" s="26" t="s">
        <v>231</v>
      </c>
      <c r="E12" s="26" t="s">
        <v>135</v>
      </c>
      <c r="F12" s="26" t="s">
        <v>136</v>
      </c>
      <c r="G12" s="26" t="s">
        <v>224</v>
      </c>
      <c r="H12" s="26" t="s">
        <v>225</v>
      </c>
      <c r="I12" s="116">
        <v>641076</v>
      </c>
      <c r="J12" s="116">
        <v>641076</v>
      </c>
      <c r="K12" s="31"/>
      <c r="L12" s="31"/>
      <c r="M12" s="31"/>
      <c r="N12" s="116">
        <v>641076</v>
      </c>
      <c r="O12" s="31"/>
      <c r="P12" s="116"/>
      <c r="Q12" s="116"/>
      <c r="R12" s="116"/>
      <c r="S12" s="116"/>
      <c r="T12" s="116"/>
      <c r="U12" s="116"/>
      <c r="V12" s="116"/>
      <c r="W12" s="116"/>
      <c r="X12" s="116"/>
      <c r="Y12" s="116"/>
    </row>
    <row r="13" ht="20.25" customHeight="1" spans="1:25">
      <c r="A13" s="26" t="s">
        <v>70</v>
      </c>
      <c r="B13" s="26" t="s">
        <v>70</v>
      </c>
      <c r="C13" s="26" t="s">
        <v>230</v>
      </c>
      <c r="D13" s="26" t="s">
        <v>231</v>
      </c>
      <c r="E13" s="26" t="s">
        <v>135</v>
      </c>
      <c r="F13" s="26" t="s">
        <v>136</v>
      </c>
      <c r="G13" s="26" t="s">
        <v>226</v>
      </c>
      <c r="H13" s="26" t="s">
        <v>227</v>
      </c>
      <c r="I13" s="116">
        <v>40500</v>
      </c>
      <c r="J13" s="116">
        <v>40500</v>
      </c>
      <c r="K13" s="31"/>
      <c r="L13" s="31"/>
      <c r="M13" s="31"/>
      <c r="N13" s="116">
        <v>40500</v>
      </c>
      <c r="O13" s="31"/>
      <c r="P13" s="116"/>
      <c r="Q13" s="116"/>
      <c r="R13" s="116"/>
      <c r="S13" s="116"/>
      <c r="T13" s="116"/>
      <c r="U13" s="116"/>
      <c r="V13" s="116"/>
      <c r="W13" s="116"/>
      <c r="X13" s="116"/>
      <c r="Y13" s="116"/>
    </row>
    <row r="14" ht="20.25" customHeight="1" spans="1:25">
      <c r="A14" s="26" t="s">
        <v>70</v>
      </c>
      <c r="B14" s="26" t="s">
        <v>70</v>
      </c>
      <c r="C14" s="26" t="s">
        <v>230</v>
      </c>
      <c r="D14" s="26" t="s">
        <v>231</v>
      </c>
      <c r="E14" s="26" t="s">
        <v>135</v>
      </c>
      <c r="F14" s="26" t="s">
        <v>136</v>
      </c>
      <c r="G14" s="26" t="s">
        <v>228</v>
      </c>
      <c r="H14" s="26" t="s">
        <v>229</v>
      </c>
      <c r="I14" s="116">
        <v>53423</v>
      </c>
      <c r="J14" s="116">
        <v>53423</v>
      </c>
      <c r="K14" s="31"/>
      <c r="L14" s="31"/>
      <c r="M14" s="31"/>
      <c r="N14" s="116">
        <v>53423</v>
      </c>
      <c r="O14" s="31"/>
      <c r="P14" s="116"/>
      <c r="Q14" s="116"/>
      <c r="R14" s="116"/>
      <c r="S14" s="116"/>
      <c r="T14" s="116"/>
      <c r="U14" s="116"/>
      <c r="V14" s="116"/>
      <c r="W14" s="116"/>
      <c r="X14" s="116"/>
      <c r="Y14" s="116"/>
    </row>
    <row r="15" ht="20.25" customHeight="1" spans="1:25">
      <c r="A15" s="26" t="s">
        <v>70</v>
      </c>
      <c r="B15" s="26" t="s">
        <v>70</v>
      </c>
      <c r="C15" s="26" t="s">
        <v>230</v>
      </c>
      <c r="D15" s="26" t="s">
        <v>231</v>
      </c>
      <c r="E15" s="26" t="s">
        <v>135</v>
      </c>
      <c r="F15" s="26" t="s">
        <v>136</v>
      </c>
      <c r="G15" s="26" t="s">
        <v>232</v>
      </c>
      <c r="H15" s="26" t="s">
        <v>233</v>
      </c>
      <c r="I15" s="116">
        <v>229260</v>
      </c>
      <c r="J15" s="116">
        <v>229260</v>
      </c>
      <c r="K15" s="31"/>
      <c r="L15" s="31"/>
      <c r="M15" s="31"/>
      <c r="N15" s="116">
        <v>229260</v>
      </c>
      <c r="O15" s="31"/>
      <c r="P15" s="116"/>
      <c r="Q15" s="116"/>
      <c r="R15" s="116"/>
      <c r="S15" s="116"/>
      <c r="T15" s="116"/>
      <c r="U15" s="116"/>
      <c r="V15" s="116"/>
      <c r="W15" s="116"/>
      <c r="X15" s="116"/>
      <c r="Y15" s="116"/>
    </row>
    <row r="16" ht="20.25" customHeight="1" spans="1:25">
      <c r="A16" s="26" t="s">
        <v>70</v>
      </c>
      <c r="B16" s="26" t="s">
        <v>70</v>
      </c>
      <c r="C16" s="26" t="s">
        <v>230</v>
      </c>
      <c r="D16" s="26" t="s">
        <v>231</v>
      </c>
      <c r="E16" s="26" t="s">
        <v>135</v>
      </c>
      <c r="F16" s="26" t="s">
        <v>136</v>
      </c>
      <c r="G16" s="26" t="s">
        <v>232</v>
      </c>
      <c r="H16" s="26" t="s">
        <v>233</v>
      </c>
      <c r="I16" s="116">
        <v>127716</v>
      </c>
      <c r="J16" s="116">
        <v>127716</v>
      </c>
      <c r="K16" s="31"/>
      <c r="L16" s="31"/>
      <c r="M16" s="31"/>
      <c r="N16" s="116">
        <v>127716</v>
      </c>
      <c r="O16" s="31"/>
      <c r="P16" s="116"/>
      <c r="Q16" s="116"/>
      <c r="R16" s="116"/>
      <c r="S16" s="116"/>
      <c r="T16" s="116"/>
      <c r="U16" s="116"/>
      <c r="V16" s="116"/>
      <c r="W16" s="116"/>
      <c r="X16" s="116"/>
      <c r="Y16" s="116"/>
    </row>
    <row r="17" ht="20.25" customHeight="1" spans="1:25">
      <c r="A17" s="26" t="s">
        <v>70</v>
      </c>
      <c r="B17" s="26" t="s">
        <v>70</v>
      </c>
      <c r="C17" s="26" t="s">
        <v>230</v>
      </c>
      <c r="D17" s="26" t="s">
        <v>231</v>
      </c>
      <c r="E17" s="26" t="s">
        <v>135</v>
      </c>
      <c r="F17" s="26" t="s">
        <v>136</v>
      </c>
      <c r="G17" s="26" t="s">
        <v>232</v>
      </c>
      <c r="H17" s="26" t="s">
        <v>233</v>
      </c>
      <c r="I17" s="116">
        <v>266508</v>
      </c>
      <c r="J17" s="116">
        <v>266508</v>
      </c>
      <c r="K17" s="31"/>
      <c r="L17" s="31"/>
      <c r="M17" s="31"/>
      <c r="N17" s="116">
        <v>266508</v>
      </c>
      <c r="O17" s="31"/>
      <c r="P17" s="116"/>
      <c r="Q17" s="116"/>
      <c r="R17" s="116"/>
      <c r="S17" s="116"/>
      <c r="T17" s="116"/>
      <c r="U17" s="116"/>
      <c r="V17" s="116"/>
      <c r="W17" s="116"/>
      <c r="X17" s="116"/>
      <c r="Y17" s="116"/>
    </row>
    <row r="18" ht="20.25" customHeight="1" spans="1:25">
      <c r="A18" s="26" t="s">
        <v>70</v>
      </c>
      <c r="B18" s="26" t="s">
        <v>70</v>
      </c>
      <c r="C18" s="26" t="s">
        <v>234</v>
      </c>
      <c r="D18" s="26" t="s">
        <v>235</v>
      </c>
      <c r="E18" s="26" t="s">
        <v>104</v>
      </c>
      <c r="F18" s="26" t="s">
        <v>105</v>
      </c>
      <c r="G18" s="26" t="s">
        <v>236</v>
      </c>
      <c r="H18" s="26" t="s">
        <v>237</v>
      </c>
      <c r="I18" s="116">
        <v>720522.24</v>
      </c>
      <c r="J18" s="116">
        <v>720522.24</v>
      </c>
      <c r="K18" s="31"/>
      <c r="L18" s="31"/>
      <c r="M18" s="31"/>
      <c r="N18" s="116">
        <v>720522.24</v>
      </c>
      <c r="O18" s="31"/>
      <c r="P18" s="116"/>
      <c r="Q18" s="116"/>
      <c r="R18" s="116"/>
      <c r="S18" s="116"/>
      <c r="T18" s="116"/>
      <c r="U18" s="116"/>
      <c r="V18" s="116"/>
      <c r="W18" s="116"/>
      <c r="X18" s="116"/>
      <c r="Y18" s="116"/>
    </row>
    <row r="19" ht="20.25" customHeight="1" spans="1:25">
      <c r="A19" s="26" t="s">
        <v>70</v>
      </c>
      <c r="B19" s="26" t="s">
        <v>70</v>
      </c>
      <c r="C19" s="26" t="s">
        <v>234</v>
      </c>
      <c r="D19" s="26" t="s">
        <v>235</v>
      </c>
      <c r="E19" s="26" t="s">
        <v>104</v>
      </c>
      <c r="F19" s="26" t="s">
        <v>105</v>
      </c>
      <c r="G19" s="26" t="s">
        <v>236</v>
      </c>
      <c r="H19" s="26" t="s">
        <v>237</v>
      </c>
      <c r="I19" s="116">
        <v>127735.68</v>
      </c>
      <c r="J19" s="116">
        <v>127735.68</v>
      </c>
      <c r="K19" s="31"/>
      <c r="L19" s="31"/>
      <c r="M19" s="31"/>
      <c r="N19" s="116">
        <v>127735.68</v>
      </c>
      <c r="O19" s="31"/>
      <c r="P19" s="116"/>
      <c r="Q19" s="116"/>
      <c r="R19" s="116"/>
      <c r="S19" s="116"/>
      <c r="T19" s="116"/>
      <c r="U19" s="116"/>
      <c r="V19" s="116"/>
      <c r="W19" s="116"/>
      <c r="X19" s="116"/>
      <c r="Y19" s="116"/>
    </row>
    <row r="20" ht="20.25" customHeight="1" spans="1:25">
      <c r="A20" s="26" t="s">
        <v>70</v>
      </c>
      <c r="B20" s="26" t="s">
        <v>70</v>
      </c>
      <c r="C20" s="26" t="s">
        <v>234</v>
      </c>
      <c r="D20" s="26" t="s">
        <v>235</v>
      </c>
      <c r="E20" s="26" t="s">
        <v>106</v>
      </c>
      <c r="F20" s="26" t="s">
        <v>107</v>
      </c>
      <c r="G20" s="26" t="s">
        <v>238</v>
      </c>
      <c r="H20" s="26" t="s">
        <v>239</v>
      </c>
      <c r="I20" s="116">
        <v>127018.79</v>
      </c>
      <c r="J20" s="116">
        <v>127018.79</v>
      </c>
      <c r="K20" s="31"/>
      <c r="L20" s="31"/>
      <c r="M20" s="31"/>
      <c r="N20" s="116">
        <v>127018.79</v>
      </c>
      <c r="O20" s="31"/>
      <c r="P20" s="116"/>
      <c r="Q20" s="116"/>
      <c r="R20" s="116"/>
      <c r="S20" s="116"/>
      <c r="T20" s="116"/>
      <c r="U20" s="116"/>
      <c r="V20" s="116"/>
      <c r="W20" s="116"/>
      <c r="X20" s="116"/>
      <c r="Y20" s="116"/>
    </row>
    <row r="21" ht="20.25" customHeight="1" spans="1:25">
      <c r="A21" s="26" t="s">
        <v>70</v>
      </c>
      <c r="B21" s="26" t="s">
        <v>70</v>
      </c>
      <c r="C21" s="26" t="s">
        <v>234</v>
      </c>
      <c r="D21" s="26" t="s">
        <v>235</v>
      </c>
      <c r="E21" s="26" t="s">
        <v>112</v>
      </c>
      <c r="F21" s="26" t="s">
        <v>113</v>
      </c>
      <c r="G21" s="26" t="s">
        <v>240</v>
      </c>
      <c r="H21" s="26" t="s">
        <v>241</v>
      </c>
      <c r="I21" s="116">
        <v>449609.16</v>
      </c>
      <c r="J21" s="116">
        <v>449609.16</v>
      </c>
      <c r="K21" s="31"/>
      <c r="L21" s="31"/>
      <c r="M21" s="31"/>
      <c r="N21" s="116">
        <v>449609.16</v>
      </c>
      <c r="O21" s="31"/>
      <c r="P21" s="116"/>
      <c r="Q21" s="116"/>
      <c r="R21" s="116"/>
      <c r="S21" s="116"/>
      <c r="T21" s="116"/>
      <c r="U21" s="116"/>
      <c r="V21" s="116"/>
      <c r="W21" s="116"/>
      <c r="X21" s="116"/>
      <c r="Y21" s="116"/>
    </row>
    <row r="22" ht="20.25" customHeight="1" spans="1:25">
      <c r="A22" s="26" t="s">
        <v>70</v>
      </c>
      <c r="B22" s="26" t="s">
        <v>70</v>
      </c>
      <c r="C22" s="26" t="s">
        <v>234</v>
      </c>
      <c r="D22" s="26" t="s">
        <v>235</v>
      </c>
      <c r="E22" s="26" t="s">
        <v>112</v>
      </c>
      <c r="F22" s="26" t="s">
        <v>113</v>
      </c>
      <c r="G22" s="26" t="s">
        <v>240</v>
      </c>
      <c r="H22" s="26" t="s">
        <v>241</v>
      </c>
      <c r="I22" s="116">
        <v>1045.68</v>
      </c>
      <c r="J22" s="116">
        <v>1045.68</v>
      </c>
      <c r="K22" s="31"/>
      <c r="L22" s="31"/>
      <c r="M22" s="31"/>
      <c r="N22" s="116">
        <v>1045.68</v>
      </c>
      <c r="O22" s="31"/>
      <c r="P22" s="116"/>
      <c r="Q22" s="116"/>
      <c r="R22" s="116"/>
      <c r="S22" s="116"/>
      <c r="T22" s="116"/>
      <c r="U22" s="116"/>
      <c r="V22" s="116"/>
      <c r="W22" s="116"/>
      <c r="X22" s="116"/>
      <c r="Y22" s="116"/>
    </row>
    <row r="23" ht="20.25" customHeight="1" spans="1:25">
      <c r="A23" s="26" t="s">
        <v>70</v>
      </c>
      <c r="B23" s="26" t="s">
        <v>70</v>
      </c>
      <c r="C23" s="26" t="s">
        <v>234</v>
      </c>
      <c r="D23" s="26" t="s">
        <v>235</v>
      </c>
      <c r="E23" s="26" t="s">
        <v>114</v>
      </c>
      <c r="F23" s="26" t="s">
        <v>115</v>
      </c>
      <c r="G23" s="26" t="s">
        <v>242</v>
      </c>
      <c r="H23" s="26" t="s">
        <v>243</v>
      </c>
      <c r="I23" s="116">
        <v>9536.4</v>
      </c>
      <c r="J23" s="116">
        <v>9536.4</v>
      </c>
      <c r="K23" s="31"/>
      <c r="L23" s="31"/>
      <c r="M23" s="31"/>
      <c r="N23" s="116">
        <v>9536.4</v>
      </c>
      <c r="O23" s="31"/>
      <c r="P23" s="116"/>
      <c r="Q23" s="116"/>
      <c r="R23" s="116"/>
      <c r="S23" s="116"/>
      <c r="T23" s="116"/>
      <c r="U23" s="116"/>
      <c r="V23" s="116"/>
      <c r="W23" s="116"/>
      <c r="X23" s="116"/>
      <c r="Y23" s="116"/>
    </row>
    <row r="24" ht="20.25" customHeight="1" spans="1:25">
      <c r="A24" s="26" t="s">
        <v>70</v>
      </c>
      <c r="B24" s="26" t="s">
        <v>70</v>
      </c>
      <c r="C24" s="26" t="s">
        <v>234</v>
      </c>
      <c r="D24" s="26" t="s">
        <v>235</v>
      </c>
      <c r="E24" s="26" t="s">
        <v>114</v>
      </c>
      <c r="F24" s="26" t="s">
        <v>115</v>
      </c>
      <c r="G24" s="26" t="s">
        <v>242</v>
      </c>
      <c r="H24" s="26" t="s">
        <v>243</v>
      </c>
      <c r="I24" s="116">
        <v>269340.6</v>
      </c>
      <c r="J24" s="116">
        <v>269340.6</v>
      </c>
      <c r="K24" s="31"/>
      <c r="L24" s="31"/>
      <c r="M24" s="31"/>
      <c r="N24" s="116">
        <v>269340.6</v>
      </c>
      <c r="O24" s="31"/>
      <c r="P24" s="116"/>
      <c r="Q24" s="116"/>
      <c r="R24" s="116"/>
      <c r="S24" s="116"/>
      <c r="T24" s="116"/>
      <c r="U24" s="116"/>
      <c r="V24" s="116"/>
      <c r="W24" s="116"/>
      <c r="X24" s="116"/>
      <c r="Y24" s="116"/>
    </row>
    <row r="25" ht="20.25" customHeight="1" spans="1:25">
      <c r="A25" s="26" t="s">
        <v>70</v>
      </c>
      <c r="B25" s="26" t="s">
        <v>70</v>
      </c>
      <c r="C25" s="26" t="s">
        <v>234</v>
      </c>
      <c r="D25" s="26" t="s">
        <v>235</v>
      </c>
      <c r="E25" s="26" t="s">
        <v>116</v>
      </c>
      <c r="F25" s="26" t="s">
        <v>117</v>
      </c>
      <c r="G25" s="26" t="s">
        <v>244</v>
      </c>
      <c r="H25" s="26" t="s">
        <v>245</v>
      </c>
      <c r="I25" s="116">
        <v>7750.68</v>
      </c>
      <c r="J25" s="116">
        <v>7750.68</v>
      </c>
      <c r="K25" s="31"/>
      <c r="L25" s="31"/>
      <c r="M25" s="31"/>
      <c r="N25" s="116">
        <v>7750.68</v>
      </c>
      <c r="O25" s="31"/>
      <c r="P25" s="116"/>
      <c r="Q25" s="116"/>
      <c r="R25" s="116"/>
      <c r="S25" s="116"/>
      <c r="T25" s="116"/>
      <c r="U25" s="116"/>
      <c r="V25" s="116"/>
      <c r="W25" s="116"/>
      <c r="X25" s="116"/>
      <c r="Y25" s="116"/>
    </row>
    <row r="26" ht="20.25" customHeight="1" spans="1:25">
      <c r="A26" s="26" t="s">
        <v>70</v>
      </c>
      <c r="B26" s="26" t="s">
        <v>70</v>
      </c>
      <c r="C26" s="26" t="s">
        <v>234</v>
      </c>
      <c r="D26" s="26" t="s">
        <v>235</v>
      </c>
      <c r="E26" s="26" t="s">
        <v>116</v>
      </c>
      <c r="F26" s="26" t="s">
        <v>117</v>
      </c>
      <c r="G26" s="26" t="s">
        <v>244</v>
      </c>
      <c r="H26" s="26" t="s">
        <v>245</v>
      </c>
      <c r="I26" s="116">
        <v>1345.68</v>
      </c>
      <c r="J26" s="116">
        <v>1345.68</v>
      </c>
      <c r="K26" s="31"/>
      <c r="L26" s="31"/>
      <c r="M26" s="31"/>
      <c r="N26" s="116">
        <v>1345.68</v>
      </c>
      <c r="O26" s="31"/>
      <c r="P26" s="116"/>
      <c r="Q26" s="116"/>
      <c r="R26" s="116"/>
      <c r="S26" s="116"/>
      <c r="T26" s="116"/>
      <c r="U26" s="116"/>
      <c r="V26" s="116"/>
      <c r="W26" s="116"/>
      <c r="X26" s="116"/>
      <c r="Y26" s="116"/>
    </row>
    <row r="27" ht="20.25" customHeight="1" spans="1:25">
      <c r="A27" s="26" t="s">
        <v>70</v>
      </c>
      <c r="B27" s="26" t="s">
        <v>70</v>
      </c>
      <c r="C27" s="26" t="s">
        <v>234</v>
      </c>
      <c r="D27" s="26" t="s">
        <v>235</v>
      </c>
      <c r="E27" s="26" t="s">
        <v>133</v>
      </c>
      <c r="F27" s="26" t="s">
        <v>134</v>
      </c>
      <c r="G27" s="26" t="s">
        <v>244</v>
      </c>
      <c r="H27" s="26" t="s">
        <v>245</v>
      </c>
      <c r="I27" s="116">
        <v>3943.32</v>
      </c>
      <c r="J27" s="116">
        <v>3943.32</v>
      </c>
      <c r="K27" s="31"/>
      <c r="L27" s="31"/>
      <c r="M27" s="31"/>
      <c r="N27" s="116">
        <v>3943.32</v>
      </c>
      <c r="O27" s="31"/>
      <c r="P27" s="116"/>
      <c r="Q27" s="116"/>
      <c r="R27" s="116"/>
      <c r="S27" s="116"/>
      <c r="T27" s="116"/>
      <c r="U27" s="116"/>
      <c r="V27" s="116"/>
      <c r="W27" s="116"/>
      <c r="X27" s="116"/>
      <c r="Y27" s="116"/>
    </row>
    <row r="28" ht="20.25" customHeight="1" spans="1:25">
      <c r="A28" s="26" t="s">
        <v>70</v>
      </c>
      <c r="B28" s="26" t="s">
        <v>70</v>
      </c>
      <c r="C28" s="26" t="s">
        <v>234</v>
      </c>
      <c r="D28" s="26" t="s">
        <v>235</v>
      </c>
      <c r="E28" s="26" t="s">
        <v>135</v>
      </c>
      <c r="F28" s="26" t="s">
        <v>136</v>
      </c>
      <c r="G28" s="26" t="s">
        <v>244</v>
      </c>
      <c r="H28" s="26" t="s">
        <v>245</v>
      </c>
      <c r="I28" s="116">
        <v>10623.6</v>
      </c>
      <c r="J28" s="116">
        <v>10623.6</v>
      </c>
      <c r="K28" s="31"/>
      <c r="L28" s="31"/>
      <c r="M28" s="31"/>
      <c r="N28" s="116">
        <v>10623.6</v>
      </c>
      <c r="O28" s="31"/>
      <c r="P28" s="116"/>
      <c r="Q28" s="116"/>
      <c r="R28" s="116"/>
      <c r="S28" s="116"/>
      <c r="T28" s="116"/>
      <c r="U28" s="116"/>
      <c r="V28" s="116"/>
      <c r="W28" s="116"/>
      <c r="X28" s="116"/>
      <c r="Y28" s="116"/>
    </row>
    <row r="29" ht="20.25" customHeight="1" spans="1:25">
      <c r="A29" s="26" t="s">
        <v>70</v>
      </c>
      <c r="B29" s="26" t="s">
        <v>70</v>
      </c>
      <c r="C29" s="26" t="s">
        <v>246</v>
      </c>
      <c r="D29" s="26" t="s">
        <v>128</v>
      </c>
      <c r="E29" s="26" t="s">
        <v>127</v>
      </c>
      <c r="F29" s="26" t="s">
        <v>128</v>
      </c>
      <c r="G29" s="26" t="s">
        <v>247</v>
      </c>
      <c r="H29" s="26" t="s">
        <v>128</v>
      </c>
      <c r="I29" s="116">
        <v>175284</v>
      </c>
      <c r="J29" s="116">
        <v>175284</v>
      </c>
      <c r="K29" s="31"/>
      <c r="L29" s="31"/>
      <c r="M29" s="31"/>
      <c r="N29" s="116">
        <v>175284</v>
      </c>
      <c r="O29" s="31"/>
      <c r="P29" s="116"/>
      <c r="Q29" s="116"/>
      <c r="R29" s="116"/>
      <c r="S29" s="116"/>
      <c r="T29" s="116"/>
      <c r="U29" s="116"/>
      <c r="V29" s="116"/>
      <c r="W29" s="116"/>
      <c r="X29" s="116"/>
      <c r="Y29" s="116"/>
    </row>
    <row r="30" ht="20.25" customHeight="1" spans="1:25">
      <c r="A30" s="26" t="s">
        <v>70</v>
      </c>
      <c r="B30" s="26" t="s">
        <v>70</v>
      </c>
      <c r="C30" s="26" t="s">
        <v>246</v>
      </c>
      <c r="D30" s="26" t="s">
        <v>128</v>
      </c>
      <c r="E30" s="26" t="s">
        <v>127</v>
      </c>
      <c r="F30" s="26" t="s">
        <v>128</v>
      </c>
      <c r="G30" s="26" t="s">
        <v>247</v>
      </c>
      <c r="H30" s="26" t="s">
        <v>128</v>
      </c>
      <c r="I30" s="116">
        <v>514860</v>
      </c>
      <c r="J30" s="116">
        <v>514860</v>
      </c>
      <c r="K30" s="31"/>
      <c r="L30" s="31"/>
      <c r="M30" s="31"/>
      <c r="N30" s="116">
        <v>514860</v>
      </c>
      <c r="O30" s="31"/>
      <c r="P30" s="116"/>
      <c r="Q30" s="116"/>
      <c r="R30" s="116"/>
      <c r="S30" s="116"/>
      <c r="T30" s="116"/>
      <c r="U30" s="116"/>
      <c r="V30" s="116"/>
      <c r="W30" s="116"/>
      <c r="X30" s="116"/>
      <c r="Y30" s="116"/>
    </row>
    <row r="31" ht="20.25" customHeight="1" spans="1:25">
      <c r="A31" s="26" t="s">
        <v>70</v>
      </c>
      <c r="B31" s="26" t="s">
        <v>70</v>
      </c>
      <c r="C31" s="26" t="s">
        <v>248</v>
      </c>
      <c r="D31" s="26" t="s">
        <v>249</v>
      </c>
      <c r="E31" s="26" t="s">
        <v>133</v>
      </c>
      <c r="F31" s="26" t="s">
        <v>134</v>
      </c>
      <c r="G31" s="26" t="s">
        <v>250</v>
      </c>
      <c r="H31" s="26" t="s">
        <v>251</v>
      </c>
      <c r="I31" s="116">
        <v>168000</v>
      </c>
      <c r="J31" s="116">
        <v>168000</v>
      </c>
      <c r="K31" s="31"/>
      <c r="L31" s="31"/>
      <c r="M31" s="31"/>
      <c r="N31" s="116">
        <v>168000</v>
      </c>
      <c r="O31" s="31"/>
      <c r="P31" s="116"/>
      <c r="Q31" s="116"/>
      <c r="R31" s="116"/>
      <c r="S31" s="116"/>
      <c r="T31" s="116"/>
      <c r="U31" s="116"/>
      <c r="V31" s="116"/>
      <c r="W31" s="116"/>
      <c r="X31" s="116"/>
      <c r="Y31" s="116"/>
    </row>
    <row r="32" ht="20.25" customHeight="1" spans="1:25">
      <c r="A32" s="26" t="s">
        <v>70</v>
      </c>
      <c r="B32" s="26" t="s">
        <v>70</v>
      </c>
      <c r="C32" s="26" t="s">
        <v>248</v>
      </c>
      <c r="D32" s="26" t="s">
        <v>249</v>
      </c>
      <c r="E32" s="26" t="s">
        <v>135</v>
      </c>
      <c r="F32" s="26" t="s">
        <v>136</v>
      </c>
      <c r="G32" s="26" t="s">
        <v>250</v>
      </c>
      <c r="H32" s="26" t="s">
        <v>251</v>
      </c>
      <c r="I32" s="116">
        <v>12000</v>
      </c>
      <c r="J32" s="116">
        <v>12000</v>
      </c>
      <c r="K32" s="31"/>
      <c r="L32" s="31"/>
      <c r="M32" s="31"/>
      <c r="N32" s="116">
        <v>12000</v>
      </c>
      <c r="O32" s="31"/>
      <c r="P32" s="116"/>
      <c r="Q32" s="116"/>
      <c r="R32" s="116"/>
      <c r="S32" s="116"/>
      <c r="T32" s="116"/>
      <c r="U32" s="116"/>
      <c r="V32" s="116"/>
      <c r="W32" s="116"/>
      <c r="X32" s="116"/>
      <c r="Y32" s="116"/>
    </row>
    <row r="33" ht="20.25" customHeight="1" spans="1:25">
      <c r="A33" s="26" t="s">
        <v>70</v>
      </c>
      <c r="B33" s="26" t="s">
        <v>70</v>
      </c>
      <c r="C33" s="26" t="s">
        <v>252</v>
      </c>
      <c r="D33" s="26" t="s">
        <v>199</v>
      </c>
      <c r="E33" s="26" t="s">
        <v>133</v>
      </c>
      <c r="F33" s="26" t="s">
        <v>134</v>
      </c>
      <c r="G33" s="26" t="s">
        <v>253</v>
      </c>
      <c r="H33" s="26" t="s">
        <v>199</v>
      </c>
      <c r="I33" s="116">
        <v>6600</v>
      </c>
      <c r="J33" s="116">
        <v>6600</v>
      </c>
      <c r="K33" s="31"/>
      <c r="L33" s="31"/>
      <c r="M33" s="31"/>
      <c r="N33" s="116">
        <v>6600</v>
      </c>
      <c r="O33" s="31"/>
      <c r="P33" s="116"/>
      <c r="Q33" s="116"/>
      <c r="R33" s="116"/>
      <c r="S33" s="116"/>
      <c r="T33" s="116"/>
      <c r="U33" s="116"/>
      <c r="V33" s="116"/>
      <c r="W33" s="116"/>
      <c r="X33" s="116"/>
      <c r="Y33" s="116"/>
    </row>
    <row r="34" ht="20.25" customHeight="1" spans="1:25">
      <c r="A34" s="26" t="s">
        <v>70</v>
      </c>
      <c r="B34" s="26" t="s">
        <v>70</v>
      </c>
      <c r="C34" s="26" t="s">
        <v>252</v>
      </c>
      <c r="D34" s="26" t="s">
        <v>199</v>
      </c>
      <c r="E34" s="26" t="s">
        <v>135</v>
      </c>
      <c r="F34" s="26" t="s">
        <v>136</v>
      </c>
      <c r="G34" s="26" t="s">
        <v>253</v>
      </c>
      <c r="H34" s="26" t="s">
        <v>199</v>
      </c>
      <c r="I34" s="116">
        <v>2600</v>
      </c>
      <c r="J34" s="116">
        <v>2600</v>
      </c>
      <c r="K34" s="31"/>
      <c r="L34" s="31"/>
      <c r="M34" s="31"/>
      <c r="N34" s="116">
        <v>2600</v>
      </c>
      <c r="O34" s="31"/>
      <c r="P34" s="116"/>
      <c r="Q34" s="116"/>
      <c r="R34" s="116"/>
      <c r="S34" s="116"/>
      <c r="T34" s="116"/>
      <c r="U34" s="116"/>
      <c r="V34" s="116"/>
      <c r="W34" s="116"/>
      <c r="X34" s="116"/>
      <c r="Y34" s="116"/>
    </row>
    <row r="35" ht="20.25" customHeight="1" spans="1:25">
      <c r="A35" s="26" t="s">
        <v>70</v>
      </c>
      <c r="B35" s="26" t="s">
        <v>70</v>
      </c>
      <c r="C35" s="26" t="s">
        <v>254</v>
      </c>
      <c r="D35" s="26" t="s">
        <v>255</v>
      </c>
      <c r="E35" s="26" t="s">
        <v>133</v>
      </c>
      <c r="F35" s="26" t="s">
        <v>134</v>
      </c>
      <c r="G35" s="26" t="s">
        <v>256</v>
      </c>
      <c r="H35" s="26" t="s">
        <v>257</v>
      </c>
      <c r="I35" s="116">
        <v>291600</v>
      </c>
      <c r="J35" s="116">
        <v>291600</v>
      </c>
      <c r="K35" s="31"/>
      <c r="L35" s="31"/>
      <c r="M35" s="31"/>
      <c r="N35" s="116">
        <v>291600</v>
      </c>
      <c r="O35" s="31"/>
      <c r="P35" s="116"/>
      <c r="Q35" s="116"/>
      <c r="R35" s="116"/>
      <c r="S35" s="116"/>
      <c r="T35" s="116"/>
      <c r="U35" s="116"/>
      <c r="V35" s="116"/>
      <c r="W35" s="116"/>
      <c r="X35" s="116"/>
      <c r="Y35" s="116"/>
    </row>
    <row r="36" ht="20.25" customHeight="1" spans="1:25">
      <c r="A36" s="26" t="s">
        <v>70</v>
      </c>
      <c r="B36" s="26" t="s">
        <v>70</v>
      </c>
      <c r="C36" s="26" t="s">
        <v>258</v>
      </c>
      <c r="D36" s="26" t="s">
        <v>259</v>
      </c>
      <c r="E36" s="26" t="s">
        <v>133</v>
      </c>
      <c r="F36" s="26" t="s">
        <v>134</v>
      </c>
      <c r="G36" s="26" t="s">
        <v>260</v>
      </c>
      <c r="H36" s="26" t="s">
        <v>259</v>
      </c>
      <c r="I36" s="116">
        <v>89100</v>
      </c>
      <c r="J36" s="116">
        <v>89100</v>
      </c>
      <c r="K36" s="31"/>
      <c r="L36" s="31"/>
      <c r="M36" s="31"/>
      <c r="N36" s="116">
        <v>89100</v>
      </c>
      <c r="O36" s="31"/>
      <c r="P36" s="116"/>
      <c r="Q36" s="116"/>
      <c r="R36" s="116"/>
      <c r="S36" s="116"/>
      <c r="T36" s="116"/>
      <c r="U36" s="116"/>
      <c r="V36" s="116"/>
      <c r="W36" s="116"/>
      <c r="X36" s="116"/>
      <c r="Y36" s="116"/>
    </row>
    <row r="37" ht="20.25" customHeight="1" spans="1:25">
      <c r="A37" s="26" t="s">
        <v>70</v>
      </c>
      <c r="B37" s="26" t="s">
        <v>70</v>
      </c>
      <c r="C37" s="26" t="s">
        <v>258</v>
      </c>
      <c r="D37" s="26" t="s">
        <v>259</v>
      </c>
      <c r="E37" s="26" t="s">
        <v>135</v>
      </c>
      <c r="F37" s="26" t="s">
        <v>136</v>
      </c>
      <c r="G37" s="26" t="s">
        <v>260</v>
      </c>
      <c r="H37" s="26" t="s">
        <v>259</v>
      </c>
      <c r="I37" s="116">
        <v>35100</v>
      </c>
      <c r="J37" s="116">
        <v>35100</v>
      </c>
      <c r="K37" s="31"/>
      <c r="L37" s="31"/>
      <c r="M37" s="31"/>
      <c r="N37" s="116">
        <v>35100</v>
      </c>
      <c r="O37" s="31"/>
      <c r="P37" s="116"/>
      <c r="Q37" s="116"/>
      <c r="R37" s="116"/>
      <c r="S37" s="116"/>
      <c r="T37" s="116"/>
      <c r="U37" s="116"/>
      <c r="V37" s="116"/>
      <c r="W37" s="116"/>
      <c r="X37" s="116"/>
      <c r="Y37" s="116"/>
    </row>
    <row r="38" ht="20.25" customHeight="1" spans="1:25">
      <c r="A38" s="26" t="s">
        <v>70</v>
      </c>
      <c r="B38" s="26" t="s">
        <v>70</v>
      </c>
      <c r="C38" s="26" t="s">
        <v>261</v>
      </c>
      <c r="D38" s="26" t="s">
        <v>262</v>
      </c>
      <c r="E38" s="26" t="s">
        <v>102</v>
      </c>
      <c r="F38" s="26" t="s">
        <v>103</v>
      </c>
      <c r="G38" s="26" t="s">
        <v>263</v>
      </c>
      <c r="H38" s="26" t="s">
        <v>264</v>
      </c>
      <c r="I38" s="116">
        <v>1200</v>
      </c>
      <c r="J38" s="116">
        <v>1200</v>
      </c>
      <c r="K38" s="31"/>
      <c r="L38" s="31"/>
      <c r="M38" s="31"/>
      <c r="N38" s="116">
        <v>1200</v>
      </c>
      <c r="O38" s="31"/>
      <c r="P38" s="116"/>
      <c r="Q38" s="116"/>
      <c r="R38" s="116"/>
      <c r="S38" s="116"/>
      <c r="T38" s="116"/>
      <c r="U38" s="116"/>
      <c r="V38" s="116"/>
      <c r="W38" s="116"/>
      <c r="X38" s="116"/>
      <c r="Y38" s="116"/>
    </row>
    <row r="39" ht="20.25" customHeight="1" spans="1:25">
      <c r="A39" s="26" t="s">
        <v>70</v>
      </c>
      <c r="B39" s="26" t="s">
        <v>70</v>
      </c>
      <c r="C39" s="26" t="s">
        <v>265</v>
      </c>
      <c r="D39" s="26" t="s">
        <v>266</v>
      </c>
      <c r="E39" s="26" t="s">
        <v>133</v>
      </c>
      <c r="F39" s="26" t="s">
        <v>134</v>
      </c>
      <c r="G39" s="26" t="s">
        <v>267</v>
      </c>
      <c r="H39" s="26" t="s">
        <v>268</v>
      </c>
      <c r="I39" s="116">
        <v>29700</v>
      </c>
      <c r="J39" s="116">
        <v>29700</v>
      </c>
      <c r="K39" s="31"/>
      <c r="L39" s="31"/>
      <c r="M39" s="31"/>
      <c r="N39" s="116">
        <v>29700</v>
      </c>
      <c r="O39" s="31"/>
      <c r="P39" s="116"/>
      <c r="Q39" s="116"/>
      <c r="R39" s="116"/>
      <c r="S39" s="116"/>
      <c r="T39" s="116"/>
      <c r="U39" s="116"/>
      <c r="V39" s="116"/>
      <c r="W39" s="116"/>
      <c r="X39" s="116"/>
      <c r="Y39" s="116"/>
    </row>
    <row r="40" ht="20.25" customHeight="1" spans="1:25">
      <c r="A40" s="26" t="s">
        <v>70</v>
      </c>
      <c r="B40" s="26" t="s">
        <v>70</v>
      </c>
      <c r="C40" s="26" t="s">
        <v>265</v>
      </c>
      <c r="D40" s="26" t="s">
        <v>266</v>
      </c>
      <c r="E40" s="26" t="s">
        <v>135</v>
      </c>
      <c r="F40" s="26" t="s">
        <v>136</v>
      </c>
      <c r="G40" s="26" t="s">
        <v>267</v>
      </c>
      <c r="H40" s="26" t="s">
        <v>268</v>
      </c>
      <c r="I40" s="116">
        <v>11700</v>
      </c>
      <c r="J40" s="116">
        <v>11700</v>
      </c>
      <c r="K40" s="31"/>
      <c r="L40" s="31"/>
      <c r="M40" s="31"/>
      <c r="N40" s="116">
        <v>11700</v>
      </c>
      <c r="O40" s="31"/>
      <c r="P40" s="116"/>
      <c r="Q40" s="116"/>
      <c r="R40" s="116"/>
      <c r="S40" s="116"/>
      <c r="T40" s="116"/>
      <c r="U40" s="116"/>
      <c r="V40" s="116"/>
      <c r="W40" s="116"/>
      <c r="X40" s="116"/>
      <c r="Y40" s="116"/>
    </row>
    <row r="41" ht="20.25" customHeight="1" spans="1:25">
      <c r="A41" s="26" t="s">
        <v>70</v>
      </c>
      <c r="B41" s="26" t="s">
        <v>70</v>
      </c>
      <c r="C41" s="26" t="s">
        <v>265</v>
      </c>
      <c r="D41" s="26" t="s">
        <v>266</v>
      </c>
      <c r="E41" s="26" t="s">
        <v>133</v>
      </c>
      <c r="F41" s="26" t="s">
        <v>134</v>
      </c>
      <c r="G41" s="26" t="s">
        <v>269</v>
      </c>
      <c r="H41" s="26" t="s">
        <v>270</v>
      </c>
      <c r="I41" s="116">
        <v>6600</v>
      </c>
      <c r="J41" s="116">
        <v>6600</v>
      </c>
      <c r="K41" s="31"/>
      <c r="L41" s="31"/>
      <c r="M41" s="31"/>
      <c r="N41" s="116">
        <v>6600</v>
      </c>
      <c r="O41" s="31"/>
      <c r="P41" s="116"/>
      <c r="Q41" s="116"/>
      <c r="R41" s="116"/>
      <c r="S41" s="116"/>
      <c r="T41" s="116"/>
      <c r="U41" s="116"/>
      <c r="V41" s="116"/>
      <c r="W41" s="116"/>
      <c r="X41" s="116"/>
      <c r="Y41" s="116"/>
    </row>
    <row r="42" ht="20.25" customHeight="1" spans="1:25">
      <c r="A42" s="26" t="s">
        <v>70</v>
      </c>
      <c r="B42" s="26" t="s">
        <v>70</v>
      </c>
      <c r="C42" s="26" t="s">
        <v>265</v>
      </c>
      <c r="D42" s="26" t="s">
        <v>266</v>
      </c>
      <c r="E42" s="26" t="s">
        <v>135</v>
      </c>
      <c r="F42" s="26" t="s">
        <v>136</v>
      </c>
      <c r="G42" s="26" t="s">
        <v>269</v>
      </c>
      <c r="H42" s="26" t="s">
        <v>270</v>
      </c>
      <c r="I42" s="116">
        <v>2600</v>
      </c>
      <c r="J42" s="116">
        <v>2600</v>
      </c>
      <c r="K42" s="31"/>
      <c r="L42" s="31"/>
      <c r="M42" s="31"/>
      <c r="N42" s="116">
        <v>2600</v>
      </c>
      <c r="O42" s="31"/>
      <c r="P42" s="116"/>
      <c r="Q42" s="116"/>
      <c r="R42" s="116"/>
      <c r="S42" s="116"/>
      <c r="T42" s="116"/>
      <c r="U42" s="116"/>
      <c r="V42" s="116"/>
      <c r="W42" s="116"/>
      <c r="X42" s="116"/>
      <c r="Y42" s="116"/>
    </row>
    <row r="43" ht="20.25" customHeight="1" spans="1:25">
      <c r="A43" s="26" t="s">
        <v>70</v>
      </c>
      <c r="B43" s="26" t="s">
        <v>70</v>
      </c>
      <c r="C43" s="26" t="s">
        <v>265</v>
      </c>
      <c r="D43" s="26" t="s">
        <v>266</v>
      </c>
      <c r="E43" s="26" t="s">
        <v>133</v>
      </c>
      <c r="F43" s="26" t="s">
        <v>134</v>
      </c>
      <c r="G43" s="26" t="s">
        <v>271</v>
      </c>
      <c r="H43" s="26" t="s">
        <v>272</v>
      </c>
      <c r="I43" s="116">
        <v>6600</v>
      </c>
      <c r="J43" s="116">
        <v>6600</v>
      </c>
      <c r="K43" s="31"/>
      <c r="L43" s="31"/>
      <c r="M43" s="31"/>
      <c r="N43" s="116">
        <v>6600</v>
      </c>
      <c r="O43" s="31"/>
      <c r="P43" s="116"/>
      <c r="Q43" s="116"/>
      <c r="R43" s="116"/>
      <c r="S43" s="116"/>
      <c r="T43" s="116"/>
      <c r="U43" s="116"/>
      <c r="V43" s="116"/>
      <c r="W43" s="116"/>
      <c r="X43" s="116"/>
      <c r="Y43" s="116"/>
    </row>
    <row r="44" ht="20.25" customHeight="1" spans="1:25">
      <c r="A44" s="26" t="s">
        <v>70</v>
      </c>
      <c r="B44" s="26" t="s">
        <v>70</v>
      </c>
      <c r="C44" s="26" t="s">
        <v>265</v>
      </c>
      <c r="D44" s="26" t="s">
        <v>266</v>
      </c>
      <c r="E44" s="26" t="s">
        <v>135</v>
      </c>
      <c r="F44" s="26" t="s">
        <v>136</v>
      </c>
      <c r="G44" s="26" t="s">
        <v>271</v>
      </c>
      <c r="H44" s="26" t="s">
        <v>272</v>
      </c>
      <c r="I44" s="116">
        <v>2600</v>
      </c>
      <c r="J44" s="116">
        <v>2600</v>
      </c>
      <c r="K44" s="31"/>
      <c r="L44" s="31"/>
      <c r="M44" s="31"/>
      <c r="N44" s="116">
        <v>2600</v>
      </c>
      <c r="O44" s="31"/>
      <c r="P44" s="116"/>
      <c r="Q44" s="116"/>
      <c r="R44" s="116"/>
      <c r="S44" s="116"/>
      <c r="T44" s="116"/>
      <c r="U44" s="116"/>
      <c r="V44" s="116"/>
      <c r="W44" s="116"/>
      <c r="X44" s="116"/>
      <c r="Y44" s="116"/>
    </row>
    <row r="45" ht="20.25" customHeight="1" spans="1:25">
      <c r="A45" s="26" t="s">
        <v>70</v>
      </c>
      <c r="B45" s="26" t="s">
        <v>70</v>
      </c>
      <c r="C45" s="26" t="s">
        <v>265</v>
      </c>
      <c r="D45" s="26" t="s">
        <v>266</v>
      </c>
      <c r="E45" s="26" t="s">
        <v>133</v>
      </c>
      <c r="F45" s="26" t="s">
        <v>134</v>
      </c>
      <c r="G45" s="26" t="s">
        <v>273</v>
      </c>
      <c r="H45" s="26" t="s">
        <v>274</v>
      </c>
      <c r="I45" s="116">
        <v>23100</v>
      </c>
      <c r="J45" s="116">
        <v>23100</v>
      </c>
      <c r="K45" s="31"/>
      <c r="L45" s="31"/>
      <c r="M45" s="31"/>
      <c r="N45" s="116">
        <v>23100</v>
      </c>
      <c r="O45" s="31"/>
      <c r="P45" s="116"/>
      <c r="Q45" s="116"/>
      <c r="R45" s="116"/>
      <c r="S45" s="116"/>
      <c r="T45" s="116"/>
      <c r="U45" s="116"/>
      <c r="V45" s="116"/>
      <c r="W45" s="116"/>
      <c r="X45" s="116"/>
      <c r="Y45" s="116"/>
    </row>
    <row r="46" ht="20.25" customHeight="1" spans="1:25">
      <c r="A46" s="26" t="s">
        <v>70</v>
      </c>
      <c r="B46" s="26" t="s">
        <v>70</v>
      </c>
      <c r="C46" s="26" t="s">
        <v>265</v>
      </c>
      <c r="D46" s="26" t="s">
        <v>266</v>
      </c>
      <c r="E46" s="26" t="s">
        <v>135</v>
      </c>
      <c r="F46" s="26" t="s">
        <v>136</v>
      </c>
      <c r="G46" s="26" t="s">
        <v>273</v>
      </c>
      <c r="H46" s="26" t="s">
        <v>274</v>
      </c>
      <c r="I46" s="116">
        <v>9100</v>
      </c>
      <c r="J46" s="116">
        <v>9100</v>
      </c>
      <c r="K46" s="31"/>
      <c r="L46" s="31"/>
      <c r="M46" s="31"/>
      <c r="N46" s="116">
        <v>9100</v>
      </c>
      <c r="O46" s="31"/>
      <c r="P46" s="116"/>
      <c r="Q46" s="116"/>
      <c r="R46" s="116"/>
      <c r="S46" s="116"/>
      <c r="T46" s="116"/>
      <c r="U46" s="116"/>
      <c r="V46" s="116"/>
      <c r="W46" s="116"/>
      <c r="X46" s="116"/>
      <c r="Y46" s="116"/>
    </row>
    <row r="47" ht="20.25" customHeight="1" spans="1:25">
      <c r="A47" s="26" t="s">
        <v>70</v>
      </c>
      <c r="B47" s="26" t="s">
        <v>70</v>
      </c>
      <c r="C47" s="26" t="s">
        <v>265</v>
      </c>
      <c r="D47" s="26" t="s">
        <v>266</v>
      </c>
      <c r="E47" s="26" t="s">
        <v>133</v>
      </c>
      <c r="F47" s="26" t="s">
        <v>134</v>
      </c>
      <c r="G47" s="26" t="s">
        <v>275</v>
      </c>
      <c r="H47" s="26" t="s">
        <v>276</v>
      </c>
      <c r="I47" s="116">
        <v>42240</v>
      </c>
      <c r="J47" s="116">
        <v>42240</v>
      </c>
      <c r="K47" s="31"/>
      <c r="L47" s="31"/>
      <c r="M47" s="31"/>
      <c r="N47" s="116">
        <v>42240</v>
      </c>
      <c r="O47" s="31"/>
      <c r="P47" s="116"/>
      <c r="Q47" s="116"/>
      <c r="R47" s="116"/>
      <c r="S47" s="116"/>
      <c r="T47" s="116"/>
      <c r="U47" s="116"/>
      <c r="V47" s="116"/>
      <c r="W47" s="116"/>
      <c r="X47" s="116"/>
      <c r="Y47" s="116"/>
    </row>
    <row r="48" ht="20.25" customHeight="1" spans="1:25">
      <c r="A48" s="26" t="s">
        <v>70</v>
      </c>
      <c r="B48" s="26" t="s">
        <v>70</v>
      </c>
      <c r="C48" s="26" t="s">
        <v>265</v>
      </c>
      <c r="D48" s="26" t="s">
        <v>266</v>
      </c>
      <c r="E48" s="26" t="s">
        <v>135</v>
      </c>
      <c r="F48" s="26" t="s">
        <v>136</v>
      </c>
      <c r="G48" s="26" t="s">
        <v>275</v>
      </c>
      <c r="H48" s="26" t="s">
        <v>276</v>
      </c>
      <c r="I48" s="116">
        <v>16640</v>
      </c>
      <c r="J48" s="116">
        <v>16640</v>
      </c>
      <c r="K48" s="31"/>
      <c r="L48" s="31"/>
      <c r="M48" s="31"/>
      <c r="N48" s="116">
        <v>16640</v>
      </c>
      <c r="O48" s="31"/>
      <c r="P48" s="116"/>
      <c r="Q48" s="116"/>
      <c r="R48" s="116"/>
      <c r="S48" s="116"/>
      <c r="T48" s="116"/>
      <c r="U48" s="116"/>
      <c r="V48" s="116"/>
      <c r="W48" s="116"/>
      <c r="X48" s="116"/>
      <c r="Y48" s="116"/>
    </row>
    <row r="49" ht="20.25" customHeight="1" spans="1:25">
      <c r="A49" s="26" t="s">
        <v>70</v>
      </c>
      <c r="B49" s="26" t="s">
        <v>70</v>
      </c>
      <c r="C49" s="26" t="s">
        <v>265</v>
      </c>
      <c r="D49" s="26" t="s">
        <v>266</v>
      </c>
      <c r="E49" s="26" t="s">
        <v>133</v>
      </c>
      <c r="F49" s="26" t="s">
        <v>134</v>
      </c>
      <c r="G49" s="26" t="s">
        <v>277</v>
      </c>
      <c r="H49" s="26" t="s">
        <v>278</v>
      </c>
      <c r="I49" s="116">
        <v>4950</v>
      </c>
      <c r="J49" s="116">
        <v>4950</v>
      </c>
      <c r="K49" s="31"/>
      <c r="L49" s="31"/>
      <c r="M49" s="31"/>
      <c r="N49" s="116">
        <v>4950</v>
      </c>
      <c r="O49" s="31"/>
      <c r="P49" s="116"/>
      <c r="Q49" s="116"/>
      <c r="R49" s="116"/>
      <c r="S49" s="116"/>
      <c r="T49" s="116"/>
      <c r="U49" s="116"/>
      <c r="V49" s="116"/>
      <c r="W49" s="116"/>
      <c r="X49" s="116"/>
      <c r="Y49" s="116"/>
    </row>
    <row r="50" ht="20.25" customHeight="1" spans="1:25">
      <c r="A50" s="26" t="s">
        <v>70</v>
      </c>
      <c r="B50" s="26" t="s">
        <v>70</v>
      </c>
      <c r="C50" s="26" t="s">
        <v>265</v>
      </c>
      <c r="D50" s="26" t="s">
        <v>266</v>
      </c>
      <c r="E50" s="26" t="s">
        <v>135</v>
      </c>
      <c r="F50" s="26" t="s">
        <v>136</v>
      </c>
      <c r="G50" s="26" t="s">
        <v>277</v>
      </c>
      <c r="H50" s="26" t="s">
        <v>278</v>
      </c>
      <c r="I50" s="116">
        <v>1950</v>
      </c>
      <c r="J50" s="116">
        <v>1950</v>
      </c>
      <c r="K50" s="31"/>
      <c r="L50" s="31"/>
      <c r="M50" s="31"/>
      <c r="N50" s="116">
        <v>1950</v>
      </c>
      <c r="O50" s="31"/>
      <c r="P50" s="116"/>
      <c r="Q50" s="116"/>
      <c r="R50" s="116"/>
      <c r="S50" s="116"/>
      <c r="T50" s="116"/>
      <c r="U50" s="116"/>
      <c r="V50" s="116"/>
      <c r="W50" s="116"/>
      <c r="X50" s="116"/>
      <c r="Y50" s="116"/>
    </row>
    <row r="51" ht="20.25" customHeight="1" spans="1:25">
      <c r="A51" s="26" t="s">
        <v>70</v>
      </c>
      <c r="B51" s="26" t="s">
        <v>70</v>
      </c>
      <c r="C51" s="26" t="s">
        <v>265</v>
      </c>
      <c r="D51" s="26" t="s">
        <v>266</v>
      </c>
      <c r="E51" s="26" t="s">
        <v>133</v>
      </c>
      <c r="F51" s="26" t="s">
        <v>134</v>
      </c>
      <c r="G51" s="26" t="s">
        <v>279</v>
      </c>
      <c r="H51" s="26" t="s">
        <v>280</v>
      </c>
      <c r="I51" s="116">
        <v>1650</v>
      </c>
      <c r="J51" s="116">
        <v>1650</v>
      </c>
      <c r="K51" s="31"/>
      <c r="L51" s="31"/>
      <c r="M51" s="31"/>
      <c r="N51" s="116">
        <v>1650</v>
      </c>
      <c r="O51" s="31"/>
      <c r="P51" s="116"/>
      <c r="Q51" s="116"/>
      <c r="R51" s="116"/>
      <c r="S51" s="116"/>
      <c r="T51" s="116"/>
      <c r="U51" s="116"/>
      <c r="V51" s="116"/>
      <c r="W51" s="116"/>
      <c r="X51" s="116"/>
      <c r="Y51" s="116"/>
    </row>
    <row r="52" ht="20.25" customHeight="1" spans="1:25">
      <c r="A52" s="26" t="s">
        <v>70</v>
      </c>
      <c r="B52" s="26" t="s">
        <v>70</v>
      </c>
      <c r="C52" s="26" t="s">
        <v>265</v>
      </c>
      <c r="D52" s="26" t="s">
        <v>266</v>
      </c>
      <c r="E52" s="26" t="s">
        <v>135</v>
      </c>
      <c r="F52" s="26" t="s">
        <v>136</v>
      </c>
      <c r="G52" s="26" t="s">
        <v>279</v>
      </c>
      <c r="H52" s="26" t="s">
        <v>280</v>
      </c>
      <c r="I52" s="116">
        <v>650</v>
      </c>
      <c r="J52" s="116">
        <v>650</v>
      </c>
      <c r="K52" s="31"/>
      <c r="L52" s="31"/>
      <c r="M52" s="31"/>
      <c r="N52" s="116">
        <v>650</v>
      </c>
      <c r="O52" s="31"/>
      <c r="P52" s="116"/>
      <c r="Q52" s="116"/>
      <c r="R52" s="116"/>
      <c r="S52" s="116"/>
      <c r="T52" s="116"/>
      <c r="U52" s="116"/>
      <c r="V52" s="116"/>
      <c r="W52" s="116"/>
      <c r="X52" s="116"/>
      <c r="Y52" s="116"/>
    </row>
    <row r="53" ht="20.25" customHeight="1" spans="1:25">
      <c r="A53" s="26" t="s">
        <v>70</v>
      </c>
      <c r="B53" s="26" t="s">
        <v>70</v>
      </c>
      <c r="C53" s="26" t="s">
        <v>265</v>
      </c>
      <c r="D53" s="26" t="s">
        <v>266</v>
      </c>
      <c r="E53" s="26" t="s">
        <v>133</v>
      </c>
      <c r="F53" s="26" t="s">
        <v>134</v>
      </c>
      <c r="G53" s="26" t="s">
        <v>281</v>
      </c>
      <c r="H53" s="26" t="s">
        <v>282</v>
      </c>
      <c r="I53" s="116">
        <v>1650</v>
      </c>
      <c r="J53" s="116">
        <v>1650</v>
      </c>
      <c r="K53" s="31"/>
      <c r="L53" s="31"/>
      <c r="M53" s="31"/>
      <c r="N53" s="116">
        <v>1650</v>
      </c>
      <c r="O53" s="31"/>
      <c r="P53" s="116"/>
      <c r="Q53" s="116"/>
      <c r="R53" s="116"/>
      <c r="S53" s="116"/>
      <c r="T53" s="116"/>
      <c r="U53" s="116"/>
      <c r="V53" s="116"/>
      <c r="W53" s="116"/>
      <c r="X53" s="116"/>
      <c r="Y53" s="116"/>
    </row>
    <row r="54" ht="20.25" customHeight="1" spans="1:25">
      <c r="A54" s="26" t="s">
        <v>70</v>
      </c>
      <c r="B54" s="26" t="s">
        <v>70</v>
      </c>
      <c r="C54" s="26" t="s">
        <v>265</v>
      </c>
      <c r="D54" s="26" t="s">
        <v>266</v>
      </c>
      <c r="E54" s="26" t="s">
        <v>135</v>
      </c>
      <c r="F54" s="26" t="s">
        <v>136</v>
      </c>
      <c r="G54" s="26" t="s">
        <v>281</v>
      </c>
      <c r="H54" s="26" t="s">
        <v>282</v>
      </c>
      <c r="I54" s="116">
        <v>650</v>
      </c>
      <c r="J54" s="116">
        <v>650</v>
      </c>
      <c r="K54" s="31"/>
      <c r="L54" s="31"/>
      <c r="M54" s="31"/>
      <c r="N54" s="116">
        <v>650</v>
      </c>
      <c r="O54" s="31"/>
      <c r="P54" s="116"/>
      <c r="Q54" s="116"/>
      <c r="R54" s="116"/>
      <c r="S54" s="116"/>
      <c r="T54" s="116"/>
      <c r="U54" s="116"/>
      <c r="V54" s="116"/>
      <c r="W54" s="116"/>
      <c r="X54" s="116"/>
      <c r="Y54" s="116"/>
    </row>
    <row r="55" ht="20.25" customHeight="1" spans="1:25">
      <c r="A55" s="26" t="s">
        <v>70</v>
      </c>
      <c r="B55" s="26" t="s">
        <v>70</v>
      </c>
      <c r="C55" s="26" t="s">
        <v>283</v>
      </c>
      <c r="D55" s="26" t="s">
        <v>284</v>
      </c>
      <c r="E55" s="26" t="s">
        <v>133</v>
      </c>
      <c r="F55" s="26" t="s">
        <v>134</v>
      </c>
      <c r="G55" s="26" t="s">
        <v>256</v>
      </c>
      <c r="H55" s="26" t="s">
        <v>257</v>
      </c>
      <c r="I55" s="116">
        <v>29160</v>
      </c>
      <c r="J55" s="116">
        <v>29160</v>
      </c>
      <c r="K55" s="31"/>
      <c r="L55" s="31"/>
      <c r="M55" s="31"/>
      <c r="N55" s="116">
        <v>29160</v>
      </c>
      <c r="O55" s="31"/>
      <c r="P55" s="116"/>
      <c r="Q55" s="116"/>
      <c r="R55" s="116"/>
      <c r="S55" s="116"/>
      <c r="T55" s="116"/>
      <c r="U55" s="116"/>
      <c r="V55" s="116"/>
      <c r="W55" s="116"/>
      <c r="X55" s="116"/>
      <c r="Y55" s="116"/>
    </row>
    <row r="56" ht="20.25" customHeight="1" spans="1:25">
      <c r="A56" s="26" t="s">
        <v>70</v>
      </c>
      <c r="B56" s="26" t="s">
        <v>70</v>
      </c>
      <c r="C56" s="26" t="s">
        <v>285</v>
      </c>
      <c r="D56" s="26" t="s">
        <v>286</v>
      </c>
      <c r="E56" s="26" t="s">
        <v>102</v>
      </c>
      <c r="F56" s="26" t="s">
        <v>103</v>
      </c>
      <c r="G56" s="26" t="s">
        <v>287</v>
      </c>
      <c r="H56" s="26" t="s">
        <v>288</v>
      </c>
      <c r="I56" s="116">
        <v>43200</v>
      </c>
      <c r="J56" s="116">
        <v>43200</v>
      </c>
      <c r="K56" s="31"/>
      <c r="L56" s="31"/>
      <c r="M56" s="31"/>
      <c r="N56" s="116">
        <v>43200</v>
      </c>
      <c r="O56" s="31"/>
      <c r="P56" s="116"/>
      <c r="Q56" s="116"/>
      <c r="R56" s="116"/>
      <c r="S56" s="116"/>
      <c r="T56" s="116"/>
      <c r="U56" s="116"/>
      <c r="V56" s="116"/>
      <c r="W56" s="116"/>
      <c r="X56" s="116"/>
      <c r="Y56" s="116"/>
    </row>
    <row r="57" ht="20.25" customHeight="1" spans="1:25">
      <c r="A57" s="26" t="s">
        <v>70</v>
      </c>
      <c r="B57" s="26" t="s">
        <v>70</v>
      </c>
      <c r="C57" s="26" t="s">
        <v>289</v>
      </c>
      <c r="D57" s="26" t="s">
        <v>290</v>
      </c>
      <c r="E57" s="26" t="s">
        <v>133</v>
      </c>
      <c r="F57" s="26" t="s">
        <v>134</v>
      </c>
      <c r="G57" s="26" t="s">
        <v>228</v>
      </c>
      <c r="H57" s="26" t="s">
        <v>229</v>
      </c>
      <c r="I57" s="116">
        <v>522720</v>
      </c>
      <c r="J57" s="116">
        <v>522720</v>
      </c>
      <c r="K57" s="31"/>
      <c r="L57" s="31"/>
      <c r="M57" s="31"/>
      <c r="N57" s="116">
        <v>522720</v>
      </c>
      <c r="O57" s="31"/>
      <c r="P57" s="116"/>
      <c r="Q57" s="116"/>
      <c r="R57" s="116"/>
      <c r="S57" s="116"/>
      <c r="T57" s="116"/>
      <c r="U57" s="116"/>
      <c r="V57" s="116"/>
      <c r="W57" s="116"/>
      <c r="X57" s="116"/>
      <c r="Y57" s="116"/>
    </row>
    <row r="58" ht="20.25" customHeight="1" spans="1:25">
      <c r="A58" s="26" t="s">
        <v>70</v>
      </c>
      <c r="B58" s="26" t="s">
        <v>70</v>
      </c>
      <c r="C58" s="26" t="s">
        <v>291</v>
      </c>
      <c r="D58" s="26" t="s">
        <v>292</v>
      </c>
      <c r="E58" s="26" t="s">
        <v>135</v>
      </c>
      <c r="F58" s="26" t="s">
        <v>136</v>
      </c>
      <c r="G58" s="26" t="s">
        <v>232</v>
      </c>
      <c r="H58" s="26" t="s">
        <v>233</v>
      </c>
      <c r="I58" s="116">
        <v>109200</v>
      </c>
      <c r="J58" s="116">
        <v>109200</v>
      </c>
      <c r="K58" s="31"/>
      <c r="L58" s="31"/>
      <c r="M58" s="31"/>
      <c r="N58" s="116">
        <v>109200</v>
      </c>
      <c r="O58" s="31"/>
      <c r="P58" s="116"/>
      <c r="Q58" s="116"/>
      <c r="R58" s="116"/>
      <c r="S58" s="116"/>
      <c r="T58" s="116"/>
      <c r="U58" s="116"/>
      <c r="V58" s="116"/>
      <c r="W58" s="116"/>
      <c r="X58" s="116"/>
      <c r="Y58" s="116"/>
    </row>
    <row r="59" ht="20.25" customHeight="1" spans="1:25">
      <c r="A59" s="26" t="s">
        <v>70</v>
      </c>
      <c r="B59" s="26" t="s">
        <v>70</v>
      </c>
      <c r="C59" s="26" t="s">
        <v>293</v>
      </c>
      <c r="D59" s="26" t="s">
        <v>294</v>
      </c>
      <c r="E59" s="26" t="s">
        <v>133</v>
      </c>
      <c r="F59" s="26" t="s">
        <v>134</v>
      </c>
      <c r="G59" s="26" t="s">
        <v>295</v>
      </c>
      <c r="H59" s="26" t="s">
        <v>296</v>
      </c>
      <c r="I59" s="116">
        <v>233280</v>
      </c>
      <c r="J59" s="116">
        <v>233280</v>
      </c>
      <c r="K59" s="31"/>
      <c r="L59" s="31"/>
      <c r="M59" s="31"/>
      <c r="N59" s="116">
        <v>233280</v>
      </c>
      <c r="O59" s="31"/>
      <c r="P59" s="116"/>
      <c r="Q59" s="116"/>
      <c r="R59" s="116"/>
      <c r="S59" s="116"/>
      <c r="T59" s="116"/>
      <c r="U59" s="116"/>
      <c r="V59" s="116"/>
      <c r="W59" s="116"/>
      <c r="X59" s="116"/>
      <c r="Y59" s="116"/>
    </row>
    <row r="60" ht="20.25" customHeight="1" spans="1:25">
      <c r="A60" s="26" t="s">
        <v>70</v>
      </c>
      <c r="B60" s="26" t="s">
        <v>70</v>
      </c>
      <c r="C60" s="26" t="s">
        <v>293</v>
      </c>
      <c r="D60" s="26" t="s">
        <v>294</v>
      </c>
      <c r="E60" s="26" t="s">
        <v>133</v>
      </c>
      <c r="F60" s="26" t="s">
        <v>134</v>
      </c>
      <c r="G60" s="26" t="s">
        <v>295</v>
      </c>
      <c r="H60" s="26" t="s">
        <v>296</v>
      </c>
      <c r="I60" s="116">
        <v>99360</v>
      </c>
      <c r="J60" s="116">
        <v>99360</v>
      </c>
      <c r="K60" s="31"/>
      <c r="L60" s="31"/>
      <c r="M60" s="31"/>
      <c r="N60" s="116">
        <v>99360</v>
      </c>
      <c r="O60" s="31"/>
      <c r="P60" s="116"/>
      <c r="Q60" s="116"/>
      <c r="R60" s="116"/>
      <c r="S60" s="116"/>
      <c r="T60" s="116"/>
      <c r="U60" s="116"/>
      <c r="V60" s="116"/>
      <c r="W60" s="116"/>
      <c r="X60" s="116"/>
      <c r="Y60" s="116"/>
    </row>
    <row r="61" ht="17.25" customHeight="1" spans="1:25">
      <c r="A61" s="70" t="s">
        <v>194</v>
      </c>
      <c r="B61" s="71"/>
      <c r="C61" s="202"/>
      <c r="D61" s="202"/>
      <c r="E61" s="202"/>
      <c r="F61" s="202"/>
      <c r="G61" s="202"/>
      <c r="H61" s="203"/>
      <c r="I61" s="116">
        <v>9507933.83</v>
      </c>
      <c r="J61" s="116">
        <v>9507933.83</v>
      </c>
      <c r="K61" s="116"/>
      <c r="L61" s="116"/>
      <c r="M61" s="116"/>
      <c r="N61" s="116">
        <v>9507933.83</v>
      </c>
      <c r="O61" s="116"/>
      <c r="P61" s="116"/>
      <c r="Q61" s="116"/>
      <c r="R61" s="116"/>
      <c r="S61" s="116"/>
      <c r="T61" s="116"/>
      <c r="U61" s="116"/>
      <c r="V61" s="116"/>
      <c r="W61" s="116"/>
      <c r="X61" s="116"/>
      <c r="Y61" s="116"/>
    </row>
  </sheetData>
  <mergeCells count="31">
    <mergeCell ref="A2:Y2"/>
    <mergeCell ref="A3:H3"/>
    <mergeCell ref="I4:Y4"/>
    <mergeCell ref="J5:O5"/>
    <mergeCell ref="P5:R5"/>
    <mergeCell ref="T5:Y5"/>
    <mergeCell ref="J6:K6"/>
    <mergeCell ref="A61:H6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topLeftCell="H9" workbookViewId="0">
      <selection activeCell="I30" sqref="I3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4"/>
      <c r="E1" s="41"/>
      <c r="F1" s="41"/>
      <c r="G1" s="41"/>
      <c r="H1" s="41"/>
      <c r="U1" s="184"/>
      <c r="W1" s="185" t="s">
        <v>297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"单位名称："&amp;"昆明市东川区应急管理局"</f>
        <v>单位名称：昆明市东川区应急管理局</v>
      </c>
      <c r="B3" s="45"/>
      <c r="C3" s="45"/>
      <c r="D3" s="45"/>
      <c r="E3" s="45"/>
      <c r="F3" s="45"/>
      <c r="G3" s="45"/>
      <c r="H3" s="45"/>
      <c r="I3" s="46"/>
      <c r="J3" s="46"/>
      <c r="K3" s="46"/>
      <c r="L3" s="46"/>
      <c r="M3" s="46"/>
      <c r="N3" s="46"/>
      <c r="O3" s="46"/>
      <c r="P3" s="46"/>
      <c r="Q3" s="46"/>
      <c r="U3" s="184"/>
      <c r="W3" s="150" t="s">
        <v>1</v>
      </c>
    </row>
    <row r="4" ht="21.75" customHeight="1" spans="1:23">
      <c r="A4" s="48" t="s">
        <v>298</v>
      </c>
      <c r="B4" s="49" t="s">
        <v>205</v>
      </c>
      <c r="C4" s="48" t="s">
        <v>206</v>
      </c>
      <c r="D4" s="48" t="s">
        <v>299</v>
      </c>
      <c r="E4" s="49" t="s">
        <v>207</v>
      </c>
      <c r="F4" s="49" t="s">
        <v>208</v>
      </c>
      <c r="G4" s="49" t="s">
        <v>300</v>
      </c>
      <c r="H4" s="49" t="s">
        <v>301</v>
      </c>
      <c r="I4" s="63" t="s">
        <v>55</v>
      </c>
      <c r="J4" s="13" t="s">
        <v>302</v>
      </c>
      <c r="K4" s="14"/>
      <c r="L4" s="14"/>
      <c r="M4" s="15"/>
      <c r="N4" s="13" t="s">
        <v>213</v>
      </c>
      <c r="O4" s="14"/>
      <c r="P4" s="15"/>
      <c r="Q4" s="49" t="s">
        <v>61</v>
      </c>
      <c r="R4" s="13" t="s">
        <v>62</v>
      </c>
      <c r="S4" s="14"/>
      <c r="T4" s="14"/>
      <c r="U4" s="14"/>
      <c r="V4" s="14"/>
      <c r="W4" s="15"/>
    </row>
    <row r="5" ht="21.75" customHeight="1" spans="1:23">
      <c r="A5" s="50"/>
      <c r="B5" s="64"/>
      <c r="C5" s="50"/>
      <c r="D5" s="50"/>
      <c r="E5" s="51"/>
      <c r="F5" s="51"/>
      <c r="G5" s="51"/>
      <c r="H5" s="51"/>
      <c r="I5" s="64"/>
      <c r="J5" s="186" t="s">
        <v>58</v>
      </c>
      <c r="K5" s="187"/>
      <c r="L5" s="49" t="s">
        <v>59</v>
      </c>
      <c r="M5" s="49" t="s">
        <v>60</v>
      </c>
      <c r="N5" s="49" t="s">
        <v>58</v>
      </c>
      <c r="O5" s="49" t="s">
        <v>59</v>
      </c>
      <c r="P5" s="49" t="s">
        <v>60</v>
      </c>
      <c r="Q5" s="51"/>
      <c r="R5" s="49" t="s">
        <v>57</v>
      </c>
      <c r="S5" s="49" t="s">
        <v>64</v>
      </c>
      <c r="T5" s="49" t="s">
        <v>219</v>
      </c>
      <c r="U5" s="49" t="s">
        <v>66</v>
      </c>
      <c r="V5" s="49" t="s">
        <v>67</v>
      </c>
      <c r="W5" s="49" t="s">
        <v>68</v>
      </c>
    </row>
    <row r="6" ht="21" customHeight="1" spans="1:23">
      <c r="A6" s="64"/>
      <c r="B6" s="64"/>
      <c r="C6" s="64"/>
      <c r="D6" s="64"/>
      <c r="E6" s="64"/>
      <c r="F6" s="64"/>
      <c r="G6" s="64"/>
      <c r="H6" s="64"/>
      <c r="I6" s="64"/>
      <c r="J6" s="188" t="s">
        <v>57</v>
      </c>
      <c r="K6" s="189"/>
      <c r="L6" s="64"/>
      <c r="M6" s="64"/>
      <c r="N6" s="64"/>
      <c r="O6" s="64"/>
      <c r="P6" s="64"/>
      <c r="Q6" s="64"/>
      <c r="R6" s="64"/>
      <c r="S6" s="64"/>
      <c r="T6" s="64"/>
      <c r="U6" s="64"/>
      <c r="V6" s="64"/>
      <c r="W6" s="64"/>
    </row>
    <row r="7" ht="39.75" customHeight="1" spans="1:23">
      <c r="A7" s="53"/>
      <c r="B7" s="55"/>
      <c r="C7" s="53"/>
      <c r="D7" s="53"/>
      <c r="E7" s="54"/>
      <c r="F7" s="54"/>
      <c r="G7" s="54"/>
      <c r="H7" s="54"/>
      <c r="I7" s="55"/>
      <c r="J7" s="21" t="s">
        <v>57</v>
      </c>
      <c r="K7" s="21" t="s">
        <v>303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5">
        <v>12</v>
      </c>
      <c r="M8" s="65">
        <v>13</v>
      </c>
      <c r="N8" s="65">
        <v>14</v>
      </c>
      <c r="O8" s="65">
        <v>15</v>
      </c>
      <c r="P8" s="65">
        <v>16</v>
      </c>
      <c r="Q8" s="65">
        <v>17</v>
      </c>
      <c r="R8" s="65">
        <v>18</v>
      </c>
      <c r="S8" s="65">
        <v>19</v>
      </c>
      <c r="T8" s="65">
        <v>20</v>
      </c>
      <c r="U8" s="56">
        <v>21</v>
      </c>
      <c r="V8" s="65">
        <v>22</v>
      </c>
      <c r="W8" s="56">
        <v>23</v>
      </c>
    </row>
    <row r="9" ht="21.75" customHeight="1" spans="1:23">
      <c r="A9" s="103" t="s">
        <v>304</v>
      </c>
      <c r="B9" s="103" t="s">
        <v>305</v>
      </c>
      <c r="C9" s="103" t="s">
        <v>306</v>
      </c>
      <c r="D9" s="103" t="s">
        <v>70</v>
      </c>
      <c r="E9" s="103" t="s">
        <v>150</v>
      </c>
      <c r="F9" s="103" t="s">
        <v>151</v>
      </c>
      <c r="G9" s="103" t="s">
        <v>267</v>
      </c>
      <c r="H9" s="103" t="s">
        <v>268</v>
      </c>
      <c r="I9" s="116">
        <v>1043.44</v>
      </c>
      <c r="J9" s="116">
        <v>1043.44</v>
      </c>
      <c r="K9" s="116">
        <v>1043.44</v>
      </c>
      <c r="L9" s="116"/>
      <c r="M9" s="116"/>
      <c r="N9" s="116"/>
      <c r="O9" s="116"/>
      <c r="P9" s="116"/>
      <c r="Q9" s="116"/>
      <c r="R9" s="116"/>
      <c r="S9" s="116"/>
      <c r="T9" s="116"/>
      <c r="U9" s="116"/>
      <c r="V9" s="116"/>
      <c r="W9" s="116"/>
    </row>
    <row r="10" ht="21.75" customHeight="1" spans="1:23">
      <c r="A10" s="103" t="s">
        <v>304</v>
      </c>
      <c r="B10" s="103" t="s">
        <v>307</v>
      </c>
      <c r="C10" s="103" t="s">
        <v>308</v>
      </c>
      <c r="D10" s="103" t="s">
        <v>70</v>
      </c>
      <c r="E10" s="103" t="s">
        <v>133</v>
      </c>
      <c r="F10" s="103" t="s">
        <v>134</v>
      </c>
      <c r="G10" s="103" t="s">
        <v>275</v>
      </c>
      <c r="H10" s="103" t="s">
        <v>276</v>
      </c>
      <c r="I10" s="116">
        <v>100000</v>
      </c>
      <c r="J10" s="116">
        <v>100000</v>
      </c>
      <c r="K10" s="116">
        <v>100000</v>
      </c>
      <c r="L10" s="116"/>
      <c r="M10" s="116"/>
      <c r="N10" s="116"/>
      <c r="O10" s="116"/>
      <c r="P10" s="116"/>
      <c r="Q10" s="116"/>
      <c r="R10" s="116"/>
      <c r="S10" s="116"/>
      <c r="T10" s="116"/>
      <c r="U10" s="116"/>
      <c r="V10" s="116"/>
      <c r="W10" s="116"/>
    </row>
    <row r="11" ht="21.75" customHeight="1" spans="1:23">
      <c r="A11" s="103" t="s">
        <v>304</v>
      </c>
      <c r="B11" s="103" t="s">
        <v>307</v>
      </c>
      <c r="C11" s="103" t="s">
        <v>308</v>
      </c>
      <c r="D11" s="103" t="s">
        <v>70</v>
      </c>
      <c r="E11" s="103" t="s">
        <v>133</v>
      </c>
      <c r="F11" s="103" t="s">
        <v>134</v>
      </c>
      <c r="G11" s="103" t="s">
        <v>277</v>
      </c>
      <c r="H11" s="103" t="s">
        <v>278</v>
      </c>
      <c r="I11" s="116">
        <v>59000</v>
      </c>
      <c r="J11" s="116">
        <v>59000</v>
      </c>
      <c r="K11" s="116">
        <v>59000</v>
      </c>
      <c r="L11" s="116"/>
      <c r="M11" s="116"/>
      <c r="N11" s="116"/>
      <c r="O11" s="116"/>
      <c r="P11" s="116"/>
      <c r="Q11" s="116"/>
      <c r="R11" s="116"/>
      <c r="S11" s="116"/>
      <c r="T11" s="116"/>
      <c r="U11" s="116"/>
      <c r="V11" s="116"/>
      <c r="W11" s="116"/>
    </row>
    <row r="12" ht="21.75" customHeight="1" spans="1:23">
      <c r="A12" s="103" t="s">
        <v>304</v>
      </c>
      <c r="B12" s="103" t="s">
        <v>307</v>
      </c>
      <c r="C12" s="103" t="s">
        <v>308</v>
      </c>
      <c r="D12" s="103" t="s">
        <v>70</v>
      </c>
      <c r="E12" s="103" t="s">
        <v>133</v>
      </c>
      <c r="F12" s="103" t="s">
        <v>134</v>
      </c>
      <c r="G12" s="103" t="s">
        <v>309</v>
      </c>
      <c r="H12" s="103" t="s">
        <v>310</v>
      </c>
      <c r="I12" s="116">
        <v>31000</v>
      </c>
      <c r="J12" s="116">
        <v>31000</v>
      </c>
      <c r="K12" s="116">
        <v>31000</v>
      </c>
      <c r="L12" s="116"/>
      <c r="M12" s="116"/>
      <c r="N12" s="116"/>
      <c r="O12" s="116"/>
      <c r="P12" s="116"/>
      <c r="Q12" s="116"/>
      <c r="R12" s="116"/>
      <c r="S12" s="116"/>
      <c r="T12" s="116"/>
      <c r="U12" s="116"/>
      <c r="V12" s="116"/>
      <c r="W12" s="116"/>
    </row>
    <row r="13" ht="21.75" customHeight="1" spans="1:23">
      <c r="A13" s="103" t="s">
        <v>304</v>
      </c>
      <c r="B13" s="103" t="s">
        <v>307</v>
      </c>
      <c r="C13" s="103" t="s">
        <v>308</v>
      </c>
      <c r="D13" s="103" t="s">
        <v>70</v>
      </c>
      <c r="E13" s="103" t="s">
        <v>133</v>
      </c>
      <c r="F13" s="103" t="s">
        <v>134</v>
      </c>
      <c r="G13" s="103" t="s">
        <v>311</v>
      </c>
      <c r="H13" s="103" t="s">
        <v>312</v>
      </c>
      <c r="I13" s="116">
        <v>50000</v>
      </c>
      <c r="J13" s="116">
        <v>50000</v>
      </c>
      <c r="K13" s="116">
        <v>50000</v>
      </c>
      <c r="L13" s="116"/>
      <c r="M13" s="116"/>
      <c r="N13" s="116"/>
      <c r="O13" s="116"/>
      <c r="P13" s="116"/>
      <c r="Q13" s="116"/>
      <c r="R13" s="116"/>
      <c r="S13" s="116"/>
      <c r="T13" s="116"/>
      <c r="U13" s="116"/>
      <c r="V13" s="116"/>
      <c r="W13" s="116"/>
    </row>
    <row r="14" ht="21.75" customHeight="1" spans="1:23">
      <c r="A14" s="103" t="s">
        <v>304</v>
      </c>
      <c r="B14" s="103" t="s">
        <v>313</v>
      </c>
      <c r="C14" s="103" t="s">
        <v>314</v>
      </c>
      <c r="D14" s="103" t="s">
        <v>70</v>
      </c>
      <c r="E14" s="103" t="s">
        <v>150</v>
      </c>
      <c r="F14" s="103" t="s">
        <v>151</v>
      </c>
      <c r="G14" s="103" t="s">
        <v>267</v>
      </c>
      <c r="H14" s="103" t="s">
        <v>268</v>
      </c>
      <c r="I14" s="116">
        <v>54400</v>
      </c>
      <c r="J14" s="116">
        <v>54400</v>
      </c>
      <c r="K14" s="116">
        <v>54400</v>
      </c>
      <c r="L14" s="116"/>
      <c r="M14" s="116"/>
      <c r="N14" s="116"/>
      <c r="O14" s="116"/>
      <c r="P14" s="116"/>
      <c r="Q14" s="116"/>
      <c r="R14" s="116"/>
      <c r="S14" s="116"/>
      <c r="T14" s="116"/>
      <c r="U14" s="116"/>
      <c r="V14" s="116"/>
      <c r="W14" s="116"/>
    </row>
    <row r="15" ht="21.75" customHeight="1" spans="1:23">
      <c r="A15" s="103" t="s">
        <v>304</v>
      </c>
      <c r="B15" s="103" t="s">
        <v>315</v>
      </c>
      <c r="C15" s="103" t="s">
        <v>316</v>
      </c>
      <c r="D15" s="103" t="s">
        <v>70</v>
      </c>
      <c r="E15" s="103" t="s">
        <v>154</v>
      </c>
      <c r="F15" s="103" t="s">
        <v>155</v>
      </c>
      <c r="G15" s="103" t="s">
        <v>311</v>
      </c>
      <c r="H15" s="103" t="s">
        <v>312</v>
      </c>
      <c r="I15" s="116">
        <v>49850</v>
      </c>
      <c r="J15" s="116">
        <v>49850</v>
      </c>
      <c r="K15" s="116">
        <v>49850</v>
      </c>
      <c r="L15" s="116"/>
      <c r="M15" s="116"/>
      <c r="N15" s="116"/>
      <c r="O15" s="116"/>
      <c r="P15" s="116"/>
      <c r="Q15" s="116"/>
      <c r="R15" s="116"/>
      <c r="S15" s="116"/>
      <c r="T15" s="116"/>
      <c r="U15" s="116"/>
      <c r="V15" s="116"/>
      <c r="W15" s="116"/>
    </row>
    <row r="16" ht="21.75" customHeight="1" spans="1:23">
      <c r="A16" s="103" t="s">
        <v>304</v>
      </c>
      <c r="B16" s="103" t="s">
        <v>317</v>
      </c>
      <c r="C16" s="103" t="s">
        <v>318</v>
      </c>
      <c r="D16" s="103" t="s">
        <v>70</v>
      </c>
      <c r="E16" s="103" t="s">
        <v>140</v>
      </c>
      <c r="F16" s="103" t="s">
        <v>141</v>
      </c>
      <c r="G16" s="103" t="s">
        <v>277</v>
      </c>
      <c r="H16" s="103" t="s">
        <v>278</v>
      </c>
      <c r="I16" s="116">
        <v>165000</v>
      </c>
      <c r="J16" s="116">
        <v>165000</v>
      </c>
      <c r="K16" s="116">
        <v>165000</v>
      </c>
      <c r="L16" s="116"/>
      <c r="M16" s="116"/>
      <c r="N16" s="116"/>
      <c r="O16" s="116"/>
      <c r="P16" s="116"/>
      <c r="Q16" s="116"/>
      <c r="R16" s="116"/>
      <c r="S16" s="116"/>
      <c r="T16" s="116"/>
      <c r="U16" s="116"/>
      <c r="V16" s="116"/>
      <c r="W16" s="116"/>
    </row>
    <row r="17" ht="21.75" customHeight="1" spans="1:23">
      <c r="A17" s="103" t="s">
        <v>304</v>
      </c>
      <c r="B17" s="103" t="s">
        <v>319</v>
      </c>
      <c r="C17" s="103" t="s">
        <v>320</v>
      </c>
      <c r="D17" s="103" t="s">
        <v>70</v>
      </c>
      <c r="E17" s="103" t="s">
        <v>154</v>
      </c>
      <c r="F17" s="103" t="s">
        <v>155</v>
      </c>
      <c r="G17" s="103" t="s">
        <v>311</v>
      </c>
      <c r="H17" s="103" t="s">
        <v>312</v>
      </c>
      <c r="I17" s="116">
        <v>300000</v>
      </c>
      <c r="J17" s="116">
        <v>300000</v>
      </c>
      <c r="K17" s="116">
        <v>300000</v>
      </c>
      <c r="L17" s="116"/>
      <c r="M17" s="116"/>
      <c r="N17" s="116"/>
      <c r="O17" s="116"/>
      <c r="P17" s="116"/>
      <c r="Q17" s="116"/>
      <c r="R17" s="116"/>
      <c r="S17" s="116"/>
      <c r="T17" s="116"/>
      <c r="U17" s="116"/>
      <c r="V17" s="116"/>
      <c r="W17" s="116"/>
    </row>
    <row r="18" ht="21.75" customHeight="1" spans="1:23">
      <c r="A18" s="103" t="s">
        <v>304</v>
      </c>
      <c r="B18" s="103" t="s">
        <v>321</v>
      </c>
      <c r="C18" s="103" t="s">
        <v>322</v>
      </c>
      <c r="D18" s="103" t="s">
        <v>70</v>
      </c>
      <c r="E18" s="103" t="s">
        <v>140</v>
      </c>
      <c r="F18" s="103" t="s">
        <v>141</v>
      </c>
      <c r="G18" s="103" t="s">
        <v>275</v>
      </c>
      <c r="H18" s="103" t="s">
        <v>276</v>
      </c>
      <c r="I18" s="116">
        <v>54000</v>
      </c>
      <c r="J18" s="116">
        <v>54000</v>
      </c>
      <c r="K18" s="116">
        <v>54000</v>
      </c>
      <c r="L18" s="116"/>
      <c r="M18" s="116"/>
      <c r="N18" s="116"/>
      <c r="O18" s="116"/>
      <c r="P18" s="116"/>
      <c r="Q18" s="116"/>
      <c r="R18" s="116"/>
      <c r="S18" s="116"/>
      <c r="T18" s="116"/>
      <c r="U18" s="116"/>
      <c r="V18" s="116"/>
      <c r="W18" s="116"/>
    </row>
    <row r="19" ht="21.75" customHeight="1" spans="1:23">
      <c r="A19" s="103" t="s">
        <v>304</v>
      </c>
      <c r="B19" s="103" t="s">
        <v>321</v>
      </c>
      <c r="C19" s="103" t="s">
        <v>322</v>
      </c>
      <c r="D19" s="103" t="s">
        <v>70</v>
      </c>
      <c r="E19" s="103" t="s">
        <v>140</v>
      </c>
      <c r="F19" s="103" t="s">
        <v>141</v>
      </c>
      <c r="G19" s="103" t="s">
        <v>323</v>
      </c>
      <c r="H19" s="103" t="s">
        <v>324</v>
      </c>
      <c r="I19" s="116">
        <v>96000</v>
      </c>
      <c r="J19" s="116">
        <v>96000</v>
      </c>
      <c r="K19" s="116">
        <v>96000</v>
      </c>
      <c r="L19" s="116"/>
      <c r="M19" s="116"/>
      <c r="N19" s="116"/>
      <c r="O19" s="116"/>
      <c r="P19" s="116"/>
      <c r="Q19" s="116"/>
      <c r="R19" s="116"/>
      <c r="S19" s="116"/>
      <c r="T19" s="116"/>
      <c r="U19" s="116"/>
      <c r="V19" s="116"/>
      <c r="W19" s="116"/>
    </row>
    <row r="20" ht="21.75" customHeight="1" spans="1:23">
      <c r="A20" s="103" t="s">
        <v>304</v>
      </c>
      <c r="B20" s="103" t="s">
        <v>321</v>
      </c>
      <c r="C20" s="103" t="s">
        <v>322</v>
      </c>
      <c r="D20" s="103" t="s">
        <v>70</v>
      </c>
      <c r="E20" s="103" t="s">
        <v>140</v>
      </c>
      <c r="F20" s="103" t="s">
        <v>141</v>
      </c>
      <c r="G20" s="103" t="s">
        <v>311</v>
      </c>
      <c r="H20" s="103" t="s">
        <v>312</v>
      </c>
      <c r="I20" s="116">
        <v>150000</v>
      </c>
      <c r="J20" s="116">
        <v>150000</v>
      </c>
      <c r="K20" s="116">
        <v>150000</v>
      </c>
      <c r="L20" s="116"/>
      <c r="M20" s="116"/>
      <c r="N20" s="116"/>
      <c r="O20" s="116"/>
      <c r="P20" s="116"/>
      <c r="Q20" s="116"/>
      <c r="R20" s="116"/>
      <c r="S20" s="116"/>
      <c r="T20" s="116"/>
      <c r="U20" s="116"/>
      <c r="V20" s="116"/>
      <c r="W20" s="116"/>
    </row>
    <row r="21" ht="21.75" customHeight="1" spans="1:23">
      <c r="A21" s="103" t="s">
        <v>304</v>
      </c>
      <c r="B21" s="103" t="s">
        <v>325</v>
      </c>
      <c r="C21" s="103" t="s">
        <v>326</v>
      </c>
      <c r="D21" s="103" t="s">
        <v>70</v>
      </c>
      <c r="E21" s="103" t="s">
        <v>144</v>
      </c>
      <c r="F21" s="103" t="s">
        <v>145</v>
      </c>
      <c r="G21" s="103" t="s">
        <v>287</v>
      </c>
      <c r="H21" s="103" t="s">
        <v>288</v>
      </c>
      <c r="I21" s="116">
        <v>56925</v>
      </c>
      <c r="J21" s="116">
        <v>56925</v>
      </c>
      <c r="K21" s="116">
        <v>56925</v>
      </c>
      <c r="L21" s="116"/>
      <c r="M21" s="116"/>
      <c r="N21" s="116"/>
      <c r="O21" s="116"/>
      <c r="P21" s="116"/>
      <c r="Q21" s="116"/>
      <c r="R21" s="116"/>
      <c r="S21" s="116"/>
      <c r="T21" s="116"/>
      <c r="U21" s="116"/>
      <c r="V21" s="116"/>
      <c r="W21" s="116"/>
    </row>
    <row r="22" ht="21.75" customHeight="1" spans="1:23">
      <c r="A22" s="103" t="s">
        <v>304</v>
      </c>
      <c r="B22" s="103" t="s">
        <v>327</v>
      </c>
      <c r="C22" s="103" t="s">
        <v>328</v>
      </c>
      <c r="D22" s="103" t="s">
        <v>70</v>
      </c>
      <c r="E22" s="103" t="s">
        <v>154</v>
      </c>
      <c r="F22" s="103" t="s">
        <v>155</v>
      </c>
      <c r="G22" s="103" t="s">
        <v>311</v>
      </c>
      <c r="H22" s="103" t="s">
        <v>312</v>
      </c>
      <c r="I22" s="116">
        <v>200000</v>
      </c>
      <c r="J22" s="116">
        <v>200000</v>
      </c>
      <c r="K22" s="116">
        <v>200000</v>
      </c>
      <c r="L22" s="116"/>
      <c r="M22" s="116"/>
      <c r="N22" s="116"/>
      <c r="O22" s="116"/>
      <c r="P22" s="116"/>
      <c r="Q22" s="116"/>
      <c r="R22" s="116"/>
      <c r="S22" s="116"/>
      <c r="T22" s="116"/>
      <c r="U22" s="116"/>
      <c r="V22" s="116"/>
      <c r="W22" s="116"/>
    </row>
    <row r="23" ht="21.75" customHeight="1" spans="1:23">
      <c r="A23" s="103" t="s">
        <v>329</v>
      </c>
      <c r="B23" s="103" t="s">
        <v>330</v>
      </c>
      <c r="C23" s="103" t="s">
        <v>331</v>
      </c>
      <c r="D23" s="103" t="s">
        <v>70</v>
      </c>
      <c r="E23" s="103" t="s">
        <v>122</v>
      </c>
      <c r="F23" s="103" t="s">
        <v>121</v>
      </c>
      <c r="G23" s="103" t="s">
        <v>332</v>
      </c>
      <c r="H23" s="103" t="s">
        <v>82</v>
      </c>
      <c r="I23" s="116">
        <v>200</v>
      </c>
      <c r="J23" s="116"/>
      <c r="K23" s="116"/>
      <c r="L23" s="116"/>
      <c r="M23" s="116"/>
      <c r="N23" s="116"/>
      <c r="O23" s="116"/>
      <c r="P23" s="116"/>
      <c r="Q23" s="116"/>
      <c r="R23" s="116">
        <v>200</v>
      </c>
      <c r="S23" s="116"/>
      <c r="T23" s="116"/>
      <c r="U23" s="116"/>
      <c r="V23" s="116"/>
      <c r="W23" s="116">
        <v>200</v>
      </c>
    </row>
    <row r="24" ht="21.75" customHeight="1" spans="1:23">
      <c r="A24" s="103" t="s">
        <v>329</v>
      </c>
      <c r="B24" s="103" t="s">
        <v>333</v>
      </c>
      <c r="C24" s="103" t="s">
        <v>334</v>
      </c>
      <c r="D24" s="103" t="s">
        <v>70</v>
      </c>
      <c r="E24" s="103" t="s">
        <v>138</v>
      </c>
      <c r="F24" s="103" t="s">
        <v>139</v>
      </c>
      <c r="G24" s="103" t="s">
        <v>335</v>
      </c>
      <c r="H24" s="103" t="s">
        <v>336</v>
      </c>
      <c r="I24" s="116">
        <v>1295260</v>
      </c>
      <c r="J24" s="116">
        <v>1295260</v>
      </c>
      <c r="K24" s="116">
        <v>1295260</v>
      </c>
      <c r="L24" s="116"/>
      <c r="M24" s="116"/>
      <c r="N24" s="116"/>
      <c r="O24" s="116"/>
      <c r="P24" s="116"/>
      <c r="Q24" s="116"/>
      <c r="R24" s="116"/>
      <c r="S24" s="116"/>
      <c r="T24" s="116"/>
      <c r="U24" s="116"/>
      <c r="V24" s="116"/>
      <c r="W24" s="116"/>
    </row>
    <row r="25" ht="21.75" customHeight="1" spans="1:23">
      <c r="A25" s="103" t="s">
        <v>329</v>
      </c>
      <c r="B25" s="103" t="s">
        <v>337</v>
      </c>
      <c r="C25" s="103" t="s">
        <v>338</v>
      </c>
      <c r="D25" s="103" t="s">
        <v>70</v>
      </c>
      <c r="E25" s="103" t="s">
        <v>138</v>
      </c>
      <c r="F25" s="103" t="s">
        <v>139</v>
      </c>
      <c r="G25" s="103" t="s">
        <v>339</v>
      </c>
      <c r="H25" s="103" t="s">
        <v>340</v>
      </c>
      <c r="I25" s="116">
        <v>970000</v>
      </c>
      <c r="J25" s="116"/>
      <c r="K25" s="116"/>
      <c r="L25" s="116"/>
      <c r="M25" s="116"/>
      <c r="N25" s="116"/>
      <c r="O25" s="116"/>
      <c r="P25" s="116"/>
      <c r="Q25" s="116"/>
      <c r="R25" s="116">
        <v>970000</v>
      </c>
      <c r="S25" s="116"/>
      <c r="T25" s="116"/>
      <c r="U25" s="116"/>
      <c r="V25" s="116"/>
      <c r="W25" s="116">
        <v>970000</v>
      </c>
    </row>
    <row r="26" ht="21.75" customHeight="1" spans="1:23">
      <c r="A26" s="103" t="s">
        <v>329</v>
      </c>
      <c r="B26" s="103" t="s">
        <v>337</v>
      </c>
      <c r="C26" s="103" t="s">
        <v>338</v>
      </c>
      <c r="D26" s="103" t="s">
        <v>70</v>
      </c>
      <c r="E26" s="103" t="s">
        <v>138</v>
      </c>
      <c r="F26" s="103" t="s">
        <v>139</v>
      </c>
      <c r="G26" s="103" t="s">
        <v>335</v>
      </c>
      <c r="H26" s="103" t="s">
        <v>336</v>
      </c>
      <c r="I26" s="116">
        <v>1100000</v>
      </c>
      <c r="J26" s="116"/>
      <c r="K26" s="116"/>
      <c r="L26" s="116"/>
      <c r="M26" s="116"/>
      <c r="N26" s="116"/>
      <c r="O26" s="116"/>
      <c r="P26" s="116"/>
      <c r="Q26" s="116"/>
      <c r="R26" s="116">
        <v>1100000</v>
      </c>
      <c r="S26" s="116"/>
      <c r="T26" s="116"/>
      <c r="U26" s="116"/>
      <c r="V26" s="116"/>
      <c r="W26" s="116">
        <v>1100000</v>
      </c>
    </row>
    <row r="27" ht="21.75" customHeight="1" spans="1:23">
      <c r="A27" s="103" t="s">
        <v>329</v>
      </c>
      <c r="B27" s="103" t="s">
        <v>341</v>
      </c>
      <c r="C27" s="103" t="s">
        <v>342</v>
      </c>
      <c r="D27" s="103" t="s">
        <v>70</v>
      </c>
      <c r="E27" s="103" t="s">
        <v>148</v>
      </c>
      <c r="F27" s="103" t="s">
        <v>149</v>
      </c>
      <c r="G27" s="103" t="s">
        <v>339</v>
      </c>
      <c r="H27" s="103" t="s">
        <v>340</v>
      </c>
      <c r="I27" s="116">
        <v>100000</v>
      </c>
      <c r="J27" s="116">
        <v>100000</v>
      </c>
      <c r="K27" s="116">
        <v>100000</v>
      </c>
      <c r="L27" s="116"/>
      <c r="M27" s="116"/>
      <c r="N27" s="116"/>
      <c r="O27" s="116"/>
      <c r="P27" s="116"/>
      <c r="Q27" s="116"/>
      <c r="R27" s="116"/>
      <c r="S27" s="116"/>
      <c r="T27" s="116"/>
      <c r="U27" s="116"/>
      <c r="V27" s="116"/>
      <c r="W27" s="116"/>
    </row>
    <row r="28" ht="21.75" customHeight="1" spans="1:23">
      <c r="A28" s="103" t="s">
        <v>329</v>
      </c>
      <c r="B28" s="103" t="s">
        <v>343</v>
      </c>
      <c r="C28" s="103" t="s">
        <v>344</v>
      </c>
      <c r="D28" s="103" t="s">
        <v>70</v>
      </c>
      <c r="E28" s="103" t="s">
        <v>154</v>
      </c>
      <c r="F28" s="103" t="s">
        <v>155</v>
      </c>
      <c r="G28" s="103" t="s">
        <v>311</v>
      </c>
      <c r="H28" s="103" t="s">
        <v>312</v>
      </c>
      <c r="I28" s="116">
        <v>500000</v>
      </c>
      <c r="J28" s="116">
        <v>500000</v>
      </c>
      <c r="K28" s="116">
        <v>500000</v>
      </c>
      <c r="L28" s="116"/>
      <c r="M28" s="116"/>
      <c r="N28" s="116"/>
      <c r="O28" s="116"/>
      <c r="P28" s="116"/>
      <c r="Q28" s="116"/>
      <c r="R28" s="116"/>
      <c r="S28" s="116"/>
      <c r="T28" s="116"/>
      <c r="U28" s="116"/>
      <c r="V28" s="116"/>
      <c r="W28" s="116"/>
    </row>
    <row r="29" ht="21.75" customHeight="1" spans="1:23">
      <c r="A29" s="190" t="s">
        <v>304</v>
      </c>
      <c r="B29" s="253" t="s">
        <v>345</v>
      </c>
      <c r="C29" s="190" t="s">
        <v>346</v>
      </c>
      <c r="D29" s="103" t="s">
        <v>70</v>
      </c>
      <c r="E29" s="254" t="s">
        <v>347</v>
      </c>
      <c r="F29" s="66" t="s">
        <v>137</v>
      </c>
      <c r="G29" s="66">
        <v>31299</v>
      </c>
      <c r="H29" s="66" t="s">
        <v>348</v>
      </c>
      <c r="I29" s="191">
        <v>7000000</v>
      </c>
      <c r="J29" s="192">
        <v>7000000</v>
      </c>
      <c r="K29" s="192">
        <v>7000000</v>
      </c>
      <c r="L29" s="116"/>
      <c r="M29" s="116"/>
      <c r="N29" s="116"/>
      <c r="O29" s="116"/>
      <c r="P29" s="116"/>
      <c r="Q29" s="116"/>
      <c r="R29" s="116"/>
      <c r="S29" s="116"/>
      <c r="T29" s="116"/>
      <c r="U29" s="116"/>
      <c r="V29" s="116"/>
      <c r="W29" s="116"/>
    </row>
    <row r="30" ht="18.75" customHeight="1" spans="1:23">
      <c r="A30" s="70" t="s">
        <v>194</v>
      </c>
      <c r="B30" s="71"/>
      <c r="C30" s="71"/>
      <c r="D30" s="71"/>
      <c r="E30" s="71"/>
      <c r="F30" s="71"/>
      <c r="G30" s="71"/>
      <c r="H30" s="72"/>
      <c r="I30" s="116">
        <v>12332678.44</v>
      </c>
      <c r="J30" s="116">
        <v>10262478.44</v>
      </c>
      <c r="K30" s="116">
        <v>10262478.44</v>
      </c>
      <c r="L30" s="116"/>
      <c r="M30" s="116"/>
      <c r="N30" s="116"/>
      <c r="O30" s="116"/>
      <c r="P30" s="116"/>
      <c r="Q30" s="116"/>
      <c r="R30" s="116">
        <v>2070200</v>
      </c>
      <c r="S30" s="116"/>
      <c r="T30" s="116"/>
      <c r="U30" s="116"/>
      <c r="V30" s="116"/>
      <c r="W30" s="116">
        <v>2070200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5"/>
  <sheetViews>
    <sheetView showZeros="0" workbookViewId="0">
      <selection activeCell="A8" sqref="A8:A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349</v>
      </c>
    </row>
    <row r="2" ht="39.75" customHeight="1" spans="1:10">
      <c r="A2" s="100" t="str">
        <f>"2026"&amp;"年部门项目支出绩效目标表"</f>
        <v>2026年部门项目支出绩效目标表</v>
      </c>
      <c r="B2" s="43"/>
      <c r="C2" s="43"/>
      <c r="D2" s="43"/>
      <c r="E2" s="43"/>
      <c r="F2" s="101"/>
      <c r="G2" s="43"/>
      <c r="H2" s="101"/>
      <c r="I2" s="101"/>
      <c r="J2" s="43"/>
    </row>
    <row r="3" ht="17.25" customHeight="1" spans="1:10">
      <c r="A3" s="44" t="str">
        <f>"单位名称："&amp;"昆明市东川区应急管理局"</f>
        <v>单位名称：昆明市东川区应急管理局</v>
      </c>
    </row>
    <row r="4" ht="44.25" customHeight="1" spans="1:10">
      <c r="A4" s="21" t="s">
        <v>206</v>
      </c>
      <c r="B4" s="21" t="s">
        <v>350</v>
      </c>
      <c r="C4" s="21" t="s">
        <v>351</v>
      </c>
      <c r="D4" s="21" t="s">
        <v>352</v>
      </c>
      <c r="E4" s="21" t="s">
        <v>353</v>
      </c>
      <c r="F4" s="102" t="s">
        <v>354</v>
      </c>
      <c r="G4" s="21" t="s">
        <v>355</v>
      </c>
      <c r="H4" s="102" t="s">
        <v>356</v>
      </c>
      <c r="I4" s="102" t="s">
        <v>357</v>
      </c>
      <c r="J4" s="21" t="s">
        <v>358</v>
      </c>
    </row>
    <row r="5" ht="18.75" customHeight="1" spans="1:10">
      <c r="A5" s="173">
        <v>1</v>
      </c>
      <c r="B5" s="173">
        <v>2</v>
      </c>
      <c r="C5" s="173">
        <v>3</v>
      </c>
      <c r="D5" s="173">
        <v>4</v>
      </c>
      <c r="E5" s="173">
        <v>5</v>
      </c>
      <c r="F5" s="65">
        <v>6</v>
      </c>
      <c r="G5" s="173">
        <v>7</v>
      </c>
      <c r="H5" s="65">
        <v>8</v>
      </c>
      <c r="I5" s="65">
        <v>9</v>
      </c>
      <c r="J5" s="173">
        <v>10</v>
      </c>
    </row>
    <row r="6" ht="42" customHeight="1" spans="1:10">
      <c r="A6" s="22" t="s">
        <v>70</v>
      </c>
      <c r="B6" s="103"/>
      <c r="C6" s="103"/>
      <c r="D6" s="103"/>
      <c r="E6" s="40"/>
      <c r="F6" s="104"/>
      <c r="G6" s="40"/>
      <c r="H6" s="104"/>
      <c r="I6" s="104"/>
      <c r="J6" s="40"/>
    </row>
    <row r="7" ht="42" customHeight="1" spans="1:10">
      <c r="A7" s="174" t="s">
        <v>70</v>
      </c>
      <c r="B7" s="39"/>
      <c r="C7" s="39"/>
      <c r="D7" s="39"/>
      <c r="E7" s="22"/>
      <c r="F7" s="39"/>
      <c r="G7" s="22"/>
      <c r="H7" s="39"/>
      <c r="I7" s="39"/>
      <c r="J7" s="22"/>
    </row>
    <row r="8" ht="42" customHeight="1" spans="1:10">
      <c r="A8" s="175" t="s">
        <v>316</v>
      </c>
      <c r="B8" s="39" t="s">
        <v>359</v>
      </c>
      <c r="C8" s="39" t="s">
        <v>360</v>
      </c>
      <c r="D8" s="39" t="s">
        <v>361</v>
      </c>
      <c r="E8" s="22" t="s">
        <v>362</v>
      </c>
      <c r="F8" s="39" t="s">
        <v>363</v>
      </c>
      <c r="G8" s="22" t="s">
        <v>364</v>
      </c>
      <c r="H8" s="39" t="s">
        <v>365</v>
      </c>
      <c r="I8" s="39" t="s">
        <v>366</v>
      </c>
      <c r="J8" s="22" t="s">
        <v>367</v>
      </c>
    </row>
    <row r="9" ht="42" customHeight="1" spans="1:10">
      <c r="A9" s="175" t="s">
        <v>316</v>
      </c>
      <c r="B9" s="39" t="s">
        <v>359</v>
      </c>
      <c r="C9" s="39" t="s">
        <v>360</v>
      </c>
      <c r="D9" s="39" t="s">
        <v>361</v>
      </c>
      <c r="E9" s="22" t="s">
        <v>368</v>
      </c>
      <c r="F9" s="39" t="s">
        <v>363</v>
      </c>
      <c r="G9" s="22" t="s">
        <v>369</v>
      </c>
      <c r="H9" s="39" t="s">
        <v>370</v>
      </c>
      <c r="I9" s="39" t="s">
        <v>366</v>
      </c>
      <c r="J9" s="22" t="s">
        <v>371</v>
      </c>
    </row>
    <row r="10" ht="42" customHeight="1" spans="1:10">
      <c r="A10" s="175" t="s">
        <v>316</v>
      </c>
      <c r="B10" s="39" t="s">
        <v>359</v>
      </c>
      <c r="C10" s="39" t="s">
        <v>360</v>
      </c>
      <c r="D10" s="39" t="s">
        <v>361</v>
      </c>
      <c r="E10" s="22" t="s">
        <v>372</v>
      </c>
      <c r="F10" s="39" t="s">
        <v>363</v>
      </c>
      <c r="G10" s="22" t="s">
        <v>373</v>
      </c>
      <c r="H10" s="39" t="s">
        <v>365</v>
      </c>
      <c r="I10" s="39" t="s">
        <v>366</v>
      </c>
      <c r="J10" s="22" t="s">
        <v>374</v>
      </c>
    </row>
    <row r="11" ht="42" customHeight="1" spans="1:10">
      <c r="A11" s="175" t="s">
        <v>316</v>
      </c>
      <c r="B11" s="39" t="s">
        <v>359</v>
      </c>
      <c r="C11" s="39" t="s">
        <v>360</v>
      </c>
      <c r="D11" s="39" t="s">
        <v>361</v>
      </c>
      <c r="E11" s="22" t="s">
        <v>375</v>
      </c>
      <c r="F11" s="39" t="s">
        <v>363</v>
      </c>
      <c r="G11" s="22" t="s">
        <v>376</v>
      </c>
      <c r="H11" s="39" t="s">
        <v>377</v>
      </c>
      <c r="I11" s="39" t="s">
        <v>366</v>
      </c>
      <c r="J11" s="22" t="s">
        <v>378</v>
      </c>
    </row>
    <row r="12" ht="42" customHeight="1" spans="1:10">
      <c r="A12" s="175" t="s">
        <v>316</v>
      </c>
      <c r="B12" s="39" t="s">
        <v>359</v>
      </c>
      <c r="C12" s="39" t="s">
        <v>360</v>
      </c>
      <c r="D12" s="39" t="s">
        <v>361</v>
      </c>
      <c r="E12" s="22" t="s">
        <v>379</v>
      </c>
      <c r="F12" s="39" t="s">
        <v>363</v>
      </c>
      <c r="G12" s="22" t="s">
        <v>380</v>
      </c>
      <c r="H12" s="39" t="s">
        <v>381</v>
      </c>
      <c r="I12" s="39" t="s">
        <v>366</v>
      </c>
      <c r="J12" s="22" t="s">
        <v>382</v>
      </c>
    </row>
    <row r="13" ht="42" customHeight="1" spans="1:10">
      <c r="A13" s="175" t="s">
        <v>316</v>
      </c>
      <c r="B13" s="39" t="s">
        <v>359</v>
      </c>
      <c r="C13" s="39" t="s">
        <v>360</v>
      </c>
      <c r="D13" s="39" t="s">
        <v>361</v>
      </c>
      <c r="E13" s="22" t="s">
        <v>383</v>
      </c>
      <c r="F13" s="39" t="s">
        <v>363</v>
      </c>
      <c r="G13" s="22" t="s">
        <v>369</v>
      </c>
      <c r="H13" s="39" t="s">
        <v>365</v>
      </c>
      <c r="I13" s="39" t="s">
        <v>366</v>
      </c>
      <c r="J13" s="22" t="s">
        <v>384</v>
      </c>
    </row>
    <row r="14" ht="42" customHeight="1" spans="1:10">
      <c r="A14" s="175" t="s">
        <v>316</v>
      </c>
      <c r="B14" s="39" t="s">
        <v>359</v>
      </c>
      <c r="C14" s="39" t="s">
        <v>360</v>
      </c>
      <c r="D14" s="39" t="s">
        <v>385</v>
      </c>
      <c r="E14" s="22" t="s">
        <v>386</v>
      </c>
      <c r="F14" s="39" t="s">
        <v>387</v>
      </c>
      <c r="G14" s="22" t="s">
        <v>388</v>
      </c>
      <c r="H14" s="39" t="s">
        <v>389</v>
      </c>
      <c r="I14" s="39" t="s">
        <v>366</v>
      </c>
      <c r="J14" s="22" t="s">
        <v>390</v>
      </c>
    </row>
    <row r="15" ht="42" customHeight="1" spans="1:10">
      <c r="A15" s="175" t="s">
        <v>316</v>
      </c>
      <c r="B15" s="39" t="s">
        <v>359</v>
      </c>
      <c r="C15" s="39" t="s">
        <v>360</v>
      </c>
      <c r="D15" s="39" t="s">
        <v>385</v>
      </c>
      <c r="E15" s="22" t="s">
        <v>391</v>
      </c>
      <c r="F15" s="39" t="s">
        <v>387</v>
      </c>
      <c r="G15" s="22" t="s">
        <v>388</v>
      </c>
      <c r="H15" s="39" t="s">
        <v>389</v>
      </c>
      <c r="I15" s="39" t="s">
        <v>366</v>
      </c>
      <c r="J15" s="22" t="s">
        <v>392</v>
      </c>
    </row>
    <row r="16" ht="42" customHeight="1" spans="1:10">
      <c r="A16" s="175" t="s">
        <v>316</v>
      </c>
      <c r="B16" s="39" t="s">
        <v>359</v>
      </c>
      <c r="C16" s="39" t="s">
        <v>393</v>
      </c>
      <c r="D16" s="39" t="s">
        <v>394</v>
      </c>
      <c r="E16" s="22" t="s">
        <v>395</v>
      </c>
      <c r="F16" s="39" t="s">
        <v>387</v>
      </c>
      <c r="G16" s="22" t="s">
        <v>396</v>
      </c>
      <c r="H16" s="39"/>
      <c r="I16" s="39" t="s">
        <v>397</v>
      </c>
      <c r="J16" s="22" t="s">
        <v>398</v>
      </c>
    </row>
    <row r="17" ht="42" customHeight="1" spans="1:10">
      <c r="A17" s="175" t="s">
        <v>316</v>
      </c>
      <c r="B17" s="39" t="s">
        <v>359</v>
      </c>
      <c r="C17" s="39" t="s">
        <v>399</v>
      </c>
      <c r="D17" s="39" t="s">
        <v>400</v>
      </c>
      <c r="E17" s="22" t="s">
        <v>401</v>
      </c>
      <c r="F17" s="39" t="s">
        <v>402</v>
      </c>
      <c r="G17" s="22" t="s">
        <v>87</v>
      </c>
      <c r="H17" s="39" t="s">
        <v>389</v>
      </c>
      <c r="I17" s="39" t="s">
        <v>366</v>
      </c>
      <c r="J17" s="22" t="s">
        <v>403</v>
      </c>
    </row>
    <row r="18" ht="42" customHeight="1" spans="1:10">
      <c r="A18" s="175" t="s">
        <v>320</v>
      </c>
      <c r="B18" s="39" t="s">
        <v>404</v>
      </c>
      <c r="C18" s="39" t="s">
        <v>360</v>
      </c>
      <c r="D18" s="39" t="s">
        <v>361</v>
      </c>
      <c r="E18" s="22" t="s">
        <v>405</v>
      </c>
      <c r="F18" s="39" t="s">
        <v>363</v>
      </c>
      <c r="G18" s="22" t="s">
        <v>406</v>
      </c>
      <c r="H18" s="39" t="s">
        <v>365</v>
      </c>
      <c r="I18" s="39" t="s">
        <v>366</v>
      </c>
      <c r="J18" s="22" t="s">
        <v>367</v>
      </c>
    </row>
    <row r="19" ht="42" customHeight="1" spans="1:10">
      <c r="A19" s="175" t="s">
        <v>320</v>
      </c>
      <c r="B19" s="39" t="s">
        <v>404</v>
      </c>
      <c r="C19" s="39" t="s">
        <v>360</v>
      </c>
      <c r="D19" s="39" t="s">
        <v>361</v>
      </c>
      <c r="E19" s="22" t="s">
        <v>407</v>
      </c>
      <c r="F19" s="39" t="s">
        <v>363</v>
      </c>
      <c r="G19" s="22" t="s">
        <v>95</v>
      </c>
      <c r="H19" s="39" t="s">
        <v>370</v>
      </c>
      <c r="I19" s="39" t="s">
        <v>366</v>
      </c>
      <c r="J19" s="22" t="s">
        <v>371</v>
      </c>
    </row>
    <row r="20" ht="42" customHeight="1" spans="1:10">
      <c r="A20" s="175" t="s">
        <v>320</v>
      </c>
      <c r="B20" s="39" t="s">
        <v>404</v>
      </c>
      <c r="C20" s="39" t="s">
        <v>360</v>
      </c>
      <c r="D20" s="39" t="s">
        <v>361</v>
      </c>
      <c r="E20" s="22" t="s">
        <v>408</v>
      </c>
      <c r="F20" s="39" t="s">
        <v>363</v>
      </c>
      <c r="G20" s="22" t="s">
        <v>409</v>
      </c>
      <c r="H20" s="39" t="s">
        <v>365</v>
      </c>
      <c r="I20" s="39" t="s">
        <v>366</v>
      </c>
      <c r="J20" s="22" t="s">
        <v>374</v>
      </c>
    </row>
    <row r="21" ht="42" customHeight="1" spans="1:10">
      <c r="A21" s="175" t="s">
        <v>320</v>
      </c>
      <c r="B21" s="39" t="s">
        <v>404</v>
      </c>
      <c r="C21" s="39" t="s">
        <v>360</v>
      </c>
      <c r="D21" s="39" t="s">
        <v>361</v>
      </c>
      <c r="E21" s="22" t="s">
        <v>410</v>
      </c>
      <c r="F21" s="39" t="s">
        <v>363</v>
      </c>
      <c r="G21" s="22" t="s">
        <v>411</v>
      </c>
      <c r="H21" s="39" t="s">
        <v>377</v>
      </c>
      <c r="I21" s="39" t="s">
        <v>366</v>
      </c>
      <c r="J21" s="22" t="s">
        <v>378</v>
      </c>
    </row>
    <row r="22" ht="42" customHeight="1" spans="1:10">
      <c r="A22" s="175" t="s">
        <v>320</v>
      </c>
      <c r="B22" s="39" t="s">
        <v>404</v>
      </c>
      <c r="C22" s="39" t="s">
        <v>360</v>
      </c>
      <c r="D22" s="39" t="s">
        <v>361</v>
      </c>
      <c r="E22" s="22" t="s">
        <v>412</v>
      </c>
      <c r="F22" s="39" t="s">
        <v>363</v>
      </c>
      <c r="G22" s="22" t="s">
        <v>413</v>
      </c>
      <c r="H22" s="39" t="s">
        <v>381</v>
      </c>
      <c r="I22" s="39" t="s">
        <v>366</v>
      </c>
      <c r="J22" s="22" t="s">
        <v>382</v>
      </c>
    </row>
    <row r="23" ht="42" customHeight="1" spans="1:10">
      <c r="A23" s="175" t="s">
        <v>320</v>
      </c>
      <c r="B23" s="39" t="s">
        <v>404</v>
      </c>
      <c r="C23" s="39" t="s">
        <v>360</v>
      </c>
      <c r="D23" s="39" t="s">
        <v>385</v>
      </c>
      <c r="E23" s="22" t="s">
        <v>386</v>
      </c>
      <c r="F23" s="39" t="s">
        <v>363</v>
      </c>
      <c r="G23" s="22" t="s">
        <v>414</v>
      </c>
      <c r="H23" s="39" t="s">
        <v>389</v>
      </c>
      <c r="I23" s="39" t="s">
        <v>366</v>
      </c>
      <c r="J23" s="22" t="s">
        <v>390</v>
      </c>
    </row>
    <row r="24" ht="42" customHeight="1" spans="1:10">
      <c r="A24" s="175" t="s">
        <v>320</v>
      </c>
      <c r="B24" s="39" t="s">
        <v>404</v>
      </c>
      <c r="C24" s="39" t="s">
        <v>360</v>
      </c>
      <c r="D24" s="39" t="s">
        <v>415</v>
      </c>
      <c r="E24" s="22" t="s">
        <v>416</v>
      </c>
      <c r="F24" s="39" t="s">
        <v>387</v>
      </c>
      <c r="G24" s="22" t="s">
        <v>388</v>
      </c>
      <c r="H24" s="39" t="s">
        <v>389</v>
      </c>
      <c r="I24" s="39" t="s">
        <v>366</v>
      </c>
      <c r="J24" s="22" t="s">
        <v>417</v>
      </c>
    </row>
    <row r="25" ht="42" customHeight="1" spans="1:10">
      <c r="A25" s="175" t="s">
        <v>320</v>
      </c>
      <c r="B25" s="39" t="s">
        <v>404</v>
      </c>
      <c r="C25" s="39" t="s">
        <v>393</v>
      </c>
      <c r="D25" s="39" t="s">
        <v>418</v>
      </c>
      <c r="E25" s="22" t="s">
        <v>419</v>
      </c>
      <c r="F25" s="39" t="s">
        <v>387</v>
      </c>
      <c r="G25" s="22" t="s">
        <v>420</v>
      </c>
      <c r="H25" s="39"/>
      <c r="I25" s="39" t="s">
        <v>397</v>
      </c>
      <c r="J25" s="22" t="s">
        <v>421</v>
      </c>
    </row>
    <row r="26" ht="42" customHeight="1" spans="1:10">
      <c r="A26" s="175" t="s">
        <v>320</v>
      </c>
      <c r="B26" s="39" t="s">
        <v>404</v>
      </c>
      <c r="C26" s="39" t="s">
        <v>393</v>
      </c>
      <c r="D26" s="39" t="s">
        <v>394</v>
      </c>
      <c r="E26" s="22" t="s">
        <v>422</v>
      </c>
      <c r="F26" s="39" t="s">
        <v>402</v>
      </c>
      <c r="G26" s="22" t="s">
        <v>87</v>
      </c>
      <c r="H26" s="39" t="s">
        <v>365</v>
      </c>
      <c r="I26" s="39" t="s">
        <v>366</v>
      </c>
      <c r="J26" s="22" t="s">
        <v>423</v>
      </c>
    </row>
    <row r="27" ht="42" customHeight="1" spans="1:10">
      <c r="A27" s="175" t="s">
        <v>320</v>
      </c>
      <c r="B27" s="39" t="s">
        <v>404</v>
      </c>
      <c r="C27" s="39" t="s">
        <v>399</v>
      </c>
      <c r="D27" s="39" t="s">
        <v>400</v>
      </c>
      <c r="E27" s="22" t="s">
        <v>424</v>
      </c>
      <c r="F27" s="39" t="s">
        <v>363</v>
      </c>
      <c r="G27" s="22" t="s">
        <v>425</v>
      </c>
      <c r="H27" s="39" t="s">
        <v>389</v>
      </c>
      <c r="I27" s="39" t="s">
        <v>366</v>
      </c>
      <c r="J27" s="22" t="s">
        <v>426</v>
      </c>
    </row>
    <row r="28" ht="42" customHeight="1" spans="1:10">
      <c r="A28" s="175" t="s">
        <v>308</v>
      </c>
      <c r="B28" s="39" t="s">
        <v>427</v>
      </c>
      <c r="C28" s="39" t="s">
        <v>360</v>
      </c>
      <c r="D28" s="39" t="s">
        <v>361</v>
      </c>
      <c r="E28" s="22" t="s">
        <v>428</v>
      </c>
      <c r="F28" s="39" t="s">
        <v>363</v>
      </c>
      <c r="G28" s="22" t="s">
        <v>380</v>
      </c>
      <c r="H28" s="39" t="s">
        <v>429</v>
      </c>
      <c r="I28" s="39" t="s">
        <v>366</v>
      </c>
      <c r="J28" s="22" t="s">
        <v>430</v>
      </c>
    </row>
    <row r="29" ht="42" customHeight="1" spans="1:10">
      <c r="A29" s="175" t="s">
        <v>308</v>
      </c>
      <c r="B29" s="39" t="s">
        <v>427</v>
      </c>
      <c r="C29" s="39" t="s">
        <v>360</v>
      </c>
      <c r="D29" s="39" t="s">
        <v>361</v>
      </c>
      <c r="E29" s="22" t="s">
        <v>431</v>
      </c>
      <c r="F29" s="39" t="s">
        <v>387</v>
      </c>
      <c r="G29" s="22" t="s">
        <v>91</v>
      </c>
      <c r="H29" s="39" t="s">
        <v>432</v>
      </c>
      <c r="I29" s="39" t="s">
        <v>366</v>
      </c>
      <c r="J29" s="22" t="s">
        <v>433</v>
      </c>
    </row>
    <row r="30" ht="42" customHeight="1" spans="1:10">
      <c r="A30" s="175" t="s">
        <v>308</v>
      </c>
      <c r="B30" s="39" t="s">
        <v>427</v>
      </c>
      <c r="C30" s="39" t="s">
        <v>360</v>
      </c>
      <c r="D30" s="39" t="s">
        <v>361</v>
      </c>
      <c r="E30" s="22" t="s">
        <v>434</v>
      </c>
      <c r="F30" s="39" t="s">
        <v>363</v>
      </c>
      <c r="G30" s="22" t="s">
        <v>97</v>
      </c>
      <c r="H30" s="39" t="s">
        <v>435</v>
      </c>
      <c r="I30" s="39" t="s">
        <v>366</v>
      </c>
      <c r="J30" s="22" t="s">
        <v>436</v>
      </c>
    </row>
    <row r="31" ht="42" customHeight="1" spans="1:10">
      <c r="A31" s="175" t="s">
        <v>308</v>
      </c>
      <c r="B31" s="39" t="s">
        <v>427</v>
      </c>
      <c r="C31" s="39" t="s">
        <v>360</v>
      </c>
      <c r="D31" s="39" t="s">
        <v>361</v>
      </c>
      <c r="E31" s="22" t="s">
        <v>437</v>
      </c>
      <c r="F31" s="39" t="s">
        <v>363</v>
      </c>
      <c r="G31" s="22" t="s">
        <v>438</v>
      </c>
      <c r="H31" s="39" t="s">
        <v>439</v>
      </c>
      <c r="I31" s="39" t="s">
        <v>366</v>
      </c>
      <c r="J31" s="22" t="s">
        <v>440</v>
      </c>
    </row>
    <row r="32" ht="42" customHeight="1" spans="1:10">
      <c r="A32" s="175" t="s">
        <v>308</v>
      </c>
      <c r="B32" s="39" t="s">
        <v>427</v>
      </c>
      <c r="C32" s="39" t="s">
        <v>360</v>
      </c>
      <c r="D32" s="39" t="s">
        <v>361</v>
      </c>
      <c r="E32" s="22" t="s">
        <v>405</v>
      </c>
      <c r="F32" s="39" t="s">
        <v>363</v>
      </c>
      <c r="G32" s="22" t="s">
        <v>388</v>
      </c>
      <c r="H32" s="39" t="s">
        <v>365</v>
      </c>
      <c r="I32" s="39" t="s">
        <v>366</v>
      </c>
      <c r="J32" s="22" t="s">
        <v>441</v>
      </c>
    </row>
    <row r="33" ht="42" customHeight="1" spans="1:10">
      <c r="A33" s="175" t="s">
        <v>308</v>
      </c>
      <c r="B33" s="39" t="s">
        <v>427</v>
      </c>
      <c r="C33" s="39" t="s">
        <v>360</v>
      </c>
      <c r="D33" s="39" t="s">
        <v>361</v>
      </c>
      <c r="E33" s="22" t="s">
        <v>442</v>
      </c>
      <c r="F33" s="39" t="s">
        <v>363</v>
      </c>
      <c r="G33" s="22" t="s">
        <v>92</v>
      </c>
      <c r="H33" s="39" t="s">
        <v>365</v>
      </c>
      <c r="I33" s="39" t="s">
        <v>366</v>
      </c>
      <c r="J33" s="22" t="s">
        <v>443</v>
      </c>
    </row>
    <row r="34" ht="42" customHeight="1" spans="1:10">
      <c r="A34" s="175" t="s">
        <v>308</v>
      </c>
      <c r="B34" s="39" t="s">
        <v>427</v>
      </c>
      <c r="C34" s="39" t="s">
        <v>360</v>
      </c>
      <c r="D34" s="39" t="s">
        <v>361</v>
      </c>
      <c r="E34" s="22" t="s">
        <v>444</v>
      </c>
      <c r="F34" s="39" t="s">
        <v>363</v>
      </c>
      <c r="G34" s="22" t="s">
        <v>87</v>
      </c>
      <c r="H34" s="39" t="s">
        <v>365</v>
      </c>
      <c r="I34" s="39" t="s">
        <v>366</v>
      </c>
      <c r="J34" s="22" t="s">
        <v>445</v>
      </c>
    </row>
    <row r="35" ht="42" customHeight="1" spans="1:10">
      <c r="A35" s="175" t="s">
        <v>308</v>
      </c>
      <c r="B35" s="39" t="s">
        <v>427</v>
      </c>
      <c r="C35" s="39" t="s">
        <v>360</v>
      </c>
      <c r="D35" s="39" t="s">
        <v>385</v>
      </c>
      <c r="E35" s="22" t="s">
        <v>446</v>
      </c>
      <c r="F35" s="39" t="s">
        <v>387</v>
      </c>
      <c r="G35" s="22" t="s">
        <v>388</v>
      </c>
      <c r="H35" s="39" t="s">
        <v>389</v>
      </c>
      <c r="I35" s="39" t="s">
        <v>366</v>
      </c>
      <c r="J35" s="22" t="s">
        <v>447</v>
      </c>
    </row>
    <row r="36" ht="42" customHeight="1" spans="1:10">
      <c r="A36" s="175" t="s">
        <v>308</v>
      </c>
      <c r="B36" s="39" t="s">
        <v>427</v>
      </c>
      <c r="C36" s="39" t="s">
        <v>360</v>
      </c>
      <c r="D36" s="39" t="s">
        <v>385</v>
      </c>
      <c r="E36" s="22" t="s">
        <v>448</v>
      </c>
      <c r="F36" s="39" t="s">
        <v>387</v>
      </c>
      <c r="G36" s="22" t="s">
        <v>388</v>
      </c>
      <c r="H36" s="39" t="s">
        <v>389</v>
      </c>
      <c r="I36" s="39" t="s">
        <v>366</v>
      </c>
      <c r="J36" s="22" t="s">
        <v>447</v>
      </c>
    </row>
    <row r="37" ht="42" customHeight="1" spans="1:10">
      <c r="A37" s="175" t="s">
        <v>308</v>
      </c>
      <c r="B37" s="39" t="s">
        <v>427</v>
      </c>
      <c r="C37" s="39" t="s">
        <v>360</v>
      </c>
      <c r="D37" s="39" t="s">
        <v>385</v>
      </c>
      <c r="E37" s="22" t="s">
        <v>449</v>
      </c>
      <c r="F37" s="39" t="s">
        <v>387</v>
      </c>
      <c r="G37" s="22" t="s">
        <v>388</v>
      </c>
      <c r="H37" s="39" t="s">
        <v>389</v>
      </c>
      <c r="I37" s="39" t="s">
        <v>366</v>
      </c>
      <c r="J37" s="22" t="s">
        <v>447</v>
      </c>
    </row>
    <row r="38" ht="42" customHeight="1" spans="1:10">
      <c r="A38" s="175" t="s">
        <v>308</v>
      </c>
      <c r="B38" s="39" t="s">
        <v>427</v>
      </c>
      <c r="C38" s="39" t="s">
        <v>360</v>
      </c>
      <c r="D38" s="39" t="s">
        <v>385</v>
      </c>
      <c r="E38" s="22" t="s">
        <v>450</v>
      </c>
      <c r="F38" s="39" t="s">
        <v>387</v>
      </c>
      <c r="G38" s="22" t="s">
        <v>388</v>
      </c>
      <c r="H38" s="39" t="s">
        <v>389</v>
      </c>
      <c r="I38" s="39" t="s">
        <v>366</v>
      </c>
      <c r="J38" s="22" t="s">
        <v>447</v>
      </c>
    </row>
    <row r="39" ht="42" customHeight="1" spans="1:10">
      <c r="A39" s="175" t="s">
        <v>308</v>
      </c>
      <c r="B39" s="39" t="s">
        <v>427</v>
      </c>
      <c r="C39" s="39" t="s">
        <v>360</v>
      </c>
      <c r="D39" s="39" t="s">
        <v>385</v>
      </c>
      <c r="E39" s="22" t="s">
        <v>451</v>
      </c>
      <c r="F39" s="39" t="s">
        <v>387</v>
      </c>
      <c r="G39" s="22" t="s">
        <v>388</v>
      </c>
      <c r="H39" s="39" t="s">
        <v>389</v>
      </c>
      <c r="I39" s="39" t="s">
        <v>366</v>
      </c>
      <c r="J39" s="22" t="s">
        <v>452</v>
      </c>
    </row>
    <row r="40" ht="42" customHeight="1" spans="1:10">
      <c r="A40" s="175" t="s">
        <v>308</v>
      </c>
      <c r="B40" s="39" t="s">
        <v>427</v>
      </c>
      <c r="C40" s="39" t="s">
        <v>360</v>
      </c>
      <c r="D40" s="39" t="s">
        <v>415</v>
      </c>
      <c r="E40" s="22" t="s">
        <v>453</v>
      </c>
      <c r="F40" s="39" t="s">
        <v>387</v>
      </c>
      <c r="G40" s="22" t="s">
        <v>388</v>
      </c>
      <c r="H40" s="39" t="s">
        <v>389</v>
      </c>
      <c r="I40" s="39" t="s">
        <v>366</v>
      </c>
      <c r="J40" s="22" t="s">
        <v>454</v>
      </c>
    </row>
    <row r="41" ht="42" customHeight="1" spans="1:10">
      <c r="A41" s="175" t="s">
        <v>308</v>
      </c>
      <c r="B41" s="39" t="s">
        <v>427</v>
      </c>
      <c r="C41" s="39" t="s">
        <v>393</v>
      </c>
      <c r="D41" s="39" t="s">
        <v>394</v>
      </c>
      <c r="E41" s="22" t="s">
        <v>455</v>
      </c>
      <c r="F41" s="39" t="s">
        <v>363</v>
      </c>
      <c r="G41" s="22" t="s">
        <v>85</v>
      </c>
      <c r="H41" s="39" t="s">
        <v>389</v>
      </c>
      <c r="I41" s="39" t="s">
        <v>366</v>
      </c>
      <c r="J41" s="22" t="s">
        <v>456</v>
      </c>
    </row>
    <row r="42" ht="42" customHeight="1" spans="1:10">
      <c r="A42" s="175" t="s">
        <v>308</v>
      </c>
      <c r="B42" s="39" t="s">
        <v>427</v>
      </c>
      <c r="C42" s="39" t="s">
        <v>393</v>
      </c>
      <c r="D42" s="39" t="s">
        <v>394</v>
      </c>
      <c r="E42" s="22" t="s">
        <v>457</v>
      </c>
      <c r="F42" s="39" t="s">
        <v>387</v>
      </c>
      <c r="G42" s="22" t="s">
        <v>458</v>
      </c>
      <c r="H42" s="39" t="s">
        <v>389</v>
      </c>
      <c r="I42" s="39" t="s">
        <v>366</v>
      </c>
      <c r="J42" s="22" t="s">
        <v>459</v>
      </c>
    </row>
    <row r="43" ht="42" customHeight="1" spans="1:10">
      <c r="A43" s="175" t="s">
        <v>308</v>
      </c>
      <c r="B43" s="39" t="s">
        <v>427</v>
      </c>
      <c r="C43" s="39" t="s">
        <v>399</v>
      </c>
      <c r="D43" s="39" t="s">
        <v>400</v>
      </c>
      <c r="E43" s="22" t="s">
        <v>460</v>
      </c>
      <c r="F43" s="39" t="s">
        <v>363</v>
      </c>
      <c r="G43" s="22" t="s">
        <v>425</v>
      </c>
      <c r="H43" s="39" t="s">
        <v>389</v>
      </c>
      <c r="I43" s="39" t="s">
        <v>366</v>
      </c>
      <c r="J43" s="22" t="s">
        <v>461</v>
      </c>
    </row>
    <row r="44" ht="42" customHeight="1" spans="1:10">
      <c r="A44" s="175" t="s">
        <v>331</v>
      </c>
      <c r="B44" s="39" t="s">
        <v>462</v>
      </c>
      <c r="C44" s="39" t="s">
        <v>360</v>
      </c>
      <c r="D44" s="39" t="s">
        <v>385</v>
      </c>
      <c r="E44" s="22" t="s">
        <v>463</v>
      </c>
      <c r="F44" s="39" t="s">
        <v>387</v>
      </c>
      <c r="G44" s="22" t="s">
        <v>388</v>
      </c>
      <c r="H44" s="39" t="s">
        <v>389</v>
      </c>
      <c r="I44" s="39" t="s">
        <v>366</v>
      </c>
      <c r="J44" s="22" t="s">
        <v>464</v>
      </c>
    </row>
    <row r="45" ht="42" customHeight="1" spans="1:10">
      <c r="A45" s="175" t="s">
        <v>331</v>
      </c>
      <c r="B45" s="39" t="s">
        <v>462</v>
      </c>
      <c r="C45" s="39" t="s">
        <v>393</v>
      </c>
      <c r="D45" s="39" t="s">
        <v>418</v>
      </c>
      <c r="E45" s="22" t="s">
        <v>465</v>
      </c>
      <c r="F45" s="39" t="s">
        <v>402</v>
      </c>
      <c r="G45" s="22" t="s">
        <v>364</v>
      </c>
      <c r="H45" s="39" t="s">
        <v>466</v>
      </c>
      <c r="I45" s="39" t="s">
        <v>366</v>
      </c>
      <c r="J45" s="22" t="s">
        <v>467</v>
      </c>
    </row>
    <row r="46" ht="42" customHeight="1" spans="1:10">
      <c r="A46" s="175" t="s">
        <v>331</v>
      </c>
      <c r="B46" s="39" t="s">
        <v>462</v>
      </c>
      <c r="C46" s="39" t="s">
        <v>399</v>
      </c>
      <c r="D46" s="39" t="s">
        <v>400</v>
      </c>
      <c r="E46" s="22" t="s">
        <v>468</v>
      </c>
      <c r="F46" s="39" t="s">
        <v>363</v>
      </c>
      <c r="G46" s="22" t="s">
        <v>425</v>
      </c>
      <c r="H46" s="39" t="s">
        <v>389</v>
      </c>
      <c r="I46" s="39" t="s">
        <v>366</v>
      </c>
      <c r="J46" s="22" t="s">
        <v>469</v>
      </c>
    </row>
    <row r="47" ht="42" customHeight="1" spans="1:10">
      <c r="A47" s="175" t="s">
        <v>318</v>
      </c>
      <c r="B47" s="39" t="s">
        <v>470</v>
      </c>
      <c r="C47" s="39" t="s">
        <v>360</v>
      </c>
      <c r="D47" s="39" t="s">
        <v>361</v>
      </c>
      <c r="E47" s="22" t="s">
        <v>471</v>
      </c>
      <c r="F47" s="39" t="s">
        <v>387</v>
      </c>
      <c r="G47" s="22" t="s">
        <v>472</v>
      </c>
      <c r="H47" s="39" t="s">
        <v>432</v>
      </c>
      <c r="I47" s="39" t="s">
        <v>366</v>
      </c>
      <c r="J47" s="22" t="s">
        <v>473</v>
      </c>
    </row>
    <row r="48" ht="42" customHeight="1" spans="1:10">
      <c r="A48" s="175" t="s">
        <v>318</v>
      </c>
      <c r="B48" s="39" t="s">
        <v>470</v>
      </c>
      <c r="C48" s="39" t="s">
        <v>360</v>
      </c>
      <c r="D48" s="39" t="s">
        <v>361</v>
      </c>
      <c r="E48" s="22" t="s">
        <v>474</v>
      </c>
      <c r="F48" s="39" t="s">
        <v>387</v>
      </c>
      <c r="G48" s="22" t="s">
        <v>84</v>
      </c>
      <c r="H48" s="39" t="s">
        <v>432</v>
      </c>
      <c r="I48" s="39" t="s">
        <v>366</v>
      </c>
      <c r="J48" s="22" t="s">
        <v>475</v>
      </c>
    </row>
    <row r="49" ht="42" customHeight="1" spans="1:10">
      <c r="A49" s="175" t="s">
        <v>318</v>
      </c>
      <c r="B49" s="39" t="s">
        <v>470</v>
      </c>
      <c r="C49" s="39" t="s">
        <v>360</v>
      </c>
      <c r="D49" s="39" t="s">
        <v>361</v>
      </c>
      <c r="E49" s="22" t="s">
        <v>476</v>
      </c>
      <c r="F49" s="39" t="s">
        <v>387</v>
      </c>
      <c r="G49" s="22" t="s">
        <v>91</v>
      </c>
      <c r="H49" s="39" t="s">
        <v>432</v>
      </c>
      <c r="I49" s="39" t="s">
        <v>366</v>
      </c>
      <c r="J49" s="22" t="s">
        <v>477</v>
      </c>
    </row>
    <row r="50" ht="42" customHeight="1" spans="1:10">
      <c r="A50" s="175" t="s">
        <v>318</v>
      </c>
      <c r="B50" s="39" t="s">
        <v>470</v>
      </c>
      <c r="C50" s="39" t="s">
        <v>360</v>
      </c>
      <c r="D50" s="39" t="s">
        <v>361</v>
      </c>
      <c r="E50" s="22" t="s">
        <v>478</v>
      </c>
      <c r="F50" s="39" t="s">
        <v>387</v>
      </c>
      <c r="G50" s="22" t="s">
        <v>84</v>
      </c>
      <c r="H50" s="39" t="s">
        <v>432</v>
      </c>
      <c r="I50" s="39" t="s">
        <v>366</v>
      </c>
      <c r="J50" s="22" t="s">
        <v>479</v>
      </c>
    </row>
    <row r="51" ht="42" customHeight="1" spans="1:10">
      <c r="A51" s="175" t="s">
        <v>318</v>
      </c>
      <c r="B51" s="39" t="s">
        <v>470</v>
      </c>
      <c r="C51" s="39" t="s">
        <v>360</v>
      </c>
      <c r="D51" s="39" t="s">
        <v>361</v>
      </c>
      <c r="E51" s="22" t="s">
        <v>480</v>
      </c>
      <c r="F51" s="39" t="s">
        <v>387</v>
      </c>
      <c r="G51" s="22" t="s">
        <v>84</v>
      </c>
      <c r="H51" s="39" t="s">
        <v>432</v>
      </c>
      <c r="I51" s="39" t="s">
        <v>366</v>
      </c>
      <c r="J51" s="22" t="s">
        <v>481</v>
      </c>
    </row>
    <row r="52" ht="42" customHeight="1" spans="1:10">
      <c r="A52" s="175" t="s">
        <v>318</v>
      </c>
      <c r="B52" s="39" t="s">
        <v>470</v>
      </c>
      <c r="C52" s="39" t="s">
        <v>360</v>
      </c>
      <c r="D52" s="39" t="s">
        <v>385</v>
      </c>
      <c r="E52" s="22" t="s">
        <v>482</v>
      </c>
      <c r="F52" s="39" t="s">
        <v>387</v>
      </c>
      <c r="G52" s="22" t="s">
        <v>388</v>
      </c>
      <c r="H52" s="39" t="s">
        <v>389</v>
      </c>
      <c r="I52" s="39" t="s">
        <v>366</v>
      </c>
      <c r="J52" s="22" t="s">
        <v>483</v>
      </c>
    </row>
    <row r="53" ht="42" customHeight="1" spans="1:10">
      <c r="A53" s="175" t="s">
        <v>318</v>
      </c>
      <c r="B53" s="39" t="s">
        <v>470</v>
      </c>
      <c r="C53" s="39" t="s">
        <v>360</v>
      </c>
      <c r="D53" s="39" t="s">
        <v>415</v>
      </c>
      <c r="E53" s="22" t="s">
        <v>484</v>
      </c>
      <c r="F53" s="39" t="s">
        <v>402</v>
      </c>
      <c r="G53" s="22" t="s">
        <v>485</v>
      </c>
      <c r="H53" s="39" t="s">
        <v>486</v>
      </c>
      <c r="I53" s="39" t="s">
        <v>366</v>
      </c>
      <c r="J53" s="22" t="s">
        <v>487</v>
      </c>
    </row>
    <row r="54" ht="42" customHeight="1" spans="1:10">
      <c r="A54" s="175" t="s">
        <v>318</v>
      </c>
      <c r="B54" s="39" t="s">
        <v>470</v>
      </c>
      <c r="C54" s="39" t="s">
        <v>393</v>
      </c>
      <c r="D54" s="39" t="s">
        <v>394</v>
      </c>
      <c r="E54" s="22" t="s">
        <v>488</v>
      </c>
      <c r="F54" s="39" t="s">
        <v>387</v>
      </c>
      <c r="G54" s="22" t="s">
        <v>489</v>
      </c>
      <c r="H54" s="39"/>
      <c r="I54" s="39" t="s">
        <v>397</v>
      </c>
      <c r="J54" s="22" t="s">
        <v>490</v>
      </c>
    </row>
    <row r="55" ht="42" customHeight="1" spans="1:10">
      <c r="A55" s="175" t="s">
        <v>318</v>
      </c>
      <c r="B55" s="39" t="s">
        <v>470</v>
      </c>
      <c r="C55" s="39" t="s">
        <v>399</v>
      </c>
      <c r="D55" s="39" t="s">
        <v>400</v>
      </c>
      <c r="E55" s="22" t="s">
        <v>491</v>
      </c>
      <c r="F55" s="39" t="s">
        <v>363</v>
      </c>
      <c r="G55" s="22" t="s">
        <v>425</v>
      </c>
      <c r="H55" s="39" t="s">
        <v>389</v>
      </c>
      <c r="I55" s="39" t="s">
        <v>366</v>
      </c>
      <c r="J55" s="22" t="s">
        <v>492</v>
      </c>
    </row>
    <row r="56" ht="42" customHeight="1" spans="1:10">
      <c r="A56" s="175" t="s">
        <v>328</v>
      </c>
      <c r="B56" s="39" t="s">
        <v>493</v>
      </c>
      <c r="C56" s="39" t="s">
        <v>360</v>
      </c>
      <c r="D56" s="39" t="s">
        <v>361</v>
      </c>
      <c r="E56" s="22" t="s">
        <v>494</v>
      </c>
      <c r="F56" s="39" t="s">
        <v>363</v>
      </c>
      <c r="G56" s="22" t="s">
        <v>495</v>
      </c>
      <c r="H56" s="39" t="s">
        <v>381</v>
      </c>
      <c r="I56" s="39" t="s">
        <v>366</v>
      </c>
      <c r="J56" s="22" t="s">
        <v>496</v>
      </c>
    </row>
    <row r="57" ht="42" customHeight="1" spans="1:10">
      <c r="A57" s="175" t="s">
        <v>328</v>
      </c>
      <c r="B57" s="39" t="s">
        <v>493</v>
      </c>
      <c r="C57" s="39" t="s">
        <v>360</v>
      </c>
      <c r="D57" s="39" t="s">
        <v>361</v>
      </c>
      <c r="E57" s="22" t="s">
        <v>497</v>
      </c>
      <c r="F57" s="39" t="s">
        <v>363</v>
      </c>
      <c r="G57" s="22" t="s">
        <v>498</v>
      </c>
      <c r="H57" s="39" t="s">
        <v>365</v>
      </c>
      <c r="I57" s="39" t="s">
        <v>366</v>
      </c>
      <c r="J57" s="22" t="s">
        <v>499</v>
      </c>
    </row>
    <row r="58" ht="42" customHeight="1" spans="1:10">
      <c r="A58" s="175" t="s">
        <v>328</v>
      </c>
      <c r="B58" s="39" t="s">
        <v>493</v>
      </c>
      <c r="C58" s="39" t="s">
        <v>360</v>
      </c>
      <c r="D58" s="39" t="s">
        <v>361</v>
      </c>
      <c r="E58" s="22" t="s">
        <v>500</v>
      </c>
      <c r="F58" s="39" t="s">
        <v>363</v>
      </c>
      <c r="G58" s="22" t="s">
        <v>88</v>
      </c>
      <c r="H58" s="39" t="s">
        <v>501</v>
      </c>
      <c r="I58" s="39" t="s">
        <v>366</v>
      </c>
      <c r="J58" s="22" t="s">
        <v>502</v>
      </c>
    </row>
    <row r="59" ht="42" customHeight="1" spans="1:10">
      <c r="A59" s="175" t="s">
        <v>328</v>
      </c>
      <c r="B59" s="39" t="s">
        <v>493</v>
      </c>
      <c r="C59" s="39" t="s">
        <v>360</v>
      </c>
      <c r="D59" s="39" t="s">
        <v>385</v>
      </c>
      <c r="E59" s="22" t="s">
        <v>503</v>
      </c>
      <c r="F59" s="39" t="s">
        <v>387</v>
      </c>
      <c r="G59" s="22" t="s">
        <v>388</v>
      </c>
      <c r="H59" s="39" t="s">
        <v>389</v>
      </c>
      <c r="I59" s="39" t="s">
        <v>366</v>
      </c>
      <c r="J59" s="22" t="s">
        <v>504</v>
      </c>
    </row>
    <row r="60" ht="42" customHeight="1" spans="1:10">
      <c r="A60" s="175" t="s">
        <v>328</v>
      </c>
      <c r="B60" s="39" t="s">
        <v>493</v>
      </c>
      <c r="C60" s="39" t="s">
        <v>360</v>
      </c>
      <c r="D60" s="39" t="s">
        <v>385</v>
      </c>
      <c r="E60" s="22" t="s">
        <v>505</v>
      </c>
      <c r="F60" s="39" t="s">
        <v>387</v>
      </c>
      <c r="G60" s="22" t="s">
        <v>388</v>
      </c>
      <c r="H60" s="39" t="s">
        <v>389</v>
      </c>
      <c r="I60" s="39" t="s">
        <v>366</v>
      </c>
      <c r="J60" s="22" t="s">
        <v>506</v>
      </c>
    </row>
    <row r="61" ht="42" customHeight="1" spans="1:10">
      <c r="A61" s="175" t="s">
        <v>328</v>
      </c>
      <c r="B61" s="39" t="s">
        <v>493</v>
      </c>
      <c r="C61" s="39" t="s">
        <v>360</v>
      </c>
      <c r="D61" s="39" t="s">
        <v>415</v>
      </c>
      <c r="E61" s="22" t="s">
        <v>416</v>
      </c>
      <c r="F61" s="39" t="s">
        <v>387</v>
      </c>
      <c r="G61" s="22" t="s">
        <v>388</v>
      </c>
      <c r="H61" s="39" t="s">
        <v>389</v>
      </c>
      <c r="I61" s="39" t="s">
        <v>366</v>
      </c>
      <c r="J61" s="22" t="s">
        <v>507</v>
      </c>
    </row>
    <row r="62" ht="42" customHeight="1" spans="1:10">
      <c r="A62" s="175" t="s">
        <v>328</v>
      </c>
      <c r="B62" s="39" t="s">
        <v>493</v>
      </c>
      <c r="C62" s="39" t="s">
        <v>393</v>
      </c>
      <c r="D62" s="39" t="s">
        <v>394</v>
      </c>
      <c r="E62" s="22" t="s">
        <v>508</v>
      </c>
      <c r="F62" s="39" t="s">
        <v>402</v>
      </c>
      <c r="G62" s="22" t="s">
        <v>472</v>
      </c>
      <c r="H62" s="39" t="s">
        <v>365</v>
      </c>
      <c r="I62" s="39" t="s">
        <v>366</v>
      </c>
      <c r="J62" s="22" t="s">
        <v>423</v>
      </c>
    </row>
    <row r="63" ht="42" customHeight="1" spans="1:10">
      <c r="A63" s="175" t="s">
        <v>328</v>
      </c>
      <c r="B63" s="39" t="s">
        <v>493</v>
      </c>
      <c r="C63" s="39" t="s">
        <v>399</v>
      </c>
      <c r="D63" s="39" t="s">
        <v>400</v>
      </c>
      <c r="E63" s="22" t="s">
        <v>509</v>
      </c>
      <c r="F63" s="39" t="s">
        <v>363</v>
      </c>
      <c r="G63" s="22" t="s">
        <v>425</v>
      </c>
      <c r="H63" s="39" t="s">
        <v>389</v>
      </c>
      <c r="I63" s="39" t="s">
        <v>366</v>
      </c>
      <c r="J63" s="22" t="s">
        <v>510</v>
      </c>
    </row>
    <row r="64" ht="42" customHeight="1" spans="1:10">
      <c r="A64" s="175" t="s">
        <v>334</v>
      </c>
      <c r="B64" s="39" t="s">
        <v>511</v>
      </c>
      <c r="C64" s="39" t="s">
        <v>360</v>
      </c>
      <c r="D64" s="39" t="s">
        <v>361</v>
      </c>
      <c r="E64" s="22" t="s">
        <v>512</v>
      </c>
      <c r="F64" s="39" t="s">
        <v>387</v>
      </c>
      <c r="G64" s="22" t="s">
        <v>89</v>
      </c>
      <c r="H64" s="39" t="s">
        <v>513</v>
      </c>
      <c r="I64" s="39" t="s">
        <v>366</v>
      </c>
      <c r="J64" s="22" t="s">
        <v>514</v>
      </c>
    </row>
    <row r="65" ht="42" customHeight="1" spans="1:10">
      <c r="A65" s="175" t="s">
        <v>334</v>
      </c>
      <c r="B65" s="39" t="s">
        <v>511</v>
      </c>
      <c r="C65" s="39" t="s">
        <v>360</v>
      </c>
      <c r="D65" s="39" t="s">
        <v>361</v>
      </c>
      <c r="E65" s="22" t="s">
        <v>515</v>
      </c>
      <c r="F65" s="39" t="s">
        <v>387</v>
      </c>
      <c r="G65" s="22" t="s">
        <v>88</v>
      </c>
      <c r="H65" s="39" t="s">
        <v>513</v>
      </c>
      <c r="I65" s="39" t="s">
        <v>366</v>
      </c>
      <c r="J65" s="22" t="s">
        <v>516</v>
      </c>
    </row>
    <row r="66" ht="42" customHeight="1" spans="1:10">
      <c r="A66" s="175" t="s">
        <v>334</v>
      </c>
      <c r="B66" s="39" t="s">
        <v>511</v>
      </c>
      <c r="C66" s="39" t="s">
        <v>360</v>
      </c>
      <c r="D66" s="39" t="s">
        <v>361</v>
      </c>
      <c r="E66" s="22" t="s">
        <v>517</v>
      </c>
      <c r="F66" s="39" t="s">
        <v>402</v>
      </c>
      <c r="G66" s="22" t="s">
        <v>472</v>
      </c>
      <c r="H66" s="39" t="s">
        <v>518</v>
      </c>
      <c r="I66" s="39" t="s">
        <v>366</v>
      </c>
      <c r="J66" s="22" t="s">
        <v>519</v>
      </c>
    </row>
    <row r="67" ht="42" customHeight="1" spans="1:10">
      <c r="A67" s="175" t="s">
        <v>334</v>
      </c>
      <c r="B67" s="39" t="s">
        <v>511</v>
      </c>
      <c r="C67" s="39" t="s">
        <v>360</v>
      </c>
      <c r="D67" s="39" t="s">
        <v>385</v>
      </c>
      <c r="E67" s="22" t="s">
        <v>520</v>
      </c>
      <c r="F67" s="39" t="s">
        <v>387</v>
      </c>
      <c r="G67" s="22" t="s">
        <v>388</v>
      </c>
      <c r="H67" s="39" t="s">
        <v>389</v>
      </c>
      <c r="I67" s="39" t="s">
        <v>366</v>
      </c>
      <c r="J67" s="22" t="s">
        <v>521</v>
      </c>
    </row>
    <row r="68" ht="42" customHeight="1" spans="1:10">
      <c r="A68" s="175" t="s">
        <v>334</v>
      </c>
      <c r="B68" s="39" t="s">
        <v>511</v>
      </c>
      <c r="C68" s="39" t="s">
        <v>360</v>
      </c>
      <c r="D68" s="39" t="s">
        <v>385</v>
      </c>
      <c r="E68" s="22" t="s">
        <v>522</v>
      </c>
      <c r="F68" s="39" t="s">
        <v>387</v>
      </c>
      <c r="G68" s="22" t="s">
        <v>388</v>
      </c>
      <c r="H68" s="39" t="s">
        <v>389</v>
      </c>
      <c r="I68" s="39" t="s">
        <v>366</v>
      </c>
      <c r="J68" s="22" t="s">
        <v>523</v>
      </c>
    </row>
    <row r="69" ht="42" customHeight="1" spans="1:10">
      <c r="A69" s="175" t="s">
        <v>334</v>
      </c>
      <c r="B69" s="39" t="s">
        <v>511</v>
      </c>
      <c r="C69" s="39" t="s">
        <v>360</v>
      </c>
      <c r="D69" s="39" t="s">
        <v>415</v>
      </c>
      <c r="E69" s="22" t="s">
        <v>517</v>
      </c>
      <c r="F69" s="39" t="s">
        <v>402</v>
      </c>
      <c r="G69" s="22" t="s">
        <v>472</v>
      </c>
      <c r="H69" s="39" t="s">
        <v>518</v>
      </c>
      <c r="I69" s="39" t="s">
        <v>366</v>
      </c>
      <c r="J69" s="22" t="s">
        <v>519</v>
      </c>
    </row>
    <row r="70" ht="42" customHeight="1" spans="1:10">
      <c r="A70" s="175" t="s">
        <v>334</v>
      </c>
      <c r="B70" s="39" t="s">
        <v>511</v>
      </c>
      <c r="C70" s="39" t="s">
        <v>393</v>
      </c>
      <c r="D70" s="39" t="s">
        <v>394</v>
      </c>
      <c r="E70" s="22" t="s">
        <v>524</v>
      </c>
      <c r="F70" s="39" t="s">
        <v>363</v>
      </c>
      <c r="G70" s="22" t="s">
        <v>414</v>
      </c>
      <c r="H70" s="39" t="s">
        <v>389</v>
      </c>
      <c r="I70" s="39" t="s">
        <v>366</v>
      </c>
      <c r="J70" s="22" t="s">
        <v>525</v>
      </c>
    </row>
    <row r="71" ht="42" customHeight="1" spans="1:10">
      <c r="A71" s="175" t="s">
        <v>334</v>
      </c>
      <c r="B71" s="39" t="s">
        <v>511</v>
      </c>
      <c r="C71" s="39" t="s">
        <v>399</v>
      </c>
      <c r="D71" s="39" t="s">
        <v>400</v>
      </c>
      <c r="E71" s="22" t="s">
        <v>491</v>
      </c>
      <c r="F71" s="39" t="s">
        <v>363</v>
      </c>
      <c r="G71" s="22" t="s">
        <v>414</v>
      </c>
      <c r="H71" s="39" t="s">
        <v>389</v>
      </c>
      <c r="I71" s="39" t="s">
        <v>366</v>
      </c>
      <c r="J71" s="22" t="s">
        <v>492</v>
      </c>
    </row>
    <row r="72" ht="42" customHeight="1" spans="1:10">
      <c r="A72" s="175" t="s">
        <v>338</v>
      </c>
      <c r="B72" s="39" t="s">
        <v>526</v>
      </c>
      <c r="C72" s="39" t="s">
        <v>360</v>
      </c>
      <c r="D72" s="39" t="s">
        <v>361</v>
      </c>
      <c r="E72" s="22" t="s">
        <v>527</v>
      </c>
      <c r="F72" s="39" t="s">
        <v>387</v>
      </c>
      <c r="G72" s="22" t="s">
        <v>369</v>
      </c>
      <c r="H72" s="39" t="s">
        <v>528</v>
      </c>
      <c r="I72" s="39" t="s">
        <v>366</v>
      </c>
      <c r="J72" s="22" t="s">
        <v>529</v>
      </c>
    </row>
    <row r="73" ht="42" customHeight="1" spans="1:10">
      <c r="A73" s="175" t="s">
        <v>338</v>
      </c>
      <c r="B73" s="39" t="s">
        <v>526</v>
      </c>
      <c r="C73" s="39" t="s">
        <v>360</v>
      </c>
      <c r="D73" s="39" t="s">
        <v>361</v>
      </c>
      <c r="E73" s="22" t="s">
        <v>530</v>
      </c>
      <c r="F73" s="39" t="s">
        <v>387</v>
      </c>
      <c r="G73" s="22" t="s">
        <v>472</v>
      </c>
      <c r="H73" s="39" t="s">
        <v>513</v>
      </c>
      <c r="I73" s="39" t="s">
        <v>366</v>
      </c>
      <c r="J73" s="22" t="s">
        <v>531</v>
      </c>
    </row>
    <row r="74" ht="42" customHeight="1" spans="1:10">
      <c r="A74" s="175" t="s">
        <v>338</v>
      </c>
      <c r="B74" s="39" t="s">
        <v>526</v>
      </c>
      <c r="C74" s="39" t="s">
        <v>360</v>
      </c>
      <c r="D74" s="39" t="s">
        <v>361</v>
      </c>
      <c r="E74" s="22" t="s">
        <v>532</v>
      </c>
      <c r="F74" s="39" t="s">
        <v>387</v>
      </c>
      <c r="G74" s="22" t="s">
        <v>85</v>
      </c>
      <c r="H74" s="39" t="s">
        <v>513</v>
      </c>
      <c r="I74" s="39" t="s">
        <v>366</v>
      </c>
      <c r="J74" s="22" t="s">
        <v>533</v>
      </c>
    </row>
    <row r="75" ht="42" customHeight="1" spans="1:10">
      <c r="A75" s="175" t="s">
        <v>338</v>
      </c>
      <c r="B75" s="39" t="s">
        <v>526</v>
      </c>
      <c r="C75" s="39" t="s">
        <v>360</v>
      </c>
      <c r="D75" s="39" t="s">
        <v>361</v>
      </c>
      <c r="E75" s="22" t="s">
        <v>534</v>
      </c>
      <c r="F75" s="39" t="s">
        <v>387</v>
      </c>
      <c r="G75" s="22" t="s">
        <v>84</v>
      </c>
      <c r="H75" s="39" t="s">
        <v>535</v>
      </c>
      <c r="I75" s="39" t="s">
        <v>366</v>
      </c>
      <c r="J75" s="22" t="s">
        <v>536</v>
      </c>
    </row>
    <row r="76" ht="42" customHeight="1" spans="1:10">
      <c r="A76" s="175" t="s">
        <v>338</v>
      </c>
      <c r="B76" s="39" t="s">
        <v>526</v>
      </c>
      <c r="C76" s="39" t="s">
        <v>360</v>
      </c>
      <c r="D76" s="39" t="s">
        <v>385</v>
      </c>
      <c r="E76" s="22" t="s">
        <v>482</v>
      </c>
      <c r="F76" s="39" t="s">
        <v>387</v>
      </c>
      <c r="G76" s="22" t="s">
        <v>388</v>
      </c>
      <c r="H76" s="39" t="s">
        <v>389</v>
      </c>
      <c r="I76" s="39" t="s">
        <v>366</v>
      </c>
      <c r="J76" s="22" t="s">
        <v>483</v>
      </c>
    </row>
    <row r="77" ht="42" customHeight="1" spans="1:10">
      <c r="A77" s="175" t="s">
        <v>338</v>
      </c>
      <c r="B77" s="39" t="s">
        <v>526</v>
      </c>
      <c r="C77" s="39" t="s">
        <v>360</v>
      </c>
      <c r="D77" s="39" t="s">
        <v>385</v>
      </c>
      <c r="E77" s="22" t="s">
        <v>522</v>
      </c>
      <c r="F77" s="39" t="s">
        <v>387</v>
      </c>
      <c r="G77" s="22" t="s">
        <v>388</v>
      </c>
      <c r="H77" s="39" t="s">
        <v>389</v>
      </c>
      <c r="I77" s="39" t="s">
        <v>366</v>
      </c>
      <c r="J77" s="22" t="s">
        <v>537</v>
      </c>
    </row>
    <row r="78" ht="42" customHeight="1" spans="1:10">
      <c r="A78" s="175" t="s">
        <v>338</v>
      </c>
      <c r="B78" s="39" t="s">
        <v>526</v>
      </c>
      <c r="C78" s="39" t="s">
        <v>393</v>
      </c>
      <c r="D78" s="39" t="s">
        <v>394</v>
      </c>
      <c r="E78" s="22" t="s">
        <v>488</v>
      </c>
      <c r="F78" s="39" t="s">
        <v>387</v>
      </c>
      <c r="G78" s="22" t="s">
        <v>489</v>
      </c>
      <c r="H78" s="39" t="s">
        <v>389</v>
      </c>
      <c r="I78" s="39" t="s">
        <v>366</v>
      </c>
      <c r="J78" s="22" t="s">
        <v>490</v>
      </c>
    </row>
    <row r="79" ht="42" customHeight="1" spans="1:10">
      <c r="A79" s="175" t="s">
        <v>338</v>
      </c>
      <c r="B79" s="39" t="s">
        <v>526</v>
      </c>
      <c r="C79" s="39" t="s">
        <v>399</v>
      </c>
      <c r="D79" s="39" t="s">
        <v>400</v>
      </c>
      <c r="E79" s="22" t="s">
        <v>491</v>
      </c>
      <c r="F79" s="39" t="s">
        <v>363</v>
      </c>
      <c r="G79" s="22" t="s">
        <v>414</v>
      </c>
      <c r="H79" s="39" t="s">
        <v>389</v>
      </c>
      <c r="I79" s="39" t="s">
        <v>366</v>
      </c>
      <c r="J79" s="22" t="s">
        <v>492</v>
      </c>
    </row>
    <row r="80" ht="42" customHeight="1" spans="1:10">
      <c r="A80" s="175" t="s">
        <v>342</v>
      </c>
      <c r="B80" s="39" t="s">
        <v>538</v>
      </c>
      <c r="C80" s="39" t="s">
        <v>360</v>
      </c>
      <c r="D80" s="39" t="s">
        <v>361</v>
      </c>
      <c r="E80" s="22" t="s">
        <v>539</v>
      </c>
      <c r="F80" s="39" t="s">
        <v>363</v>
      </c>
      <c r="G80" s="22" t="s">
        <v>364</v>
      </c>
      <c r="H80" s="39" t="s">
        <v>381</v>
      </c>
      <c r="I80" s="39" t="s">
        <v>366</v>
      </c>
      <c r="J80" s="22" t="s">
        <v>540</v>
      </c>
    </row>
    <row r="81" ht="42" customHeight="1" spans="1:10">
      <c r="A81" s="175" t="s">
        <v>342</v>
      </c>
      <c r="B81" s="39" t="s">
        <v>538</v>
      </c>
      <c r="C81" s="39" t="s">
        <v>360</v>
      </c>
      <c r="D81" s="39" t="s">
        <v>361</v>
      </c>
      <c r="E81" s="22" t="s">
        <v>541</v>
      </c>
      <c r="F81" s="39" t="s">
        <v>363</v>
      </c>
      <c r="G81" s="22" t="s">
        <v>85</v>
      </c>
      <c r="H81" s="39" t="s">
        <v>435</v>
      </c>
      <c r="I81" s="39" t="s">
        <v>366</v>
      </c>
      <c r="J81" s="22" t="s">
        <v>542</v>
      </c>
    </row>
    <row r="82" ht="42" customHeight="1" spans="1:10">
      <c r="A82" s="175" t="s">
        <v>342</v>
      </c>
      <c r="B82" s="39" t="s">
        <v>538</v>
      </c>
      <c r="C82" s="39" t="s">
        <v>360</v>
      </c>
      <c r="D82" s="39" t="s">
        <v>361</v>
      </c>
      <c r="E82" s="22" t="s">
        <v>543</v>
      </c>
      <c r="F82" s="39" t="s">
        <v>363</v>
      </c>
      <c r="G82" s="22" t="s">
        <v>472</v>
      </c>
      <c r="H82" s="39" t="s">
        <v>370</v>
      </c>
      <c r="I82" s="39" t="s">
        <v>366</v>
      </c>
      <c r="J82" s="22" t="s">
        <v>544</v>
      </c>
    </row>
    <row r="83" ht="42" customHeight="1" spans="1:10">
      <c r="A83" s="175" t="s">
        <v>342</v>
      </c>
      <c r="B83" s="39" t="s">
        <v>538</v>
      </c>
      <c r="C83" s="39" t="s">
        <v>360</v>
      </c>
      <c r="D83" s="39" t="s">
        <v>361</v>
      </c>
      <c r="E83" s="22" t="s">
        <v>545</v>
      </c>
      <c r="F83" s="39" t="s">
        <v>363</v>
      </c>
      <c r="G83" s="22" t="s">
        <v>472</v>
      </c>
      <c r="H83" s="39" t="s">
        <v>370</v>
      </c>
      <c r="I83" s="39" t="s">
        <v>366</v>
      </c>
      <c r="J83" s="22" t="s">
        <v>546</v>
      </c>
    </row>
    <row r="84" ht="42" customHeight="1" spans="1:10">
      <c r="A84" s="175" t="s">
        <v>342</v>
      </c>
      <c r="B84" s="39" t="s">
        <v>538</v>
      </c>
      <c r="C84" s="39" t="s">
        <v>360</v>
      </c>
      <c r="D84" s="39" t="s">
        <v>361</v>
      </c>
      <c r="E84" s="22" t="s">
        <v>547</v>
      </c>
      <c r="F84" s="39" t="s">
        <v>363</v>
      </c>
      <c r="G84" s="22" t="s">
        <v>84</v>
      </c>
      <c r="H84" s="39" t="s">
        <v>435</v>
      </c>
      <c r="I84" s="39" t="s">
        <v>366</v>
      </c>
      <c r="J84" s="22" t="s">
        <v>548</v>
      </c>
    </row>
    <row r="85" ht="42" customHeight="1" spans="1:10">
      <c r="A85" s="175" t="s">
        <v>342</v>
      </c>
      <c r="B85" s="39" t="s">
        <v>538</v>
      </c>
      <c r="C85" s="39" t="s">
        <v>360</v>
      </c>
      <c r="D85" s="39" t="s">
        <v>385</v>
      </c>
      <c r="E85" s="22" t="s">
        <v>549</v>
      </c>
      <c r="F85" s="39" t="s">
        <v>387</v>
      </c>
      <c r="G85" s="22" t="s">
        <v>388</v>
      </c>
      <c r="H85" s="39" t="s">
        <v>389</v>
      </c>
      <c r="I85" s="39" t="s">
        <v>366</v>
      </c>
      <c r="J85" s="22" t="s">
        <v>550</v>
      </c>
    </row>
    <row r="86" ht="42" customHeight="1" spans="1:10">
      <c r="A86" s="175" t="s">
        <v>342</v>
      </c>
      <c r="B86" s="39" t="s">
        <v>538</v>
      </c>
      <c r="C86" s="39" t="s">
        <v>360</v>
      </c>
      <c r="D86" s="39" t="s">
        <v>385</v>
      </c>
      <c r="E86" s="22" t="s">
        <v>551</v>
      </c>
      <c r="F86" s="39" t="s">
        <v>387</v>
      </c>
      <c r="G86" s="22" t="s">
        <v>388</v>
      </c>
      <c r="H86" s="39" t="s">
        <v>389</v>
      </c>
      <c r="I86" s="39" t="s">
        <v>366</v>
      </c>
      <c r="J86" s="22" t="s">
        <v>552</v>
      </c>
    </row>
    <row r="87" ht="42" customHeight="1" spans="1:10">
      <c r="A87" s="175" t="s">
        <v>342</v>
      </c>
      <c r="B87" s="39" t="s">
        <v>538</v>
      </c>
      <c r="C87" s="39" t="s">
        <v>360</v>
      </c>
      <c r="D87" s="39" t="s">
        <v>415</v>
      </c>
      <c r="E87" s="22" t="s">
        <v>553</v>
      </c>
      <c r="F87" s="39" t="s">
        <v>387</v>
      </c>
      <c r="G87" s="22" t="s">
        <v>388</v>
      </c>
      <c r="H87" s="39" t="s">
        <v>389</v>
      </c>
      <c r="I87" s="39" t="s">
        <v>366</v>
      </c>
      <c r="J87" s="22" t="s">
        <v>554</v>
      </c>
    </row>
    <row r="88" ht="42" customHeight="1" spans="1:10">
      <c r="A88" s="175" t="s">
        <v>342</v>
      </c>
      <c r="B88" s="39" t="s">
        <v>538</v>
      </c>
      <c r="C88" s="39" t="s">
        <v>393</v>
      </c>
      <c r="D88" s="39" t="s">
        <v>418</v>
      </c>
      <c r="E88" s="22" t="s">
        <v>419</v>
      </c>
      <c r="F88" s="39" t="s">
        <v>363</v>
      </c>
      <c r="G88" s="22" t="s">
        <v>414</v>
      </c>
      <c r="H88" s="39" t="s">
        <v>389</v>
      </c>
      <c r="I88" s="39" t="s">
        <v>366</v>
      </c>
      <c r="J88" s="22" t="s">
        <v>555</v>
      </c>
    </row>
    <row r="89" ht="42" customHeight="1" spans="1:10">
      <c r="A89" s="175" t="s">
        <v>342</v>
      </c>
      <c r="B89" s="39" t="s">
        <v>538</v>
      </c>
      <c r="C89" s="39" t="s">
        <v>393</v>
      </c>
      <c r="D89" s="39" t="s">
        <v>394</v>
      </c>
      <c r="E89" s="22" t="s">
        <v>422</v>
      </c>
      <c r="F89" s="39" t="s">
        <v>402</v>
      </c>
      <c r="G89" s="22" t="s">
        <v>84</v>
      </c>
      <c r="H89" s="39" t="s">
        <v>365</v>
      </c>
      <c r="I89" s="39" t="s">
        <v>366</v>
      </c>
      <c r="J89" s="22" t="s">
        <v>423</v>
      </c>
    </row>
    <row r="90" ht="42" customHeight="1" spans="1:10">
      <c r="A90" s="175" t="s">
        <v>342</v>
      </c>
      <c r="B90" s="39" t="s">
        <v>538</v>
      </c>
      <c r="C90" s="39" t="s">
        <v>399</v>
      </c>
      <c r="D90" s="39" t="s">
        <v>400</v>
      </c>
      <c r="E90" s="22" t="s">
        <v>401</v>
      </c>
      <c r="F90" s="39" t="s">
        <v>402</v>
      </c>
      <c r="G90" s="22" t="s">
        <v>87</v>
      </c>
      <c r="H90" s="39" t="s">
        <v>389</v>
      </c>
      <c r="I90" s="39" t="s">
        <v>366</v>
      </c>
      <c r="J90" s="22" t="s">
        <v>403</v>
      </c>
    </row>
    <row r="91" ht="42" customHeight="1" spans="1:10">
      <c r="A91" s="175" t="s">
        <v>344</v>
      </c>
      <c r="B91" s="39" t="s">
        <v>556</v>
      </c>
      <c r="C91" s="39" t="s">
        <v>360</v>
      </c>
      <c r="D91" s="39" t="s">
        <v>361</v>
      </c>
      <c r="E91" s="22" t="s">
        <v>405</v>
      </c>
      <c r="F91" s="39" t="s">
        <v>363</v>
      </c>
      <c r="G91" s="22" t="s">
        <v>557</v>
      </c>
      <c r="H91" s="39" t="s">
        <v>365</v>
      </c>
      <c r="I91" s="39" t="s">
        <v>366</v>
      </c>
      <c r="J91" s="22" t="s">
        <v>558</v>
      </c>
    </row>
    <row r="92" ht="42" customHeight="1" spans="1:10">
      <c r="A92" s="175" t="s">
        <v>344</v>
      </c>
      <c r="B92" s="39" t="s">
        <v>556</v>
      </c>
      <c r="C92" s="39" t="s">
        <v>360</v>
      </c>
      <c r="D92" s="39" t="s">
        <v>361</v>
      </c>
      <c r="E92" s="22" t="s">
        <v>407</v>
      </c>
      <c r="F92" s="39" t="s">
        <v>363</v>
      </c>
      <c r="G92" s="22" t="s">
        <v>84</v>
      </c>
      <c r="H92" s="39" t="s">
        <v>370</v>
      </c>
      <c r="I92" s="39" t="s">
        <v>366</v>
      </c>
      <c r="J92" s="22" t="s">
        <v>559</v>
      </c>
    </row>
    <row r="93" ht="42" customHeight="1" spans="1:10">
      <c r="A93" s="175" t="s">
        <v>344</v>
      </c>
      <c r="B93" s="39" t="s">
        <v>556</v>
      </c>
      <c r="C93" s="39" t="s">
        <v>360</v>
      </c>
      <c r="D93" s="39" t="s">
        <v>361</v>
      </c>
      <c r="E93" s="22" t="s">
        <v>408</v>
      </c>
      <c r="F93" s="39" t="s">
        <v>363</v>
      </c>
      <c r="G93" s="22" t="s">
        <v>560</v>
      </c>
      <c r="H93" s="39" t="s">
        <v>365</v>
      </c>
      <c r="I93" s="39" t="s">
        <v>366</v>
      </c>
      <c r="J93" s="22" t="s">
        <v>561</v>
      </c>
    </row>
    <row r="94" ht="42" customHeight="1" spans="1:10">
      <c r="A94" s="175" t="s">
        <v>344</v>
      </c>
      <c r="B94" s="39" t="s">
        <v>556</v>
      </c>
      <c r="C94" s="39" t="s">
        <v>360</v>
      </c>
      <c r="D94" s="39" t="s">
        <v>361</v>
      </c>
      <c r="E94" s="22" t="s">
        <v>410</v>
      </c>
      <c r="F94" s="39" t="s">
        <v>363</v>
      </c>
      <c r="G94" s="22" t="s">
        <v>411</v>
      </c>
      <c r="H94" s="39" t="s">
        <v>377</v>
      </c>
      <c r="I94" s="39" t="s">
        <v>366</v>
      </c>
      <c r="J94" s="22" t="s">
        <v>562</v>
      </c>
    </row>
    <row r="95" ht="42" customHeight="1" spans="1:10">
      <c r="A95" s="175" t="s">
        <v>344</v>
      </c>
      <c r="B95" s="39" t="s">
        <v>556</v>
      </c>
      <c r="C95" s="39" t="s">
        <v>360</v>
      </c>
      <c r="D95" s="39" t="s">
        <v>361</v>
      </c>
      <c r="E95" s="22" t="s">
        <v>412</v>
      </c>
      <c r="F95" s="39" t="s">
        <v>363</v>
      </c>
      <c r="G95" s="22" t="s">
        <v>413</v>
      </c>
      <c r="H95" s="39" t="s">
        <v>381</v>
      </c>
      <c r="I95" s="39" t="s">
        <v>366</v>
      </c>
      <c r="J95" s="22" t="s">
        <v>563</v>
      </c>
    </row>
    <row r="96" ht="42" customHeight="1" spans="1:10">
      <c r="A96" s="175" t="s">
        <v>344</v>
      </c>
      <c r="B96" s="39" t="s">
        <v>556</v>
      </c>
      <c r="C96" s="39" t="s">
        <v>360</v>
      </c>
      <c r="D96" s="39" t="s">
        <v>385</v>
      </c>
      <c r="E96" s="22" t="s">
        <v>386</v>
      </c>
      <c r="F96" s="39" t="s">
        <v>363</v>
      </c>
      <c r="G96" s="22" t="s">
        <v>414</v>
      </c>
      <c r="H96" s="39" t="s">
        <v>389</v>
      </c>
      <c r="I96" s="39" t="s">
        <v>366</v>
      </c>
      <c r="J96" s="22" t="s">
        <v>390</v>
      </c>
    </row>
    <row r="97" ht="42" customHeight="1" spans="1:10">
      <c r="A97" s="175" t="s">
        <v>344</v>
      </c>
      <c r="B97" s="39" t="s">
        <v>556</v>
      </c>
      <c r="C97" s="39" t="s">
        <v>360</v>
      </c>
      <c r="D97" s="39" t="s">
        <v>415</v>
      </c>
      <c r="E97" s="22" t="s">
        <v>416</v>
      </c>
      <c r="F97" s="39" t="s">
        <v>387</v>
      </c>
      <c r="G97" s="22" t="s">
        <v>388</v>
      </c>
      <c r="H97" s="39" t="s">
        <v>389</v>
      </c>
      <c r="I97" s="39" t="s">
        <v>366</v>
      </c>
      <c r="J97" s="22" t="s">
        <v>417</v>
      </c>
    </row>
    <row r="98" ht="42" customHeight="1" spans="1:10">
      <c r="A98" s="175" t="s">
        <v>344</v>
      </c>
      <c r="B98" s="39" t="s">
        <v>556</v>
      </c>
      <c r="C98" s="39" t="s">
        <v>393</v>
      </c>
      <c r="D98" s="39" t="s">
        <v>394</v>
      </c>
      <c r="E98" s="22" t="s">
        <v>422</v>
      </c>
      <c r="F98" s="39" t="s">
        <v>402</v>
      </c>
      <c r="G98" s="22" t="s">
        <v>87</v>
      </c>
      <c r="H98" s="39" t="s">
        <v>365</v>
      </c>
      <c r="I98" s="39" t="s">
        <v>366</v>
      </c>
      <c r="J98" s="22" t="s">
        <v>564</v>
      </c>
    </row>
    <row r="99" ht="42" customHeight="1" spans="1:10">
      <c r="A99" s="175" t="s">
        <v>344</v>
      </c>
      <c r="B99" s="39" t="s">
        <v>556</v>
      </c>
      <c r="C99" s="39" t="s">
        <v>399</v>
      </c>
      <c r="D99" s="39" t="s">
        <v>400</v>
      </c>
      <c r="E99" s="22" t="s">
        <v>565</v>
      </c>
      <c r="F99" s="39" t="s">
        <v>363</v>
      </c>
      <c r="G99" s="22" t="s">
        <v>425</v>
      </c>
      <c r="H99" s="39" t="s">
        <v>389</v>
      </c>
      <c r="I99" s="39" t="s">
        <v>366</v>
      </c>
      <c r="J99" s="22" t="s">
        <v>426</v>
      </c>
    </row>
    <row r="100" ht="42" customHeight="1" spans="1:10">
      <c r="A100" s="175" t="s">
        <v>326</v>
      </c>
      <c r="B100" s="39" t="s">
        <v>566</v>
      </c>
      <c r="C100" s="39" t="s">
        <v>360</v>
      </c>
      <c r="D100" s="39" t="s">
        <v>361</v>
      </c>
      <c r="E100" s="22" t="s">
        <v>567</v>
      </c>
      <c r="F100" s="39" t="s">
        <v>387</v>
      </c>
      <c r="G100" s="22" t="s">
        <v>89</v>
      </c>
      <c r="H100" s="39" t="s">
        <v>429</v>
      </c>
      <c r="I100" s="39" t="s">
        <v>366</v>
      </c>
      <c r="J100" s="22" t="s">
        <v>568</v>
      </c>
    </row>
    <row r="101" ht="42" customHeight="1" spans="1:10">
      <c r="A101" s="175" t="s">
        <v>326</v>
      </c>
      <c r="B101" s="39" t="s">
        <v>566</v>
      </c>
      <c r="C101" s="39" t="s">
        <v>360</v>
      </c>
      <c r="D101" s="39" t="s">
        <v>385</v>
      </c>
      <c r="E101" s="22" t="s">
        <v>569</v>
      </c>
      <c r="F101" s="39" t="s">
        <v>387</v>
      </c>
      <c r="G101" s="22" t="s">
        <v>388</v>
      </c>
      <c r="H101" s="39" t="s">
        <v>389</v>
      </c>
      <c r="I101" s="39" t="s">
        <v>366</v>
      </c>
      <c r="J101" s="22" t="s">
        <v>570</v>
      </c>
    </row>
    <row r="102" ht="42" customHeight="1" spans="1:10">
      <c r="A102" s="175" t="s">
        <v>326</v>
      </c>
      <c r="B102" s="39" t="s">
        <v>566</v>
      </c>
      <c r="C102" s="39" t="s">
        <v>360</v>
      </c>
      <c r="D102" s="39" t="s">
        <v>415</v>
      </c>
      <c r="E102" s="22" t="s">
        <v>571</v>
      </c>
      <c r="F102" s="39" t="s">
        <v>402</v>
      </c>
      <c r="G102" s="22" t="s">
        <v>572</v>
      </c>
      <c r="H102" s="39" t="s">
        <v>377</v>
      </c>
      <c r="I102" s="39" t="s">
        <v>366</v>
      </c>
      <c r="J102" s="22" t="s">
        <v>573</v>
      </c>
    </row>
    <row r="103" ht="42" customHeight="1" spans="1:10">
      <c r="A103" s="175" t="s">
        <v>326</v>
      </c>
      <c r="B103" s="39" t="s">
        <v>566</v>
      </c>
      <c r="C103" s="39" t="s">
        <v>393</v>
      </c>
      <c r="D103" s="39" t="s">
        <v>394</v>
      </c>
      <c r="E103" s="22" t="s">
        <v>574</v>
      </c>
      <c r="F103" s="39" t="s">
        <v>387</v>
      </c>
      <c r="G103" s="22" t="s">
        <v>388</v>
      </c>
      <c r="H103" s="39" t="s">
        <v>389</v>
      </c>
      <c r="I103" s="39" t="s">
        <v>366</v>
      </c>
      <c r="J103" s="22" t="s">
        <v>575</v>
      </c>
    </row>
    <row r="104" ht="42" customHeight="1" spans="1:10">
      <c r="A104" s="175" t="s">
        <v>326</v>
      </c>
      <c r="B104" s="39" t="s">
        <v>566</v>
      </c>
      <c r="C104" s="39" t="s">
        <v>399</v>
      </c>
      <c r="D104" s="39" t="s">
        <v>400</v>
      </c>
      <c r="E104" s="22" t="s">
        <v>576</v>
      </c>
      <c r="F104" s="39" t="s">
        <v>363</v>
      </c>
      <c r="G104" s="22" t="s">
        <v>425</v>
      </c>
      <c r="H104" s="39" t="s">
        <v>389</v>
      </c>
      <c r="I104" s="39" t="s">
        <v>366</v>
      </c>
      <c r="J104" s="22" t="s">
        <v>577</v>
      </c>
    </row>
    <row r="105" ht="42" customHeight="1" spans="1:10">
      <c r="A105" s="175" t="s">
        <v>322</v>
      </c>
      <c r="B105" s="39" t="s">
        <v>578</v>
      </c>
      <c r="C105" s="39" t="s">
        <v>360</v>
      </c>
      <c r="D105" s="39" t="s">
        <v>361</v>
      </c>
      <c r="E105" s="22" t="s">
        <v>579</v>
      </c>
      <c r="F105" s="39" t="s">
        <v>363</v>
      </c>
      <c r="G105" s="22" t="s">
        <v>580</v>
      </c>
      <c r="H105" s="39" t="s">
        <v>581</v>
      </c>
      <c r="I105" s="39" t="s">
        <v>366</v>
      </c>
      <c r="J105" s="22" t="s">
        <v>582</v>
      </c>
    </row>
    <row r="106" ht="42" customHeight="1" spans="1:10">
      <c r="A106" s="175" t="s">
        <v>322</v>
      </c>
      <c r="B106" s="39" t="s">
        <v>578</v>
      </c>
      <c r="C106" s="39" t="s">
        <v>360</v>
      </c>
      <c r="D106" s="39" t="s">
        <v>361</v>
      </c>
      <c r="E106" s="22" t="s">
        <v>583</v>
      </c>
      <c r="F106" s="39" t="s">
        <v>363</v>
      </c>
      <c r="G106" s="22" t="s">
        <v>388</v>
      </c>
      <c r="H106" s="39" t="s">
        <v>581</v>
      </c>
      <c r="I106" s="39" t="s">
        <v>366</v>
      </c>
      <c r="J106" s="22" t="s">
        <v>584</v>
      </c>
    </row>
    <row r="107" ht="42" customHeight="1" spans="1:10">
      <c r="A107" s="175" t="s">
        <v>322</v>
      </c>
      <c r="B107" s="39" t="s">
        <v>578</v>
      </c>
      <c r="C107" s="39" t="s">
        <v>360</v>
      </c>
      <c r="D107" s="39" t="s">
        <v>361</v>
      </c>
      <c r="E107" s="22" t="s">
        <v>585</v>
      </c>
      <c r="F107" s="39" t="s">
        <v>363</v>
      </c>
      <c r="G107" s="22" t="s">
        <v>86</v>
      </c>
      <c r="H107" s="39" t="s">
        <v>365</v>
      </c>
      <c r="I107" s="39" t="s">
        <v>366</v>
      </c>
      <c r="J107" s="22" t="s">
        <v>586</v>
      </c>
    </row>
    <row r="108" ht="42" customHeight="1" spans="1:10">
      <c r="A108" s="175" t="s">
        <v>322</v>
      </c>
      <c r="B108" s="39" t="s">
        <v>578</v>
      </c>
      <c r="C108" s="39" t="s">
        <v>360</v>
      </c>
      <c r="D108" s="39" t="s">
        <v>385</v>
      </c>
      <c r="E108" s="22" t="s">
        <v>587</v>
      </c>
      <c r="F108" s="39" t="s">
        <v>387</v>
      </c>
      <c r="G108" s="22" t="s">
        <v>388</v>
      </c>
      <c r="H108" s="39" t="s">
        <v>389</v>
      </c>
      <c r="I108" s="39" t="s">
        <v>366</v>
      </c>
      <c r="J108" s="22" t="s">
        <v>588</v>
      </c>
    </row>
    <row r="109" ht="42" customHeight="1" spans="1:10">
      <c r="A109" s="175" t="s">
        <v>322</v>
      </c>
      <c r="B109" s="39" t="s">
        <v>578</v>
      </c>
      <c r="C109" s="39" t="s">
        <v>360</v>
      </c>
      <c r="D109" s="39" t="s">
        <v>385</v>
      </c>
      <c r="E109" s="22" t="s">
        <v>589</v>
      </c>
      <c r="F109" s="39" t="s">
        <v>387</v>
      </c>
      <c r="G109" s="22" t="s">
        <v>388</v>
      </c>
      <c r="H109" s="39" t="s">
        <v>389</v>
      </c>
      <c r="I109" s="39" t="s">
        <v>366</v>
      </c>
      <c r="J109" s="22" t="s">
        <v>590</v>
      </c>
    </row>
    <row r="110" ht="42" customHeight="1" spans="1:10">
      <c r="A110" s="175" t="s">
        <v>322</v>
      </c>
      <c r="B110" s="39" t="s">
        <v>578</v>
      </c>
      <c r="C110" s="39" t="s">
        <v>360</v>
      </c>
      <c r="D110" s="39" t="s">
        <v>385</v>
      </c>
      <c r="E110" s="22" t="s">
        <v>591</v>
      </c>
      <c r="F110" s="39" t="s">
        <v>363</v>
      </c>
      <c r="G110" s="22" t="s">
        <v>414</v>
      </c>
      <c r="H110" s="39" t="s">
        <v>389</v>
      </c>
      <c r="I110" s="39" t="s">
        <v>366</v>
      </c>
      <c r="J110" s="22" t="s">
        <v>592</v>
      </c>
    </row>
    <row r="111" ht="42" customHeight="1" spans="1:10">
      <c r="A111" s="175" t="s">
        <v>322</v>
      </c>
      <c r="B111" s="39" t="s">
        <v>578</v>
      </c>
      <c r="C111" s="39" t="s">
        <v>393</v>
      </c>
      <c r="D111" s="39" t="s">
        <v>394</v>
      </c>
      <c r="E111" s="22" t="s">
        <v>593</v>
      </c>
      <c r="F111" s="39" t="s">
        <v>402</v>
      </c>
      <c r="G111" s="22" t="s">
        <v>472</v>
      </c>
      <c r="H111" s="39" t="s">
        <v>435</v>
      </c>
      <c r="I111" s="39" t="s">
        <v>366</v>
      </c>
      <c r="J111" s="22" t="s">
        <v>594</v>
      </c>
    </row>
    <row r="112" ht="42" customHeight="1" spans="1:10">
      <c r="A112" s="175" t="s">
        <v>322</v>
      </c>
      <c r="B112" s="39" t="s">
        <v>578</v>
      </c>
      <c r="C112" s="39" t="s">
        <v>393</v>
      </c>
      <c r="D112" s="39" t="s">
        <v>394</v>
      </c>
      <c r="E112" s="22" t="s">
        <v>595</v>
      </c>
      <c r="F112" s="39" t="s">
        <v>363</v>
      </c>
      <c r="G112" s="22" t="s">
        <v>85</v>
      </c>
      <c r="H112" s="39" t="s">
        <v>389</v>
      </c>
      <c r="I112" s="39" t="s">
        <v>366</v>
      </c>
      <c r="J112" s="22" t="s">
        <v>596</v>
      </c>
    </row>
    <row r="113" ht="42" customHeight="1" spans="1:10">
      <c r="A113" s="175" t="s">
        <v>322</v>
      </c>
      <c r="B113" s="39" t="s">
        <v>578</v>
      </c>
      <c r="C113" s="39" t="s">
        <v>399</v>
      </c>
      <c r="D113" s="39" t="s">
        <v>400</v>
      </c>
      <c r="E113" s="22" t="s">
        <v>597</v>
      </c>
      <c r="F113" s="39" t="s">
        <v>363</v>
      </c>
      <c r="G113" s="22" t="s">
        <v>425</v>
      </c>
      <c r="H113" s="39" t="s">
        <v>389</v>
      </c>
      <c r="I113" s="39" t="s">
        <v>366</v>
      </c>
      <c r="J113" s="22" t="s">
        <v>598</v>
      </c>
    </row>
    <row r="114" ht="42" customHeight="1" spans="1:10">
      <c r="A114" s="175" t="s">
        <v>306</v>
      </c>
      <c r="B114" s="39" t="s">
        <v>599</v>
      </c>
      <c r="C114" s="39" t="s">
        <v>360</v>
      </c>
      <c r="D114" s="39" t="s">
        <v>361</v>
      </c>
      <c r="E114" s="22" t="s">
        <v>600</v>
      </c>
      <c r="F114" s="39" t="s">
        <v>363</v>
      </c>
      <c r="G114" s="22" t="s">
        <v>91</v>
      </c>
      <c r="H114" s="39" t="s">
        <v>432</v>
      </c>
      <c r="I114" s="39" t="s">
        <v>366</v>
      </c>
      <c r="J114" s="22" t="s">
        <v>601</v>
      </c>
    </row>
    <row r="115" ht="42" customHeight="1" spans="1:10">
      <c r="A115" s="175" t="s">
        <v>306</v>
      </c>
      <c r="B115" s="39" t="s">
        <v>599</v>
      </c>
      <c r="C115" s="39" t="s">
        <v>360</v>
      </c>
      <c r="D115" s="39" t="s">
        <v>361</v>
      </c>
      <c r="E115" s="22" t="s">
        <v>602</v>
      </c>
      <c r="F115" s="39" t="s">
        <v>363</v>
      </c>
      <c r="G115" s="22" t="s">
        <v>603</v>
      </c>
      <c r="H115" s="39" t="s">
        <v>432</v>
      </c>
      <c r="I115" s="39" t="s">
        <v>366</v>
      </c>
      <c r="J115" s="22" t="s">
        <v>604</v>
      </c>
    </row>
    <row r="116" ht="42" customHeight="1" spans="1:10">
      <c r="A116" s="175" t="s">
        <v>306</v>
      </c>
      <c r="B116" s="39" t="s">
        <v>599</v>
      </c>
      <c r="C116" s="39" t="s">
        <v>360</v>
      </c>
      <c r="D116" s="39" t="s">
        <v>361</v>
      </c>
      <c r="E116" s="22" t="s">
        <v>605</v>
      </c>
      <c r="F116" s="39" t="s">
        <v>363</v>
      </c>
      <c r="G116" s="22" t="s">
        <v>606</v>
      </c>
      <c r="H116" s="39" t="s">
        <v>607</v>
      </c>
      <c r="I116" s="39" t="s">
        <v>366</v>
      </c>
      <c r="J116" s="22" t="s">
        <v>608</v>
      </c>
    </row>
    <row r="117" ht="42" customHeight="1" spans="1:10">
      <c r="A117" s="175" t="s">
        <v>306</v>
      </c>
      <c r="B117" s="39" t="s">
        <v>599</v>
      </c>
      <c r="C117" s="39" t="s">
        <v>360</v>
      </c>
      <c r="D117" s="39" t="s">
        <v>385</v>
      </c>
      <c r="E117" s="22" t="s">
        <v>609</v>
      </c>
      <c r="F117" s="39" t="s">
        <v>387</v>
      </c>
      <c r="G117" s="22" t="s">
        <v>388</v>
      </c>
      <c r="H117" s="39" t="s">
        <v>389</v>
      </c>
      <c r="I117" s="39" t="s">
        <v>366</v>
      </c>
      <c r="J117" s="22" t="s">
        <v>610</v>
      </c>
    </row>
    <row r="118" ht="42" customHeight="1" spans="1:10">
      <c r="A118" s="175" t="s">
        <v>306</v>
      </c>
      <c r="B118" s="39" t="s">
        <v>599</v>
      </c>
      <c r="C118" s="39" t="s">
        <v>360</v>
      </c>
      <c r="D118" s="39" t="s">
        <v>385</v>
      </c>
      <c r="E118" s="22" t="s">
        <v>611</v>
      </c>
      <c r="F118" s="39" t="s">
        <v>387</v>
      </c>
      <c r="G118" s="22" t="s">
        <v>388</v>
      </c>
      <c r="H118" s="39" t="s">
        <v>389</v>
      </c>
      <c r="I118" s="39" t="s">
        <v>366</v>
      </c>
      <c r="J118" s="22" t="s">
        <v>612</v>
      </c>
    </row>
    <row r="119" ht="42" customHeight="1" spans="1:10">
      <c r="A119" s="175" t="s">
        <v>306</v>
      </c>
      <c r="B119" s="39" t="s">
        <v>599</v>
      </c>
      <c r="C119" s="39" t="s">
        <v>360</v>
      </c>
      <c r="D119" s="39" t="s">
        <v>415</v>
      </c>
      <c r="E119" s="22" t="s">
        <v>613</v>
      </c>
      <c r="F119" s="39" t="s">
        <v>387</v>
      </c>
      <c r="G119" s="22" t="s">
        <v>388</v>
      </c>
      <c r="H119" s="39" t="s">
        <v>389</v>
      </c>
      <c r="I119" s="39" t="s">
        <v>366</v>
      </c>
      <c r="J119" s="22" t="s">
        <v>614</v>
      </c>
    </row>
    <row r="120" ht="42" customHeight="1" spans="1:10">
      <c r="A120" s="175" t="s">
        <v>306</v>
      </c>
      <c r="B120" s="39" t="s">
        <v>599</v>
      </c>
      <c r="C120" s="39" t="s">
        <v>393</v>
      </c>
      <c r="D120" s="39" t="s">
        <v>394</v>
      </c>
      <c r="E120" s="22" t="s">
        <v>615</v>
      </c>
      <c r="F120" s="39" t="s">
        <v>387</v>
      </c>
      <c r="G120" s="22" t="s">
        <v>616</v>
      </c>
      <c r="H120" s="39" t="s">
        <v>389</v>
      </c>
      <c r="I120" s="39" t="s">
        <v>366</v>
      </c>
      <c r="J120" s="22" t="s">
        <v>617</v>
      </c>
    </row>
    <row r="121" ht="42" customHeight="1" spans="1:10">
      <c r="A121" s="175" t="s">
        <v>306</v>
      </c>
      <c r="B121" s="39" t="s">
        <v>599</v>
      </c>
      <c r="C121" s="39" t="s">
        <v>399</v>
      </c>
      <c r="D121" s="39" t="s">
        <v>400</v>
      </c>
      <c r="E121" s="22" t="s">
        <v>618</v>
      </c>
      <c r="F121" s="39" t="s">
        <v>363</v>
      </c>
      <c r="G121" s="22" t="s">
        <v>425</v>
      </c>
      <c r="H121" s="39" t="s">
        <v>389</v>
      </c>
      <c r="I121" s="39" t="s">
        <v>366</v>
      </c>
      <c r="J121" s="22" t="s">
        <v>619</v>
      </c>
    </row>
    <row r="122" ht="42" customHeight="1" spans="1:10">
      <c r="A122" s="175" t="s">
        <v>314</v>
      </c>
      <c r="B122" s="39" t="s">
        <v>599</v>
      </c>
      <c r="C122" s="39" t="s">
        <v>360</v>
      </c>
      <c r="D122" s="39" t="s">
        <v>361</v>
      </c>
      <c r="E122" s="22" t="s">
        <v>600</v>
      </c>
      <c r="F122" s="39" t="s">
        <v>387</v>
      </c>
      <c r="G122" s="22" t="s">
        <v>91</v>
      </c>
      <c r="H122" s="39" t="s">
        <v>432</v>
      </c>
      <c r="I122" s="39" t="s">
        <v>366</v>
      </c>
      <c r="J122" s="22" t="s">
        <v>601</v>
      </c>
    </row>
    <row r="123" ht="42" customHeight="1" spans="1:10">
      <c r="A123" s="175" t="s">
        <v>314</v>
      </c>
      <c r="B123" s="39" t="s">
        <v>599</v>
      </c>
      <c r="C123" s="39" t="s">
        <v>360</v>
      </c>
      <c r="D123" s="39" t="s">
        <v>361</v>
      </c>
      <c r="E123" s="22" t="s">
        <v>602</v>
      </c>
      <c r="F123" s="39" t="s">
        <v>387</v>
      </c>
      <c r="G123" s="22" t="s">
        <v>603</v>
      </c>
      <c r="H123" s="39" t="s">
        <v>432</v>
      </c>
      <c r="I123" s="39" t="s">
        <v>366</v>
      </c>
      <c r="J123" s="22" t="s">
        <v>620</v>
      </c>
    </row>
    <row r="124" ht="42" customHeight="1" spans="1:10">
      <c r="A124" s="175" t="s">
        <v>314</v>
      </c>
      <c r="B124" s="39" t="s">
        <v>599</v>
      </c>
      <c r="C124" s="39" t="s">
        <v>360</v>
      </c>
      <c r="D124" s="39" t="s">
        <v>385</v>
      </c>
      <c r="E124" s="22" t="s">
        <v>621</v>
      </c>
      <c r="F124" s="39" t="s">
        <v>387</v>
      </c>
      <c r="G124" s="22" t="s">
        <v>388</v>
      </c>
      <c r="H124" s="39" t="s">
        <v>389</v>
      </c>
      <c r="I124" s="39" t="s">
        <v>366</v>
      </c>
      <c r="J124" s="22" t="s">
        <v>610</v>
      </c>
    </row>
    <row r="125" ht="42" customHeight="1" spans="1:10">
      <c r="A125" s="175" t="s">
        <v>314</v>
      </c>
      <c r="B125" s="39" t="s">
        <v>599</v>
      </c>
      <c r="C125" s="39" t="s">
        <v>360</v>
      </c>
      <c r="D125" s="39" t="s">
        <v>385</v>
      </c>
      <c r="E125" s="22" t="s">
        <v>611</v>
      </c>
      <c r="F125" s="39" t="s">
        <v>387</v>
      </c>
      <c r="G125" s="22" t="s">
        <v>388</v>
      </c>
      <c r="H125" s="39" t="s">
        <v>389</v>
      </c>
      <c r="I125" s="39" t="s">
        <v>366</v>
      </c>
      <c r="J125" s="22" t="s">
        <v>612</v>
      </c>
    </row>
    <row r="126" ht="42" customHeight="1" spans="1:10">
      <c r="A126" s="175" t="s">
        <v>314</v>
      </c>
      <c r="B126" s="39" t="s">
        <v>599</v>
      </c>
      <c r="C126" s="39" t="s">
        <v>393</v>
      </c>
      <c r="D126" s="39" t="s">
        <v>394</v>
      </c>
      <c r="E126" s="22" t="s">
        <v>615</v>
      </c>
      <c r="F126" s="39" t="s">
        <v>387</v>
      </c>
      <c r="G126" s="22" t="s">
        <v>616</v>
      </c>
      <c r="H126" s="39"/>
      <c r="I126" s="39" t="s">
        <v>397</v>
      </c>
      <c r="J126" s="22" t="s">
        <v>617</v>
      </c>
    </row>
    <row r="127" ht="42" customHeight="1" spans="1:10">
      <c r="A127" s="175" t="s">
        <v>314</v>
      </c>
      <c r="B127" s="39" t="s">
        <v>599</v>
      </c>
      <c r="C127" s="39" t="s">
        <v>399</v>
      </c>
      <c r="D127" s="39" t="s">
        <v>400</v>
      </c>
      <c r="E127" s="22" t="s">
        <v>618</v>
      </c>
      <c r="F127" s="39" t="s">
        <v>363</v>
      </c>
      <c r="G127" s="22" t="s">
        <v>425</v>
      </c>
      <c r="H127" s="39" t="s">
        <v>389</v>
      </c>
      <c r="I127" s="39" t="s">
        <v>366</v>
      </c>
      <c r="J127" s="22" t="s">
        <v>619</v>
      </c>
    </row>
    <row r="128" s="172" customFormat="1" ht="21" customHeight="1" spans="1:10">
      <c r="A128" s="176" t="s">
        <v>346</v>
      </c>
      <c r="B128" s="177" t="s">
        <v>622</v>
      </c>
      <c r="C128" s="178" t="s">
        <v>360</v>
      </c>
      <c r="D128" s="178" t="s">
        <v>385</v>
      </c>
      <c r="E128" s="178" t="s">
        <v>623</v>
      </c>
      <c r="F128" s="178" t="s">
        <v>387</v>
      </c>
      <c r="G128" s="178" t="s">
        <v>388</v>
      </c>
      <c r="H128" s="178" t="s">
        <v>389</v>
      </c>
      <c r="I128" s="179" t="s">
        <v>366</v>
      </c>
      <c r="J128" s="178" t="s">
        <v>624</v>
      </c>
    </row>
    <row r="129" s="172" customFormat="1" ht="21" customHeight="1" spans="1:10">
      <c r="A129" s="180"/>
      <c r="B129" s="181"/>
      <c r="C129" s="178" t="s">
        <v>360</v>
      </c>
      <c r="D129" s="178" t="s">
        <v>385</v>
      </c>
      <c r="E129" s="178" t="s">
        <v>625</v>
      </c>
      <c r="F129" s="178" t="s">
        <v>387</v>
      </c>
      <c r="G129" s="178" t="s">
        <v>388</v>
      </c>
      <c r="H129" s="178" t="s">
        <v>389</v>
      </c>
      <c r="I129" s="179" t="s">
        <v>366</v>
      </c>
      <c r="J129" s="178" t="s">
        <v>626</v>
      </c>
    </row>
    <row r="130" s="172" customFormat="1" ht="21" customHeight="1" spans="1:10">
      <c r="A130" s="180"/>
      <c r="B130" s="181"/>
      <c r="C130" s="178" t="s">
        <v>360</v>
      </c>
      <c r="D130" s="178" t="s">
        <v>385</v>
      </c>
      <c r="E130" s="178" t="s">
        <v>627</v>
      </c>
      <c r="F130" s="178" t="s">
        <v>363</v>
      </c>
      <c r="G130" s="178" t="s">
        <v>628</v>
      </c>
      <c r="H130" s="178" t="s">
        <v>629</v>
      </c>
      <c r="I130" s="179" t="s">
        <v>397</v>
      </c>
      <c r="J130" s="178" t="s">
        <v>630</v>
      </c>
    </row>
    <row r="131" s="172" customFormat="1" ht="21" customHeight="1" spans="1:10">
      <c r="A131" s="180"/>
      <c r="B131" s="181"/>
      <c r="C131" s="178" t="s">
        <v>360</v>
      </c>
      <c r="D131" s="178" t="s">
        <v>415</v>
      </c>
      <c r="E131" s="178" t="s">
        <v>631</v>
      </c>
      <c r="F131" s="178" t="s">
        <v>402</v>
      </c>
      <c r="G131" s="178" t="s">
        <v>632</v>
      </c>
      <c r="H131" s="178" t="s">
        <v>518</v>
      </c>
      <c r="I131" s="179" t="s">
        <v>366</v>
      </c>
      <c r="J131" s="178" t="s">
        <v>633</v>
      </c>
    </row>
    <row r="132" s="172" customFormat="1" ht="21" customHeight="1" spans="1:10">
      <c r="A132" s="180"/>
      <c r="B132" s="181"/>
      <c r="C132" s="178" t="s">
        <v>360</v>
      </c>
      <c r="D132" s="178" t="s">
        <v>415</v>
      </c>
      <c r="E132" s="178" t="s">
        <v>634</v>
      </c>
      <c r="F132" s="178" t="s">
        <v>402</v>
      </c>
      <c r="G132" s="178" t="s">
        <v>632</v>
      </c>
      <c r="H132" s="178" t="s">
        <v>518</v>
      </c>
      <c r="I132" s="179" t="s">
        <v>366</v>
      </c>
      <c r="J132" s="178" t="s">
        <v>635</v>
      </c>
    </row>
    <row r="133" s="172" customFormat="1" ht="21" customHeight="1" spans="1:10">
      <c r="A133" s="180"/>
      <c r="B133" s="181"/>
      <c r="C133" s="178" t="s">
        <v>393</v>
      </c>
      <c r="D133" s="178" t="s">
        <v>394</v>
      </c>
      <c r="E133" s="178" t="s">
        <v>636</v>
      </c>
      <c r="F133" s="178" t="s">
        <v>363</v>
      </c>
      <c r="G133" s="178" t="s">
        <v>425</v>
      </c>
      <c r="H133" s="178" t="s">
        <v>389</v>
      </c>
      <c r="I133" s="178" t="s">
        <v>637</v>
      </c>
      <c r="J133" s="178" t="s">
        <v>638</v>
      </c>
    </row>
    <row r="134" s="172" customFormat="1" ht="21" customHeight="1" spans="1:10">
      <c r="A134" s="180"/>
      <c r="B134" s="181"/>
      <c r="C134" s="178" t="s">
        <v>393</v>
      </c>
      <c r="D134" s="178" t="s">
        <v>394</v>
      </c>
      <c r="E134" s="178" t="s">
        <v>639</v>
      </c>
      <c r="F134" s="178" t="s">
        <v>387</v>
      </c>
      <c r="G134" s="178" t="s">
        <v>640</v>
      </c>
      <c r="H134" s="178" t="s">
        <v>629</v>
      </c>
      <c r="I134" s="178" t="s">
        <v>641</v>
      </c>
      <c r="J134" s="178" t="s">
        <v>642</v>
      </c>
    </row>
    <row r="135" s="172" customFormat="1" ht="21" customHeight="1" spans="1:10">
      <c r="A135" s="182"/>
      <c r="B135" s="183"/>
      <c r="C135" s="178" t="s">
        <v>399</v>
      </c>
      <c r="D135" s="178" t="s">
        <v>400</v>
      </c>
      <c r="E135" s="178" t="s">
        <v>643</v>
      </c>
      <c r="F135" s="178" t="s">
        <v>363</v>
      </c>
      <c r="G135" s="178" t="s">
        <v>425</v>
      </c>
      <c r="H135" s="178" t="s">
        <v>389</v>
      </c>
      <c r="I135" s="178" t="s">
        <v>637</v>
      </c>
      <c r="J135" s="178" t="s">
        <v>644</v>
      </c>
    </row>
  </sheetData>
  <mergeCells count="32">
    <mergeCell ref="A2:J2"/>
    <mergeCell ref="A3:H3"/>
    <mergeCell ref="A8:A17"/>
    <mergeCell ref="A18:A27"/>
    <mergeCell ref="A28:A43"/>
    <mergeCell ref="A44:A46"/>
    <mergeCell ref="A47:A55"/>
    <mergeCell ref="A56:A63"/>
    <mergeCell ref="A64:A71"/>
    <mergeCell ref="A72:A79"/>
    <mergeCell ref="A80:A90"/>
    <mergeCell ref="A91:A99"/>
    <mergeCell ref="A100:A104"/>
    <mergeCell ref="A105:A113"/>
    <mergeCell ref="A114:A121"/>
    <mergeCell ref="A122:A127"/>
    <mergeCell ref="A128:A135"/>
    <mergeCell ref="B8:B17"/>
    <mergeCell ref="B18:B27"/>
    <mergeCell ref="B28:B43"/>
    <mergeCell ref="B44:B46"/>
    <mergeCell ref="B47:B55"/>
    <mergeCell ref="B56:B63"/>
    <mergeCell ref="B64:B71"/>
    <mergeCell ref="B72:B79"/>
    <mergeCell ref="B80:B90"/>
    <mergeCell ref="B91:B99"/>
    <mergeCell ref="B100:B104"/>
    <mergeCell ref="B105:B113"/>
    <mergeCell ref="B114:B121"/>
    <mergeCell ref="B122:B127"/>
    <mergeCell ref="B128:B1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燕雨鑫</cp:lastModifiedBy>
  <dcterms:created xsi:type="dcterms:W3CDTF">2026-03-13T02:28:00Z</dcterms:created>
  <dcterms:modified xsi:type="dcterms:W3CDTF">2026-03-17T03:01:20Z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8A90395A92F14A35819A1ACE7487CB6F_12</vt:lpwstr>
  </property>
  <property fmtid="{D5CDD505-2E9C-101B-9397-08002B2CF9AE}" pid="3" name="KSOProductBuildVer">
    <vt:lpwstr>2052-12.1.0.23542</vt:lpwstr>
  </property>
</Properties>
</file>