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3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部门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'财政拨款收支预算总表02-1'!$A:$A,'财政拨款收支预算总表02-1'!$1:$1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基本支出预算表04!#REF!,基本支出预算表04!$1:$1</definedName>
    <definedName name="_xlnm.Print_Titles" localSheetId="7">'部门项目支出预算表05-1'!$A:$A,'部门项目支出预算表05-1'!$1:$1</definedName>
    <definedName name="_xlnm.Print_Titles" localSheetId="8">'项目支出绩效目标表（本次下达）05-2'!$A:$A,'项目支出绩效目标表（本次下达）05-2'!$1:$1</definedName>
    <definedName name="_xlnm.Print_Titles" localSheetId="9">政府性基金预算支出预算表06!$A:$A,政府性基金预算支出预算表06!$1:$6</definedName>
    <definedName name="_xlnm.Print_Titles" localSheetId="10">部门政府采购预算表07!#REF!,部门政府采购预算表07!$1:$1</definedName>
    <definedName name="_xlnm.Print_Titles" localSheetId="11">政府购买服务预算表08!#REF!,政府购买服务预算表08!$1:$1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部门整体支出绩效目标表13!$A:$A,部门整体支出绩效目标表13!#REF!</definedName>
  </definedNames>
  <calcPr calcId="144525"/>
</workbook>
</file>

<file path=xl/sharedStrings.xml><?xml version="1.0" encoding="utf-8"?>
<sst xmlns="http://schemas.openxmlformats.org/spreadsheetml/2006/main" count="1449" uniqueCount="555">
  <si>
    <t>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</si>
  <si>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</si>
  <si>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</si>
  <si>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</si>
  <si>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</si>
  <si>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</si>
  <si>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</si>
  <si>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</si>
  <si>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</si>
  <si>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</si>
  <si>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</si>
  <si>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</si>
  <si>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</si>
  <si>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</si>
  <si>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</si>
  <si>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</si>
  <si>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</si>
  <si>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</si>
  <si>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</si>
  <si>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</si>
  <si>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</si>
  <si>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</si>
  <si>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</si>
  <si>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</si>
  <si>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</si>
  <si>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</si>
  <si>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</si>
  <si>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</si>
  <si>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</si>
  <si>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</si>
  <si>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</si>
  <si>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</si>
  <si>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</si>
  <si>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</si>
  <si>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</si>
  <si>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</si>
  <si>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</si>
  <si>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</si>
  <si>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</si>
  <si>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</si>
  <si>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</si>
  <si>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</si>
  <si>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</si>
  <si>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二十七、债务付息支出</t>
  </si>
  <si>
    <t>二十八、债务发行费用支出</t>
  </si>
  <si>
    <t>二十九、抗议特别国债安排的支出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</si>
  <si>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</si>
  <si>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</si>
  <si>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</si>
  <si>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</si>
  <si>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</si>
  <si>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</si>
  <si>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</si>
  <si>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</si>
  <si>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</si>
  <si>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</si>
  <si>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</si>
  <si>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</si>
  <si>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</si>
  <si>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</si>
  <si>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</si>
  <si>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</si>
  <si>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</si>
  <si>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</si>
  <si>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</si>
  <si>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</si>
  <si>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</si>
  <si>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</si>
  <si>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</si>
  <si>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</si>
  <si>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</si>
  <si>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</si>
  <si>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</si>
  <si>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昆明市东川区阿旺镇中心卫生院</t>
  </si>
  <si>
    <t>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</si>
  <si>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</si>
  <si>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</si>
  <si>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</si>
  <si>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</si>
  <si>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</si>
  <si>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</si>
  <si>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</si>
  <si>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</si>
  <si>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</si>
  <si>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</si>
  <si>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</si>
  <si>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</si>
  <si>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</si>
  <si>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</si>
  <si>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</si>
  <si>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</si>
  <si>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</si>
  <si>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</si>
  <si>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</si>
  <si>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</si>
  <si>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</si>
  <si>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</si>
  <si>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</si>
  <si>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</si>
  <si>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</si>
  <si>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</si>
  <si>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</si>
  <si>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</si>
  <si>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</si>
  <si>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</si>
  <si>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</si>
  <si>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</si>
  <si>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</si>
  <si>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</si>
  <si>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</si>
  <si>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</si>
  <si>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</si>
  <si>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</si>
  <si>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</si>
  <si>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</si>
  <si>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</si>
  <si>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</si>
  <si>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</si>
  <si>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</si>
  <si>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</si>
  <si>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</si>
  <si>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</si>
  <si>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</si>
  <si>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</si>
  <si>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</si>
  <si>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</si>
  <si>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</si>
  <si>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</si>
  <si>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</si>
  <si>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</si>
  <si>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</si>
  <si>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</si>
  <si>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</si>
  <si>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</si>
  <si>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</si>
  <si>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</si>
  <si>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</si>
  <si>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</si>
  <si>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</si>
  <si>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</si>
  <si>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</si>
  <si>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</si>
  <si>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</si>
  <si>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</si>
  <si>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</si>
  <si>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</si>
  <si>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</si>
  <si>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</si>
  <si>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</si>
  <si>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</si>
  <si>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</si>
  <si>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</si>
  <si>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</si>
  <si>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</si>
  <si>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</si>
  <si>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</si>
  <si>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</si>
  <si>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</si>
  <si>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</si>
  <si>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</si>
  <si>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</si>
  <si>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</si>
  <si>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</si>
  <si>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</si>
  <si>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</si>
  <si>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</si>
  <si>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（二十七）债务付息支出</t>
  </si>
  <si>
    <t>（二十八）债务发行费用支出</t>
  </si>
  <si>
    <t>（二十九）抗议特别国债安排的支出</t>
  </si>
  <si>
    <t>二、年终结转结余</t>
  </si>
  <si>
    <t>02-2表</t>
  </si>
  <si>
    <t>部门预算支出功能分类科目</t>
  </si>
  <si>
    <t>人员经费</t>
  </si>
  <si>
    <t>公用经费</t>
  </si>
  <si>
    <t>合  计</t>
  </si>
  <si>
    <t>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</si>
  <si>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</si>
  <si>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</si>
  <si>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</si>
  <si>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</si>
  <si>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</si>
  <si>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</si>
  <si>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</si>
  <si>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</si>
  <si>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</si>
  <si>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</si>
  <si>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</si>
  <si>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</si>
  <si>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</si>
  <si>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</si>
  <si>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</si>
  <si>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</si>
  <si>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</si>
  <si>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</si>
  <si>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</si>
  <si>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</si>
  <si>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</si>
  <si>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</si>
  <si>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</si>
  <si>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</si>
  <si>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</si>
  <si>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</si>
  <si>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</si>
  <si>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530113210000000002922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</si>
  <si>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</si>
  <si>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</si>
  <si>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</si>
  <si>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</si>
  <si>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</si>
  <si>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</si>
  <si>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</si>
  <si>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</si>
  <si>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</si>
  <si>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530113210000000002923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</si>
  <si>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</si>
  <si>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</si>
  <si>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</si>
  <si>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</si>
  <si>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</si>
  <si>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</si>
  <si>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</si>
  <si>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</si>
  <si>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</si>
  <si>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530113210000000002924</t>
  </si>
  <si>
    <t>30113</t>
  </si>
  <si>
    <t>530113210000000002927</t>
  </si>
  <si>
    <t>30217</t>
  </si>
  <si>
    <t>530113210000000002954</t>
  </si>
  <si>
    <t>工会经费</t>
  </si>
  <si>
    <t>30228</t>
  </si>
  <si>
    <t>530113210000000002958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</si>
  <si>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</si>
  <si>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</si>
  <si>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</si>
  <si>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</si>
  <si>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</si>
  <si>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</si>
  <si>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</si>
  <si>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</si>
  <si>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</si>
  <si>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</si>
  <si>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</si>
  <si>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</si>
  <si>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</si>
  <si>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</si>
  <si>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</si>
  <si>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</si>
  <si>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</si>
  <si>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530113221100000448404</t>
  </si>
  <si>
    <t>离退休生活补助</t>
  </si>
  <si>
    <t>30305</t>
  </si>
  <si>
    <t>生活补助</t>
  </si>
  <si>
    <t>530113231100001513592</t>
  </si>
  <si>
    <t>事业人员绩效奖励</t>
  </si>
  <si>
    <t>530113251100003726510</t>
  </si>
  <si>
    <t>离退休公用经费</t>
  </si>
  <si>
    <t>30299</t>
  </si>
  <si>
    <t>其他商品和服务支出</t>
  </si>
  <si>
    <t>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</si>
  <si>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</si>
  <si>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</si>
  <si>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</si>
  <si>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</si>
  <si>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</si>
  <si>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</si>
  <si>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</si>
  <si>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530113251100003698444</t>
  </si>
  <si>
    <t>医疗业务预算资金</t>
  </si>
  <si>
    <t>30202</t>
  </si>
  <si>
    <t>印刷费</t>
  </si>
  <si>
    <t>30204</t>
  </si>
  <si>
    <t>手续费</t>
  </si>
  <si>
    <t>30218</t>
  </si>
  <si>
    <t>专用材料费</t>
  </si>
  <si>
    <t>30227</t>
  </si>
  <si>
    <t>委托业务费</t>
  </si>
  <si>
    <t>30231</t>
  </si>
  <si>
    <t>公务用车运行维护费</t>
  </si>
  <si>
    <t>30239</t>
  </si>
  <si>
    <t>其他交通费用</t>
  </si>
  <si>
    <t>30240</t>
  </si>
  <si>
    <t>税金及附加费用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</si>
  <si>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</si>
  <si>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</si>
  <si>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</si>
  <si>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</si>
  <si>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</si>
  <si>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</si>
  <si>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</si>
  <si>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</si>
  <si>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530113251100003821962</t>
  </si>
  <si>
    <t>单位资金收支专户利息资金</t>
  </si>
  <si>
    <t>39999</t>
  </si>
  <si>
    <t>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</si>
  <si>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</si>
  <si>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</si>
  <si>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</si>
  <si>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</si>
  <si>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</si>
  <si>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</si>
  <si>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</si>
  <si>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</si>
  <si>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</si>
  <si>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</si>
  <si>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卫生院年度绩效目标 
以提升基层医疗服务能力、做实公卫服务、保障医疗安全、提高居民满意度为核心，设定以下可量化、可考核的年度绩效目标：
一、 医疗服务质量与安全目标
门诊病历书写合格率≥98%，处方合格率≥97%，合理用药率≥95%。
门诊患者平均候诊时间≤15分钟，接诊及时率≥95%；检查检验报告准确率≥99%、出具及时率≥98%。
常见病、多发病规范诊疗率≥90%；符合转诊指征患者规范转诊率≥98%，转诊到位率≥85%。
全年无重大医疗安全事故，一般医疗纠纷发生率较上一年下降10%。
中医药服务占门诊总人次比例≥25%，新增1-2项中医药适宜技术并投入应用。
二、 公共卫生服务目标
辖区常住居民电子健康档案建档率≥95%，档案动态更新率≥60%。
65岁及以上老年人健康管理率≥85%，体检后健康指导与干预率≥100%；0-6岁儿童健康管理率≥90%，孕产妇系统管理率≥90%。
高血压患者规范管理率≥80%、血压控制率≥75%；2型糖尿病患者规范管理率≥80%、血糖控制率≥70%；严重精神障碍患者规范管理率≥90%。
一类疫苗全程接种率≥98%，疫苗接种不良反应报告及时率、处置率均为100%；法定传染病疫情报告率、及时率、准确率均为100%。
家庭医生签约覆盖率≥45%，重点人群签约率≥70%，签约服务履约率≥90%；年度开展健康讲座≥12场、健康咨询活动≥6次，覆盖辖区居民≥3000人次。 
三、 运营管理与满意度目标
门诊人次同比增长≥8%，住院人次同比增长≥5%；医疗收入结构优化，药品、耗材占比控制在规定范围内。
医务人员年度培训覆盖率100%，其中外出进修、学术交流人数≥10%；年内完成1-2项新技术、新项目引进。
患者综合满意度≥92%，其中门诊满意度≥90%、住院满意度≥93%；辖区居民对公卫服务满意度≥90%。
医疗废物规范处置率100%，院内感染发生率控制在≤2%的范围内。
四、 医防融合与协作目标
建立临床与公卫信息共享机制，慢性病患者诊疗信息与管理档案衔接率≥90%。</t>
  </si>
  <si>
    <t>产出指标</t>
  </si>
  <si>
    <t>数量指标</t>
  </si>
  <si>
    <t>医疗业务支出</t>
  </si>
  <si>
    <t>&lt;=</t>
  </si>
  <si>
    <t>16,530,220.00</t>
  </si>
  <si>
    <t>元</t>
  </si>
  <si>
    <t>定量指标</t>
  </si>
  <si>
    <t>2026年办公费、水费、电费等日常运营所需支出，专用设备购置、办公设备购置、大型房屋修缮等资本性支出，人员类等保障性支出。</t>
  </si>
  <si>
    <t>门诊量</t>
  </si>
  <si>
    <t>&gt;=</t>
  </si>
  <si>
    <t>50000</t>
  </si>
  <si>
    <t>人次</t>
  </si>
  <si>
    <t>2026年门诊人次数</t>
  </si>
  <si>
    <t>资本性采购明细支出</t>
  </si>
  <si>
    <t>7005820.00</t>
  </si>
  <si>
    <t>2026年信息网络及软件购置更新、专用设备购置、办公设备购置、大型房屋修缮</t>
  </si>
  <si>
    <t>质量指标</t>
  </si>
  <si>
    <t>资金使用率</t>
  </si>
  <si>
    <t>95</t>
  </si>
  <si>
    <t>%</t>
  </si>
  <si>
    <t>2026年业务资金使用率</t>
  </si>
  <si>
    <t>患者救治有效提升率</t>
  </si>
  <si>
    <t>2026年患者就只有效提升率</t>
  </si>
  <si>
    <t>时效指标</t>
  </si>
  <si>
    <t>资金使用时限</t>
  </si>
  <si>
    <t>=</t>
  </si>
  <si>
    <t>1.00</t>
  </si>
  <si>
    <t>年</t>
  </si>
  <si>
    <t>保障医疗业务健康有序发展</t>
  </si>
  <si>
    <t>效益指标</t>
  </si>
  <si>
    <t>社会效益</t>
  </si>
  <si>
    <t>医疗服务能力</t>
  </si>
  <si>
    <t>70</t>
  </si>
  <si>
    <t>可持续影响</t>
  </si>
  <si>
    <t>可持续发展</t>
  </si>
  <si>
    <t>&gt;</t>
  </si>
  <si>
    <t>定性指标</t>
  </si>
  <si>
    <t>满意度指标</t>
  </si>
  <si>
    <t>服务对象满意度</t>
  </si>
  <si>
    <t>80</t>
  </si>
  <si>
    <t>服务对象满意度不断提高</t>
  </si>
  <si>
    <t>成本指标</t>
  </si>
  <si>
    <t>经济成本指标</t>
  </si>
  <si>
    <t>做好2025年利息收入预算，按时上缴利息及非税收入。</t>
  </si>
  <si>
    <t>利息收入</t>
  </si>
  <si>
    <t>据实申报</t>
  </si>
  <si>
    <t>2026年银行账户利息收入情况</t>
  </si>
  <si>
    <t>非税收入上缴率</t>
  </si>
  <si>
    <t>100</t>
  </si>
  <si>
    <t>利息上缴情况</t>
  </si>
  <si>
    <t>非税收入上缴时限</t>
  </si>
  <si>
    <t>季度</t>
  </si>
  <si>
    <t>2026年利息上缴情况</t>
  </si>
  <si>
    <t>经济效益</t>
  </si>
  <si>
    <t>非税收入收贡献率</t>
  </si>
  <si>
    <t>逐年上升</t>
  </si>
  <si>
    <t>非税收入对全区经济贡献率</t>
  </si>
  <si>
    <t>满意度</t>
  </si>
  <si>
    <t>90</t>
  </si>
  <si>
    <t>利息支出成本</t>
  </si>
  <si>
    <t>4000</t>
  </si>
  <si>
    <t>缴纳非税收入所需经济成本</t>
  </si>
  <si>
    <t>06表</t>
  </si>
  <si>
    <t>政府性基金预算支出预算表</t>
  </si>
  <si>
    <t>单位名称：昆明市发展和改革委员会</t>
  </si>
  <si>
    <t>本年政府性基金预算支出</t>
  </si>
  <si>
    <t>备注：昆明市东川区阿旺镇中心卫生院2026年度无政府性基金预算支出预算表支出情况，此表无数据。</t>
  </si>
  <si>
    <t>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</si>
  <si>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</si>
  <si>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</si>
  <si>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</si>
  <si>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</si>
  <si>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</si>
  <si>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</si>
  <si>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</si>
  <si>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</si>
  <si>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</si>
  <si>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打印机</t>
  </si>
  <si>
    <t>A4黑白打印机</t>
  </si>
  <si>
    <t>台</t>
  </si>
  <si>
    <t>LED显示屏</t>
  </si>
  <si>
    <t>工字椅</t>
  </si>
  <si>
    <t>办公椅</t>
  </si>
  <si>
    <t>把</t>
  </si>
  <si>
    <t>办公桌</t>
  </si>
  <si>
    <t>张</t>
  </si>
  <si>
    <t>车辆加油、添加燃料服务</t>
  </si>
  <si>
    <t>辆</t>
  </si>
  <si>
    <t>车辆维修和保养服务</t>
  </si>
  <si>
    <t>电梯</t>
  </si>
  <si>
    <t>部</t>
  </si>
  <si>
    <t>大型房屋修缮</t>
  </si>
  <si>
    <t>房屋修缮</t>
  </si>
  <si>
    <t>A4复印纸</t>
  </si>
  <si>
    <t>复印纸</t>
  </si>
  <si>
    <t>件</t>
  </si>
  <si>
    <t>A5复印纸</t>
  </si>
  <si>
    <t>车辆保险</t>
  </si>
  <si>
    <t>机动车保险服务</t>
  </si>
  <si>
    <t>呼吸机</t>
  </si>
  <si>
    <t>急救和生命支持设备</t>
  </si>
  <si>
    <t>便携式全自动多功能检测仪</t>
  </si>
  <si>
    <t>临床检验设备</t>
  </si>
  <si>
    <t>便携式血脂检测仪</t>
  </si>
  <si>
    <t>动脉硬化检测仪</t>
  </si>
  <si>
    <t>全自动化学发光免疫分析仪</t>
  </si>
  <si>
    <t>中药柜</t>
  </si>
  <si>
    <t>其他柜类</t>
  </si>
  <si>
    <t>个</t>
  </si>
  <si>
    <t>10g尼龙单丝</t>
  </si>
  <si>
    <t>其他医疗设备</t>
  </si>
  <si>
    <t>128 Hz音叉</t>
  </si>
  <si>
    <t>肺功能仪</t>
  </si>
  <si>
    <t>眼底照相机（糖尿病视网膜病变筛查）</t>
  </si>
  <si>
    <t>叩诊锤</t>
  </si>
  <si>
    <t>其他印刷服务</t>
  </si>
  <si>
    <t>月</t>
  </si>
  <si>
    <t>全身麻醉机</t>
  </si>
  <si>
    <t>手术器械</t>
  </si>
  <si>
    <t>多功能牵引手术床</t>
  </si>
  <si>
    <t>手术室设备及附件</t>
  </si>
  <si>
    <t>台式电脑</t>
  </si>
  <si>
    <t>台式计算机</t>
  </si>
  <si>
    <t>标签/条码打印机</t>
  </si>
  <si>
    <t>条码打印机</t>
  </si>
  <si>
    <t>文件柜</t>
  </si>
  <si>
    <t>CT</t>
  </si>
  <si>
    <t>医用 X 线诊断设备</t>
  </si>
  <si>
    <t>超声骨密度仪</t>
  </si>
  <si>
    <t>医用超声波仪器及设备</t>
  </si>
  <si>
    <t>感觉阈值检测仪</t>
  </si>
  <si>
    <t>医用电子生理参数检测仪器设备</t>
  </si>
  <si>
    <t>抽屉式阶梯（训练用阶梯）</t>
  </si>
  <si>
    <t>中医器械设备</t>
  </si>
  <si>
    <t>低频磁疗机(低频电磁脉冲治疗仪）</t>
  </si>
  <si>
    <t>电脑恒温电蜡疗仪</t>
  </si>
  <si>
    <t>电针治疗仪</t>
  </si>
  <si>
    <t>滚筒</t>
  </si>
  <si>
    <t>红外线治疗仪</t>
  </si>
  <si>
    <t>可调试OT桌</t>
  </si>
  <si>
    <t>平行杆（配矫正板）</t>
  </si>
  <si>
    <t>微波治疗仪</t>
  </si>
  <si>
    <t>液压踏步器</t>
  </si>
  <si>
    <t>中频干扰电治疗仪</t>
  </si>
  <si>
    <t>中药熏蒸仪（足浴盆）</t>
  </si>
  <si>
    <t>空调</t>
  </si>
  <si>
    <t>专用制冷空调设备</t>
  </si>
  <si>
    <t>合 计</t>
  </si>
  <si>
    <t>08表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</si>
  <si>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</si>
  <si>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</si>
  <si>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</si>
  <si>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</si>
  <si>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</si>
  <si>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备注：昆明市东川区阿旺镇中心卫生院2026年度无政府购买服务预算表支出情况，此表无数据。</t>
  </si>
  <si>
    <t>预算09-1表</t>
  </si>
  <si>
    <t>单位名称（项目）</t>
  </si>
  <si>
    <t>地区</t>
  </si>
  <si>
    <t>备注：昆明市东川区阿旺镇中心卫生院 2026年度无对下转移支付预算表支出情况，此表无数据。</t>
  </si>
  <si>
    <t>09-2表</t>
  </si>
  <si>
    <t>备注：昆明市东川区阿旺镇中心卫生院2026年度无对下转移支付预算表支出情况，此表无数据。</t>
  </si>
  <si>
    <r>
      <rPr>
        <sz val="9"/>
        <color rgb="FF000000"/>
        <rFont val="宋体"/>
        <charset val="134"/>
      </rPr>
      <t>10</t>
    </r>
    <r>
      <rPr>
        <sz val="10"/>
        <color rgb="FF000000"/>
        <rFont val="宋体"/>
        <charset val="134"/>
      </rPr>
      <t>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</si>
  <si>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</si>
  <si>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</si>
  <si>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</si>
  <si>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</si>
  <si>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</si>
  <si>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</si>
  <si>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</si>
  <si>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</si>
  <si>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t xml:space="preserve">     单位1</t>
  </si>
  <si>
    <t xml:space="preserve">     单位2</t>
  </si>
  <si>
    <t>备注：昆明市东川区阿旺镇中心卫生院2026年度无新增资产配置表支出情况，此表无数据。</t>
  </si>
  <si>
    <t>11表</t>
  </si>
  <si>
    <t>上级补助</t>
  </si>
  <si>
    <t>备注：昆明市东川区阿旺镇中心卫生院2026年度无上级补助项目支出预算表支出情况，此表无数据。</t>
  </si>
  <si>
    <t>12表</t>
  </si>
  <si>
    <t>项目级次</t>
  </si>
  <si>
    <t>备注：昆明市东川区阿旺镇中心卫生院2026年度无部门项目中期规划预算表支出情况，此表无数据。</t>
  </si>
  <si>
    <t>预算13表</t>
  </si>
  <si>
    <t>2026年部门整体支出绩效目标</t>
  </si>
  <si>
    <t>部门编码</t>
  </si>
  <si>
    <t>部门名称</t>
  </si>
  <si>
    <t>内容</t>
  </si>
  <si>
    <t>说明</t>
  </si>
  <si>
    <t>部门总体目标</t>
  </si>
  <si>
    <t>部门职责</t>
  </si>
  <si>
    <t>昆明市东川区阿旺镇中心卫生院遵循《执业医师法》、《医疗机构管理条例》、《基层医疗机构管理条例》等相关卫生法律法规，全面服务于阿旺镇全镇人员。单位设有临床综合科、中医科、妇幼部、公卫部、计生部等，贯彻执行相关方针政策和国家卫生法律、法规，面向本镇居民提供综合性卫生服务，承担辖区内预防保健、健康教育和计划生育技术等工作。负责本乡镇的卫生工作法律、法规、政策的贯彻，卫生事业发展规划和工作计划的制定，社会公共卫生事件的报告，并依据上级部门要求组织实施处置；负责本乡镇辖区内的卫生信息统计、分析、上报；负责对本乡镇辖区内村级卫生组织和乡村医生的业务指导和培训；负责承办政府卫生行政部门委托的相关业务或事项；负责上级卫生行政部门下达的其他工作；为全区实现脱贫工作，提供健康扶贫服务。</t>
  </si>
  <si>
    <t>根据三定方案归纳</t>
  </si>
  <si>
    <r>
      <rPr>
        <sz val="11"/>
        <color rgb="FF000000"/>
        <rFont val="宋体"/>
        <charset val="134"/>
      </rPr>
      <t xml:space="preserve">总体绩效目标
</t>
    </r>
    <r>
      <rPr>
        <sz val="10"/>
        <color rgb="FF000000"/>
        <rFont val="宋体"/>
        <charset val="134"/>
      </rPr>
      <t>（2026-2028年期间）</t>
    </r>
  </si>
  <si>
    <t>1.完善单位基本设备建设，提高医疗水平和效率，保障乡镇卫生院医疗业务有序开展。                                                                                                              2.开展多样化的培训，不断提升医院人员素质及相关业务能力，从而增强卫生院医疗服务质量，提高患者治愈率。                                                                                       3.以优质的医疗技术水平服务全镇人民，提高患者就诊满意度。                                                                                                                                  4.不断提升卫生院医疗服务水平，持续开展国家基本公共卫生服务、家庭医生签约服务、健康扶贫、居民健康档案等工作，疫情防控工作常态化，解决本镇老百姓看病难的问题，切实享受国家的各项利民政策。                                                                                                                              5.保障卫生院正常运转，保障人员工资、社保费及时缴纳发放，提高在职人员生活水平，提高对卫生院的归属感和认同感。</t>
  </si>
  <si>
    <t>根据部门职责，中长期规划，省委，省政府要求归纳</t>
  </si>
  <si>
    <t>部门年度目标</t>
  </si>
  <si>
    <t>预算年度（2026年）
绩效目标</t>
  </si>
  <si>
    <t>1.保证人员经费和公用经费按照预算项目合理支出，确保单位日常活动正常运转，按时足额发放职工工资，缴纳社会保障资金（住房公积金、医疗保险、养老保险等）。                                                                                                                              2.保障各科室工作有序开展，提高卫生院医疗服务水平，增强卫生院医疗服务质量，提高患者满意度，满足本镇老百姓的医疗需要。                                                                                                3.保障国家基本公共卫生服务、疫情防控、家庭医生签约服务、健康扶贫、居民健康档案等工作有序开展，开展健康教育、健康指导，倡导健康生活方式，提高群众身体素质。</t>
  </si>
  <si>
    <t>部门年度重点工作任务对应的目标或措施预计的产出和效果，每项工作任务都有明确的一项或几项目标。</t>
  </si>
  <si>
    <t>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</si>
  <si>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</si>
  <si>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</si>
  <si>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</si>
  <si>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</si>
  <si>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</si>
  <si>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</si>
  <si>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</si>
  <si>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人员类、运转类公用经费项目管理</t>
  </si>
  <si>
    <t>保证人员经费（工资、补助、社会保障缴费）和公用经费合理支出；保障卫生院正常运转，各项工作有序开展。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</si>
  <si>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</si>
  <si>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</si>
  <si>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</si>
  <si>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</si>
  <si>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</si>
  <si>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在职人员数量（人）</t>
  </si>
  <si>
    <t>24</t>
  </si>
  <si>
    <t>人</t>
  </si>
  <si>
    <t>完成得满分，未完成不得分</t>
  </si>
  <si>
    <t>在职在编数</t>
  </si>
  <si>
    <t>编办核定的在职在编数，财政工资系统</t>
  </si>
  <si>
    <t>工资、社会保障缴费按月支付次数</t>
  </si>
  <si>
    <t>次</t>
  </si>
  <si>
    <t>工资发放、社保缴费准确</t>
  </si>
  <si>
    <t>保障预算支出的合理性、及时性，财政工资系统和云南省电子税务局</t>
  </si>
  <si>
    <t>工资发放准确率</t>
  </si>
  <si>
    <t>工资发放及时性</t>
  </si>
  <si>
    <t>保证工资福利支出预算金额准确性，财政工资系统</t>
  </si>
  <si>
    <t>预算执行差异率</t>
  </si>
  <si>
    <t>预算执行准确性</t>
  </si>
  <si>
    <t>保障预算支出的合理性,财政工资系统、税务系统</t>
  </si>
  <si>
    <t>支付工资、社会保障缴费及其他支出及时率</t>
  </si>
  <si>
    <t>工资社保及时性</t>
  </si>
  <si>
    <t>保障预算支出的合理性、及时性,财政工资系统、税务系统</t>
  </si>
  <si>
    <t>社会效益指标</t>
  </si>
  <si>
    <t>健康体检覆盖率</t>
  </si>
  <si>
    <t>基本工作开展完成</t>
  </si>
  <si>
    <t>基本公共卫生服务、居民健康档案规范化管理，公共卫生服务系统</t>
  </si>
  <si>
    <t>生态效益指标</t>
  </si>
  <si>
    <t>规范处理医疗垃圾及时性</t>
  </si>
  <si>
    <t>医疗垃圾处理及时性</t>
  </si>
  <si>
    <t>医疗垃圾及时按规定处理，有专门的医疗污水处理设备</t>
  </si>
  <si>
    <t>可持续影响指标</t>
  </si>
  <si>
    <t>体现政策导向，长期保障卫生院工作平稳运行</t>
  </si>
  <si>
    <t>长期</t>
  </si>
  <si>
    <t>卫生院工作平稳运行</t>
  </si>
  <si>
    <t>卫生院工作有序开展的前提是严格执行预算</t>
  </si>
  <si>
    <t>服务对象满意度指标</t>
  </si>
  <si>
    <t>患者满意率</t>
  </si>
  <si>
    <t>患者对卫生院的满意度</t>
  </si>
  <si>
    <t>患者对卫生院的满意度是对卫生院工作的肯定</t>
  </si>
  <si>
    <t>职工满意率</t>
  </si>
  <si>
    <t>职工对卫生院的满意度</t>
  </si>
  <si>
    <t>保障工资福利预算支出的合理性，可提高职工生活质量，获得幸福感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</si>
</sst>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31" applyNumberFormat="0" applyAlignment="0" applyProtection="0">
      <alignment vertical="center"/>
    </xf>
    <xf numFmtId="0" fontId="31" fillId="5" borderId="32" applyNumberFormat="0" applyAlignment="0" applyProtection="0">
      <alignment vertical="center"/>
    </xf>
    <xf numFmtId="0" fontId="32" fillId="5" borderId="31" applyNumberFormat="0" applyAlignment="0" applyProtection="0">
      <alignment vertical="center"/>
    </xf>
    <xf numFmtId="0" fontId="33" fillId="6" borderId="33" applyNumberFormat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41" fillId="0" borderId="2">
      <alignment horizontal="right" vertical="center"/>
    </xf>
    <xf numFmtId="49" fontId="41" fillId="0" borderId="2">
      <alignment horizontal="left" vertical="center" wrapText="1"/>
    </xf>
    <xf numFmtId="176" fontId="41" fillId="0" borderId="2">
      <alignment horizontal="right" vertical="center"/>
    </xf>
    <xf numFmtId="177" fontId="41" fillId="0" borderId="2">
      <alignment horizontal="right" vertical="center"/>
    </xf>
    <xf numFmtId="178" fontId="41" fillId="0" borderId="2">
      <alignment horizontal="right" vertical="center"/>
    </xf>
    <xf numFmtId="179" fontId="41" fillId="0" borderId="2">
      <alignment horizontal="right" vertical="center"/>
    </xf>
    <xf numFmtId="10" fontId="41" fillId="0" borderId="2">
      <alignment horizontal="right" vertical="center"/>
    </xf>
    <xf numFmtId="180" fontId="41" fillId="0" borderId="2">
      <alignment horizontal="right" vertical="center"/>
    </xf>
    <xf numFmtId="0" fontId="42" fillId="0" borderId="0"/>
    <xf numFmtId="0" fontId="42" fillId="0" borderId="0"/>
    <xf numFmtId="0" fontId="41" fillId="0" borderId="0">
      <alignment vertical="top"/>
      <protection locked="0"/>
    </xf>
  </cellStyleXfs>
  <cellXfs count="241">
    <xf numFmtId="0" fontId="0" fillId="0" borderId="0" xfId="0" applyFont="1" applyBorder="1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 readingOrder="1"/>
      <protection locked="0"/>
    </xf>
    <xf numFmtId="0" fontId="9" fillId="0" borderId="0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/>
    </xf>
    <xf numFmtId="0" fontId="5" fillId="0" borderId="12" xfId="59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Fill="1" applyBorder="1" applyAlignment="1" applyProtection="1">
      <alignment horizontal="left" vertical="center" wrapText="1" readingOrder="1"/>
      <protection locked="0"/>
    </xf>
    <xf numFmtId="0" fontId="10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58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81" fontId="5" fillId="0" borderId="1" xfId="0" applyNumberFormat="1" applyFont="1" applyFill="1" applyBorder="1" applyAlignment="1">
      <alignment vertical="center" wrapText="1"/>
    </xf>
    <xf numFmtId="49" fontId="9" fillId="0" borderId="1" xfId="57" applyNumberFormat="1" applyFont="1" applyFill="1" applyBorder="1" applyAlignment="1">
      <alignment vertical="center" wrapText="1"/>
    </xf>
    <xf numFmtId="49" fontId="3" fillId="0" borderId="0" xfId="0" applyNumberFormat="1" applyFont="1" applyBorder="1"/>
    <xf numFmtId="0" fontId="5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" fontId="12" fillId="0" borderId="2" xfId="51" applyNumberFormat="1" applyFont="1" applyBorder="1">
      <alignment horizontal="right"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/>
    <xf numFmtId="0" fontId="14" fillId="0" borderId="0" xfId="0" applyFont="1" applyBorder="1" applyProtection="1"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left" vertical="center" wrapText="1"/>
    </xf>
    <xf numFmtId="176" fontId="12" fillId="0" borderId="22" xfId="0" applyNumberFormat="1" applyFont="1" applyBorder="1" applyAlignment="1">
      <alignment horizontal="righ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 wrapText="1"/>
    </xf>
    <xf numFmtId="176" fontId="12" fillId="0" borderId="23" xfId="0" applyNumberFormat="1" applyFont="1" applyBorder="1" applyAlignment="1">
      <alignment horizontal="righ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right" vertical="center"/>
    </xf>
    <xf numFmtId="176" fontId="12" fillId="0" borderId="26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0" fontId="12" fillId="0" borderId="2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12" fillId="0" borderId="2" xfId="50" applyNumberFormat="1" applyFont="1" applyBorder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Border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2"/>
    </xf>
    <xf numFmtId="0" fontId="5" fillId="2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常规 5" xfId="58"/>
    <cellStyle name="Normal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topLeftCell="A6" workbookViewId="0">
      <selection activeCell="G14" sqref="G14:H23"/>
    </sheetView>
  </sheetViews>
  <sheetFormatPr defaultColWidth="8.575" defaultRowHeight="12.75" customHeight="1" outlineLevelCol="3"/>
  <cols>
    <col min="1" max="4" width="41" customWidth="1"/>
    <col min="7" max="7" width="12.625"/>
  </cols>
  <sheetData>
    <row r="1" ht="15" customHeight="1" spans="1:4">
      <c r="A1" s="80"/>
      <c r="B1" s="80"/>
      <c r="C1" s="80"/>
      <c r="D1" s="83" t="s">
        <v>0</v>
      </c>
    </row>
    <row r="2" ht="41.25" customHeight="1" spans="1:1">
      <c r="A2" s="201" t="str">
        <f>"2026"&amp;"年财务收支预算总表"</f>
        <v>2026年财务收支预算总表</v>
      </c>
    </row>
    <row r="3" ht="17.25" customHeight="1" spans="1:4">
      <c r="A3" s="202" t="str">
        <f>"单位名称："&amp;"昆明市东川区阿旺镇中心卫生院"</f>
        <v>单位名称：昆明市东川区阿旺镇中心卫生院</v>
      </c>
      <c r="B3" s="203"/>
      <c r="D3" s="176" t="s">
        <v>1</v>
      </c>
    </row>
    <row r="4" ht="23.25" customHeight="1" spans="1:4">
      <c r="A4" s="204" t="s">
        <v>2</v>
      </c>
      <c r="B4" s="205"/>
      <c r="C4" s="204" t="s">
        <v>3</v>
      </c>
      <c r="D4" s="205"/>
    </row>
    <row r="5" ht="24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7.25" customHeight="1" spans="1:4">
      <c r="A6" s="206" t="s">
        <v>7</v>
      </c>
      <c r="B6" s="110">
        <v>4150851</v>
      </c>
      <c r="C6" s="206" t="s">
        <v>8</v>
      </c>
      <c r="D6" s="110"/>
    </row>
    <row r="7" ht="17.25" customHeight="1" spans="1:4">
      <c r="A7" s="206" t="s">
        <v>9</v>
      </c>
      <c r="B7" s="110"/>
      <c r="C7" s="206" t="s">
        <v>10</v>
      </c>
      <c r="D7" s="110"/>
    </row>
    <row r="8" ht="17.25" customHeight="1" spans="1:4">
      <c r="A8" s="206" t="s">
        <v>11</v>
      </c>
      <c r="B8" s="110"/>
      <c r="C8" s="240" t="s">
        <v>12</v>
      </c>
      <c r="D8" s="110"/>
    </row>
    <row r="9" ht="17.25" customHeight="1" spans="1:4">
      <c r="A9" s="206" t="s">
        <v>13</v>
      </c>
      <c r="B9" s="110"/>
      <c r="C9" s="240" t="s">
        <v>14</v>
      </c>
      <c r="D9" s="110"/>
    </row>
    <row r="10" ht="17.25" customHeight="1" spans="1:4">
      <c r="A10" s="206" t="s">
        <v>15</v>
      </c>
      <c r="B10" s="110">
        <v>16534220</v>
      </c>
      <c r="C10" s="240" t="s">
        <v>16</v>
      </c>
      <c r="D10" s="110"/>
    </row>
    <row r="11" ht="17.25" customHeight="1" spans="1:4">
      <c r="A11" s="206" t="s">
        <v>17</v>
      </c>
      <c r="B11" s="110">
        <v>16534220</v>
      </c>
      <c r="C11" s="240" t="s">
        <v>18</v>
      </c>
      <c r="D11" s="110"/>
    </row>
    <row r="12" ht="17.25" customHeight="1" spans="1:4">
      <c r="A12" s="206" t="s">
        <v>19</v>
      </c>
      <c r="B12" s="110"/>
      <c r="C12" s="72" t="s">
        <v>20</v>
      </c>
      <c r="D12" s="110"/>
    </row>
    <row r="13" ht="17.25" customHeight="1" spans="1:4">
      <c r="A13" s="206" t="s">
        <v>21</v>
      </c>
      <c r="B13" s="110"/>
      <c r="C13" s="72" t="s">
        <v>22</v>
      </c>
      <c r="D13" s="110">
        <v>562584</v>
      </c>
    </row>
    <row r="14" ht="17.25" customHeight="1" spans="1:4">
      <c r="A14" s="206" t="s">
        <v>23</v>
      </c>
      <c r="B14" s="110"/>
      <c r="C14" s="72" t="s">
        <v>24</v>
      </c>
      <c r="D14" s="110">
        <v>19816831</v>
      </c>
    </row>
    <row r="15" ht="17.25" customHeight="1" spans="1:4">
      <c r="A15" s="206" t="s">
        <v>25</v>
      </c>
      <c r="B15" s="110"/>
      <c r="C15" s="72" t="s">
        <v>26</v>
      </c>
      <c r="D15" s="110"/>
    </row>
    <row r="16" ht="17.25" customHeight="1" spans="1:4">
      <c r="A16" s="183"/>
      <c r="B16" s="110"/>
      <c r="C16" s="72" t="s">
        <v>27</v>
      </c>
      <c r="D16" s="110"/>
    </row>
    <row r="17" ht="17.25" customHeight="1" spans="1:4">
      <c r="A17" s="207"/>
      <c r="B17" s="110"/>
      <c r="C17" s="72" t="s">
        <v>28</v>
      </c>
      <c r="D17" s="110"/>
    </row>
    <row r="18" ht="17.25" customHeight="1" spans="1:4">
      <c r="A18" s="207"/>
      <c r="B18" s="110"/>
      <c r="C18" s="72" t="s">
        <v>29</v>
      </c>
      <c r="D18" s="110"/>
    </row>
    <row r="19" ht="17.25" customHeight="1" spans="1:4">
      <c r="A19" s="207"/>
      <c r="B19" s="110"/>
      <c r="C19" s="72" t="s">
        <v>30</v>
      </c>
      <c r="D19" s="110"/>
    </row>
    <row r="20" ht="17.25" customHeight="1" spans="1:4">
      <c r="A20" s="207"/>
      <c r="B20" s="110"/>
      <c r="C20" s="72" t="s">
        <v>31</v>
      </c>
      <c r="D20" s="110"/>
    </row>
    <row r="21" ht="17.25" customHeight="1" spans="1:4">
      <c r="A21" s="207"/>
      <c r="B21" s="110"/>
      <c r="C21" s="72" t="s">
        <v>32</v>
      </c>
      <c r="D21" s="110">
        <v>4000</v>
      </c>
    </row>
    <row r="22" ht="17.25" customHeight="1" spans="1:4">
      <c r="A22" s="207"/>
      <c r="B22" s="110"/>
      <c r="C22" s="72" t="s">
        <v>33</v>
      </c>
      <c r="D22" s="110"/>
    </row>
    <row r="23" ht="17.25" customHeight="1" spans="1:4">
      <c r="A23" s="207"/>
      <c r="B23" s="110"/>
      <c r="C23" s="72" t="s">
        <v>34</v>
      </c>
      <c r="D23" s="110"/>
    </row>
    <row r="24" ht="17.25" customHeight="1" spans="1:4">
      <c r="A24" s="207"/>
      <c r="B24" s="110"/>
      <c r="C24" s="72" t="s">
        <v>35</v>
      </c>
      <c r="D24" s="110">
        <v>301656</v>
      </c>
    </row>
    <row r="25" ht="17.25" customHeight="1" spans="1:4">
      <c r="A25" s="207"/>
      <c r="B25" s="110"/>
      <c r="C25" s="72" t="s">
        <v>36</v>
      </c>
      <c r="D25" s="110"/>
    </row>
    <row r="26" ht="17.25" customHeight="1" spans="1:4">
      <c r="A26" s="207"/>
      <c r="B26" s="110"/>
      <c r="C26" s="183" t="s">
        <v>37</v>
      </c>
      <c r="D26" s="110"/>
    </row>
    <row r="27" ht="17.25" customHeight="1" spans="1:4">
      <c r="A27" s="207"/>
      <c r="B27" s="110"/>
      <c r="C27" s="72" t="s">
        <v>38</v>
      </c>
      <c r="D27" s="110"/>
    </row>
    <row r="28" ht="16.5" customHeight="1" spans="1:4">
      <c r="A28" s="207"/>
      <c r="B28" s="110"/>
      <c r="C28" s="72" t="s">
        <v>39</v>
      </c>
      <c r="D28" s="110"/>
    </row>
    <row r="29" ht="16.5" customHeight="1" spans="1:4">
      <c r="A29" s="207"/>
      <c r="B29" s="110"/>
      <c r="C29" s="183" t="s">
        <v>40</v>
      </c>
      <c r="D29" s="110"/>
    </row>
    <row r="30" ht="17.25" customHeight="1" spans="1:4">
      <c r="A30" s="207"/>
      <c r="B30" s="110"/>
      <c r="C30" s="183" t="s">
        <v>41</v>
      </c>
      <c r="D30" s="110"/>
    </row>
    <row r="31" ht="17.25" customHeight="1" spans="1:4">
      <c r="A31" s="207"/>
      <c r="B31" s="110"/>
      <c r="C31" s="72" t="s">
        <v>42</v>
      </c>
      <c r="D31" s="110"/>
    </row>
    <row r="32" ht="17.25" customHeight="1" spans="1:4">
      <c r="A32" s="207"/>
      <c r="B32" s="110"/>
      <c r="C32" s="72" t="s">
        <v>43</v>
      </c>
      <c r="D32" s="110"/>
    </row>
    <row r="33" ht="17.25" customHeight="1" spans="1:4">
      <c r="A33" s="207"/>
      <c r="B33" s="110"/>
      <c r="C33" s="72" t="s">
        <v>44</v>
      </c>
      <c r="D33" s="110"/>
    </row>
    <row r="34" ht="17.25" customHeight="1" spans="1:4">
      <c r="A34" s="207"/>
      <c r="B34" s="110"/>
      <c r="C34" s="72" t="s">
        <v>45</v>
      </c>
      <c r="D34" s="110"/>
    </row>
    <row r="35" ht="16.5" customHeight="1" spans="1:4">
      <c r="A35" s="207" t="s">
        <v>46</v>
      </c>
      <c r="B35" s="110">
        <v>20685071</v>
      </c>
      <c r="C35" s="207" t="s">
        <v>47</v>
      </c>
      <c r="D35" s="110">
        <v>20685071</v>
      </c>
    </row>
    <row r="36" ht="16.5" customHeight="1" spans="1:4">
      <c r="A36" s="183" t="s">
        <v>48</v>
      </c>
      <c r="B36" s="110"/>
      <c r="C36" s="183" t="s">
        <v>49</v>
      </c>
      <c r="D36" s="110"/>
    </row>
    <row r="37" ht="16.5" customHeight="1" spans="1:4">
      <c r="A37" s="72" t="s">
        <v>50</v>
      </c>
      <c r="B37" s="110"/>
      <c r="C37" s="72" t="s">
        <v>50</v>
      </c>
      <c r="D37" s="110"/>
    </row>
    <row r="38" ht="16.5" customHeight="1" spans="1:4">
      <c r="A38" s="72" t="s">
        <v>51</v>
      </c>
      <c r="B38" s="110"/>
      <c r="C38" s="72" t="s">
        <v>52</v>
      </c>
      <c r="D38" s="110"/>
    </row>
    <row r="39" ht="16.5" customHeight="1" spans="1:4">
      <c r="A39" s="208" t="s">
        <v>53</v>
      </c>
      <c r="B39" s="110">
        <v>20685071</v>
      </c>
      <c r="C39" s="208" t="s">
        <v>54</v>
      </c>
      <c r="D39" s="110">
        <v>20685071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33" sqref="D3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6">
        <v>1</v>
      </c>
      <c r="B1" s="157">
        <v>0</v>
      </c>
      <c r="C1" s="156">
        <v>1</v>
      </c>
      <c r="D1" s="158"/>
      <c r="E1" s="158"/>
      <c r="F1" s="155" t="s">
        <v>367</v>
      </c>
    </row>
    <row r="2" ht="42" customHeight="1" spans="1:6">
      <c r="A2" s="159" t="str">
        <f>"2026"&amp;"年政府性基金预算支出预算表"</f>
        <v>2026年政府性基金预算支出预算表</v>
      </c>
      <c r="B2" s="159" t="s">
        <v>368</v>
      </c>
      <c r="C2" s="160"/>
      <c r="D2" s="161"/>
      <c r="E2" s="161"/>
      <c r="F2" s="161"/>
    </row>
    <row r="3" ht="13.5" customHeight="1" spans="1:6">
      <c r="A3" s="49" t="str">
        <f>"单位名称："&amp;"昆明市东川区阿旺镇中心卫生院"</f>
        <v>单位名称：昆明市东川区阿旺镇中心卫生院</v>
      </c>
      <c r="B3" s="49" t="s">
        <v>369</v>
      </c>
      <c r="C3" s="156"/>
      <c r="D3" s="158"/>
      <c r="E3" s="158"/>
      <c r="F3" s="155" t="s">
        <v>1</v>
      </c>
    </row>
    <row r="4" ht="19.5" customHeight="1" spans="1:6">
      <c r="A4" s="162" t="s">
        <v>184</v>
      </c>
      <c r="B4" s="163" t="s">
        <v>75</v>
      </c>
      <c r="C4" s="162" t="s">
        <v>76</v>
      </c>
      <c r="D4" s="55" t="s">
        <v>370</v>
      </c>
      <c r="E4" s="56"/>
      <c r="F4" s="57"/>
    </row>
    <row r="5" ht="18.75" customHeight="1" spans="1:6">
      <c r="A5" s="164"/>
      <c r="B5" s="165"/>
      <c r="C5" s="164"/>
      <c r="D5" s="60" t="s">
        <v>58</v>
      </c>
      <c r="E5" s="55" t="s">
        <v>78</v>
      </c>
      <c r="F5" s="60" t="s">
        <v>79</v>
      </c>
    </row>
    <row r="6" ht="18.75" customHeight="1" spans="1:6">
      <c r="A6" s="96">
        <v>1</v>
      </c>
      <c r="B6" s="166" t="s">
        <v>86</v>
      </c>
      <c r="C6" s="96">
        <v>3</v>
      </c>
      <c r="D6" s="16">
        <v>4</v>
      </c>
      <c r="E6" s="16">
        <v>5</v>
      </c>
      <c r="F6" s="16">
        <v>6</v>
      </c>
    </row>
    <row r="7" ht="21" customHeight="1" spans="1:6">
      <c r="A7" s="65"/>
      <c r="B7" s="65"/>
      <c r="C7" s="65"/>
      <c r="D7" s="110"/>
      <c r="E7" s="110"/>
      <c r="F7" s="110"/>
    </row>
    <row r="8" ht="21" customHeight="1" spans="1:6">
      <c r="A8" s="65"/>
      <c r="B8" s="65"/>
      <c r="C8" s="65"/>
      <c r="D8" s="110"/>
      <c r="E8" s="110"/>
      <c r="F8" s="110"/>
    </row>
    <row r="9" ht="18.75" customHeight="1" spans="1:6">
      <c r="A9" s="167" t="s">
        <v>174</v>
      </c>
      <c r="B9" s="167" t="s">
        <v>174</v>
      </c>
      <c r="C9" s="168" t="s">
        <v>174</v>
      </c>
      <c r="D9" s="110"/>
      <c r="E9" s="110"/>
      <c r="F9" s="110"/>
    </row>
    <row r="10" customHeight="1" spans="1:1">
      <c r="A10" t="s">
        <v>371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53"/>
  <sheetViews>
    <sheetView showZeros="0" topLeftCell="A33" workbookViewId="0">
      <selection activeCell="L5" sqref="L5:Q5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112"/>
      <c r="P1" s="47"/>
      <c r="Q1" s="47" t="s">
        <v>372</v>
      </c>
    </row>
    <row r="2" ht="41.25" customHeight="1" spans="1:17">
      <c r="A2" s="101" t="str">
        <f>"2026"&amp;"年部门政府采购预算表"</f>
        <v>2026年部门政府采购预算表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ht="18.75" customHeight="1" spans="1:17">
      <c r="A3" s="146" t="str">
        <f>"单位名称："&amp;"昆明市东川区阿旺镇中心卫生院"</f>
        <v>单位名称：昆明市东川区阿旺镇中心卫生院</v>
      </c>
      <c r="B3" s="146"/>
      <c r="C3" s="146"/>
      <c r="D3" s="146"/>
      <c r="E3" s="146"/>
      <c r="F3" s="146"/>
      <c r="G3" s="51"/>
      <c r="H3" s="51"/>
      <c r="I3" s="51"/>
      <c r="J3" s="51"/>
      <c r="P3" s="52"/>
      <c r="Q3" s="155" t="s">
        <v>1</v>
      </c>
    </row>
    <row r="4" ht="15.75" customHeight="1" spans="1:17">
      <c r="A4" s="115" t="s">
        <v>373</v>
      </c>
      <c r="B4" s="116" t="s">
        <v>374</v>
      </c>
      <c r="C4" s="116" t="s">
        <v>375</v>
      </c>
      <c r="D4" s="116" t="s">
        <v>376</v>
      </c>
      <c r="E4" s="116" t="s">
        <v>377</v>
      </c>
      <c r="F4" s="116" t="s">
        <v>378</v>
      </c>
      <c r="G4" s="117" t="s">
        <v>191</v>
      </c>
      <c r="H4" s="117"/>
      <c r="I4" s="117"/>
      <c r="J4" s="117"/>
      <c r="K4" s="136"/>
      <c r="L4" s="117"/>
      <c r="M4" s="117"/>
      <c r="N4" s="137"/>
      <c r="O4" s="117"/>
      <c r="P4" s="136"/>
      <c r="Q4" s="143"/>
    </row>
    <row r="5" ht="17.25" customHeight="1" spans="1:17">
      <c r="A5" s="118"/>
      <c r="B5" s="119"/>
      <c r="C5" s="119"/>
      <c r="D5" s="119"/>
      <c r="E5" s="119"/>
      <c r="F5" s="119"/>
      <c r="G5" s="119" t="s">
        <v>58</v>
      </c>
      <c r="H5" s="119" t="s">
        <v>61</v>
      </c>
      <c r="I5" s="119" t="s">
        <v>379</v>
      </c>
      <c r="J5" s="119" t="s">
        <v>380</v>
      </c>
      <c r="K5" s="138" t="s">
        <v>381</v>
      </c>
      <c r="L5" s="139" t="s">
        <v>65</v>
      </c>
      <c r="M5" s="139"/>
      <c r="N5" s="140"/>
      <c r="O5" s="139"/>
      <c r="P5" s="141"/>
      <c r="Q5" s="120"/>
    </row>
    <row r="6" ht="54" customHeight="1" spans="1:17">
      <c r="A6" s="120"/>
      <c r="B6" s="121"/>
      <c r="C6" s="121"/>
      <c r="D6" s="121"/>
      <c r="E6" s="121"/>
      <c r="F6" s="121"/>
      <c r="G6" s="121"/>
      <c r="H6" s="121" t="s">
        <v>60</v>
      </c>
      <c r="I6" s="121"/>
      <c r="J6" s="121"/>
      <c r="K6" s="142"/>
      <c r="L6" s="121" t="s">
        <v>60</v>
      </c>
      <c r="M6" s="121" t="s">
        <v>67</v>
      </c>
      <c r="N6" s="120" t="s">
        <v>68</v>
      </c>
      <c r="O6" s="121" t="s">
        <v>69</v>
      </c>
      <c r="P6" s="142" t="s">
        <v>70</v>
      </c>
      <c r="Q6" s="120" t="s">
        <v>71</v>
      </c>
    </row>
    <row r="7" ht="18" customHeight="1" spans="1:17">
      <c r="A7" s="147">
        <v>1</v>
      </c>
      <c r="B7" s="147">
        <v>2</v>
      </c>
      <c r="C7" s="147">
        <v>3</v>
      </c>
      <c r="D7" s="147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</row>
    <row r="8" ht="21" customHeight="1" spans="1:17">
      <c r="A8" s="122" t="s">
        <v>267</v>
      </c>
      <c r="B8" s="123" t="s">
        <v>382</v>
      </c>
      <c r="C8" s="123" t="s">
        <v>383</v>
      </c>
      <c r="D8" s="123" t="s">
        <v>384</v>
      </c>
      <c r="E8" s="148">
        <v>2</v>
      </c>
      <c r="F8" s="110">
        <v>3000</v>
      </c>
      <c r="G8" s="110">
        <v>3000</v>
      </c>
      <c r="H8" s="110"/>
      <c r="I8" s="110"/>
      <c r="J8" s="110"/>
      <c r="K8" s="110"/>
      <c r="L8" s="110">
        <v>3000</v>
      </c>
      <c r="M8" s="110">
        <v>3000</v>
      </c>
      <c r="N8" s="110"/>
      <c r="O8" s="110"/>
      <c r="P8" s="110"/>
      <c r="Q8" s="110"/>
    </row>
    <row r="9" ht="21" customHeight="1" spans="1:17">
      <c r="A9" s="122" t="s">
        <v>267</v>
      </c>
      <c r="B9" s="123" t="s">
        <v>385</v>
      </c>
      <c r="C9" s="123" t="s">
        <v>385</v>
      </c>
      <c r="D9" s="123" t="s">
        <v>384</v>
      </c>
      <c r="E9" s="148">
        <v>2</v>
      </c>
      <c r="F9" s="110">
        <v>60000</v>
      </c>
      <c r="G9" s="110">
        <v>60000</v>
      </c>
      <c r="H9" s="110"/>
      <c r="I9" s="110"/>
      <c r="J9" s="110"/>
      <c r="K9" s="110"/>
      <c r="L9" s="110">
        <v>60000</v>
      </c>
      <c r="M9" s="110">
        <v>60000</v>
      </c>
      <c r="N9" s="110"/>
      <c r="O9" s="110"/>
      <c r="P9" s="110"/>
      <c r="Q9" s="110"/>
    </row>
    <row r="10" ht="21" customHeight="1" spans="1:17">
      <c r="A10" s="122" t="s">
        <v>267</v>
      </c>
      <c r="B10" s="123" t="s">
        <v>386</v>
      </c>
      <c r="C10" s="123" t="s">
        <v>387</v>
      </c>
      <c r="D10" s="123" t="s">
        <v>388</v>
      </c>
      <c r="E10" s="148">
        <v>4</v>
      </c>
      <c r="F10" s="110">
        <v>720</v>
      </c>
      <c r="G10" s="110">
        <v>720</v>
      </c>
      <c r="H10" s="110"/>
      <c r="I10" s="110"/>
      <c r="J10" s="110"/>
      <c r="K10" s="110"/>
      <c r="L10" s="110">
        <v>720</v>
      </c>
      <c r="M10" s="110">
        <v>720</v>
      </c>
      <c r="N10" s="110"/>
      <c r="O10" s="110"/>
      <c r="P10" s="110"/>
      <c r="Q10" s="110"/>
    </row>
    <row r="11" ht="21" customHeight="1" spans="1:17">
      <c r="A11" s="122" t="s">
        <v>267</v>
      </c>
      <c r="B11" s="123" t="s">
        <v>389</v>
      </c>
      <c r="C11" s="123" t="s">
        <v>389</v>
      </c>
      <c r="D11" s="123" t="s">
        <v>390</v>
      </c>
      <c r="E11" s="148">
        <v>2</v>
      </c>
      <c r="F11" s="110">
        <v>2400</v>
      </c>
      <c r="G11" s="110">
        <v>2400</v>
      </c>
      <c r="H11" s="110"/>
      <c r="I11" s="110"/>
      <c r="J11" s="110"/>
      <c r="K11" s="110"/>
      <c r="L11" s="110">
        <v>2400</v>
      </c>
      <c r="M11" s="110">
        <v>2400</v>
      </c>
      <c r="N11" s="110"/>
      <c r="O11" s="110"/>
      <c r="P11" s="110"/>
      <c r="Q11" s="110"/>
    </row>
    <row r="12" ht="21" customHeight="1" spans="1:17">
      <c r="A12" s="122" t="s">
        <v>267</v>
      </c>
      <c r="B12" s="123" t="s">
        <v>391</v>
      </c>
      <c r="C12" s="123" t="s">
        <v>391</v>
      </c>
      <c r="D12" s="123" t="s">
        <v>392</v>
      </c>
      <c r="E12" s="148">
        <v>2</v>
      </c>
      <c r="F12" s="110">
        <v>30000</v>
      </c>
      <c r="G12" s="110">
        <v>30000</v>
      </c>
      <c r="H12" s="110"/>
      <c r="I12" s="110"/>
      <c r="J12" s="110"/>
      <c r="K12" s="110"/>
      <c r="L12" s="110">
        <v>30000</v>
      </c>
      <c r="M12" s="110">
        <v>30000</v>
      </c>
      <c r="N12" s="110"/>
      <c r="O12" s="110"/>
      <c r="P12" s="110"/>
      <c r="Q12" s="110"/>
    </row>
    <row r="13" ht="21" customHeight="1" spans="1:17">
      <c r="A13" s="122" t="s">
        <v>267</v>
      </c>
      <c r="B13" s="123" t="s">
        <v>393</v>
      </c>
      <c r="C13" s="123" t="s">
        <v>393</v>
      </c>
      <c r="D13" s="123" t="s">
        <v>392</v>
      </c>
      <c r="E13" s="148">
        <v>2</v>
      </c>
      <c r="F13" s="110">
        <v>40000</v>
      </c>
      <c r="G13" s="110">
        <v>40000</v>
      </c>
      <c r="H13" s="110"/>
      <c r="I13" s="110"/>
      <c r="J13" s="110"/>
      <c r="K13" s="110"/>
      <c r="L13" s="110">
        <v>40000</v>
      </c>
      <c r="M13" s="110">
        <v>40000</v>
      </c>
      <c r="N13" s="110"/>
      <c r="O13" s="110"/>
      <c r="P13" s="110"/>
      <c r="Q13" s="110"/>
    </row>
    <row r="14" ht="21" customHeight="1" spans="1:17">
      <c r="A14" s="122" t="s">
        <v>267</v>
      </c>
      <c r="B14" s="123" t="s">
        <v>394</v>
      </c>
      <c r="C14" s="123" t="s">
        <v>394</v>
      </c>
      <c r="D14" s="123" t="s">
        <v>395</v>
      </c>
      <c r="E14" s="148">
        <v>1</v>
      </c>
      <c r="F14" s="110">
        <v>1010000</v>
      </c>
      <c r="G14" s="110">
        <v>1010000</v>
      </c>
      <c r="H14" s="110"/>
      <c r="I14" s="110"/>
      <c r="J14" s="110"/>
      <c r="K14" s="110"/>
      <c r="L14" s="110">
        <v>1010000</v>
      </c>
      <c r="M14" s="110">
        <v>1010000</v>
      </c>
      <c r="N14" s="110"/>
      <c r="O14" s="110"/>
      <c r="P14" s="110"/>
      <c r="Q14" s="110"/>
    </row>
    <row r="15" ht="21" customHeight="1" spans="1:17">
      <c r="A15" s="122" t="s">
        <v>267</v>
      </c>
      <c r="B15" s="123" t="s">
        <v>396</v>
      </c>
      <c r="C15" s="123" t="s">
        <v>397</v>
      </c>
      <c r="D15" s="123" t="s">
        <v>310</v>
      </c>
      <c r="E15" s="148">
        <v>1</v>
      </c>
      <c r="F15" s="110">
        <v>1000000</v>
      </c>
      <c r="G15" s="110">
        <v>1000000</v>
      </c>
      <c r="H15" s="110"/>
      <c r="I15" s="110"/>
      <c r="J15" s="110"/>
      <c r="K15" s="110"/>
      <c r="L15" s="110">
        <v>1000000</v>
      </c>
      <c r="M15" s="110">
        <v>1000000</v>
      </c>
      <c r="N15" s="110"/>
      <c r="O15" s="110"/>
      <c r="P15" s="110"/>
      <c r="Q15" s="110"/>
    </row>
    <row r="16" ht="21" customHeight="1" spans="1:17">
      <c r="A16" s="122" t="s">
        <v>267</v>
      </c>
      <c r="B16" s="123" t="s">
        <v>398</v>
      </c>
      <c r="C16" s="123" t="s">
        <v>399</v>
      </c>
      <c r="D16" s="123" t="s">
        <v>400</v>
      </c>
      <c r="E16" s="148">
        <v>60</v>
      </c>
      <c r="F16" s="110">
        <v>8400</v>
      </c>
      <c r="G16" s="110">
        <v>8400</v>
      </c>
      <c r="H16" s="110"/>
      <c r="I16" s="110"/>
      <c r="J16" s="110"/>
      <c r="K16" s="110"/>
      <c r="L16" s="110">
        <v>8400</v>
      </c>
      <c r="M16" s="110">
        <v>8400</v>
      </c>
      <c r="N16" s="110"/>
      <c r="O16" s="110"/>
      <c r="P16" s="110"/>
      <c r="Q16" s="110"/>
    </row>
    <row r="17" ht="21" customHeight="1" spans="1:17">
      <c r="A17" s="122" t="s">
        <v>267</v>
      </c>
      <c r="B17" s="123" t="s">
        <v>401</v>
      </c>
      <c r="C17" s="123" t="s">
        <v>399</v>
      </c>
      <c r="D17" s="123" t="s">
        <v>400</v>
      </c>
      <c r="E17" s="148">
        <v>400</v>
      </c>
      <c r="F17" s="110">
        <v>66000</v>
      </c>
      <c r="G17" s="110">
        <v>66000</v>
      </c>
      <c r="H17" s="110"/>
      <c r="I17" s="110"/>
      <c r="J17" s="110"/>
      <c r="K17" s="110"/>
      <c r="L17" s="110">
        <v>66000</v>
      </c>
      <c r="M17" s="110">
        <v>66000</v>
      </c>
      <c r="N17" s="110"/>
      <c r="O17" s="110"/>
      <c r="P17" s="110"/>
      <c r="Q17" s="110"/>
    </row>
    <row r="18" ht="21" customHeight="1" spans="1:17">
      <c r="A18" s="122" t="s">
        <v>267</v>
      </c>
      <c r="B18" s="123" t="s">
        <v>402</v>
      </c>
      <c r="C18" s="123" t="s">
        <v>403</v>
      </c>
      <c r="D18" s="123" t="s">
        <v>392</v>
      </c>
      <c r="E18" s="148">
        <v>2</v>
      </c>
      <c r="F18" s="110">
        <v>9000</v>
      </c>
      <c r="G18" s="110">
        <v>9000</v>
      </c>
      <c r="H18" s="110"/>
      <c r="I18" s="110"/>
      <c r="J18" s="110"/>
      <c r="K18" s="110"/>
      <c r="L18" s="110">
        <v>9000</v>
      </c>
      <c r="M18" s="110">
        <v>9000</v>
      </c>
      <c r="N18" s="110"/>
      <c r="O18" s="110"/>
      <c r="P18" s="110"/>
      <c r="Q18" s="110"/>
    </row>
    <row r="19" ht="21" customHeight="1" spans="1:17">
      <c r="A19" s="122" t="s">
        <v>267</v>
      </c>
      <c r="B19" s="123" t="s">
        <v>404</v>
      </c>
      <c r="C19" s="123" t="s">
        <v>405</v>
      </c>
      <c r="D19" s="123" t="s">
        <v>384</v>
      </c>
      <c r="E19" s="148">
        <v>1</v>
      </c>
      <c r="F19" s="110">
        <v>200000</v>
      </c>
      <c r="G19" s="110">
        <v>200000</v>
      </c>
      <c r="H19" s="110"/>
      <c r="I19" s="110"/>
      <c r="J19" s="110"/>
      <c r="K19" s="110"/>
      <c r="L19" s="110">
        <v>200000</v>
      </c>
      <c r="M19" s="110">
        <v>200000</v>
      </c>
      <c r="N19" s="110"/>
      <c r="O19" s="110"/>
      <c r="P19" s="110"/>
      <c r="Q19" s="110"/>
    </row>
    <row r="20" ht="21" customHeight="1" spans="1:17">
      <c r="A20" s="122" t="s">
        <v>267</v>
      </c>
      <c r="B20" s="123" t="s">
        <v>406</v>
      </c>
      <c r="C20" s="123" t="s">
        <v>407</v>
      </c>
      <c r="D20" s="123" t="s">
        <v>384</v>
      </c>
      <c r="E20" s="148">
        <v>1</v>
      </c>
      <c r="F20" s="110">
        <v>18000</v>
      </c>
      <c r="G20" s="110">
        <v>18000</v>
      </c>
      <c r="H20" s="110"/>
      <c r="I20" s="110"/>
      <c r="J20" s="110"/>
      <c r="K20" s="110"/>
      <c r="L20" s="110">
        <v>18000</v>
      </c>
      <c r="M20" s="110">
        <v>18000</v>
      </c>
      <c r="N20" s="110"/>
      <c r="O20" s="110"/>
      <c r="P20" s="110"/>
      <c r="Q20" s="110"/>
    </row>
    <row r="21" ht="21" customHeight="1" spans="1:17">
      <c r="A21" s="122" t="s">
        <v>267</v>
      </c>
      <c r="B21" s="123" t="s">
        <v>408</v>
      </c>
      <c r="C21" s="123" t="s">
        <v>407</v>
      </c>
      <c r="D21" s="123" t="s">
        <v>384</v>
      </c>
      <c r="E21" s="148">
        <v>1</v>
      </c>
      <c r="F21" s="110">
        <v>1600</v>
      </c>
      <c r="G21" s="110">
        <v>1600</v>
      </c>
      <c r="H21" s="110"/>
      <c r="I21" s="110"/>
      <c r="J21" s="110"/>
      <c r="K21" s="110"/>
      <c r="L21" s="110">
        <v>1600</v>
      </c>
      <c r="M21" s="110">
        <v>1600</v>
      </c>
      <c r="N21" s="110"/>
      <c r="O21" s="110"/>
      <c r="P21" s="110"/>
      <c r="Q21" s="110"/>
    </row>
    <row r="22" ht="21" customHeight="1" spans="1:17">
      <c r="A22" s="122" t="s">
        <v>267</v>
      </c>
      <c r="B22" s="123" t="s">
        <v>409</v>
      </c>
      <c r="C22" s="123" t="s">
        <v>407</v>
      </c>
      <c r="D22" s="123" t="s">
        <v>384</v>
      </c>
      <c r="E22" s="148">
        <v>1</v>
      </c>
      <c r="F22" s="110">
        <v>54000</v>
      </c>
      <c r="G22" s="110">
        <v>54000</v>
      </c>
      <c r="H22" s="110"/>
      <c r="I22" s="110"/>
      <c r="J22" s="110"/>
      <c r="K22" s="110"/>
      <c r="L22" s="110">
        <v>54000</v>
      </c>
      <c r="M22" s="110">
        <v>54000</v>
      </c>
      <c r="N22" s="110"/>
      <c r="O22" s="110"/>
      <c r="P22" s="110"/>
      <c r="Q22" s="110"/>
    </row>
    <row r="23" ht="21" customHeight="1" spans="1:17">
      <c r="A23" s="122" t="s">
        <v>267</v>
      </c>
      <c r="B23" s="123" t="s">
        <v>410</v>
      </c>
      <c r="C23" s="123" t="s">
        <v>407</v>
      </c>
      <c r="D23" s="123" t="s">
        <v>384</v>
      </c>
      <c r="E23" s="148">
        <v>1</v>
      </c>
      <c r="F23" s="110">
        <v>200000</v>
      </c>
      <c r="G23" s="110">
        <v>200000</v>
      </c>
      <c r="H23" s="110"/>
      <c r="I23" s="110"/>
      <c r="J23" s="110"/>
      <c r="K23" s="110"/>
      <c r="L23" s="110">
        <v>200000</v>
      </c>
      <c r="M23" s="110">
        <v>200000</v>
      </c>
      <c r="N23" s="110"/>
      <c r="O23" s="110"/>
      <c r="P23" s="110"/>
      <c r="Q23" s="110"/>
    </row>
    <row r="24" ht="21" customHeight="1" spans="1:17">
      <c r="A24" s="122" t="s">
        <v>267</v>
      </c>
      <c r="B24" s="123" t="s">
        <v>411</v>
      </c>
      <c r="C24" s="123" t="s">
        <v>412</v>
      </c>
      <c r="D24" s="123" t="s">
        <v>413</v>
      </c>
      <c r="E24" s="148">
        <v>2</v>
      </c>
      <c r="F24" s="110">
        <v>10000</v>
      </c>
      <c r="G24" s="110">
        <v>10000</v>
      </c>
      <c r="H24" s="110"/>
      <c r="I24" s="110"/>
      <c r="J24" s="110"/>
      <c r="K24" s="110"/>
      <c r="L24" s="110">
        <v>10000</v>
      </c>
      <c r="M24" s="110">
        <v>10000</v>
      </c>
      <c r="N24" s="110"/>
      <c r="O24" s="110"/>
      <c r="P24" s="110"/>
      <c r="Q24" s="110"/>
    </row>
    <row r="25" ht="21" customHeight="1" spans="1:17">
      <c r="A25" s="122" t="s">
        <v>267</v>
      </c>
      <c r="B25" s="123" t="s">
        <v>414</v>
      </c>
      <c r="C25" s="123" t="s">
        <v>415</v>
      </c>
      <c r="D25" s="123" t="s">
        <v>413</v>
      </c>
      <c r="E25" s="148">
        <v>50</v>
      </c>
      <c r="F25" s="110">
        <v>1800</v>
      </c>
      <c r="G25" s="110">
        <v>1800</v>
      </c>
      <c r="H25" s="110"/>
      <c r="I25" s="110"/>
      <c r="J25" s="110"/>
      <c r="K25" s="110"/>
      <c r="L25" s="110">
        <v>1800</v>
      </c>
      <c r="M25" s="110">
        <v>1800</v>
      </c>
      <c r="N25" s="110"/>
      <c r="O25" s="110"/>
      <c r="P25" s="110"/>
      <c r="Q25" s="110"/>
    </row>
    <row r="26" ht="21" customHeight="1" spans="1:17">
      <c r="A26" s="122" t="s">
        <v>267</v>
      </c>
      <c r="B26" s="123" t="s">
        <v>416</v>
      </c>
      <c r="C26" s="123" t="s">
        <v>415</v>
      </c>
      <c r="D26" s="123" t="s">
        <v>413</v>
      </c>
      <c r="E26" s="148">
        <v>3</v>
      </c>
      <c r="F26" s="110">
        <v>228</v>
      </c>
      <c r="G26" s="110">
        <v>228</v>
      </c>
      <c r="H26" s="110"/>
      <c r="I26" s="110"/>
      <c r="J26" s="110"/>
      <c r="K26" s="110"/>
      <c r="L26" s="110">
        <v>228</v>
      </c>
      <c r="M26" s="110">
        <v>228</v>
      </c>
      <c r="N26" s="110"/>
      <c r="O26" s="110"/>
      <c r="P26" s="110"/>
      <c r="Q26" s="110"/>
    </row>
    <row r="27" ht="21" customHeight="1" spans="1:17">
      <c r="A27" s="122" t="s">
        <v>267</v>
      </c>
      <c r="B27" s="123" t="s">
        <v>417</v>
      </c>
      <c r="C27" s="123" t="s">
        <v>415</v>
      </c>
      <c r="D27" s="123" t="s">
        <v>384</v>
      </c>
      <c r="E27" s="148">
        <v>1</v>
      </c>
      <c r="F27" s="110">
        <v>34000</v>
      </c>
      <c r="G27" s="110">
        <v>34000</v>
      </c>
      <c r="H27" s="110"/>
      <c r="I27" s="110"/>
      <c r="J27" s="110"/>
      <c r="K27" s="110"/>
      <c r="L27" s="110">
        <v>34000</v>
      </c>
      <c r="M27" s="110">
        <v>34000</v>
      </c>
      <c r="N27" s="110"/>
      <c r="O27" s="110"/>
      <c r="P27" s="110"/>
      <c r="Q27" s="110"/>
    </row>
    <row r="28" ht="21" customHeight="1" spans="1:17">
      <c r="A28" s="122" t="s">
        <v>267</v>
      </c>
      <c r="B28" s="123" t="s">
        <v>418</v>
      </c>
      <c r="C28" s="123" t="s">
        <v>415</v>
      </c>
      <c r="D28" s="123" t="s">
        <v>384</v>
      </c>
      <c r="E28" s="148">
        <v>1</v>
      </c>
      <c r="F28" s="110">
        <v>57000</v>
      </c>
      <c r="G28" s="110">
        <v>57000</v>
      </c>
      <c r="H28" s="110"/>
      <c r="I28" s="110"/>
      <c r="J28" s="110"/>
      <c r="K28" s="110"/>
      <c r="L28" s="110">
        <v>57000</v>
      </c>
      <c r="M28" s="110">
        <v>57000</v>
      </c>
      <c r="N28" s="110"/>
      <c r="O28" s="110"/>
      <c r="P28" s="110"/>
      <c r="Q28" s="110"/>
    </row>
    <row r="29" ht="21" customHeight="1" spans="1:17">
      <c r="A29" s="122" t="s">
        <v>267</v>
      </c>
      <c r="B29" s="123" t="s">
        <v>419</v>
      </c>
      <c r="C29" s="123" t="s">
        <v>415</v>
      </c>
      <c r="D29" s="123" t="s">
        <v>413</v>
      </c>
      <c r="E29" s="148">
        <v>2</v>
      </c>
      <c r="F29" s="110">
        <v>80</v>
      </c>
      <c r="G29" s="110">
        <v>80</v>
      </c>
      <c r="H29" s="110"/>
      <c r="I29" s="110"/>
      <c r="J29" s="110"/>
      <c r="K29" s="110"/>
      <c r="L29" s="110">
        <v>80</v>
      </c>
      <c r="M29" s="110">
        <v>80</v>
      </c>
      <c r="N29" s="110"/>
      <c r="O29" s="110"/>
      <c r="P29" s="110"/>
      <c r="Q29" s="110"/>
    </row>
    <row r="30" ht="21" customHeight="1" spans="1:17">
      <c r="A30" s="122" t="s">
        <v>267</v>
      </c>
      <c r="B30" s="123" t="s">
        <v>269</v>
      </c>
      <c r="C30" s="123" t="s">
        <v>420</v>
      </c>
      <c r="D30" s="123" t="s">
        <v>421</v>
      </c>
      <c r="E30" s="148">
        <v>12</v>
      </c>
      <c r="F30" s="110">
        <v>120000</v>
      </c>
      <c r="G30" s="110">
        <v>120000</v>
      </c>
      <c r="H30" s="110"/>
      <c r="I30" s="110"/>
      <c r="J30" s="110"/>
      <c r="K30" s="110"/>
      <c r="L30" s="110">
        <v>120000</v>
      </c>
      <c r="M30" s="110">
        <v>120000</v>
      </c>
      <c r="N30" s="110"/>
      <c r="O30" s="110"/>
      <c r="P30" s="110"/>
      <c r="Q30" s="110"/>
    </row>
    <row r="31" ht="21" customHeight="1" spans="1:17">
      <c r="A31" s="122" t="s">
        <v>267</v>
      </c>
      <c r="B31" s="123" t="s">
        <v>422</v>
      </c>
      <c r="C31" s="123" t="s">
        <v>423</v>
      </c>
      <c r="D31" s="123" t="s">
        <v>384</v>
      </c>
      <c r="E31" s="148">
        <v>1</v>
      </c>
      <c r="F31" s="110">
        <v>400000</v>
      </c>
      <c r="G31" s="110">
        <v>400000</v>
      </c>
      <c r="H31" s="110"/>
      <c r="I31" s="110"/>
      <c r="J31" s="110"/>
      <c r="K31" s="110"/>
      <c r="L31" s="110">
        <v>400000</v>
      </c>
      <c r="M31" s="110">
        <v>400000</v>
      </c>
      <c r="N31" s="110"/>
      <c r="O31" s="110"/>
      <c r="P31" s="110"/>
      <c r="Q31" s="110"/>
    </row>
    <row r="32" ht="21" customHeight="1" spans="1:17">
      <c r="A32" s="122" t="s">
        <v>267</v>
      </c>
      <c r="B32" s="123" t="s">
        <v>424</v>
      </c>
      <c r="C32" s="123" t="s">
        <v>425</v>
      </c>
      <c r="D32" s="123" t="s">
        <v>390</v>
      </c>
      <c r="E32" s="148">
        <v>1</v>
      </c>
      <c r="F32" s="110">
        <v>200000</v>
      </c>
      <c r="G32" s="110">
        <v>200000</v>
      </c>
      <c r="H32" s="110"/>
      <c r="I32" s="110"/>
      <c r="J32" s="110"/>
      <c r="K32" s="110"/>
      <c r="L32" s="110">
        <v>200000</v>
      </c>
      <c r="M32" s="110">
        <v>200000</v>
      </c>
      <c r="N32" s="110"/>
      <c r="O32" s="110"/>
      <c r="P32" s="110"/>
      <c r="Q32" s="110"/>
    </row>
    <row r="33" ht="21" customHeight="1" spans="1:17">
      <c r="A33" s="122" t="s">
        <v>267</v>
      </c>
      <c r="B33" s="123" t="s">
        <v>426</v>
      </c>
      <c r="C33" s="123" t="s">
        <v>427</v>
      </c>
      <c r="D33" s="123" t="s">
        <v>384</v>
      </c>
      <c r="E33" s="148">
        <v>11</v>
      </c>
      <c r="F33" s="110">
        <v>55000</v>
      </c>
      <c r="G33" s="110">
        <v>55000</v>
      </c>
      <c r="H33" s="110"/>
      <c r="I33" s="110"/>
      <c r="J33" s="110"/>
      <c r="K33" s="110"/>
      <c r="L33" s="110">
        <v>55000</v>
      </c>
      <c r="M33" s="110">
        <v>55000</v>
      </c>
      <c r="N33" s="110"/>
      <c r="O33" s="110"/>
      <c r="P33" s="110"/>
      <c r="Q33" s="110"/>
    </row>
    <row r="34" ht="21" customHeight="1" spans="1:17">
      <c r="A34" s="122" t="s">
        <v>267</v>
      </c>
      <c r="B34" s="123" t="s">
        <v>428</v>
      </c>
      <c r="C34" s="123" t="s">
        <v>429</v>
      </c>
      <c r="D34" s="123" t="s">
        <v>384</v>
      </c>
      <c r="E34" s="148">
        <v>1</v>
      </c>
      <c r="F34" s="110">
        <v>1600</v>
      </c>
      <c r="G34" s="110">
        <v>1600</v>
      </c>
      <c r="H34" s="110"/>
      <c r="I34" s="110"/>
      <c r="J34" s="110"/>
      <c r="K34" s="110"/>
      <c r="L34" s="110">
        <v>1600</v>
      </c>
      <c r="M34" s="110">
        <v>1600</v>
      </c>
      <c r="N34" s="110"/>
      <c r="O34" s="110"/>
      <c r="P34" s="110"/>
      <c r="Q34" s="110"/>
    </row>
    <row r="35" ht="21" customHeight="1" spans="1:17">
      <c r="A35" s="122" t="s">
        <v>267</v>
      </c>
      <c r="B35" s="123" t="s">
        <v>430</v>
      </c>
      <c r="C35" s="123" t="s">
        <v>430</v>
      </c>
      <c r="D35" s="123" t="s">
        <v>413</v>
      </c>
      <c r="E35" s="148">
        <v>1</v>
      </c>
      <c r="F35" s="110">
        <v>880</v>
      </c>
      <c r="G35" s="110">
        <v>880</v>
      </c>
      <c r="H35" s="110"/>
      <c r="I35" s="110"/>
      <c r="J35" s="110"/>
      <c r="K35" s="110"/>
      <c r="L35" s="110">
        <v>880</v>
      </c>
      <c r="M35" s="110">
        <v>880</v>
      </c>
      <c r="N35" s="110"/>
      <c r="O35" s="110"/>
      <c r="P35" s="110"/>
      <c r="Q35" s="110"/>
    </row>
    <row r="36" ht="21" customHeight="1" spans="1:17">
      <c r="A36" s="122" t="s">
        <v>267</v>
      </c>
      <c r="B36" s="123" t="s">
        <v>431</v>
      </c>
      <c r="C36" s="123" t="s">
        <v>432</v>
      </c>
      <c r="D36" s="123" t="s">
        <v>384</v>
      </c>
      <c r="E36" s="148">
        <v>1</v>
      </c>
      <c r="F36" s="110">
        <v>230000</v>
      </c>
      <c r="G36" s="110">
        <v>2300000</v>
      </c>
      <c r="H36" s="110"/>
      <c r="I36" s="110"/>
      <c r="J36" s="110"/>
      <c r="K36" s="110"/>
      <c r="L36" s="110">
        <v>2300000</v>
      </c>
      <c r="M36" s="110">
        <v>2300000</v>
      </c>
      <c r="N36" s="110"/>
      <c r="O36" s="110"/>
      <c r="P36" s="110"/>
      <c r="Q36" s="110"/>
    </row>
    <row r="37" ht="21" customHeight="1" spans="1:17">
      <c r="A37" s="122" t="s">
        <v>267</v>
      </c>
      <c r="B37" s="123" t="s">
        <v>433</v>
      </c>
      <c r="C37" s="123" t="s">
        <v>434</v>
      </c>
      <c r="D37" s="123" t="s">
        <v>384</v>
      </c>
      <c r="E37" s="148">
        <v>1</v>
      </c>
      <c r="F37" s="110">
        <v>24000</v>
      </c>
      <c r="G37" s="110">
        <v>24000</v>
      </c>
      <c r="H37" s="110"/>
      <c r="I37" s="110"/>
      <c r="J37" s="110"/>
      <c r="K37" s="110"/>
      <c r="L37" s="110">
        <v>24000</v>
      </c>
      <c r="M37" s="110">
        <v>24000</v>
      </c>
      <c r="N37" s="110"/>
      <c r="O37" s="110"/>
      <c r="P37" s="110"/>
      <c r="Q37" s="110"/>
    </row>
    <row r="38" ht="21" customHeight="1" spans="1:17">
      <c r="A38" s="122" t="s">
        <v>267</v>
      </c>
      <c r="B38" s="123" t="s">
        <v>435</v>
      </c>
      <c r="C38" s="123" t="s">
        <v>436</v>
      </c>
      <c r="D38" s="123" t="s">
        <v>384</v>
      </c>
      <c r="E38" s="148">
        <v>1</v>
      </c>
      <c r="F38" s="110">
        <v>50000</v>
      </c>
      <c r="G38" s="110">
        <v>50000</v>
      </c>
      <c r="H38" s="110"/>
      <c r="I38" s="110"/>
      <c r="J38" s="110"/>
      <c r="K38" s="110"/>
      <c r="L38" s="110">
        <v>50000</v>
      </c>
      <c r="M38" s="110">
        <v>50000</v>
      </c>
      <c r="N38" s="110"/>
      <c r="O38" s="110"/>
      <c r="P38" s="110"/>
      <c r="Q38" s="110"/>
    </row>
    <row r="39" ht="21" customHeight="1" spans="1:17">
      <c r="A39" s="122" t="s">
        <v>267</v>
      </c>
      <c r="B39" s="123" t="s">
        <v>437</v>
      </c>
      <c r="C39" s="123" t="s">
        <v>438</v>
      </c>
      <c r="D39" s="123" t="s">
        <v>384</v>
      </c>
      <c r="E39" s="148">
        <v>1</v>
      </c>
      <c r="F39" s="110">
        <v>1500</v>
      </c>
      <c r="G39" s="110">
        <v>1500</v>
      </c>
      <c r="H39" s="110"/>
      <c r="I39" s="110"/>
      <c r="J39" s="110"/>
      <c r="K39" s="110"/>
      <c r="L39" s="110">
        <v>1500</v>
      </c>
      <c r="M39" s="110">
        <v>1500</v>
      </c>
      <c r="N39" s="110"/>
      <c r="O39" s="110"/>
      <c r="P39" s="110"/>
      <c r="Q39" s="110"/>
    </row>
    <row r="40" ht="21" customHeight="1" spans="1:17">
      <c r="A40" s="122" t="s">
        <v>267</v>
      </c>
      <c r="B40" s="123" t="s">
        <v>439</v>
      </c>
      <c r="C40" s="123" t="s">
        <v>438</v>
      </c>
      <c r="D40" s="123" t="s">
        <v>384</v>
      </c>
      <c r="E40" s="148">
        <v>2</v>
      </c>
      <c r="F40" s="110">
        <v>39600</v>
      </c>
      <c r="G40" s="110">
        <v>39600</v>
      </c>
      <c r="H40" s="110"/>
      <c r="I40" s="110"/>
      <c r="J40" s="110"/>
      <c r="K40" s="110"/>
      <c r="L40" s="110">
        <v>39600</v>
      </c>
      <c r="M40" s="110">
        <v>39600</v>
      </c>
      <c r="N40" s="110"/>
      <c r="O40" s="110"/>
      <c r="P40" s="110"/>
      <c r="Q40" s="110"/>
    </row>
    <row r="41" ht="21" customHeight="1" spans="1:17">
      <c r="A41" s="122" t="s">
        <v>267</v>
      </c>
      <c r="B41" s="123" t="s">
        <v>440</v>
      </c>
      <c r="C41" s="123" t="s">
        <v>438</v>
      </c>
      <c r="D41" s="123" t="s">
        <v>384</v>
      </c>
      <c r="E41" s="148">
        <v>1</v>
      </c>
      <c r="F41" s="110">
        <v>10200</v>
      </c>
      <c r="G41" s="110">
        <v>10200</v>
      </c>
      <c r="H41" s="110"/>
      <c r="I41" s="110"/>
      <c r="J41" s="110"/>
      <c r="K41" s="110"/>
      <c r="L41" s="110">
        <v>10200</v>
      </c>
      <c r="M41" s="110">
        <v>10200</v>
      </c>
      <c r="N41" s="110"/>
      <c r="O41" s="110"/>
      <c r="P41" s="110"/>
      <c r="Q41" s="110"/>
    </row>
    <row r="42" ht="21" customHeight="1" spans="1:17">
      <c r="A42" s="122" t="s">
        <v>267</v>
      </c>
      <c r="B42" s="123" t="s">
        <v>441</v>
      </c>
      <c r="C42" s="123" t="s">
        <v>438</v>
      </c>
      <c r="D42" s="123" t="s">
        <v>384</v>
      </c>
      <c r="E42" s="148">
        <v>10</v>
      </c>
      <c r="F42" s="110">
        <v>11500</v>
      </c>
      <c r="G42" s="110">
        <v>11500</v>
      </c>
      <c r="H42" s="110"/>
      <c r="I42" s="110"/>
      <c r="J42" s="110"/>
      <c r="K42" s="110"/>
      <c r="L42" s="110">
        <v>11500</v>
      </c>
      <c r="M42" s="110">
        <v>11500</v>
      </c>
      <c r="N42" s="110"/>
      <c r="O42" s="110"/>
      <c r="P42" s="110"/>
      <c r="Q42" s="110"/>
    </row>
    <row r="43" ht="21" customHeight="1" spans="1:17">
      <c r="A43" s="122" t="s">
        <v>267</v>
      </c>
      <c r="B43" s="123" t="s">
        <v>442</v>
      </c>
      <c r="C43" s="123" t="s">
        <v>438</v>
      </c>
      <c r="D43" s="123" t="s">
        <v>384</v>
      </c>
      <c r="E43" s="148">
        <v>1</v>
      </c>
      <c r="F43" s="110">
        <v>600</v>
      </c>
      <c r="G43" s="110">
        <v>600</v>
      </c>
      <c r="H43" s="110"/>
      <c r="I43" s="110"/>
      <c r="J43" s="110"/>
      <c r="K43" s="110"/>
      <c r="L43" s="110">
        <v>600</v>
      </c>
      <c r="M43" s="110">
        <v>600</v>
      </c>
      <c r="N43" s="110"/>
      <c r="O43" s="110"/>
      <c r="P43" s="110"/>
      <c r="Q43" s="110"/>
    </row>
    <row r="44" ht="21" customHeight="1" spans="1:17">
      <c r="A44" s="122" t="s">
        <v>267</v>
      </c>
      <c r="B44" s="123" t="s">
        <v>443</v>
      </c>
      <c r="C44" s="123" t="s">
        <v>438</v>
      </c>
      <c r="D44" s="123" t="s">
        <v>384</v>
      </c>
      <c r="E44" s="148">
        <v>5</v>
      </c>
      <c r="F44" s="110">
        <v>2300</v>
      </c>
      <c r="G44" s="110">
        <v>2300</v>
      </c>
      <c r="H44" s="110"/>
      <c r="I44" s="110"/>
      <c r="J44" s="110"/>
      <c r="K44" s="110"/>
      <c r="L44" s="110">
        <v>2300</v>
      </c>
      <c r="M44" s="110">
        <v>2300</v>
      </c>
      <c r="N44" s="110"/>
      <c r="O44" s="110"/>
      <c r="P44" s="110"/>
      <c r="Q44" s="110"/>
    </row>
    <row r="45" ht="21" customHeight="1" spans="1:17">
      <c r="A45" s="122" t="s">
        <v>267</v>
      </c>
      <c r="B45" s="123" t="s">
        <v>444</v>
      </c>
      <c r="C45" s="123" t="s">
        <v>438</v>
      </c>
      <c r="D45" s="123" t="s">
        <v>384</v>
      </c>
      <c r="E45" s="148">
        <v>1</v>
      </c>
      <c r="F45" s="110">
        <v>1290</v>
      </c>
      <c r="G45" s="110">
        <v>1290</v>
      </c>
      <c r="H45" s="110"/>
      <c r="I45" s="110"/>
      <c r="J45" s="110"/>
      <c r="K45" s="110"/>
      <c r="L45" s="110">
        <v>1290</v>
      </c>
      <c r="M45" s="110">
        <v>1290</v>
      </c>
      <c r="N45" s="110"/>
      <c r="O45" s="110"/>
      <c r="P45" s="110"/>
      <c r="Q45" s="110"/>
    </row>
    <row r="46" ht="21" customHeight="1" spans="1:17">
      <c r="A46" s="122" t="s">
        <v>267</v>
      </c>
      <c r="B46" s="123" t="s">
        <v>445</v>
      </c>
      <c r="C46" s="123" t="s">
        <v>438</v>
      </c>
      <c r="D46" s="123" t="s">
        <v>384</v>
      </c>
      <c r="E46" s="148">
        <v>1</v>
      </c>
      <c r="F46" s="110">
        <v>3790</v>
      </c>
      <c r="G46" s="110">
        <v>3790</v>
      </c>
      <c r="H46" s="110"/>
      <c r="I46" s="110"/>
      <c r="J46" s="110"/>
      <c r="K46" s="110"/>
      <c r="L46" s="110">
        <v>3790</v>
      </c>
      <c r="M46" s="110">
        <v>3790</v>
      </c>
      <c r="N46" s="110"/>
      <c r="O46" s="110"/>
      <c r="P46" s="110"/>
      <c r="Q46" s="110"/>
    </row>
    <row r="47" ht="21" customHeight="1" spans="1:17">
      <c r="A47" s="122" t="s">
        <v>267</v>
      </c>
      <c r="B47" s="123" t="s">
        <v>446</v>
      </c>
      <c r="C47" s="123" t="s">
        <v>438</v>
      </c>
      <c r="D47" s="123" t="s">
        <v>384</v>
      </c>
      <c r="E47" s="148">
        <v>2</v>
      </c>
      <c r="F47" s="110">
        <v>28400</v>
      </c>
      <c r="G47" s="110">
        <v>28400</v>
      </c>
      <c r="H47" s="110"/>
      <c r="I47" s="110"/>
      <c r="J47" s="110"/>
      <c r="K47" s="110"/>
      <c r="L47" s="110">
        <v>28400</v>
      </c>
      <c r="M47" s="110">
        <v>28400</v>
      </c>
      <c r="N47" s="110"/>
      <c r="O47" s="110"/>
      <c r="P47" s="110"/>
      <c r="Q47" s="110"/>
    </row>
    <row r="48" ht="21" customHeight="1" spans="1:17">
      <c r="A48" s="122" t="s">
        <v>267</v>
      </c>
      <c r="B48" s="123" t="s">
        <v>447</v>
      </c>
      <c r="C48" s="123" t="s">
        <v>438</v>
      </c>
      <c r="D48" s="123" t="s">
        <v>384</v>
      </c>
      <c r="E48" s="148">
        <v>1</v>
      </c>
      <c r="F48" s="110">
        <v>1350</v>
      </c>
      <c r="G48" s="110">
        <v>1350</v>
      </c>
      <c r="H48" s="110"/>
      <c r="I48" s="110"/>
      <c r="J48" s="110"/>
      <c r="K48" s="110"/>
      <c r="L48" s="110">
        <v>1350</v>
      </c>
      <c r="M48" s="110">
        <v>1350</v>
      </c>
      <c r="N48" s="110"/>
      <c r="O48" s="110"/>
      <c r="P48" s="110"/>
      <c r="Q48" s="110"/>
    </row>
    <row r="49" ht="21" customHeight="1" spans="1:17">
      <c r="A49" s="122" t="s">
        <v>267</v>
      </c>
      <c r="B49" s="123" t="s">
        <v>448</v>
      </c>
      <c r="C49" s="123" t="s">
        <v>438</v>
      </c>
      <c r="D49" s="123" t="s">
        <v>384</v>
      </c>
      <c r="E49" s="148">
        <v>3</v>
      </c>
      <c r="F49" s="110">
        <v>7740</v>
      </c>
      <c r="G49" s="110">
        <v>7740</v>
      </c>
      <c r="H49" s="110"/>
      <c r="I49" s="110"/>
      <c r="J49" s="110"/>
      <c r="K49" s="110"/>
      <c r="L49" s="110">
        <v>7740</v>
      </c>
      <c r="M49" s="110">
        <v>7740</v>
      </c>
      <c r="N49" s="110"/>
      <c r="O49" s="110"/>
      <c r="P49" s="110"/>
      <c r="Q49" s="110"/>
    </row>
    <row r="50" ht="21" customHeight="1" spans="1:17">
      <c r="A50" s="122" t="s">
        <v>267</v>
      </c>
      <c r="B50" s="123" t="s">
        <v>449</v>
      </c>
      <c r="C50" s="123" t="s">
        <v>438</v>
      </c>
      <c r="D50" s="123" t="s">
        <v>384</v>
      </c>
      <c r="E50" s="148">
        <v>3</v>
      </c>
      <c r="F50" s="110">
        <v>2400</v>
      </c>
      <c r="G50" s="110">
        <v>2400</v>
      </c>
      <c r="H50" s="110"/>
      <c r="I50" s="110"/>
      <c r="J50" s="110"/>
      <c r="K50" s="110"/>
      <c r="L50" s="110">
        <v>2400</v>
      </c>
      <c r="M50" s="110">
        <v>2400</v>
      </c>
      <c r="N50" s="110"/>
      <c r="O50" s="110"/>
      <c r="P50" s="110"/>
      <c r="Q50" s="110"/>
    </row>
    <row r="51" ht="21" customHeight="1" spans="1:17">
      <c r="A51" s="122" t="s">
        <v>267</v>
      </c>
      <c r="B51" s="123" t="s">
        <v>450</v>
      </c>
      <c r="C51" s="123" t="s">
        <v>451</v>
      </c>
      <c r="D51" s="123" t="s">
        <v>384</v>
      </c>
      <c r="E51" s="148">
        <v>2</v>
      </c>
      <c r="F51" s="110">
        <v>6000</v>
      </c>
      <c r="G51" s="110">
        <v>6000</v>
      </c>
      <c r="H51" s="110"/>
      <c r="I51" s="110"/>
      <c r="J51" s="110"/>
      <c r="K51" s="110"/>
      <c r="L51" s="110">
        <v>6000</v>
      </c>
      <c r="M51" s="110">
        <v>6000</v>
      </c>
      <c r="N51" s="110"/>
      <c r="O51" s="110"/>
      <c r="P51" s="110"/>
      <c r="Q51" s="110"/>
    </row>
    <row r="52" ht="21" customHeight="1" spans="1:17">
      <c r="A52" s="149" t="s">
        <v>452</v>
      </c>
      <c r="B52" s="150"/>
      <c r="C52" s="150"/>
      <c r="D52" s="150"/>
      <c r="E52" s="151"/>
      <c r="F52" s="110">
        <v>4004378</v>
      </c>
      <c r="G52" s="110">
        <v>6074378</v>
      </c>
      <c r="H52" s="110"/>
      <c r="I52" s="110"/>
      <c r="J52" s="110"/>
      <c r="K52" s="110"/>
      <c r="L52" s="110">
        <v>6074378</v>
      </c>
      <c r="M52" s="110">
        <v>6074378</v>
      </c>
      <c r="N52" s="110"/>
      <c r="O52" s="110"/>
      <c r="P52" s="110"/>
      <c r="Q52" s="110"/>
    </row>
    <row r="53" ht="21" customHeight="1" spans="1:17">
      <c r="A53" s="49"/>
      <c r="B53" s="152"/>
      <c r="C53" s="152"/>
      <c r="D53" s="152"/>
      <c r="E53" s="153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</row>
  </sheetData>
  <mergeCells count="16">
    <mergeCell ref="A2:Q2"/>
    <mergeCell ref="G4:Q4"/>
    <mergeCell ref="L5:Q5"/>
    <mergeCell ref="A52:E52"/>
    <mergeCell ref="A53:Q5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B28" sqref="B28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5" width="20.425" customWidth="1"/>
    <col min="16" max="17" width="20.2833333333333" customWidth="1"/>
  </cols>
  <sheetData>
    <row r="1" ht="16.5" customHeight="1" spans="1:17">
      <c r="A1" s="112"/>
      <c r="B1" s="112"/>
      <c r="C1" s="112"/>
      <c r="D1" s="112"/>
      <c r="E1" s="105"/>
      <c r="F1" s="105"/>
      <c r="G1" s="105"/>
      <c r="H1" s="105"/>
      <c r="I1" s="105"/>
      <c r="J1" s="105"/>
      <c r="K1" s="133"/>
      <c r="L1" s="105"/>
      <c r="M1" s="105"/>
      <c r="N1" s="112"/>
      <c r="O1" s="105"/>
      <c r="P1" s="134"/>
      <c r="Q1" s="134" t="s">
        <v>453</v>
      </c>
    </row>
    <row r="2" ht="41.25" customHeight="1" spans="1:17">
      <c r="A2" s="101" t="str">
        <f>"2026"&amp;"年政府购买服务预算表"</f>
        <v>2026年政府购买服务预算表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ht="22.5" customHeight="1" spans="1:17">
      <c r="A3" s="113" t="str">
        <f>"单位名称："&amp;"昆明市东川区阿旺镇中心卫生院"</f>
        <v>单位名称：昆明市东川区阿旺镇中心卫生院</v>
      </c>
      <c r="B3" s="114"/>
      <c r="C3" s="114"/>
      <c r="D3" s="114"/>
      <c r="E3" s="113"/>
      <c r="F3" s="113"/>
      <c r="G3" s="103"/>
      <c r="H3" s="103"/>
      <c r="I3" s="103"/>
      <c r="J3" s="103"/>
      <c r="K3" s="133"/>
      <c r="L3" s="105"/>
      <c r="M3" s="105"/>
      <c r="N3" s="112"/>
      <c r="O3" s="105"/>
      <c r="P3" s="135"/>
      <c r="Q3" s="134" t="s">
        <v>1</v>
      </c>
    </row>
    <row r="4" ht="24" customHeight="1" spans="1:17">
      <c r="A4" s="115" t="s">
        <v>373</v>
      </c>
      <c r="B4" s="115" t="s">
        <v>454</v>
      </c>
      <c r="C4" s="115" t="s">
        <v>455</v>
      </c>
      <c r="D4" s="115" t="s">
        <v>456</v>
      </c>
      <c r="E4" s="116" t="s">
        <v>457</v>
      </c>
      <c r="F4" s="116" t="s">
        <v>458</v>
      </c>
      <c r="G4" s="117" t="s">
        <v>191</v>
      </c>
      <c r="H4" s="117"/>
      <c r="I4" s="117"/>
      <c r="J4" s="117"/>
      <c r="K4" s="136"/>
      <c r="L4" s="117"/>
      <c r="M4" s="117"/>
      <c r="N4" s="137"/>
      <c r="O4" s="117"/>
      <c r="P4" s="136"/>
      <c r="Q4" s="143"/>
    </row>
    <row r="5" ht="24" customHeight="1" spans="1:17">
      <c r="A5" s="118"/>
      <c r="B5" s="118"/>
      <c r="C5" s="118"/>
      <c r="D5" s="118"/>
      <c r="E5" s="119"/>
      <c r="F5" s="119"/>
      <c r="G5" s="119" t="s">
        <v>58</v>
      </c>
      <c r="H5" s="119" t="s">
        <v>61</v>
      </c>
      <c r="I5" s="119" t="s">
        <v>379</v>
      </c>
      <c r="J5" s="119" t="s">
        <v>380</v>
      </c>
      <c r="K5" s="138" t="s">
        <v>381</v>
      </c>
      <c r="L5" s="139" t="s">
        <v>65</v>
      </c>
      <c r="M5" s="139"/>
      <c r="N5" s="140"/>
      <c r="O5" s="139"/>
      <c r="P5" s="141"/>
      <c r="Q5" s="120"/>
    </row>
    <row r="6" ht="54" customHeight="1" spans="1:17">
      <c r="A6" s="120"/>
      <c r="B6" s="120"/>
      <c r="C6" s="120"/>
      <c r="D6" s="120"/>
      <c r="E6" s="121"/>
      <c r="F6" s="121"/>
      <c r="G6" s="121"/>
      <c r="H6" s="121" t="s">
        <v>60</v>
      </c>
      <c r="I6" s="121"/>
      <c r="J6" s="121"/>
      <c r="K6" s="142"/>
      <c r="L6" s="121" t="s">
        <v>60</v>
      </c>
      <c r="M6" s="121" t="s">
        <v>67</v>
      </c>
      <c r="N6" s="120" t="s">
        <v>68</v>
      </c>
      <c r="O6" s="121" t="s">
        <v>69</v>
      </c>
      <c r="P6" s="142" t="s">
        <v>70</v>
      </c>
      <c r="Q6" s="120" t="s">
        <v>71</v>
      </c>
    </row>
    <row r="7" ht="17.25" customHeight="1" spans="1:1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122"/>
      <c r="B8" s="122"/>
      <c r="C8" s="122"/>
      <c r="D8" s="122"/>
      <c r="E8" s="123"/>
      <c r="F8" s="123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ht="21" customHeight="1" spans="1:17">
      <c r="A9" s="124"/>
      <c r="B9" s="124"/>
      <c r="C9" s="124"/>
      <c r="D9" s="124"/>
      <c r="E9" s="125"/>
      <c r="F9" s="125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44"/>
    </row>
    <row r="10" ht="21" customHeight="1" spans="1:17">
      <c r="A10" s="127"/>
      <c r="B10" s="127"/>
      <c r="C10" s="127"/>
      <c r="D10" s="127"/>
      <c r="E10" s="128"/>
      <c r="F10" s="128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45"/>
    </row>
    <row r="11" ht="21" customHeight="1" spans="1:17">
      <c r="A11" s="130"/>
      <c r="B11" s="130"/>
      <c r="C11" s="130"/>
      <c r="D11" s="130"/>
      <c r="E11" s="131"/>
      <c r="F11" s="132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customHeight="1" spans="1:1">
      <c r="A12" t="s">
        <v>459</v>
      </c>
    </row>
  </sheetData>
  <mergeCells count="15">
    <mergeCell ref="A2:Q2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2" width="20" customWidth="1"/>
  </cols>
  <sheetData>
    <row r="1" ht="17.25" customHeight="1" spans="4:12">
      <c r="D1" s="100"/>
      <c r="L1" s="47" t="s">
        <v>460</v>
      </c>
    </row>
    <row r="2" ht="41.25" customHeight="1" spans="1:12">
      <c r="A2" s="101" t="str">
        <f>"2026"&amp;"年对下转移支付预算表"</f>
        <v>2026年对下转移支付预算表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ht="18" customHeight="1" spans="1:12">
      <c r="A3" s="102" t="str">
        <f>"单位名称："&amp;"昆明市东川区阿旺镇中心卫生院"</f>
        <v>单位名称：昆明市东川区阿旺镇中心卫生院</v>
      </c>
      <c r="B3" s="103"/>
      <c r="C3" s="103"/>
      <c r="D3" s="104"/>
      <c r="E3" s="105"/>
      <c r="F3" s="105"/>
      <c r="G3" s="105"/>
      <c r="H3" s="105"/>
      <c r="I3" s="105"/>
      <c r="L3" s="52" t="s">
        <v>1</v>
      </c>
    </row>
    <row r="4" ht="19.5" customHeight="1" spans="1:12">
      <c r="A4" s="68" t="s">
        <v>461</v>
      </c>
      <c r="B4" s="55" t="s">
        <v>191</v>
      </c>
      <c r="C4" s="56"/>
      <c r="D4" s="56"/>
      <c r="E4" s="106" t="s">
        <v>462</v>
      </c>
      <c r="F4" s="107"/>
      <c r="G4" s="107"/>
      <c r="H4" s="107"/>
      <c r="I4" s="107"/>
      <c r="J4" s="107"/>
      <c r="K4" s="107"/>
      <c r="L4" s="111"/>
    </row>
    <row r="5" ht="40.5" customHeight="1" spans="1:12">
      <c r="A5" s="63"/>
      <c r="B5" s="69" t="s">
        <v>58</v>
      </c>
      <c r="C5" s="54" t="s">
        <v>61</v>
      </c>
      <c r="D5" s="108" t="s">
        <v>379</v>
      </c>
      <c r="E5" s="84"/>
      <c r="F5" s="84"/>
      <c r="G5" s="84"/>
      <c r="H5" s="84"/>
      <c r="I5" s="84"/>
      <c r="J5" s="84"/>
      <c r="K5" s="84"/>
      <c r="L5" s="84"/>
    </row>
    <row r="6" ht="19.5" customHeight="1" spans="1:12">
      <c r="A6" s="64">
        <v>1</v>
      </c>
      <c r="B6" s="64">
        <v>2</v>
      </c>
      <c r="C6" s="64">
        <v>3</v>
      </c>
      <c r="D6" s="109">
        <v>4</v>
      </c>
      <c r="E6" s="76">
        <v>5</v>
      </c>
      <c r="F6" s="64">
        <v>6</v>
      </c>
      <c r="G6" s="64">
        <v>7</v>
      </c>
      <c r="H6" s="109">
        <v>8</v>
      </c>
      <c r="I6" s="64">
        <v>9</v>
      </c>
      <c r="J6" s="64">
        <v>10</v>
      </c>
      <c r="K6" s="64">
        <v>11</v>
      </c>
      <c r="L6" s="64">
        <v>13</v>
      </c>
    </row>
    <row r="7" ht="19.5" customHeight="1" spans="1:12">
      <c r="A7" s="7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ht="19.5" customHeight="1" spans="1:12">
      <c r="A8" s="97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customHeight="1" spans="1:1">
      <c r="A9" t="s">
        <v>463</v>
      </c>
    </row>
  </sheetData>
  <mergeCells count="5">
    <mergeCell ref="A2:L2"/>
    <mergeCell ref="A3:I3"/>
    <mergeCell ref="B4:D4"/>
    <mergeCell ref="E4:L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7" t="s">
        <v>464</v>
      </c>
    </row>
    <row r="2" ht="41.25" customHeight="1" spans="1:10">
      <c r="A2" s="93" t="str">
        <f>"2026"&amp;"年对下转移支付绩效目标表"</f>
        <v>2026年对下转移支付绩效目标表</v>
      </c>
      <c r="B2" s="48"/>
      <c r="C2" s="48"/>
      <c r="D2" s="48"/>
      <c r="E2" s="48"/>
      <c r="F2" s="94"/>
      <c r="G2" s="48"/>
      <c r="H2" s="94"/>
      <c r="I2" s="94"/>
      <c r="J2" s="48"/>
    </row>
    <row r="3" ht="17.25" customHeight="1" spans="1:1">
      <c r="A3" s="49" t="str">
        <f>"单位名称："&amp;"昆明市东川区阿旺镇中心卫生院"</f>
        <v>单位名称：昆明市东川区阿旺镇中心卫生院</v>
      </c>
    </row>
    <row r="4" ht="44.25" customHeight="1" spans="1:10">
      <c r="A4" s="95" t="s">
        <v>294</v>
      </c>
      <c r="B4" s="95" t="s">
        <v>295</v>
      </c>
      <c r="C4" s="95" t="s">
        <v>296</v>
      </c>
      <c r="D4" s="95" t="s">
        <v>297</v>
      </c>
      <c r="E4" s="95" t="s">
        <v>298</v>
      </c>
      <c r="F4" s="96" t="s">
        <v>299</v>
      </c>
      <c r="G4" s="95" t="s">
        <v>300</v>
      </c>
      <c r="H4" s="96" t="s">
        <v>301</v>
      </c>
      <c r="I4" s="96" t="s">
        <v>302</v>
      </c>
      <c r="J4" s="95" t="s">
        <v>303</v>
      </c>
    </row>
    <row r="5" ht="14.25" customHeight="1" spans="1:10">
      <c r="A5" s="95">
        <v>1</v>
      </c>
      <c r="B5" s="95">
        <v>2</v>
      </c>
      <c r="C5" s="95">
        <v>3</v>
      </c>
      <c r="D5" s="95">
        <v>4</v>
      </c>
      <c r="E5" s="95">
        <v>5</v>
      </c>
      <c r="F5" s="96">
        <v>6</v>
      </c>
      <c r="G5" s="95">
        <v>7</v>
      </c>
      <c r="H5" s="96">
        <v>8</v>
      </c>
      <c r="I5" s="96">
        <v>9</v>
      </c>
      <c r="J5" s="95">
        <v>10</v>
      </c>
    </row>
    <row r="6" ht="42" customHeight="1" spans="1:10">
      <c r="A6" s="70"/>
      <c r="B6" s="97"/>
      <c r="C6" s="97"/>
      <c r="D6" s="97"/>
      <c r="E6" s="98"/>
      <c r="F6" s="99"/>
      <c r="G6" s="98"/>
      <c r="H6" s="99"/>
      <c r="I6" s="99"/>
      <c r="J6" s="98"/>
    </row>
    <row r="7" ht="42" customHeight="1" spans="1:10">
      <c r="A7" s="70"/>
      <c r="B7" s="65"/>
      <c r="C7" s="65"/>
      <c r="D7" s="65"/>
      <c r="E7" s="70"/>
      <c r="F7" s="65"/>
      <c r="G7" s="70"/>
      <c r="H7" s="65"/>
      <c r="I7" s="65"/>
      <c r="J7" s="70"/>
    </row>
    <row r="8" customHeight="1" spans="1:1">
      <c r="A8" t="s">
        <v>465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14" sqref="C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2:8">
      <c r="B1" s="47"/>
      <c r="C1" s="47"/>
      <c r="D1" s="47"/>
      <c r="E1" s="47"/>
      <c r="F1" s="47"/>
      <c r="G1" s="47"/>
      <c r="H1" s="47" t="s">
        <v>466</v>
      </c>
    </row>
    <row r="2" ht="41.25" customHeight="1" spans="1:8">
      <c r="A2" s="78" t="str">
        <f>"2026"&amp;"年新增资产配置表"</f>
        <v>2026年新增资产配置表</v>
      </c>
      <c r="B2" s="78"/>
      <c r="C2" s="78"/>
      <c r="D2" s="78"/>
      <c r="E2" s="78"/>
      <c r="F2" s="78"/>
      <c r="G2" s="78"/>
      <c r="H2" s="78"/>
    </row>
    <row r="3" customHeight="1" spans="1:8">
      <c r="A3" s="79" t="str">
        <f>"单位名称："&amp;"昆明市东川区阿旺镇中心卫生院"</f>
        <v>单位名称：昆明市东川区阿旺镇中心卫生院</v>
      </c>
      <c r="B3" s="79"/>
      <c r="C3" s="80"/>
      <c r="E3" s="81"/>
      <c r="F3" s="82"/>
      <c r="G3" s="82"/>
      <c r="H3" s="83"/>
    </row>
    <row r="4" ht="28.5" customHeight="1" spans="1:8">
      <c r="A4" s="84" t="s">
        <v>184</v>
      </c>
      <c r="B4" s="85" t="s">
        <v>467</v>
      </c>
      <c r="C4" s="86" t="s">
        <v>468</v>
      </c>
      <c r="D4" s="86" t="s">
        <v>469</v>
      </c>
      <c r="E4" s="86" t="s">
        <v>470</v>
      </c>
      <c r="F4" s="84" t="s">
        <v>471</v>
      </c>
      <c r="G4" s="76"/>
      <c r="H4" s="86"/>
    </row>
    <row r="5" ht="21" customHeight="1" spans="1:8">
      <c r="A5" s="87"/>
      <c r="B5" s="87"/>
      <c r="C5" s="88"/>
      <c r="D5" s="87"/>
      <c r="E5" s="87"/>
      <c r="F5" s="84" t="s">
        <v>377</v>
      </c>
      <c r="G5" s="84" t="s">
        <v>472</v>
      </c>
      <c r="H5" s="84" t="s">
        <v>473</v>
      </c>
    </row>
    <row r="6" ht="17.25" customHeight="1" spans="1:8">
      <c r="A6" s="89">
        <v>1</v>
      </c>
      <c r="B6" s="89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  <c r="H6" s="89">
        <v>8</v>
      </c>
    </row>
    <row r="7" ht="19.5" customHeight="1" spans="1:8">
      <c r="A7" s="72" t="s">
        <v>474</v>
      </c>
      <c r="B7" s="72"/>
      <c r="C7" s="70"/>
      <c r="D7" s="65"/>
      <c r="E7" s="90"/>
      <c r="F7" s="91"/>
      <c r="G7" s="92"/>
      <c r="H7" s="92"/>
    </row>
    <row r="8" ht="19.5" customHeight="1" spans="1:8">
      <c r="A8" s="72" t="s">
        <v>475</v>
      </c>
      <c r="B8" s="72"/>
      <c r="C8" s="70"/>
      <c r="D8" s="65"/>
      <c r="E8" s="90"/>
      <c r="F8" s="91"/>
      <c r="G8" s="92"/>
      <c r="H8" s="92"/>
    </row>
    <row r="9" ht="19.5" customHeight="1" spans="1:8">
      <c r="A9" s="72" t="s">
        <v>476</v>
      </c>
      <c r="B9" s="72"/>
      <c r="C9" s="70"/>
      <c r="D9" s="65"/>
      <c r="E9" s="90"/>
      <c r="F9" s="91"/>
      <c r="G9" s="92"/>
      <c r="H9" s="92"/>
    </row>
    <row r="10" customHeight="1" spans="1:1">
      <c r="A10" t="s">
        <v>477</v>
      </c>
    </row>
  </sheetData>
  <mergeCells count="8">
    <mergeCell ref="A2:H2"/>
    <mergeCell ref="A3:B3"/>
    <mergeCell ref="F4:H4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6"/>
      <c r="E1" s="46"/>
      <c r="F1" s="46"/>
      <c r="G1" s="46"/>
      <c r="K1" s="47" t="s">
        <v>478</v>
      </c>
    </row>
    <row r="2" ht="41.25" customHeight="1" spans="1:11">
      <c r="A2" s="48" t="str">
        <f>"2026"&amp;"年上级补助项目支出预算表"</f>
        <v>2026年上级补助项目支出预算表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"单位名称："&amp;"昆明市东川区阿旺镇中心卫生院"</f>
        <v>单位名称：昆明市东川区阿旺镇中心卫生院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259</v>
      </c>
      <c r="B4" s="53" t="s">
        <v>186</v>
      </c>
      <c r="C4" s="53" t="s">
        <v>260</v>
      </c>
      <c r="D4" s="54" t="s">
        <v>187</v>
      </c>
      <c r="E4" s="54" t="s">
        <v>188</v>
      </c>
      <c r="F4" s="54" t="s">
        <v>261</v>
      </c>
      <c r="G4" s="54" t="s">
        <v>262</v>
      </c>
      <c r="H4" s="68" t="s">
        <v>58</v>
      </c>
      <c r="I4" s="55" t="s">
        <v>479</v>
      </c>
      <c r="J4" s="56"/>
      <c r="K4" s="57"/>
    </row>
    <row r="5" ht="21.75" customHeight="1" spans="1:11">
      <c r="A5" s="58"/>
      <c r="B5" s="58"/>
      <c r="C5" s="58"/>
      <c r="D5" s="59"/>
      <c r="E5" s="59"/>
      <c r="F5" s="59"/>
      <c r="G5" s="59"/>
      <c r="H5" s="69"/>
      <c r="I5" s="54" t="s">
        <v>61</v>
      </c>
      <c r="J5" s="54" t="s">
        <v>62</v>
      </c>
      <c r="K5" s="54" t="s">
        <v>63</v>
      </c>
    </row>
    <row r="6" ht="40.5" customHeight="1" spans="1:11">
      <c r="A6" s="61"/>
      <c r="B6" s="61"/>
      <c r="C6" s="61"/>
      <c r="D6" s="62"/>
      <c r="E6" s="62"/>
      <c r="F6" s="62"/>
      <c r="G6" s="62"/>
      <c r="H6" s="63"/>
      <c r="I6" s="62" t="s">
        <v>60</v>
      </c>
      <c r="J6" s="62"/>
      <c r="K6" s="62"/>
    </row>
    <row r="7" ht="15" customHeight="1" spans="1:1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76">
        <v>10</v>
      </c>
      <c r="K7" s="76">
        <v>11</v>
      </c>
    </row>
    <row r="8" ht="18.75" customHeight="1" spans="1:11">
      <c r="A8" s="70"/>
      <c r="B8" s="65"/>
      <c r="C8" s="70"/>
      <c r="D8" s="70"/>
      <c r="E8" s="70"/>
      <c r="F8" s="70"/>
      <c r="G8" s="70"/>
      <c r="H8" s="71"/>
      <c r="I8" s="77"/>
      <c r="J8" s="77"/>
      <c r="K8" s="71"/>
    </row>
    <row r="9" ht="18.75" customHeight="1" spans="1:11">
      <c r="A9" s="72"/>
      <c r="B9" s="65"/>
      <c r="C9" s="65"/>
      <c r="D9" s="65"/>
      <c r="E9" s="65"/>
      <c r="F9" s="65"/>
      <c r="G9" s="65"/>
      <c r="H9" s="67"/>
      <c r="I9" s="67"/>
      <c r="J9" s="67"/>
      <c r="K9" s="71"/>
    </row>
    <row r="10" ht="18.75" customHeight="1" spans="1:11">
      <c r="A10" s="73" t="s">
        <v>174</v>
      </c>
      <c r="B10" s="74"/>
      <c r="C10" s="74"/>
      <c r="D10" s="74"/>
      <c r="E10" s="74"/>
      <c r="F10" s="74"/>
      <c r="G10" s="75"/>
      <c r="H10" s="67"/>
      <c r="I10" s="67"/>
      <c r="J10" s="67"/>
      <c r="K10" s="71"/>
    </row>
    <row r="11" customHeight="1" spans="1:1">
      <c r="A11" t="s">
        <v>480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2" sqref="B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6"/>
      <c r="G1" s="47" t="s">
        <v>481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"单位名称："&amp;"昆明市东川区阿旺镇中心卫生院"</f>
        <v>单位名称：昆明市东川区阿旺镇中心卫生院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260</v>
      </c>
      <c r="B4" s="53" t="s">
        <v>259</v>
      </c>
      <c r="C4" s="53" t="s">
        <v>186</v>
      </c>
      <c r="D4" s="54" t="s">
        <v>482</v>
      </c>
      <c r="E4" s="55" t="s">
        <v>61</v>
      </c>
      <c r="F4" s="56"/>
      <c r="G4" s="57"/>
    </row>
    <row r="5" ht="21.75" customHeight="1" spans="1:7">
      <c r="A5" s="58"/>
      <c r="B5" s="58"/>
      <c r="C5" s="58"/>
      <c r="D5" s="59"/>
      <c r="E5" s="60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61"/>
      <c r="B6" s="61"/>
      <c r="C6" s="61"/>
      <c r="D6" s="62"/>
      <c r="E6" s="63"/>
      <c r="F6" s="62" t="s">
        <v>60</v>
      </c>
      <c r="G6" s="62"/>
    </row>
    <row r="7" ht="15" customHeight="1" spans="1: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</row>
    <row r="8" ht="17.25" customHeight="1" spans="1:7">
      <c r="A8" s="65"/>
      <c r="B8" s="66"/>
      <c r="C8" s="66"/>
      <c r="D8" s="65"/>
      <c r="E8" s="67"/>
      <c r="F8" s="67"/>
      <c r="G8" s="67"/>
    </row>
    <row r="9" ht="18.75" customHeight="1" spans="1:7">
      <c r="A9" s="65"/>
      <c r="B9" s="65"/>
      <c r="C9" s="65"/>
      <c r="D9" s="65"/>
      <c r="E9" s="67"/>
      <c r="F9" s="67"/>
      <c r="G9" s="67"/>
    </row>
    <row r="10" customHeight="1" spans="1:1">
      <c r="A10" t="s">
        <v>483</v>
      </c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6"/>
  <sheetViews>
    <sheetView showZeros="0" tabSelected="1" topLeftCell="A6" workbookViewId="0">
      <selection activeCell="L12" sqref="L12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17.3333333333333" customWidth="1"/>
    <col min="4" max="4" width="16.3333333333333" customWidth="1"/>
    <col min="5" max="5" width="18.0416666666667" customWidth="1"/>
    <col min="6" max="6" width="10.625" customWidth="1"/>
    <col min="7" max="7" width="13" customWidth="1"/>
    <col min="8" max="8" width="25.5" customWidth="1"/>
    <col min="9" max="9" width="15.625" customWidth="1"/>
    <col min="10" max="10" width="27.2916666666667" customWidth="1"/>
  </cols>
  <sheetData>
    <row r="1" ht="13.5" customHeight="1" spans="1:10">
      <c r="A1" s="1"/>
      <c r="B1" s="1"/>
      <c r="C1" s="1"/>
      <c r="D1" s="1"/>
      <c r="E1" s="1"/>
      <c r="F1" s="1"/>
      <c r="G1" s="1"/>
      <c r="H1" s="1"/>
      <c r="I1" s="1"/>
      <c r="J1" s="41" t="s">
        <v>484</v>
      </c>
    </row>
    <row r="2" ht="35" customHeight="1" spans="1:10">
      <c r="A2" s="2" t="s">
        <v>485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486</v>
      </c>
      <c r="B3" s="4">
        <v>131014</v>
      </c>
      <c r="C3" s="5"/>
      <c r="D3" s="5"/>
      <c r="E3" s="6"/>
      <c r="F3" s="7" t="s">
        <v>487</v>
      </c>
      <c r="G3" s="6"/>
      <c r="H3" s="8" t="s">
        <v>73</v>
      </c>
      <c r="I3" s="5"/>
      <c r="J3" s="6"/>
    </row>
    <row r="4" ht="32.1" customHeight="1" spans="1:10">
      <c r="A4" s="9" t="s">
        <v>488</v>
      </c>
      <c r="B4" s="9"/>
      <c r="C4" s="9"/>
      <c r="D4" s="9"/>
      <c r="E4" s="9"/>
      <c r="F4" s="9"/>
      <c r="G4" s="9"/>
      <c r="H4" s="9"/>
      <c r="I4" s="9"/>
      <c r="J4" s="9" t="s">
        <v>489</v>
      </c>
    </row>
    <row r="5" ht="79" customHeight="1" spans="1:10">
      <c r="A5" s="9" t="s">
        <v>490</v>
      </c>
      <c r="B5" s="10" t="s">
        <v>491</v>
      </c>
      <c r="C5" s="11" t="s">
        <v>492</v>
      </c>
      <c r="D5" s="11"/>
      <c r="E5" s="11"/>
      <c r="F5" s="11"/>
      <c r="G5" s="11"/>
      <c r="H5" s="11"/>
      <c r="I5" s="11"/>
      <c r="J5" s="42" t="s">
        <v>493</v>
      </c>
    </row>
    <row r="6" ht="75" customHeight="1" spans="1:10">
      <c r="A6" s="9"/>
      <c r="B6" s="10" t="s">
        <v>494</v>
      </c>
      <c r="C6" s="11" t="s">
        <v>495</v>
      </c>
      <c r="D6" s="11"/>
      <c r="E6" s="11"/>
      <c r="F6" s="11"/>
      <c r="G6" s="11"/>
      <c r="H6" s="11"/>
      <c r="I6" s="11"/>
      <c r="J6" s="42" t="s">
        <v>496</v>
      </c>
    </row>
    <row r="7" ht="76" customHeight="1" spans="1:10">
      <c r="A7" s="10" t="s">
        <v>497</v>
      </c>
      <c r="B7" s="12" t="s">
        <v>498</v>
      </c>
      <c r="C7" s="13" t="s">
        <v>499</v>
      </c>
      <c r="D7" s="13"/>
      <c r="E7" s="13"/>
      <c r="F7" s="13"/>
      <c r="G7" s="13"/>
      <c r="H7" s="13"/>
      <c r="I7" s="13"/>
      <c r="J7" s="43" t="s">
        <v>500</v>
      </c>
    </row>
    <row r="8" ht="24" customHeight="1" spans="1:10">
      <c r="A8" s="14" t="s">
        <v>501</v>
      </c>
      <c r="B8" s="14"/>
      <c r="C8" s="14"/>
      <c r="D8" s="14"/>
      <c r="E8" s="14"/>
      <c r="F8" s="14"/>
      <c r="G8" s="14"/>
      <c r="H8" s="14"/>
      <c r="I8" s="14"/>
      <c r="J8" s="14"/>
    </row>
    <row r="9" ht="32.1" customHeight="1" spans="1:10">
      <c r="A9" s="15" t="s">
        <v>502</v>
      </c>
      <c r="B9" s="15"/>
      <c r="C9" s="16" t="s">
        <v>503</v>
      </c>
      <c r="D9" s="16"/>
      <c r="E9" s="16"/>
      <c r="F9" s="16" t="s">
        <v>504</v>
      </c>
      <c r="G9" s="16"/>
      <c r="H9" s="9" t="s">
        <v>505</v>
      </c>
      <c r="I9" s="9"/>
      <c r="J9" s="9"/>
    </row>
    <row r="10" ht="23" customHeight="1" spans="1:10">
      <c r="A10" s="15"/>
      <c r="B10" s="15"/>
      <c r="C10" s="16"/>
      <c r="D10" s="16"/>
      <c r="E10" s="16"/>
      <c r="F10" s="16"/>
      <c r="G10" s="16"/>
      <c r="H10" s="10" t="s">
        <v>506</v>
      </c>
      <c r="I10" s="10" t="s">
        <v>507</v>
      </c>
      <c r="J10" s="10" t="s">
        <v>508</v>
      </c>
    </row>
    <row r="11" ht="23" customHeight="1" spans="1:10">
      <c r="A11" s="17" t="s">
        <v>58</v>
      </c>
      <c r="B11" s="18"/>
      <c r="C11" s="18"/>
      <c r="D11" s="18"/>
      <c r="E11" s="18"/>
      <c r="F11" s="18"/>
      <c r="G11" s="19"/>
      <c r="H11" s="20">
        <f>SUM(H12:H43)</f>
        <v>20685071</v>
      </c>
      <c r="I11" s="20">
        <f>SUM(I12:I43)</f>
        <v>4150851</v>
      </c>
      <c r="J11" s="20">
        <f>SUM(J12:J43)</f>
        <v>16534220</v>
      </c>
    </row>
    <row r="12" ht="30" customHeight="1" spans="1:10">
      <c r="A12" s="21" t="s">
        <v>509</v>
      </c>
      <c r="B12" s="22"/>
      <c r="C12" s="23" t="s">
        <v>510</v>
      </c>
      <c r="D12" s="24"/>
      <c r="E12" s="24"/>
      <c r="F12" s="24"/>
      <c r="G12" s="25"/>
      <c r="H12" s="20">
        <v>2550279</v>
      </c>
      <c r="I12" s="20">
        <v>2550279</v>
      </c>
      <c r="J12" s="20"/>
    </row>
    <row r="13" ht="30" customHeight="1" spans="1:10">
      <c r="A13" s="21" t="s">
        <v>509</v>
      </c>
      <c r="B13" s="22"/>
      <c r="C13" s="23" t="s">
        <v>510</v>
      </c>
      <c r="D13" s="24"/>
      <c r="E13" s="24"/>
      <c r="F13" s="24" t="s">
        <v>214</v>
      </c>
      <c r="G13" s="25"/>
      <c r="H13" s="20">
        <v>777996</v>
      </c>
      <c r="I13" s="20">
        <v>777996</v>
      </c>
      <c r="J13" s="20"/>
    </row>
    <row r="14" ht="30" customHeight="1" spans="1:10">
      <c r="A14" s="21" t="s">
        <v>509</v>
      </c>
      <c r="B14" s="22"/>
      <c r="C14" s="23" t="s">
        <v>510</v>
      </c>
      <c r="D14" s="24"/>
      <c r="E14" s="24"/>
      <c r="F14" s="24" t="s">
        <v>132</v>
      </c>
      <c r="G14" s="25"/>
      <c r="H14" s="20">
        <v>301656</v>
      </c>
      <c r="I14" s="20">
        <v>301656</v>
      </c>
      <c r="J14" s="20"/>
    </row>
    <row r="15" ht="30" customHeight="1" spans="1:10">
      <c r="A15" s="21" t="s">
        <v>509</v>
      </c>
      <c r="B15" s="22"/>
      <c r="C15" s="23" t="s">
        <v>510</v>
      </c>
      <c r="D15" s="24"/>
      <c r="E15" s="24"/>
      <c r="F15" s="24" t="s">
        <v>249</v>
      </c>
      <c r="G15" s="25"/>
      <c r="H15" s="20">
        <v>158400</v>
      </c>
      <c r="I15" s="20">
        <v>158400</v>
      </c>
      <c r="J15" s="20"/>
    </row>
    <row r="16" ht="30" customHeight="1" spans="1:10">
      <c r="A16" s="21" t="s">
        <v>509</v>
      </c>
      <c r="B16" s="22"/>
      <c r="C16" s="23" t="s">
        <v>510</v>
      </c>
      <c r="D16" s="24"/>
      <c r="E16" s="24"/>
      <c r="F16" s="24" t="s">
        <v>228</v>
      </c>
      <c r="G16" s="25"/>
      <c r="H16" s="20">
        <v>64800</v>
      </c>
      <c r="I16" s="20">
        <v>64800</v>
      </c>
      <c r="J16" s="20"/>
    </row>
    <row r="17" ht="30" customHeight="1" spans="1:10">
      <c r="A17" s="21" t="s">
        <v>509</v>
      </c>
      <c r="B17" s="22"/>
      <c r="C17" s="23" t="s">
        <v>510</v>
      </c>
      <c r="D17" s="24"/>
      <c r="E17" s="24"/>
      <c r="F17" s="24" t="s">
        <v>179</v>
      </c>
      <c r="G17" s="25"/>
      <c r="H17" s="20">
        <v>4800</v>
      </c>
      <c r="I17" s="20">
        <v>4800</v>
      </c>
      <c r="J17" s="20"/>
    </row>
    <row r="18" ht="30" customHeight="1" spans="1:10">
      <c r="A18" s="21" t="s">
        <v>509</v>
      </c>
      <c r="B18" s="22"/>
      <c r="C18" s="23" t="s">
        <v>510</v>
      </c>
      <c r="D18" s="24"/>
      <c r="E18" s="24"/>
      <c r="F18" s="24" t="s">
        <v>231</v>
      </c>
      <c r="G18" s="25"/>
      <c r="H18" s="20">
        <v>84720</v>
      </c>
      <c r="I18" s="20">
        <v>84720</v>
      </c>
      <c r="J18" s="20"/>
    </row>
    <row r="19" ht="30" customHeight="1" spans="1:10">
      <c r="A19" s="21" t="s">
        <v>509</v>
      </c>
      <c r="B19" s="22"/>
      <c r="C19" s="23" t="s">
        <v>510</v>
      </c>
      <c r="D19" s="24"/>
      <c r="E19" s="24"/>
      <c r="F19" s="24" t="s">
        <v>253</v>
      </c>
      <c r="G19" s="25"/>
      <c r="H19" s="20">
        <v>201600</v>
      </c>
      <c r="I19" s="20">
        <v>201600</v>
      </c>
      <c r="J19" s="20"/>
    </row>
    <row r="20" ht="30" customHeight="1" spans="1:10">
      <c r="A20" s="21" t="s">
        <v>509</v>
      </c>
      <c r="B20" s="22"/>
      <c r="C20" s="23" t="s">
        <v>510</v>
      </c>
      <c r="D20" s="24"/>
      <c r="E20" s="24"/>
      <c r="F20" s="24" t="s">
        <v>255</v>
      </c>
      <c r="G20" s="25"/>
      <c r="H20" s="20">
        <v>6600</v>
      </c>
      <c r="I20" s="20">
        <v>6600</v>
      </c>
      <c r="J20" s="20"/>
    </row>
    <row r="21" ht="30" customHeight="1" spans="1:10">
      <c r="A21" s="26" t="s">
        <v>265</v>
      </c>
      <c r="B21" s="27"/>
      <c r="C21" s="23" t="s">
        <v>267</v>
      </c>
      <c r="D21" s="24"/>
      <c r="E21" s="24"/>
      <c r="F21" s="24" t="s">
        <v>233</v>
      </c>
      <c r="G21" s="25"/>
      <c r="H21" s="20">
        <v>156000</v>
      </c>
      <c r="I21" s="20"/>
      <c r="J21" s="20">
        <v>156000</v>
      </c>
    </row>
    <row r="22" ht="30" customHeight="1" spans="1:10">
      <c r="A22" s="26" t="s">
        <v>265</v>
      </c>
      <c r="B22" s="27"/>
      <c r="C22" s="23" t="s">
        <v>267</v>
      </c>
      <c r="D22" s="24"/>
      <c r="E22" s="24"/>
      <c r="F22" s="24" t="s">
        <v>269</v>
      </c>
      <c r="G22" s="25"/>
      <c r="H22" s="20">
        <v>180000</v>
      </c>
      <c r="I22" s="20"/>
      <c r="J22" s="20">
        <v>180000</v>
      </c>
    </row>
    <row r="23" ht="30" customHeight="1" spans="1:10">
      <c r="A23" s="26" t="s">
        <v>265</v>
      </c>
      <c r="B23" s="27"/>
      <c r="C23" s="23" t="s">
        <v>267</v>
      </c>
      <c r="D23" s="24"/>
      <c r="E23" s="24"/>
      <c r="F23" s="24" t="s">
        <v>271</v>
      </c>
      <c r="G23" s="25"/>
      <c r="H23" s="20">
        <v>600</v>
      </c>
      <c r="I23" s="20"/>
      <c r="J23" s="20">
        <v>600</v>
      </c>
    </row>
    <row r="24" ht="30" customHeight="1" spans="1:10">
      <c r="A24" s="26" t="s">
        <v>265</v>
      </c>
      <c r="B24" s="27"/>
      <c r="C24" s="23" t="s">
        <v>267</v>
      </c>
      <c r="D24" s="24"/>
      <c r="E24" s="24"/>
      <c r="F24" s="24" t="s">
        <v>235</v>
      </c>
      <c r="G24" s="25"/>
      <c r="H24" s="20">
        <v>3600</v>
      </c>
      <c r="I24" s="20"/>
      <c r="J24" s="20">
        <v>3600</v>
      </c>
    </row>
    <row r="25" ht="30" customHeight="1" spans="1:10">
      <c r="A25" s="26" t="s">
        <v>265</v>
      </c>
      <c r="B25" s="27"/>
      <c r="C25" s="23" t="s">
        <v>267</v>
      </c>
      <c r="D25" s="24"/>
      <c r="E25" s="24"/>
      <c r="F25" s="24" t="s">
        <v>237</v>
      </c>
      <c r="G25" s="25"/>
      <c r="H25" s="20">
        <v>36000</v>
      </c>
      <c r="I25" s="20"/>
      <c r="J25" s="20">
        <v>36000</v>
      </c>
    </row>
    <row r="26" ht="30" customHeight="1" spans="1:10">
      <c r="A26" s="26" t="s">
        <v>265</v>
      </c>
      <c r="B26" s="27"/>
      <c r="C26" s="23" t="s">
        <v>267</v>
      </c>
      <c r="D26" s="24"/>
      <c r="E26" s="24"/>
      <c r="F26" s="24" t="s">
        <v>239</v>
      </c>
      <c r="G26" s="25"/>
      <c r="H26" s="20">
        <v>60000</v>
      </c>
      <c r="I26" s="20"/>
      <c r="J26" s="20">
        <v>60000</v>
      </c>
    </row>
    <row r="27" ht="30" customHeight="1" spans="1:10">
      <c r="A27" s="26" t="s">
        <v>265</v>
      </c>
      <c r="B27" s="27"/>
      <c r="C27" s="23" t="s">
        <v>267</v>
      </c>
      <c r="D27" s="24"/>
      <c r="E27" s="24"/>
      <c r="F27" s="24" t="s">
        <v>241</v>
      </c>
      <c r="G27" s="25"/>
      <c r="H27" s="20">
        <v>70000</v>
      </c>
      <c r="I27" s="20"/>
      <c r="J27" s="20">
        <v>70000</v>
      </c>
    </row>
    <row r="28" ht="30" customHeight="1" spans="1:10">
      <c r="A28" s="26" t="s">
        <v>265</v>
      </c>
      <c r="B28" s="27"/>
      <c r="C28" s="23" t="s">
        <v>267</v>
      </c>
      <c r="D28" s="24"/>
      <c r="E28" s="24"/>
      <c r="F28" s="24" t="s">
        <v>243</v>
      </c>
      <c r="G28" s="25"/>
      <c r="H28" s="20">
        <v>60000</v>
      </c>
      <c r="I28" s="20"/>
      <c r="J28" s="20">
        <v>60000</v>
      </c>
    </row>
    <row r="29" ht="30" customHeight="1" spans="1:10">
      <c r="A29" s="26" t="s">
        <v>265</v>
      </c>
      <c r="B29" s="27"/>
      <c r="C29" s="23" t="s">
        <v>267</v>
      </c>
      <c r="D29" s="24"/>
      <c r="E29" s="24"/>
      <c r="F29" s="24" t="s">
        <v>245</v>
      </c>
      <c r="G29" s="25"/>
      <c r="H29" s="20">
        <v>7200</v>
      </c>
      <c r="I29" s="20"/>
      <c r="J29" s="20">
        <v>7200</v>
      </c>
    </row>
    <row r="30" ht="30" customHeight="1" spans="1:10">
      <c r="A30" s="26" t="s">
        <v>265</v>
      </c>
      <c r="B30" s="27"/>
      <c r="C30" s="23" t="s">
        <v>267</v>
      </c>
      <c r="D30" s="24"/>
      <c r="E30" s="24"/>
      <c r="F30" s="24" t="s">
        <v>247</v>
      </c>
      <c r="G30" s="25"/>
      <c r="H30" s="20">
        <v>7200</v>
      </c>
      <c r="I30" s="20"/>
      <c r="J30" s="20">
        <v>7200</v>
      </c>
    </row>
    <row r="31" ht="30" customHeight="1" spans="1:10">
      <c r="A31" s="26" t="s">
        <v>265</v>
      </c>
      <c r="B31" s="27"/>
      <c r="C31" s="23" t="s">
        <v>267</v>
      </c>
      <c r="D31" s="24"/>
      <c r="E31" s="24"/>
      <c r="F31" s="24" t="s">
        <v>179</v>
      </c>
      <c r="G31" s="25"/>
      <c r="H31" s="20">
        <v>12000</v>
      </c>
      <c r="I31" s="20"/>
      <c r="J31" s="20">
        <v>12000</v>
      </c>
    </row>
    <row r="32" ht="30" customHeight="1" spans="1:10">
      <c r="A32" s="26" t="s">
        <v>265</v>
      </c>
      <c r="B32" s="27"/>
      <c r="C32" s="23" t="s">
        <v>267</v>
      </c>
      <c r="D32" s="24"/>
      <c r="E32" s="24"/>
      <c r="F32" s="24" t="s">
        <v>273</v>
      </c>
      <c r="G32" s="25"/>
      <c r="H32" s="20">
        <v>3660000</v>
      </c>
      <c r="I32" s="20"/>
      <c r="J32" s="20">
        <v>3660000</v>
      </c>
    </row>
    <row r="33" ht="30" customHeight="1" spans="1:10">
      <c r="A33" s="26" t="s">
        <v>265</v>
      </c>
      <c r="B33" s="27"/>
      <c r="C33" s="23" t="s">
        <v>267</v>
      </c>
      <c r="D33" s="24"/>
      <c r="E33" s="24"/>
      <c r="F33" s="24" t="s">
        <v>275</v>
      </c>
      <c r="G33" s="25"/>
      <c r="H33" s="20">
        <v>120000</v>
      </c>
      <c r="I33" s="20"/>
      <c r="J33" s="20">
        <v>120000</v>
      </c>
    </row>
    <row r="34" ht="30" customHeight="1" spans="1:10">
      <c r="A34" s="26" t="s">
        <v>265</v>
      </c>
      <c r="B34" s="27"/>
      <c r="C34" s="23" t="s">
        <v>267</v>
      </c>
      <c r="D34" s="24"/>
      <c r="E34" s="24"/>
      <c r="F34" s="24" t="s">
        <v>228</v>
      </c>
      <c r="G34" s="25"/>
      <c r="H34" s="20">
        <v>203800</v>
      </c>
      <c r="I34" s="20"/>
      <c r="J34" s="20">
        <v>203800</v>
      </c>
    </row>
    <row r="35" ht="30" customHeight="1" spans="1:10">
      <c r="A35" s="26" t="s">
        <v>265</v>
      </c>
      <c r="B35" s="27"/>
      <c r="C35" s="23" t="s">
        <v>267</v>
      </c>
      <c r="D35" s="24"/>
      <c r="E35" s="24"/>
      <c r="F35" s="24" t="s">
        <v>277</v>
      </c>
      <c r="G35" s="25"/>
      <c r="H35" s="20">
        <v>120000</v>
      </c>
      <c r="I35" s="20"/>
      <c r="J35" s="20">
        <v>120000</v>
      </c>
    </row>
    <row r="36" ht="30" customHeight="1" spans="1:10">
      <c r="A36" s="26" t="s">
        <v>265</v>
      </c>
      <c r="B36" s="27"/>
      <c r="C36" s="23" t="s">
        <v>267</v>
      </c>
      <c r="D36" s="24"/>
      <c r="E36" s="24"/>
      <c r="F36" s="24" t="s">
        <v>279</v>
      </c>
      <c r="G36" s="25"/>
      <c r="H36" s="20">
        <v>24000</v>
      </c>
      <c r="I36" s="20"/>
      <c r="J36" s="20">
        <v>24000</v>
      </c>
    </row>
    <row r="37" ht="30" customHeight="1" spans="1:10">
      <c r="A37" s="26" t="s">
        <v>265</v>
      </c>
      <c r="B37" s="27"/>
      <c r="C37" s="23" t="s">
        <v>267</v>
      </c>
      <c r="D37" s="24"/>
      <c r="E37" s="24"/>
      <c r="F37" s="24" t="s">
        <v>281</v>
      </c>
      <c r="G37" s="25"/>
      <c r="H37" s="20">
        <v>4000</v>
      </c>
      <c r="I37" s="20"/>
      <c r="J37" s="20">
        <v>4000</v>
      </c>
    </row>
    <row r="38" ht="30" customHeight="1" spans="1:10">
      <c r="A38" s="26" t="s">
        <v>265</v>
      </c>
      <c r="B38" s="27"/>
      <c r="C38" s="23" t="s">
        <v>267</v>
      </c>
      <c r="D38" s="24"/>
      <c r="E38" s="24"/>
      <c r="F38" s="24" t="s">
        <v>257</v>
      </c>
      <c r="G38" s="25"/>
      <c r="H38" s="20">
        <v>4800000</v>
      </c>
      <c r="I38" s="20"/>
      <c r="J38" s="20">
        <v>4800000</v>
      </c>
    </row>
    <row r="39" ht="30" customHeight="1" spans="1:10">
      <c r="A39" s="26" t="s">
        <v>265</v>
      </c>
      <c r="B39" s="27"/>
      <c r="C39" s="23" t="s">
        <v>267</v>
      </c>
      <c r="D39" s="24"/>
      <c r="E39" s="24"/>
      <c r="F39" s="24" t="s">
        <v>283</v>
      </c>
      <c r="G39" s="25"/>
      <c r="H39" s="20">
        <v>140400</v>
      </c>
      <c r="I39" s="20"/>
      <c r="J39" s="20">
        <v>140400</v>
      </c>
    </row>
    <row r="40" ht="30" customHeight="1" spans="1:10">
      <c r="A40" s="26" t="s">
        <v>265</v>
      </c>
      <c r="B40" s="27"/>
      <c r="C40" s="23" t="s">
        <v>267</v>
      </c>
      <c r="D40" s="24"/>
      <c r="E40" s="24"/>
      <c r="F40" s="24" t="s">
        <v>285</v>
      </c>
      <c r="G40" s="25"/>
      <c r="H40" s="20">
        <v>5845420</v>
      </c>
      <c r="I40" s="20"/>
      <c r="J40" s="20">
        <v>5845420</v>
      </c>
    </row>
    <row r="41" ht="30" customHeight="1" spans="1:10">
      <c r="A41" s="26" t="s">
        <v>265</v>
      </c>
      <c r="B41" s="27"/>
      <c r="C41" s="23" t="s">
        <v>267</v>
      </c>
      <c r="D41" s="24"/>
      <c r="E41" s="24"/>
      <c r="F41" s="24" t="s">
        <v>287</v>
      </c>
      <c r="G41" s="25"/>
      <c r="H41" s="20">
        <v>1000000</v>
      </c>
      <c r="I41" s="20"/>
      <c r="J41" s="20">
        <v>1000000</v>
      </c>
    </row>
    <row r="42" ht="30" customHeight="1" spans="1:10">
      <c r="A42" s="26" t="s">
        <v>265</v>
      </c>
      <c r="B42" s="27"/>
      <c r="C42" s="23" t="s">
        <v>267</v>
      </c>
      <c r="D42" s="24"/>
      <c r="E42" s="24"/>
      <c r="F42" s="24" t="s">
        <v>289</v>
      </c>
      <c r="G42" s="25"/>
      <c r="H42" s="20">
        <v>20000</v>
      </c>
      <c r="I42" s="20"/>
      <c r="J42" s="20">
        <v>20000</v>
      </c>
    </row>
    <row r="43" ht="30" customHeight="1" spans="1:10">
      <c r="A43" s="26" t="s">
        <v>265</v>
      </c>
      <c r="B43" s="27"/>
      <c r="C43" s="23" t="s">
        <v>291</v>
      </c>
      <c r="D43" s="24"/>
      <c r="E43" s="24"/>
      <c r="F43" s="24" t="s">
        <v>84</v>
      </c>
      <c r="G43" s="25"/>
      <c r="H43" s="20">
        <v>4000</v>
      </c>
      <c r="I43" s="44">
        <v>0</v>
      </c>
      <c r="J43" s="20">
        <v>4000</v>
      </c>
    </row>
    <row r="44" ht="27" customHeight="1" spans="1:10">
      <c r="A44" s="28" t="s">
        <v>511</v>
      </c>
      <c r="B44" s="28"/>
      <c r="C44" s="28"/>
      <c r="D44" s="28"/>
      <c r="E44" s="28"/>
      <c r="F44" s="28"/>
      <c r="G44" s="28"/>
      <c r="H44" s="28"/>
      <c r="I44" s="28"/>
      <c r="J44" s="28"/>
    </row>
    <row r="45" ht="32.1" customHeight="1" spans="1:10">
      <c r="A45" s="29" t="s">
        <v>512</v>
      </c>
      <c r="B45" s="29"/>
      <c r="C45" s="29"/>
      <c r="D45" s="29"/>
      <c r="E45" s="29"/>
      <c r="F45" s="29"/>
      <c r="G45" s="29"/>
      <c r="H45" s="30" t="s">
        <v>513</v>
      </c>
      <c r="I45" s="31" t="s">
        <v>303</v>
      </c>
      <c r="J45" s="30" t="s">
        <v>514</v>
      </c>
    </row>
    <row r="46" ht="32.1" customHeight="1" spans="1:10">
      <c r="A46" s="31" t="s">
        <v>296</v>
      </c>
      <c r="B46" s="31" t="s">
        <v>515</v>
      </c>
      <c r="C46" s="30" t="s">
        <v>298</v>
      </c>
      <c r="D46" s="30" t="s">
        <v>299</v>
      </c>
      <c r="E46" s="30" t="s">
        <v>300</v>
      </c>
      <c r="F46" s="30" t="s">
        <v>301</v>
      </c>
      <c r="G46" s="30" t="s">
        <v>302</v>
      </c>
      <c r="H46" s="30"/>
      <c r="I46" s="31"/>
      <c r="J46" s="30"/>
    </row>
    <row r="47" ht="32.1" customHeight="1" spans="1:10">
      <c r="A47" s="32" t="s">
        <v>305</v>
      </c>
      <c r="B47" s="32" t="s">
        <v>306</v>
      </c>
      <c r="C47" s="33" t="s">
        <v>516</v>
      </c>
      <c r="D47" s="34" t="s">
        <v>330</v>
      </c>
      <c r="E47" s="35" t="s">
        <v>517</v>
      </c>
      <c r="F47" s="36" t="s">
        <v>518</v>
      </c>
      <c r="G47" s="36" t="s">
        <v>311</v>
      </c>
      <c r="H47" s="37" t="s">
        <v>519</v>
      </c>
      <c r="I47" s="45" t="s">
        <v>520</v>
      </c>
      <c r="J47" s="45" t="s">
        <v>521</v>
      </c>
    </row>
    <row r="48" ht="32.1" customHeight="1" spans="1:10">
      <c r="A48" s="32" t="s">
        <v>305</v>
      </c>
      <c r="B48" s="32" t="s">
        <v>306</v>
      </c>
      <c r="C48" s="33" t="s">
        <v>522</v>
      </c>
      <c r="D48" s="35" t="s">
        <v>330</v>
      </c>
      <c r="E48" s="35" t="s">
        <v>96</v>
      </c>
      <c r="F48" s="36" t="s">
        <v>523</v>
      </c>
      <c r="G48" s="36" t="s">
        <v>311</v>
      </c>
      <c r="H48" s="37" t="s">
        <v>519</v>
      </c>
      <c r="I48" s="45" t="s">
        <v>524</v>
      </c>
      <c r="J48" s="45" t="s">
        <v>525</v>
      </c>
    </row>
    <row r="49" ht="32.1" customHeight="1" spans="1:10">
      <c r="A49" s="32" t="s">
        <v>305</v>
      </c>
      <c r="B49" s="32" t="s">
        <v>321</v>
      </c>
      <c r="C49" s="33" t="s">
        <v>526</v>
      </c>
      <c r="D49" s="35" t="s">
        <v>330</v>
      </c>
      <c r="E49" s="38">
        <v>100</v>
      </c>
      <c r="F49" s="36" t="s">
        <v>324</v>
      </c>
      <c r="G49" s="36" t="s">
        <v>311</v>
      </c>
      <c r="H49" s="37" t="s">
        <v>519</v>
      </c>
      <c r="I49" s="45" t="s">
        <v>527</v>
      </c>
      <c r="J49" s="45" t="s">
        <v>528</v>
      </c>
    </row>
    <row r="50" ht="32.1" customHeight="1" spans="1:10">
      <c r="A50" s="32" t="s">
        <v>305</v>
      </c>
      <c r="B50" s="32" t="s">
        <v>321</v>
      </c>
      <c r="C50" s="33" t="s">
        <v>529</v>
      </c>
      <c r="D50" s="35" t="s">
        <v>308</v>
      </c>
      <c r="E50" s="38">
        <v>3</v>
      </c>
      <c r="F50" s="36" t="s">
        <v>324</v>
      </c>
      <c r="G50" s="36" t="s">
        <v>311</v>
      </c>
      <c r="H50" s="37" t="s">
        <v>519</v>
      </c>
      <c r="I50" s="45" t="s">
        <v>530</v>
      </c>
      <c r="J50" s="45" t="s">
        <v>531</v>
      </c>
    </row>
    <row r="51" ht="32.1" customHeight="1" spans="1:10">
      <c r="A51" s="32" t="s">
        <v>305</v>
      </c>
      <c r="B51" s="32" t="s">
        <v>328</v>
      </c>
      <c r="C51" s="33" t="s">
        <v>532</v>
      </c>
      <c r="D51" s="35" t="s">
        <v>330</v>
      </c>
      <c r="E51" s="38">
        <v>100</v>
      </c>
      <c r="F51" s="36" t="s">
        <v>324</v>
      </c>
      <c r="G51" s="36" t="s">
        <v>311</v>
      </c>
      <c r="H51" s="37" t="s">
        <v>519</v>
      </c>
      <c r="I51" s="45" t="s">
        <v>533</v>
      </c>
      <c r="J51" s="45" t="s">
        <v>534</v>
      </c>
    </row>
    <row r="52" ht="32.1" customHeight="1" spans="1:10">
      <c r="A52" s="32" t="s">
        <v>334</v>
      </c>
      <c r="B52" s="39" t="s">
        <v>535</v>
      </c>
      <c r="C52" s="33" t="s">
        <v>536</v>
      </c>
      <c r="D52" s="35" t="s">
        <v>314</v>
      </c>
      <c r="E52" s="40">
        <v>70</v>
      </c>
      <c r="F52" s="36" t="s">
        <v>324</v>
      </c>
      <c r="G52" s="36" t="s">
        <v>311</v>
      </c>
      <c r="H52" s="37" t="s">
        <v>519</v>
      </c>
      <c r="I52" s="45" t="s">
        <v>537</v>
      </c>
      <c r="J52" s="45" t="s">
        <v>538</v>
      </c>
    </row>
    <row r="53" ht="32.1" customHeight="1" spans="1:10">
      <c r="A53" s="32" t="s">
        <v>334</v>
      </c>
      <c r="B53" s="39" t="s">
        <v>539</v>
      </c>
      <c r="C53" s="33" t="s">
        <v>540</v>
      </c>
      <c r="D53" s="35" t="s">
        <v>330</v>
      </c>
      <c r="E53" s="38">
        <v>100</v>
      </c>
      <c r="F53" s="36" t="s">
        <v>324</v>
      </c>
      <c r="G53" s="36" t="s">
        <v>311</v>
      </c>
      <c r="H53" s="37" t="s">
        <v>519</v>
      </c>
      <c r="I53" s="45" t="s">
        <v>541</v>
      </c>
      <c r="J53" s="45" t="s">
        <v>542</v>
      </c>
    </row>
    <row r="54" ht="32.1" customHeight="1" spans="1:10">
      <c r="A54" s="32" t="s">
        <v>334</v>
      </c>
      <c r="B54" s="39" t="s">
        <v>543</v>
      </c>
      <c r="C54" s="33" t="s">
        <v>544</v>
      </c>
      <c r="D54" s="35" t="s">
        <v>330</v>
      </c>
      <c r="E54" s="33" t="s">
        <v>545</v>
      </c>
      <c r="F54" s="36" t="s">
        <v>545</v>
      </c>
      <c r="G54" s="36" t="s">
        <v>341</v>
      </c>
      <c r="H54" s="37" t="s">
        <v>519</v>
      </c>
      <c r="I54" s="45" t="s">
        <v>546</v>
      </c>
      <c r="J54" s="45" t="s">
        <v>547</v>
      </c>
    </row>
    <row r="55" ht="32.1" customHeight="1" spans="1:10">
      <c r="A55" s="32" t="s">
        <v>342</v>
      </c>
      <c r="B55" s="39" t="s">
        <v>548</v>
      </c>
      <c r="C55" s="33" t="s">
        <v>549</v>
      </c>
      <c r="D55" s="35" t="s">
        <v>314</v>
      </c>
      <c r="E55" s="38">
        <v>90</v>
      </c>
      <c r="F55" s="36" t="s">
        <v>324</v>
      </c>
      <c r="G55" s="36" t="s">
        <v>311</v>
      </c>
      <c r="H55" s="37" t="s">
        <v>519</v>
      </c>
      <c r="I55" s="45" t="s">
        <v>550</v>
      </c>
      <c r="J55" s="45" t="s">
        <v>551</v>
      </c>
    </row>
    <row r="56" ht="32.1" customHeight="1" spans="1:10">
      <c r="A56" s="32" t="s">
        <v>342</v>
      </c>
      <c r="B56" s="39" t="s">
        <v>342</v>
      </c>
      <c r="C56" s="33" t="s">
        <v>552</v>
      </c>
      <c r="D56" s="35" t="s">
        <v>314</v>
      </c>
      <c r="E56" s="38">
        <v>90</v>
      </c>
      <c r="F56" s="36" t="s">
        <v>324</v>
      </c>
      <c r="G56" s="36" t="s">
        <v>311</v>
      </c>
      <c r="H56" s="37" t="s">
        <v>519</v>
      </c>
      <c r="I56" s="45" t="s">
        <v>553</v>
      </c>
      <c r="J56" s="45" t="s">
        <v>554</v>
      </c>
    </row>
  </sheetData>
  <mergeCells count="83">
    <mergeCell ref="A2:J2"/>
    <mergeCell ref="B3:E3"/>
    <mergeCell ref="F3:G3"/>
    <mergeCell ref="H3:J3"/>
    <mergeCell ref="A4:I4"/>
    <mergeCell ref="C5:I5"/>
    <mergeCell ref="C6:I6"/>
    <mergeCell ref="C7:I7"/>
    <mergeCell ref="A8:J8"/>
    <mergeCell ref="H9:J9"/>
    <mergeCell ref="A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44:J44"/>
    <mergeCell ref="A45:G45"/>
    <mergeCell ref="A5:A6"/>
    <mergeCell ref="H45:H46"/>
    <mergeCell ref="I45:I46"/>
    <mergeCell ref="J45:J46"/>
    <mergeCell ref="A9:B10"/>
    <mergeCell ref="C9:G10"/>
  </mergeCells>
  <pageMargins left="0.84" right="0.84" top="0.9" bottom="0.9" header="0.36" footer="0.36"/>
  <pageSetup paperSize="9" scale="3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5" workbookViewId="0">
      <selection activeCell="D38" sqref="D3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83" t="s">
        <v>55</v>
      </c>
    </row>
    <row r="2" ht="41.25" customHeight="1" spans="1:1">
      <c r="A2" s="201" t="str">
        <f>"2026"&amp;"年部门收入预算表"</f>
        <v>2026年部门收入预算表</v>
      </c>
    </row>
    <row r="3" ht="17.25" customHeight="1" spans="1:19">
      <c r="A3" s="202" t="str">
        <f>"单位名称："&amp;"昆明市东川区阿旺镇中心卫生院"</f>
        <v>单位名称：昆明市东川区阿旺镇中心卫生院</v>
      </c>
      <c r="S3" s="80" t="s">
        <v>1</v>
      </c>
    </row>
    <row r="4" ht="21.75" customHeight="1" spans="1:19">
      <c r="A4" s="226" t="s">
        <v>56</v>
      </c>
      <c r="B4" s="227" t="s">
        <v>57</v>
      </c>
      <c r="C4" s="227" t="s">
        <v>58</v>
      </c>
      <c r="D4" s="228" t="s">
        <v>59</v>
      </c>
      <c r="E4" s="228"/>
      <c r="F4" s="228"/>
      <c r="G4" s="228"/>
      <c r="H4" s="228"/>
      <c r="I4" s="167"/>
      <c r="J4" s="228"/>
      <c r="K4" s="228"/>
      <c r="L4" s="228"/>
      <c r="M4" s="228"/>
      <c r="N4" s="235"/>
      <c r="O4" s="228" t="s">
        <v>48</v>
      </c>
      <c r="P4" s="228"/>
      <c r="Q4" s="228"/>
      <c r="R4" s="228"/>
      <c r="S4" s="235"/>
    </row>
    <row r="5" ht="27" customHeight="1" spans="1:19">
      <c r="A5" s="229"/>
      <c r="B5" s="230"/>
      <c r="C5" s="230"/>
      <c r="D5" s="230" t="s">
        <v>60</v>
      </c>
      <c r="E5" s="230" t="s">
        <v>61</v>
      </c>
      <c r="F5" s="230" t="s">
        <v>62</v>
      </c>
      <c r="G5" s="230" t="s">
        <v>63</v>
      </c>
      <c r="H5" s="230" t="s">
        <v>64</v>
      </c>
      <c r="I5" s="236" t="s">
        <v>65</v>
      </c>
      <c r="J5" s="237"/>
      <c r="K5" s="237"/>
      <c r="L5" s="237"/>
      <c r="M5" s="237"/>
      <c r="N5" s="238"/>
      <c r="O5" s="230" t="s">
        <v>60</v>
      </c>
      <c r="P5" s="230" t="s">
        <v>61</v>
      </c>
      <c r="Q5" s="230" t="s">
        <v>62</v>
      </c>
      <c r="R5" s="230" t="s">
        <v>63</v>
      </c>
      <c r="S5" s="230" t="s">
        <v>66</v>
      </c>
    </row>
    <row r="6" ht="30" customHeight="1" spans="1:19">
      <c r="A6" s="231"/>
      <c r="B6" s="132"/>
      <c r="C6" s="232"/>
      <c r="D6" s="232"/>
      <c r="E6" s="232"/>
      <c r="F6" s="232"/>
      <c r="G6" s="232"/>
      <c r="H6" s="232"/>
      <c r="I6" s="99" t="s">
        <v>60</v>
      </c>
      <c r="J6" s="238" t="s">
        <v>67</v>
      </c>
      <c r="K6" s="238" t="s">
        <v>68</v>
      </c>
      <c r="L6" s="238" t="s">
        <v>69</v>
      </c>
      <c r="M6" s="238" t="s">
        <v>70</v>
      </c>
      <c r="N6" s="238" t="s">
        <v>71</v>
      </c>
      <c r="O6" s="239"/>
      <c r="P6" s="239"/>
      <c r="Q6" s="239"/>
      <c r="R6" s="239"/>
      <c r="S6" s="232"/>
    </row>
    <row r="7" ht="15" customHeight="1" spans="1:19">
      <c r="A7" s="233">
        <v>1</v>
      </c>
      <c r="B7" s="233">
        <v>2</v>
      </c>
      <c r="C7" s="233">
        <v>3</v>
      </c>
      <c r="D7" s="233">
        <v>4</v>
      </c>
      <c r="E7" s="233">
        <v>5</v>
      </c>
      <c r="F7" s="233">
        <v>6</v>
      </c>
      <c r="G7" s="233">
        <v>7</v>
      </c>
      <c r="H7" s="233">
        <v>8</v>
      </c>
      <c r="I7" s="99">
        <v>9</v>
      </c>
      <c r="J7" s="233">
        <v>10</v>
      </c>
      <c r="K7" s="233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</row>
    <row r="8" ht="18" customHeight="1" spans="1:19">
      <c r="A8" s="65" t="s">
        <v>72</v>
      </c>
      <c r="B8" s="65" t="s">
        <v>73</v>
      </c>
      <c r="C8" s="110">
        <v>20685071</v>
      </c>
      <c r="D8" s="110">
        <v>20685071</v>
      </c>
      <c r="E8" s="110">
        <v>4150851</v>
      </c>
      <c r="F8" s="110"/>
      <c r="G8" s="110"/>
      <c r="H8" s="110"/>
      <c r="I8" s="110">
        <v>16534220</v>
      </c>
      <c r="J8" s="110">
        <v>16534220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5" t="s">
        <v>58</v>
      </c>
      <c r="B9" s="234"/>
      <c r="C9" s="110">
        <v>20685071</v>
      </c>
      <c r="D9" s="110">
        <v>20685071</v>
      </c>
      <c r="E9" s="110">
        <v>4150851</v>
      </c>
      <c r="F9" s="110"/>
      <c r="G9" s="110"/>
      <c r="H9" s="110"/>
      <c r="I9" s="110">
        <v>16534220</v>
      </c>
      <c r="J9" s="110">
        <v>16534220</v>
      </c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O11" sqref="O1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0" t="s">
        <v>74</v>
      </c>
    </row>
    <row r="2" ht="41.25" customHeight="1" spans="1:1">
      <c r="A2" s="201" t="str">
        <f>"2026"&amp;"年部门支出预算表"</f>
        <v>2026年部门支出预算表</v>
      </c>
    </row>
    <row r="3" ht="17.25" customHeight="1" spans="1:15">
      <c r="A3" s="202" t="str">
        <f>"单位名称："&amp;"昆明市东川区阿旺镇中心卫生院"</f>
        <v>单位名称：昆明市东川区阿旺镇中心卫生院</v>
      </c>
      <c r="O3" s="80" t="s">
        <v>1</v>
      </c>
    </row>
    <row r="4" ht="27" customHeight="1" spans="1:15">
      <c r="A4" s="210" t="s">
        <v>75</v>
      </c>
      <c r="B4" s="210" t="s">
        <v>76</v>
      </c>
      <c r="C4" s="210" t="s">
        <v>58</v>
      </c>
      <c r="D4" s="211" t="s">
        <v>61</v>
      </c>
      <c r="E4" s="212"/>
      <c r="F4" s="213"/>
      <c r="G4" s="214" t="s">
        <v>62</v>
      </c>
      <c r="H4" s="214" t="s">
        <v>63</v>
      </c>
      <c r="I4" s="214" t="s">
        <v>77</v>
      </c>
      <c r="J4" s="211" t="s">
        <v>65</v>
      </c>
      <c r="K4" s="212"/>
      <c r="L4" s="212"/>
      <c r="M4" s="212"/>
      <c r="N4" s="223"/>
      <c r="O4" s="224"/>
    </row>
    <row r="5" ht="42" customHeight="1" spans="1:15">
      <c r="A5" s="215"/>
      <c r="B5" s="215"/>
      <c r="C5" s="216"/>
      <c r="D5" s="217" t="s">
        <v>60</v>
      </c>
      <c r="E5" s="217" t="s">
        <v>78</v>
      </c>
      <c r="F5" s="217" t="s">
        <v>79</v>
      </c>
      <c r="G5" s="216"/>
      <c r="H5" s="216"/>
      <c r="I5" s="225"/>
      <c r="J5" s="217" t="s">
        <v>60</v>
      </c>
      <c r="K5" s="204" t="s">
        <v>80</v>
      </c>
      <c r="L5" s="204" t="s">
        <v>81</v>
      </c>
      <c r="M5" s="204" t="s">
        <v>82</v>
      </c>
      <c r="N5" s="204" t="s">
        <v>83</v>
      </c>
      <c r="O5" s="204" t="s">
        <v>84</v>
      </c>
    </row>
    <row r="6" ht="18" customHeight="1" spans="1:15">
      <c r="A6" s="218" t="s">
        <v>85</v>
      </c>
      <c r="B6" s="218" t="s">
        <v>86</v>
      </c>
      <c r="C6" s="218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218" t="s">
        <v>98</v>
      </c>
      <c r="O6" s="90" t="s">
        <v>99</v>
      </c>
    </row>
    <row r="7" ht="21" customHeight="1" spans="1:15">
      <c r="A7" s="219" t="s">
        <v>100</v>
      </c>
      <c r="B7" s="219" t="s">
        <v>101</v>
      </c>
      <c r="C7" s="110">
        <v>562584</v>
      </c>
      <c r="D7" s="110">
        <v>562584</v>
      </c>
      <c r="E7" s="110">
        <v>562584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20" t="s">
        <v>102</v>
      </c>
      <c r="B8" s="220" t="s">
        <v>103</v>
      </c>
      <c r="C8" s="110">
        <v>562584</v>
      </c>
      <c r="D8" s="110">
        <v>562584</v>
      </c>
      <c r="E8" s="110">
        <v>562584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21" t="s">
        <v>104</v>
      </c>
      <c r="B9" s="221" t="s">
        <v>105</v>
      </c>
      <c r="C9" s="110">
        <v>165000</v>
      </c>
      <c r="D9" s="110">
        <v>165000</v>
      </c>
      <c r="E9" s="110">
        <v>165000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21" t="s">
        <v>106</v>
      </c>
      <c r="B10" s="221" t="s">
        <v>107</v>
      </c>
      <c r="C10" s="110">
        <v>397584</v>
      </c>
      <c r="D10" s="110">
        <v>397584</v>
      </c>
      <c r="E10" s="110">
        <v>397584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19" t="s">
        <v>108</v>
      </c>
      <c r="B11" s="219" t="s">
        <v>109</v>
      </c>
      <c r="C11" s="110">
        <v>19816831</v>
      </c>
      <c r="D11" s="110">
        <v>3286611</v>
      </c>
      <c r="E11" s="110">
        <v>3286611</v>
      </c>
      <c r="F11" s="110"/>
      <c r="G11" s="110"/>
      <c r="H11" s="110"/>
      <c r="I11" s="110"/>
      <c r="J11" s="110">
        <v>16530220</v>
      </c>
      <c r="K11" s="110">
        <v>16530220</v>
      </c>
      <c r="L11" s="110"/>
      <c r="M11" s="110"/>
      <c r="N11" s="110"/>
      <c r="O11" s="110"/>
    </row>
    <row r="12" ht="21" customHeight="1" spans="1:15">
      <c r="A12" s="220" t="s">
        <v>110</v>
      </c>
      <c r="B12" s="220" t="s">
        <v>111</v>
      </c>
      <c r="C12" s="110">
        <v>19452403</v>
      </c>
      <c r="D12" s="110">
        <v>2922183</v>
      </c>
      <c r="E12" s="110">
        <v>2922183</v>
      </c>
      <c r="F12" s="110"/>
      <c r="G12" s="110"/>
      <c r="H12" s="110"/>
      <c r="I12" s="110"/>
      <c r="J12" s="110">
        <v>16530220</v>
      </c>
      <c r="K12" s="110">
        <v>16530220</v>
      </c>
      <c r="L12" s="110"/>
      <c r="M12" s="110"/>
      <c r="N12" s="110"/>
      <c r="O12" s="110"/>
    </row>
    <row r="13" ht="21" customHeight="1" spans="1:15">
      <c r="A13" s="221" t="s">
        <v>112</v>
      </c>
      <c r="B13" s="221" t="s">
        <v>113</v>
      </c>
      <c r="C13" s="110">
        <v>19452403</v>
      </c>
      <c r="D13" s="110">
        <v>2922183</v>
      </c>
      <c r="E13" s="110">
        <v>2922183</v>
      </c>
      <c r="F13" s="110"/>
      <c r="G13" s="110"/>
      <c r="H13" s="110"/>
      <c r="I13" s="110"/>
      <c r="J13" s="110">
        <v>16530220</v>
      </c>
      <c r="K13" s="110">
        <v>16530220</v>
      </c>
      <c r="L13" s="110"/>
      <c r="M13" s="110"/>
      <c r="N13" s="110"/>
      <c r="O13" s="110"/>
    </row>
    <row r="14" ht="21" customHeight="1" spans="1:15">
      <c r="A14" s="220" t="s">
        <v>114</v>
      </c>
      <c r="B14" s="220" t="s">
        <v>115</v>
      </c>
      <c r="C14" s="110">
        <v>364428</v>
      </c>
      <c r="D14" s="110">
        <v>364428</v>
      </c>
      <c r="E14" s="110">
        <v>364428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21" t="s">
        <v>116</v>
      </c>
      <c r="B15" s="221" t="s">
        <v>117</v>
      </c>
      <c r="C15" s="110">
        <v>198744</v>
      </c>
      <c r="D15" s="110">
        <v>198744</v>
      </c>
      <c r="E15" s="110">
        <v>198744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21" t="s">
        <v>118</v>
      </c>
      <c r="B16" s="221" t="s">
        <v>119</v>
      </c>
      <c r="C16" s="110">
        <v>156540</v>
      </c>
      <c r="D16" s="110">
        <v>156540</v>
      </c>
      <c r="E16" s="110">
        <v>156540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21" t="s">
        <v>120</v>
      </c>
      <c r="B17" s="221" t="s">
        <v>121</v>
      </c>
      <c r="C17" s="110">
        <v>9144</v>
      </c>
      <c r="D17" s="110">
        <v>9144</v>
      </c>
      <c r="E17" s="110">
        <v>9144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19" t="s">
        <v>122</v>
      </c>
      <c r="B18" s="219" t="s">
        <v>123</v>
      </c>
      <c r="C18" s="110">
        <v>4000</v>
      </c>
      <c r="D18" s="110"/>
      <c r="E18" s="110"/>
      <c r="F18" s="110"/>
      <c r="G18" s="110"/>
      <c r="H18" s="110"/>
      <c r="I18" s="110"/>
      <c r="J18" s="110">
        <v>4000</v>
      </c>
      <c r="K18" s="110">
        <v>4000</v>
      </c>
      <c r="L18" s="110"/>
      <c r="M18" s="110"/>
      <c r="N18" s="110"/>
      <c r="O18" s="110"/>
    </row>
    <row r="19" ht="21" customHeight="1" spans="1:15">
      <c r="A19" s="220" t="s">
        <v>124</v>
      </c>
      <c r="B19" s="220" t="s">
        <v>125</v>
      </c>
      <c r="C19" s="110">
        <v>4000</v>
      </c>
      <c r="D19" s="110"/>
      <c r="E19" s="110"/>
      <c r="F19" s="110"/>
      <c r="G19" s="110"/>
      <c r="H19" s="110"/>
      <c r="I19" s="110"/>
      <c r="J19" s="110">
        <v>4000</v>
      </c>
      <c r="K19" s="110">
        <v>4000</v>
      </c>
      <c r="L19" s="110"/>
      <c r="M19" s="110"/>
      <c r="N19" s="110"/>
      <c r="O19" s="110"/>
    </row>
    <row r="20" ht="21" customHeight="1" spans="1:15">
      <c r="A20" s="221" t="s">
        <v>126</v>
      </c>
      <c r="B20" s="221" t="s">
        <v>125</v>
      </c>
      <c r="C20" s="110">
        <v>4000</v>
      </c>
      <c r="D20" s="110"/>
      <c r="E20" s="110"/>
      <c r="F20" s="110"/>
      <c r="G20" s="110"/>
      <c r="H20" s="110"/>
      <c r="I20" s="110"/>
      <c r="J20" s="110">
        <v>4000</v>
      </c>
      <c r="K20" s="110">
        <v>4000</v>
      </c>
      <c r="L20" s="110"/>
      <c r="M20" s="110"/>
      <c r="N20" s="110"/>
      <c r="O20" s="110"/>
    </row>
    <row r="21" ht="21" customHeight="1" spans="1:15">
      <c r="A21" s="219" t="s">
        <v>127</v>
      </c>
      <c r="B21" s="219" t="s">
        <v>128</v>
      </c>
      <c r="C21" s="110">
        <v>301656</v>
      </c>
      <c r="D21" s="110">
        <v>301656</v>
      </c>
      <c r="E21" s="110">
        <v>301656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20" t="s">
        <v>129</v>
      </c>
      <c r="B22" s="220" t="s">
        <v>130</v>
      </c>
      <c r="C22" s="110">
        <v>301656</v>
      </c>
      <c r="D22" s="110">
        <v>301656</v>
      </c>
      <c r="E22" s="110">
        <v>301656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21" t="s">
        <v>131</v>
      </c>
      <c r="B23" s="221" t="s">
        <v>132</v>
      </c>
      <c r="C23" s="110">
        <v>301656</v>
      </c>
      <c r="D23" s="110">
        <v>301656</v>
      </c>
      <c r="E23" s="110">
        <v>301656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22" t="s">
        <v>58</v>
      </c>
      <c r="B24" s="75"/>
      <c r="C24" s="110">
        <v>20685071</v>
      </c>
      <c r="D24" s="110">
        <v>4150851</v>
      </c>
      <c r="E24" s="110">
        <v>4150851</v>
      </c>
      <c r="F24" s="110"/>
      <c r="G24" s="110"/>
      <c r="H24" s="110"/>
      <c r="I24" s="110"/>
      <c r="J24" s="110">
        <v>16534220</v>
      </c>
      <c r="K24" s="110">
        <v>16534220</v>
      </c>
      <c r="L24" s="110"/>
      <c r="M24" s="110"/>
      <c r="N24" s="110"/>
      <c r="O24" s="11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selection activeCell="B44" sqref="B4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2"/>
      <c r="B1" s="80"/>
      <c r="C1" s="80"/>
      <c r="D1" s="80" t="s">
        <v>133</v>
      </c>
    </row>
    <row r="2" ht="41.25" customHeight="1" spans="1:1">
      <c r="A2" s="201" t="str">
        <f>"2026"&amp;"年财政拨款收支预算总表"</f>
        <v>2026年财政拨款收支预算总表</v>
      </c>
    </row>
    <row r="3" ht="17.25" customHeight="1" spans="1:4">
      <c r="A3" s="202" t="str">
        <f>"单位名称："&amp;"昆明市东川区阿旺镇中心卫生院"</f>
        <v>单位名称：昆明市东川区阿旺镇中心卫生院</v>
      </c>
      <c r="B3" s="203"/>
      <c r="D3" s="80" t="s">
        <v>1</v>
      </c>
    </row>
    <row r="4" ht="17.25" customHeight="1" spans="1:4">
      <c r="A4" s="204" t="s">
        <v>2</v>
      </c>
      <c r="B4" s="205"/>
      <c r="C4" s="204" t="s">
        <v>3</v>
      </c>
      <c r="D4" s="205"/>
    </row>
    <row r="5" ht="18.75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6.5" customHeight="1" spans="1:4">
      <c r="A6" s="206" t="s">
        <v>134</v>
      </c>
      <c r="B6" s="110">
        <v>4150851</v>
      </c>
      <c r="C6" s="206" t="s">
        <v>135</v>
      </c>
      <c r="D6" s="110">
        <v>4150851</v>
      </c>
    </row>
    <row r="7" ht="16.5" customHeight="1" spans="1:4">
      <c r="A7" s="206" t="s">
        <v>136</v>
      </c>
      <c r="B7" s="110">
        <v>4150851</v>
      </c>
      <c r="C7" s="206" t="s">
        <v>137</v>
      </c>
      <c r="D7" s="110"/>
    </row>
    <row r="8" ht="16.5" customHeight="1" spans="1:4">
      <c r="A8" s="206" t="s">
        <v>138</v>
      </c>
      <c r="B8" s="110"/>
      <c r="C8" s="206" t="s">
        <v>139</v>
      </c>
      <c r="D8" s="110"/>
    </row>
    <row r="9" ht="16.5" customHeight="1" spans="1:4">
      <c r="A9" s="206" t="s">
        <v>140</v>
      </c>
      <c r="B9" s="110"/>
      <c r="C9" s="206" t="s">
        <v>141</v>
      </c>
      <c r="D9" s="110"/>
    </row>
    <row r="10" ht="16.5" customHeight="1" spans="1:4">
      <c r="A10" s="206" t="s">
        <v>142</v>
      </c>
      <c r="B10" s="110"/>
      <c r="C10" s="206" t="s">
        <v>143</v>
      </c>
      <c r="D10" s="110"/>
    </row>
    <row r="11" ht="16.5" customHeight="1" spans="1:4">
      <c r="A11" s="206" t="s">
        <v>136</v>
      </c>
      <c r="B11" s="110"/>
      <c r="C11" s="206" t="s">
        <v>144</v>
      </c>
      <c r="D11" s="110"/>
    </row>
    <row r="12" ht="16.5" customHeight="1" spans="1:4">
      <c r="A12" s="183" t="s">
        <v>138</v>
      </c>
      <c r="B12" s="110"/>
      <c r="C12" s="97" t="s">
        <v>145</v>
      </c>
      <c r="D12" s="110"/>
    </row>
    <row r="13" ht="16.5" customHeight="1" spans="1:4">
      <c r="A13" s="183" t="s">
        <v>140</v>
      </c>
      <c r="B13" s="110"/>
      <c r="C13" s="97" t="s">
        <v>146</v>
      </c>
      <c r="D13" s="110"/>
    </row>
    <row r="14" ht="16.5" customHeight="1" spans="1:4">
      <c r="A14" s="207"/>
      <c r="B14" s="110"/>
      <c r="C14" s="97" t="s">
        <v>147</v>
      </c>
      <c r="D14" s="110">
        <v>562584</v>
      </c>
    </row>
    <row r="15" ht="16.5" customHeight="1" spans="1:4">
      <c r="A15" s="207"/>
      <c r="B15" s="110"/>
      <c r="C15" s="97" t="s">
        <v>148</v>
      </c>
      <c r="D15" s="110">
        <v>3286611</v>
      </c>
    </row>
    <row r="16" ht="16.5" customHeight="1" spans="1:4">
      <c r="A16" s="207"/>
      <c r="B16" s="110"/>
      <c r="C16" s="97" t="s">
        <v>149</v>
      </c>
      <c r="D16" s="110"/>
    </row>
    <row r="17" ht="16.5" customHeight="1" spans="1:4">
      <c r="A17" s="207"/>
      <c r="B17" s="110"/>
      <c r="C17" s="97" t="s">
        <v>150</v>
      </c>
      <c r="D17" s="110"/>
    </row>
    <row r="18" ht="16.5" customHeight="1" spans="1:4">
      <c r="A18" s="207"/>
      <c r="B18" s="110"/>
      <c r="C18" s="97" t="s">
        <v>151</v>
      </c>
      <c r="D18" s="110"/>
    </row>
    <row r="19" ht="16.5" customHeight="1" spans="1:4">
      <c r="A19" s="207"/>
      <c r="B19" s="110"/>
      <c r="C19" s="97" t="s">
        <v>152</v>
      </c>
      <c r="D19" s="110"/>
    </row>
    <row r="20" ht="16.5" customHeight="1" spans="1:4">
      <c r="A20" s="207"/>
      <c r="B20" s="110"/>
      <c r="C20" s="97" t="s">
        <v>153</v>
      </c>
      <c r="D20" s="110"/>
    </row>
    <row r="21" ht="16.5" customHeight="1" spans="1:4">
      <c r="A21" s="207"/>
      <c r="B21" s="110"/>
      <c r="C21" s="97" t="s">
        <v>154</v>
      </c>
      <c r="D21" s="110"/>
    </row>
    <row r="22" ht="16.5" customHeight="1" spans="1:4">
      <c r="A22" s="207"/>
      <c r="B22" s="110"/>
      <c r="C22" s="97" t="s">
        <v>155</v>
      </c>
      <c r="D22" s="110"/>
    </row>
    <row r="23" ht="16.5" customHeight="1" spans="1:4">
      <c r="A23" s="207"/>
      <c r="B23" s="110"/>
      <c r="C23" s="97" t="s">
        <v>156</v>
      </c>
      <c r="D23" s="110"/>
    </row>
    <row r="24" ht="16.5" customHeight="1" spans="1:4">
      <c r="A24" s="207"/>
      <c r="B24" s="110"/>
      <c r="C24" s="97" t="s">
        <v>157</v>
      </c>
      <c r="D24" s="110"/>
    </row>
    <row r="25" ht="16.5" customHeight="1" spans="1:4">
      <c r="A25" s="207"/>
      <c r="B25" s="110"/>
      <c r="C25" s="97" t="s">
        <v>158</v>
      </c>
      <c r="D25" s="110">
        <v>301656</v>
      </c>
    </row>
    <row r="26" ht="16.5" customHeight="1" spans="1:4">
      <c r="A26" s="207"/>
      <c r="B26" s="110"/>
      <c r="C26" s="97" t="s">
        <v>159</v>
      </c>
      <c r="D26" s="110"/>
    </row>
    <row r="27" ht="16.5" customHeight="1" spans="1:4">
      <c r="A27" s="207"/>
      <c r="B27" s="110"/>
      <c r="C27" s="97" t="s">
        <v>160</v>
      </c>
      <c r="D27" s="110"/>
    </row>
    <row r="28" ht="16.5" customHeight="1" spans="1:4">
      <c r="A28" s="207"/>
      <c r="B28" s="110"/>
      <c r="C28" s="97" t="s">
        <v>161</v>
      </c>
      <c r="D28" s="110"/>
    </row>
    <row r="29" ht="16.5" customHeight="1" spans="1:4">
      <c r="A29" s="207"/>
      <c r="B29" s="110"/>
      <c r="C29" s="97" t="s">
        <v>162</v>
      </c>
      <c r="D29" s="110"/>
    </row>
    <row r="30" ht="16.5" customHeight="1" spans="1:4">
      <c r="A30" s="207"/>
      <c r="B30" s="110"/>
      <c r="C30" s="97" t="s">
        <v>163</v>
      </c>
      <c r="D30" s="110"/>
    </row>
    <row r="31" ht="16.5" customHeight="1" spans="1:4">
      <c r="A31" s="207"/>
      <c r="B31" s="110"/>
      <c r="C31" s="183" t="s">
        <v>164</v>
      </c>
      <c r="D31" s="110"/>
    </row>
    <row r="32" ht="16.5" customHeight="1" spans="1:4">
      <c r="A32" s="207"/>
      <c r="B32" s="110"/>
      <c r="C32" s="183" t="s">
        <v>165</v>
      </c>
      <c r="D32" s="110"/>
    </row>
    <row r="33" ht="16.5" customHeight="1" spans="1:4">
      <c r="A33" s="207"/>
      <c r="B33" s="110"/>
      <c r="C33" s="183" t="s">
        <v>166</v>
      </c>
      <c r="D33" s="110"/>
    </row>
    <row r="34" ht="16.5" customHeight="1" spans="1:4">
      <c r="A34" s="207"/>
      <c r="B34" s="110"/>
      <c r="C34" s="183" t="s">
        <v>167</v>
      </c>
      <c r="D34" s="110"/>
    </row>
    <row r="35" ht="16.5" customHeight="1" spans="1:4">
      <c r="A35" s="207"/>
      <c r="B35" s="110"/>
      <c r="C35" s="183" t="s">
        <v>168</v>
      </c>
      <c r="D35" s="110"/>
    </row>
    <row r="36" ht="16.5" customHeight="1" spans="1:4">
      <c r="A36" s="207"/>
      <c r="B36" s="110"/>
      <c r="C36" s="70" t="s">
        <v>169</v>
      </c>
      <c r="D36" s="110"/>
    </row>
    <row r="37" ht="15" customHeight="1" spans="1:4">
      <c r="A37" s="208" t="s">
        <v>53</v>
      </c>
      <c r="B37" s="209">
        <v>4150851</v>
      </c>
      <c r="C37" s="208" t="s">
        <v>54</v>
      </c>
      <c r="D37" s="209">
        <v>4150851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B25" sqref="B25:B3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1"/>
      <c r="F1" s="100"/>
      <c r="G1" s="176" t="s">
        <v>170</v>
      </c>
    </row>
    <row r="2" ht="41.25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" customHeight="1" spans="1:7">
      <c r="A3" s="49" t="str">
        <f>"单位名称："&amp;"昆明市东川区阿旺镇中心卫生院"</f>
        <v>单位名称：昆明市东川区阿旺镇中心卫生院</v>
      </c>
      <c r="F3" s="158"/>
      <c r="G3" s="176" t="s">
        <v>1</v>
      </c>
    </row>
    <row r="4" ht="20.25" customHeight="1" spans="1:7">
      <c r="A4" s="195" t="s">
        <v>171</v>
      </c>
      <c r="B4" s="196"/>
      <c r="C4" s="162" t="s">
        <v>58</v>
      </c>
      <c r="D4" s="181" t="s">
        <v>78</v>
      </c>
      <c r="E4" s="56"/>
      <c r="F4" s="57"/>
      <c r="G4" s="173" t="s">
        <v>79</v>
      </c>
    </row>
    <row r="5" ht="20.25" customHeight="1" spans="1:7">
      <c r="A5" s="197" t="s">
        <v>75</v>
      </c>
      <c r="B5" s="197" t="s">
        <v>76</v>
      </c>
      <c r="C5" s="63"/>
      <c r="D5" s="16" t="s">
        <v>60</v>
      </c>
      <c r="E5" s="16" t="s">
        <v>172</v>
      </c>
      <c r="F5" s="16" t="s">
        <v>173</v>
      </c>
      <c r="G5" s="175"/>
    </row>
    <row r="6" ht="15" customHeight="1" spans="1:7">
      <c r="A6" s="198" t="s">
        <v>85</v>
      </c>
      <c r="B6" s="198" t="s">
        <v>86</v>
      </c>
      <c r="C6" s="198" t="s">
        <v>87</v>
      </c>
      <c r="D6" s="198" t="s">
        <v>88</v>
      </c>
      <c r="E6" s="198" t="s">
        <v>89</v>
      </c>
      <c r="F6" s="198" t="s">
        <v>90</v>
      </c>
      <c r="G6" s="198" t="s">
        <v>91</v>
      </c>
    </row>
    <row r="7" ht="18" customHeight="1" spans="1:7">
      <c r="A7" s="70" t="s">
        <v>100</v>
      </c>
      <c r="B7" s="70" t="s">
        <v>101</v>
      </c>
      <c r="C7" s="110">
        <v>562584</v>
      </c>
      <c r="D7" s="110">
        <v>562584</v>
      </c>
      <c r="E7" s="110">
        <v>555984</v>
      </c>
      <c r="F7" s="110">
        <v>6600</v>
      </c>
      <c r="G7" s="110"/>
    </row>
    <row r="8" ht="18" customHeight="1" spans="1:7">
      <c r="A8" s="170" t="s">
        <v>102</v>
      </c>
      <c r="B8" s="170" t="s">
        <v>103</v>
      </c>
      <c r="C8" s="110">
        <v>562584</v>
      </c>
      <c r="D8" s="110">
        <v>562584</v>
      </c>
      <c r="E8" s="110">
        <v>555984</v>
      </c>
      <c r="F8" s="110">
        <v>6600</v>
      </c>
      <c r="G8" s="110"/>
    </row>
    <row r="9" ht="18" customHeight="1" spans="1:7">
      <c r="A9" s="199" t="s">
        <v>104</v>
      </c>
      <c r="B9" s="199" t="s">
        <v>105</v>
      </c>
      <c r="C9" s="110">
        <v>165000</v>
      </c>
      <c r="D9" s="110">
        <v>165000</v>
      </c>
      <c r="E9" s="110">
        <v>158400</v>
      </c>
      <c r="F9" s="110">
        <v>6600</v>
      </c>
      <c r="G9" s="110"/>
    </row>
    <row r="10" ht="18" customHeight="1" spans="1:7">
      <c r="A10" s="199" t="s">
        <v>106</v>
      </c>
      <c r="B10" s="199" t="s">
        <v>107</v>
      </c>
      <c r="C10" s="110">
        <v>397584</v>
      </c>
      <c r="D10" s="110">
        <v>397584</v>
      </c>
      <c r="E10" s="110">
        <v>397584</v>
      </c>
      <c r="F10" s="110"/>
      <c r="G10" s="110"/>
    </row>
    <row r="11" ht="18" customHeight="1" spans="1:7">
      <c r="A11" s="70" t="s">
        <v>108</v>
      </c>
      <c r="B11" s="70" t="s">
        <v>109</v>
      </c>
      <c r="C11" s="110">
        <v>3286611</v>
      </c>
      <c r="D11" s="110">
        <v>3286611</v>
      </c>
      <c r="E11" s="110">
        <v>3132291</v>
      </c>
      <c r="F11" s="110">
        <v>154320</v>
      </c>
      <c r="G11" s="110"/>
    </row>
    <row r="12" ht="18" customHeight="1" spans="1:7">
      <c r="A12" s="170" t="s">
        <v>110</v>
      </c>
      <c r="B12" s="170" t="s">
        <v>111</v>
      </c>
      <c r="C12" s="110">
        <v>2922183</v>
      </c>
      <c r="D12" s="110">
        <v>2922183</v>
      </c>
      <c r="E12" s="110">
        <v>2767863</v>
      </c>
      <c r="F12" s="110">
        <v>154320</v>
      </c>
      <c r="G12" s="110"/>
    </row>
    <row r="13" ht="18" customHeight="1" spans="1:7">
      <c r="A13" s="199" t="s">
        <v>112</v>
      </c>
      <c r="B13" s="199" t="s">
        <v>113</v>
      </c>
      <c r="C13" s="110">
        <v>2922183</v>
      </c>
      <c r="D13" s="110">
        <v>2922183</v>
      </c>
      <c r="E13" s="110">
        <v>2767863</v>
      </c>
      <c r="F13" s="110">
        <v>154320</v>
      </c>
      <c r="G13" s="110"/>
    </row>
    <row r="14" ht="18" customHeight="1" spans="1:7">
      <c r="A14" s="170" t="s">
        <v>114</v>
      </c>
      <c r="B14" s="170" t="s">
        <v>115</v>
      </c>
      <c r="C14" s="110">
        <v>364428</v>
      </c>
      <c r="D14" s="110">
        <v>364428</v>
      </c>
      <c r="E14" s="110">
        <v>364428</v>
      </c>
      <c r="F14" s="110"/>
      <c r="G14" s="110"/>
    </row>
    <row r="15" ht="18" customHeight="1" spans="1:7">
      <c r="A15" s="199" t="s">
        <v>116</v>
      </c>
      <c r="B15" s="199" t="s">
        <v>117</v>
      </c>
      <c r="C15" s="110">
        <v>198744</v>
      </c>
      <c r="D15" s="110">
        <v>198744</v>
      </c>
      <c r="E15" s="110">
        <v>198744</v>
      </c>
      <c r="F15" s="110"/>
      <c r="G15" s="110"/>
    </row>
    <row r="16" ht="18" customHeight="1" spans="1:7">
      <c r="A16" s="199" t="s">
        <v>118</v>
      </c>
      <c r="B16" s="199" t="s">
        <v>119</v>
      </c>
      <c r="C16" s="110">
        <v>156540</v>
      </c>
      <c r="D16" s="110">
        <v>156540</v>
      </c>
      <c r="E16" s="110">
        <v>156540</v>
      </c>
      <c r="F16" s="110"/>
      <c r="G16" s="110"/>
    </row>
    <row r="17" ht="18" customHeight="1" spans="1:7">
      <c r="A17" s="199" t="s">
        <v>120</v>
      </c>
      <c r="B17" s="199" t="s">
        <v>121</v>
      </c>
      <c r="C17" s="110">
        <v>9144</v>
      </c>
      <c r="D17" s="110">
        <v>9144</v>
      </c>
      <c r="E17" s="110">
        <v>9144</v>
      </c>
      <c r="F17" s="110"/>
      <c r="G17" s="110"/>
    </row>
    <row r="18" ht="18" customHeight="1" spans="1:7">
      <c r="A18" s="70" t="s">
        <v>127</v>
      </c>
      <c r="B18" s="70" t="s">
        <v>128</v>
      </c>
      <c r="C18" s="110">
        <v>301656</v>
      </c>
      <c r="D18" s="110">
        <v>301656</v>
      </c>
      <c r="E18" s="110">
        <v>301656</v>
      </c>
      <c r="F18" s="110"/>
      <c r="G18" s="110"/>
    </row>
    <row r="19" ht="18" customHeight="1" spans="1:7">
      <c r="A19" s="170" t="s">
        <v>129</v>
      </c>
      <c r="B19" s="170" t="s">
        <v>130</v>
      </c>
      <c r="C19" s="110">
        <v>301656</v>
      </c>
      <c r="D19" s="110">
        <v>301656</v>
      </c>
      <c r="E19" s="110">
        <v>301656</v>
      </c>
      <c r="F19" s="110"/>
      <c r="G19" s="110"/>
    </row>
    <row r="20" ht="18" customHeight="1" spans="1:7">
      <c r="A20" s="199" t="s">
        <v>131</v>
      </c>
      <c r="B20" s="199" t="s">
        <v>132</v>
      </c>
      <c r="C20" s="110">
        <v>301656</v>
      </c>
      <c r="D20" s="110">
        <v>301656</v>
      </c>
      <c r="E20" s="110">
        <v>301656</v>
      </c>
      <c r="F20" s="110"/>
      <c r="G20" s="110"/>
    </row>
    <row r="21" ht="18" customHeight="1" spans="1:7">
      <c r="A21" s="109" t="s">
        <v>174</v>
      </c>
      <c r="B21" s="200" t="s">
        <v>174</v>
      </c>
      <c r="C21" s="110">
        <v>4150851</v>
      </c>
      <c r="D21" s="110">
        <v>4150851</v>
      </c>
      <c r="E21" s="110">
        <v>3989931</v>
      </c>
      <c r="F21" s="110">
        <v>160920</v>
      </c>
      <c r="G21" s="110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9" sqref="E9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2"/>
      <c r="F1" s="191" t="s">
        <v>175</v>
      </c>
    </row>
    <row r="2" ht="41.25" customHeight="1" spans="1:6">
      <c r="A2" s="192" t="str">
        <f>"2026"&amp;"年一般公共预算“三公”经费支出预算表"</f>
        <v>2026年一般公共预算“三公”经费支出预算表</v>
      </c>
      <c r="B2" s="81"/>
      <c r="C2" s="81"/>
      <c r="D2" s="81"/>
      <c r="E2" s="82"/>
      <c r="F2" s="81"/>
    </row>
    <row r="3" customHeight="1" spans="1:6">
      <c r="A3" s="152" t="str">
        <f>"单位名称："&amp;"昆明市东川区阿旺镇中心卫生院"</f>
        <v>单位名称：昆明市东川区阿旺镇中心卫生院</v>
      </c>
      <c r="B3" s="193"/>
      <c r="D3" s="81"/>
      <c r="E3" s="82"/>
      <c r="F3" s="83" t="s">
        <v>1</v>
      </c>
    </row>
    <row r="4" ht="27" customHeight="1" spans="1:6">
      <c r="A4" s="86" t="s">
        <v>176</v>
      </c>
      <c r="B4" s="86" t="s">
        <v>177</v>
      </c>
      <c r="C4" s="85" t="s">
        <v>178</v>
      </c>
      <c r="D4" s="86"/>
      <c r="E4" s="84"/>
      <c r="F4" s="86" t="s">
        <v>179</v>
      </c>
    </row>
    <row r="5" ht="28.5" customHeight="1" spans="1:6">
      <c r="A5" s="194"/>
      <c r="B5" s="88"/>
      <c r="C5" s="84" t="s">
        <v>60</v>
      </c>
      <c r="D5" s="84" t="s">
        <v>180</v>
      </c>
      <c r="E5" s="84" t="s">
        <v>181</v>
      </c>
      <c r="F5" s="87"/>
    </row>
    <row r="6" ht="17.25" customHeight="1" spans="1:6">
      <c r="A6" s="90" t="s">
        <v>85</v>
      </c>
      <c r="B6" s="90" t="s">
        <v>86</v>
      </c>
      <c r="C6" s="90" t="s">
        <v>87</v>
      </c>
      <c r="D6" s="90" t="s">
        <v>88</v>
      </c>
      <c r="E6" s="90" t="s">
        <v>89</v>
      </c>
      <c r="F6" s="90" t="s">
        <v>90</v>
      </c>
    </row>
    <row r="7" ht="17.25" customHeight="1" spans="1:6">
      <c r="A7" s="110">
        <v>4800</v>
      </c>
      <c r="B7" s="110"/>
      <c r="C7" s="110"/>
      <c r="D7" s="110"/>
      <c r="E7" s="110"/>
      <c r="F7" s="110">
        <v>4800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workbookViewId="0">
      <selection activeCell="I29" sqref="I29:I3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4" width="18.7083333333333" customWidth="1"/>
  </cols>
  <sheetData>
    <row r="1" ht="13.5" customHeight="1" spans="1:24">
      <c r="A1" s="171"/>
      <c r="B1" s="177"/>
      <c r="D1" s="178"/>
      <c r="E1" s="178"/>
      <c r="F1" s="178"/>
      <c r="G1" s="178"/>
      <c r="H1" s="112"/>
      <c r="I1" s="112"/>
      <c r="J1" s="112"/>
      <c r="K1" s="112"/>
      <c r="L1" s="112"/>
      <c r="M1" s="112"/>
      <c r="N1" s="112"/>
      <c r="R1" s="112"/>
      <c r="V1" s="177"/>
      <c r="X1" s="47" t="s">
        <v>182</v>
      </c>
    </row>
    <row r="2" ht="45.75" customHeight="1" spans="1:24">
      <c r="A2" s="48" t="s">
        <v>183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48"/>
      <c r="P2" s="48"/>
      <c r="Q2" s="48"/>
      <c r="R2" s="94"/>
      <c r="S2" s="94"/>
      <c r="T2" s="94"/>
      <c r="U2" s="94"/>
      <c r="V2" s="94"/>
      <c r="W2" s="94"/>
      <c r="X2" s="94"/>
    </row>
    <row r="3" ht="18.75" customHeight="1" spans="1:24">
      <c r="A3" s="50" t="str">
        <f>"单位名称："&amp;"昆明市东川区阿旺镇中心卫生院"</f>
        <v>单位名称：昆明市东川区阿旺镇中心卫生院</v>
      </c>
      <c r="B3" s="179"/>
      <c r="C3" s="179"/>
      <c r="D3" s="179"/>
      <c r="E3" s="179"/>
      <c r="F3" s="179"/>
      <c r="G3" s="179"/>
      <c r="H3" s="180"/>
      <c r="I3" s="180"/>
      <c r="J3" s="180"/>
      <c r="K3" s="180"/>
      <c r="L3" s="180"/>
      <c r="M3" s="180"/>
      <c r="N3" s="180"/>
      <c r="O3" s="51"/>
      <c r="P3" s="51"/>
      <c r="Q3" s="51"/>
      <c r="R3" s="180"/>
      <c r="V3" s="177"/>
      <c r="X3" s="47" t="s">
        <v>1</v>
      </c>
    </row>
    <row r="4" ht="18" customHeight="1" spans="1:24">
      <c r="A4" s="53" t="s">
        <v>184</v>
      </c>
      <c r="B4" s="53" t="s">
        <v>185</v>
      </c>
      <c r="C4" s="53" t="s">
        <v>186</v>
      </c>
      <c r="D4" s="53" t="s">
        <v>187</v>
      </c>
      <c r="E4" s="53" t="s">
        <v>188</v>
      </c>
      <c r="F4" s="53" t="s">
        <v>189</v>
      </c>
      <c r="G4" s="53" t="s">
        <v>190</v>
      </c>
      <c r="H4" s="181" t="s">
        <v>191</v>
      </c>
      <c r="I4" s="137" t="s">
        <v>191</v>
      </c>
      <c r="J4" s="137"/>
      <c r="K4" s="137"/>
      <c r="L4" s="137"/>
      <c r="M4" s="137"/>
      <c r="N4" s="137"/>
      <c r="O4" s="56"/>
      <c r="P4" s="56"/>
      <c r="Q4" s="56"/>
      <c r="R4" s="136" t="s">
        <v>64</v>
      </c>
      <c r="S4" s="137" t="s">
        <v>65</v>
      </c>
      <c r="T4" s="137"/>
      <c r="U4" s="137"/>
      <c r="V4" s="137"/>
      <c r="W4" s="137"/>
      <c r="X4" s="143"/>
    </row>
    <row r="5" ht="18" customHeight="1" spans="1:24">
      <c r="A5" s="69"/>
      <c r="B5" s="164"/>
      <c r="C5" s="58"/>
      <c r="D5" s="58"/>
      <c r="E5" s="58"/>
      <c r="F5" s="58"/>
      <c r="G5" s="58"/>
      <c r="H5" s="162" t="s">
        <v>192</v>
      </c>
      <c r="I5" s="181" t="s">
        <v>193</v>
      </c>
      <c r="J5" s="137"/>
      <c r="K5" s="137"/>
      <c r="L5" s="137"/>
      <c r="M5" s="137"/>
      <c r="N5" s="143"/>
      <c r="O5" s="55" t="s">
        <v>194</v>
      </c>
      <c r="P5" s="56"/>
      <c r="Q5" s="57"/>
      <c r="R5" s="53" t="s">
        <v>64</v>
      </c>
      <c r="S5" s="181" t="s">
        <v>65</v>
      </c>
      <c r="T5" s="136" t="s">
        <v>67</v>
      </c>
      <c r="U5" s="137" t="s">
        <v>65</v>
      </c>
      <c r="V5" s="136" t="s">
        <v>69</v>
      </c>
      <c r="W5" s="136" t="s">
        <v>70</v>
      </c>
      <c r="X5" s="190" t="s">
        <v>71</v>
      </c>
    </row>
    <row r="6" ht="19.5" customHeight="1" spans="1:24">
      <c r="A6" s="69"/>
      <c r="B6" s="69"/>
      <c r="C6" s="69"/>
      <c r="D6" s="69"/>
      <c r="E6" s="69"/>
      <c r="F6" s="69"/>
      <c r="G6" s="69"/>
      <c r="H6" s="69"/>
      <c r="I6" s="186" t="s">
        <v>195</v>
      </c>
      <c r="J6" s="53"/>
      <c r="K6" s="53" t="s">
        <v>196</v>
      </c>
      <c r="L6" s="53" t="s">
        <v>197</v>
      </c>
      <c r="M6" s="53" t="s">
        <v>198</v>
      </c>
      <c r="N6" s="53" t="s">
        <v>199</v>
      </c>
      <c r="O6" s="53" t="s">
        <v>61</v>
      </c>
      <c r="P6" s="53" t="s">
        <v>62</v>
      </c>
      <c r="Q6" s="53" t="s">
        <v>63</v>
      </c>
      <c r="R6" s="69"/>
      <c r="S6" s="53" t="s">
        <v>60</v>
      </c>
      <c r="T6" s="53" t="s">
        <v>67</v>
      </c>
      <c r="U6" s="53" t="s">
        <v>200</v>
      </c>
      <c r="V6" s="53" t="s">
        <v>69</v>
      </c>
      <c r="W6" s="53" t="s">
        <v>70</v>
      </c>
      <c r="X6" s="53" t="s">
        <v>71</v>
      </c>
    </row>
    <row r="7" ht="37.5" customHeight="1" spans="1:24">
      <c r="A7" s="63"/>
      <c r="B7" s="182"/>
      <c r="C7" s="182"/>
      <c r="D7" s="182"/>
      <c r="E7" s="182"/>
      <c r="F7" s="182"/>
      <c r="G7" s="182"/>
      <c r="H7" s="182"/>
      <c r="I7" s="187" t="s">
        <v>60</v>
      </c>
      <c r="J7" s="188" t="s">
        <v>201</v>
      </c>
      <c r="K7" s="61" t="s">
        <v>202</v>
      </c>
      <c r="L7" s="61" t="s">
        <v>197</v>
      </c>
      <c r="M7" s="61" t="s">
        <v>198</v>
      </c>
      <c r="N7" s="61" t="s">
        <v>199</v>
      </c>
      <c r="O7" s="61" t="s">
        <v>197</v>
      </c>
      <c r="P7" s="61" t="s">
        <v>198</v>
      </c>
      <c r="Q7" s="61" t="s">
        <v>199</v>
      </c>
      <c r="R7" s="61" t="s">
        <v>64</v>
      </c>
      <c r="S7" s="61" t="s">
        <v>60</v>
      </c>
      <c r="T7" s="61" t="s">
        <v>67</v>
      </c>
      <c r="U7" s="61" t="s">
        <v>200</v>
      </c>
      <c r="V7" s="61" t="s">
        <v>69</v>
      </c>
      <c r="W7" s="61" t="s">
        <v>70</v>
      </c>
      <c r="X7" s="61" t="s">
        <v>71</v>
      </c>
    </row>
    <row r="8" customHeight="1" spans="1:24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</row>
    <row r="9" ht="20.25" customHeight="1" spans="1:24">
      <c r="A9" s="183" t="s">
        <v>73</v>
      </c>
      <c r="B9" s="183" t="s">
        <v>203</v>
      </c>
      <c r="C9" s="183" t="s">
        <v>204</v>
      </c>
      <c r="D9" s="183" t="s">
        <v>112</v>
      </c>
      <c r="E9" s="183" t="s">
        <v>113</v>
      </c>
      <c r="F9" s="183" t="s">
        <v>205</v>
      </c>
      <c r="G9" s="183" t="s">
        <v>206</v>
      </c>
      <c r="H9" s="110">
        <v>994644</v>
      </c>
      <c r="I9" s="110">
        <v>994644</v>
      </c>
      <c r="J9" s="110"/>
      <c r="K9" s="110"/>
      <c r="L9" s="110"/>
      <c r="M9" s="110">
        <v>994644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0.25" customHeight="1" spans="1:24">
      <c r="A10" s="183" t="s">
        <v>73</v>
      </c>
      <c r="B10" s="183" t="s">
        <v>203</v>
      </c>
      <c r="C10" s="183" t="s">
        <v>204</v>
      </c>
      <c r="D10" s="183" t="s">
        <v>112</v>
      </c>
      <c r="E10" s="183" t="s">
        <v>113</v>
      </c>
      <c r="F10" s="183" t="s">
        <v>207</v>
      </c>
      <c r="G10" s="183" t="s">
        <v>208</v>
      </c>
      <c r="H10" s="110">
        <v>68076</v>
      </c>
      <c r="I10" s="110">
        <v>68076</v>
      </c>
      <c r="J10" s="189"/>
      <c r="K10" s="189"/>
      <c r="L10" s="189"/>
      <c r="M10" s="110">
        <v>68076</v>
      </c>
      <c r="N10" s="189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0.25" customHeight="1" spans="1:24">
      <c r="A11" s="183" t="s">
        <v>73</v>
      </c>
      <c r="B11" s="183" t="s">
        <v>203</v>
      </c>
      <c r="C11" s="183" t="s">
        <v>204</v>
      </c>
      <c r="D11" s="183" t="s">
        <v>112</v>
      </c>
      <c r="E11" s="183" t="s">
        <v>113</v>
      </c>
      <c r="F11" s="183" t="s">
        <v>207</v>
      </c>
      <c r="G11" s="183" t="s">
        <v>208</v>
      </c>
      <c r="H11" s="110">
        <v>144000</v>
      </c>
      <c r="I11" s="110">
        <v>144000</v>
      </c>
      <c r="J11" s="189"/>
      <c r="K11" s="189"/>
      <c r="L11" s="189"/>
      <c r="M11" s="110">
        <v>144000</v>
      </c>
      <c r="N11" s="189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0.25" customHeight="1" spans="1:24">
      <c r="A12" s="183" t="s">
        <v>73</v>
      </c>
      <c r="B12" s="183" t="s">
        <v>203</v>
      </c>
      <c r="C12" s="183" t="s">
        <v>204</v>
      </c>
      <c r="D12" s="183" t="s">
        <v>112</v>
      </c>
      <c r="E12" s="183" t="s">
        <v>113</v>
      </c>
      <c r="F12" s="183" t="s">
        <v>207</v>
      </c>
      <c r="G12" s="183" t="s">
        <v>208</v>
      </c>
      <c r="H12" s="110">
        <v>79920</v>
      </c>
      <c r="I12" s="110">
        <v>79920</v>
      </c>
      <c r="J12" s="189"/>
      <c r="K12" s="189"/>
      <c r="L12" s="189"/>
      <c r="M12" s="110">
        <v>79920</v>
      </c>
      <c r="N12" s="189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0.25" customHeight="1" spans="1:24">
      <c r="A13" s="183" t="s">
        <v>73</v>
      </c>
      <c r="B13" s="183" t="s">
        <v>203</v>
      </c>
      <c r="C13" s="183" t="s">
        <v>204</v>
      </c>
      <c r="D13" s="183" t="s">
        <v>112</v>
      </c>
      <c r="E13" s="183" t="s">
        <v>113</v>
      </c>
      <c r="F13" s="183" t="s">
        <v>209</v>
      </c>
      <c r="G13" s="183" t="s">
        <v>210</v>
      </c>
      <c r="H13" s="110">
        <v>82887</v>
      </c>
      <c r="I13" s="110">
        <v>82887</v>
      </c>
      <c r="J13" s="189"/>
      <c r="K13" s="189"/>
      <c r="L13" s="189"/>
      <c r="M13" s="110">
        <v>82887</v>
      </c>
      <c r="N13" s="189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0.25" customHeight="1" spans="1:24">
      <c r="A14" s="183" t="s">
        <v>73</v>
      </c>
      <c r="B14" s="183" t="s">
        <v>203</v>
      </c>
      <c r="C14" s="183" t="s">
        <v>204</v>
      </c>
      <c r="D14" s="183" t="s">
        <v>112</v>
      </c>
      <c r="E14" s="183" t="s">
        <v>113</v>
      </c>
      <c r="F14" s="183" t="s">
        <v>209</v>
      </c>
      <c r="G14" s="183" t="s">
        <v>210</v>
      </c>
      <c r="H14" s="110">
        <v>8516</v>
      </c>
      <c r="I14" s="110">
        <v>8516</v>
      </c>
      <c r="J14" s="189"/>
      <c r="K14" s="189"/>
      <c r="L14" s="189"/>
      <c r="M14" s="110">
        <v>8516</v>
      </c>
      <c r="N14" s="189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0.25" customHeight="1" spans="1:24">
      <c r="A15" s="183" t="s">
        <v>73</v>
      </c>
      <c r="B15" s="183" t="s">
        <v>203</v>
      </c>
      <c r="C15" s="183" t="s">
        <v>204</v>
      </c>
      <c r="D15" s="183" t="s">
        <v>112</v>
      </c>
      <c r="E15" s="183" t="s">
        <v>113</v>
      </c>
      <c r="F15" s="183" t="s">
        <v>211</v>
      </c>
      <c r="G15" s="183" t="s">
        <v>212</v>
      </c>
      <c r="H15" s="110">
        <v>234300</v>
      </c>
      <c r="I15" s="110">
        <v>234300</v>
      </c>
      <c r="J15" s="189"/>
      <c r="K15" s="189"/>
      <c r="L15" s="189"/>
      <c r="M15" s="110">
        <v>234300</v>
      </c>
      <c r="N15" s="189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0.25" customHeight="1" spans="1:24">
      <c r="A16" s="183" t="s">
        <v>73</v>
      </c>
      <c r="B16" s="183" t="s">
        <v>203</v>
      </c>
      <c r="C16" s="183" t="s">
        <v>204</v>
      </c>
      <c r="D16" s="183" t="s">
        <v>112</v>
      </c>
      <c r="E16" s="183" t="s">
        <v>113</v>
      </c>
      <c r="F16" s="183" t="s">
        <v>211</v>
      </c>
      <c r="G16" s="183" t="s">
        <v>212</v>
      </c>
      <c r="H16" s="110">
        <v>22600</v>
      </c>
      <c r="I16" s="110">
        <v>22600</v>
      </c>
      <c r="J16" s="189"/>
      <c r="K16" s="189"/>
      <c r="L16" s="189"/>
      <c r="M16" s="110">
        <v>22600</v>
      </c>
      <c r="N16" s="189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0.25" customHeight="1" spans="1:24">
      <c r="A17" s="183" t="s">
        <v>73</v>
      </c>
      <c r="B17" s="183" t="s">
        <v>203</v>
      </c>
      <c r="C17" s="183" t="s">
        <v>204</v>
      </c>
      <c r="D17" s="183" t="s">
        <v>112</v>
      </c>
      <c r="E17" s="183" t="s">
        <v>113</v>
      </c>
      <c r="F17" s="183" t="s">
        <v>211</v>
      </c>
      <c r="G17" s="183" t="s">
        <v>212</v>
      </c>
      <c r="H17" s="110">
        <v>483096</v>
      </c>
      <c r="I17" s="110">
        <v>483096</v>
      </c>
      <c r="J17" s="189"/>
      <c r="K17" s="189"/>
      <c r="L17" s="189"/>
      <c r="M17" s="110">
        <v>483096</v>
      </c>
      <c r="N17" s="189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0.25" customHeight="1" spans="1:24">
      <c r="A18" s="183" t="s">
        <v>73</v>
      </c>
      <c r="B18" s="183" t="s">
        <v>203</v>
      </c>
      <c r="C18" s="183" t="s">
        <v>204</v>
      </c>
      <c r="D18" s="183" t="s">
        <v>112</v>
      </c>
      <c r="E18" s="183" t="s">
        <v>113</v>
      </c>
      <c r="F18" s="183" t="s">
        <v>211</v>
      </c>
      <c r="G18" s="183" t="s">
        <v>212</v>
      </c>
      <c r="H18" s="110">
        <v>432240</v>
      </c>
      <c r="I18" s="110">
        <v>432240</v>
      </c>
      <c r="J18" s="189"/>
      <c r="K18" s="189"/>
      <c r="L18" s="189"/>
      <c r="M18" s="110">
        <v>432240</v>
      </c>
      <c r="N18" s="189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0.25" customHeight="1" spans="1:24">
      <c r="A19" s="183" t="s">
        <v>73</v>
      </c>
      <c r="B19" s="183" t="s">
        <v>213</v>
      </c>
      <c r="C19" s="183" t="s">
        <v>214</v>
      </c>
      <c r="D19" s="183" t="s">
        <v>106</v>
      </c>
      <c r="E19" s="183" t="s">
        <v>107</v>
      </c>
      <c r="F19" s="183" t="s">
        <v>215</v>
      </c>
      <c r="G19" s="183" t="s">
        <v>216</v>
      </c>
      <c r="H19" s="110">
        <v>397584</v>
      </c>
      <c r="I19" s="110">
        <v>397584</v>
      </c>
      <c r="J19" s="189"/>
      <c r="K19" s="189"/>
      <c r="L19" s="189"/>
      <c r="M19" s="110">
        <v>397584</v>
      </c>
      <c r="N19" s="189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0.25" customHeight="1" spans="1:24">
      <c r="A20" s="183" t="s">
        <v>73</v>
      </c>
      <c r="B20" s="183" t="s">
        <v>213</v>
      </c>
      <c r="C20" s="183" t="s">
        <v>214</v>
      </c>
      <c r="D20" s="183" t="s">
        <v>116</v>
      </c>
      <c r="E20" s="183" t="s">
        <v>117</v>
      </c>
      <c r="F20" s="183" t="s">
        <v>217</v>
      </c>
      <c r="G20" s="183" t="s">
        <v>218</v>
      </c>
      <c r="H20" s="110">
        <v>192936</v>
      </c>
      <c r="I20" s="110">
        <v>192936</v>
      </c>
      <c r="J20" s="189"/>
      <c r="K20" s="189"/>
      <c r="L20" s="189"/>
      <c r="M20" s="110">
        <v>192936</v>
      </c>
      <c r="N20" s="189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0.25" customHeight="1" spans="1:24">
      <c r="A21" s="183" t="s">
        <v>73</v>
      </c>
      <c r="B21" s="183" t="s">
        <v>213</v>
      </c>
      <c r="C21" s="183" t="s">
        <v>214</v>
      </c>
      <c r="D21" s="183" t="s">
        <v>116</v>
      </c>
      <c r="E21" s="183" t="s">
        <v>117</v>
      </c>
      <c r="F21" s="183" t="s">
        <v>217</v>
      </c>
      <c r="G21" s="183" t="s">
        <v>218</v>
      </c>
      <c r="H21" s="110">
        <v>5808</v>
      </c>
      <c r="I21" s="110">
        <v>5808</v>
      </c>
      <c r="J21" s="189"/>
      <c r="K21" s="189"/>
      <c r="L21" s="189"/>
      <c r="M21" s="110">
        <v>5808</v>
      </c>
      <c r="N21" s="189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0.25" customHeight="1" spans="1:24">
      <c r="A22" s="183" t="s">
        <v>73</v>
      </c>
      <c r="B22" s="183" t="s">
        <v>213</v>
      </c>
      <c r="C22" s="183" t="s">
        <v>214</v>
      </c>
      <c r="D22" s="183" t="s">
        <v>118</v>
      </c>
      <c r="E22" s="183" t="s">
        <v>119</v>
      </c>
      <c r="F22" s="183" t="s">
        <v>219</v>
      </c>
      <c r="G22" s="183" t="s">
        <v>220</v>
      </c>
      <c r="H22" s="110">
        <v>42372</v>
      </c>
      <c r="I22" s="110">
        <v>42372</v>
      </c>
      <c r="J22" s="189"/>
      <c r="K22" s="189"/>
      <c r="L22" s="189"/>
      <c r="M22" s="110">
        <v>42372</v>
      </c>
      <c r="N22" s="189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0.25" customHeight="1" spans="1:24">
      <c r="A23" s="183" t="s">
        <v>73</v>
      </c>
      <c r="B23" s="183" t="s">
        <v>213</v>
      </c>
      <c r="C23" s="183" t="s">
        <v>214</v>
      </c>
      <c r="D23" s="183" t="s">
        <v>118</v>
      </c>
      <c r="E23" s="183" t="s">
        <v>119</v>
      </c>
      <c r="F23" s="183" t="s">
        <v>219</v>
      </c>
      <c r="G23" s="183" t="s">
        <v>220</v>
      </c>
      <c r="H23" s="110">
        <v>114168</v>
      </c>
      <c r="I23" s="110">
        <v>114168</v>
      </c>
      <c r="J23" s="189"/>
      <c r="K23" s="189"/>
      <c r="L23" s="189"/>
      <c r="M23" s="110">
        <v>114168</v>
      </c>
      <c r="N23" s="189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0.25" customHeight="1" spans="1:24">
      <c r="A24" s="183" t="s">
        <v>73</v>
      </c>
      <c r="B24" s="183" t="s">
        <v>213</v>
      </c>
      <c r="C24" s="183" t="s">
        <v>214</v>
      </c>
      <c r="D24" s="183" t="s">
        <v>112</v>
      </c>
      <c r="E24" s="183" t="s">
        <v>113</v>
      </c>
      <c r="F24" s="183" t="s">
        <v>221</v>
      </c>
      <c r="G24" s="183" t="s">
        <v>222</v>
      </c>
      <c r="H24" s="110">
        <v>15984</v>
      </c>
      <c r="I24" s="110">
        <v>15984</v>
      </c>
      <c r="J24" s="189"/>
      <c r="K24" s="189"/>
      <c r="L24" s="189"/>
      <c r="M24" s="110">
        <v>15984</v>
      </c>
      <c r="N24" s="189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0.25" customHeight="1" spans="1:24">
      <c r="A25" s="183" t="s">
        <v>73</v>
      </c>
      <c r="B25" s="183" t="s">
        <v>213</v>
      </c>
      <c r="C25" s="183" t="s">
        <v>214</v>
      </c>
      <c r="D25" s="183" t="s">
        <v>120</v>
      </c>
      <c r="E25" s="183" t="s">
        <v>121</v>
      </c>
      <c r="F25" s="183" t="s">
        <v>221</v>
      </c>
      <c r="G25" s="183" t="s">
        <v>222</v>
      </c>
      <c r="H25" s="110">
        <v>9144</v>
      </c>
      <c r="I25" s="110">
        <v>9144</v>
      </c>
      <c r="J25" s="189"/>
      <c r="K25" s="189"/>
      <c r="L25" s="189"/>
      <c r="M25" s="110">
        <v>9144</v>
      </c>
      <c r="N25" s="189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0.25" customHeight="1" spans="1:24">
      <c r="A26" s="183" t="s">
        <v>73</v>
      </c>
      <c r="B26" s="183" t="s">
        <v>223</v>
      </c>
      <c r="C26" s="183" t="s">
        <v>132</v>
      </c>
      <c r="D26" s="183" t="s">
        <v>131</v>
      </c>
      <c r="E26" s="183" t="s">
        <v>132</v>
      </c>
      <c r="F26" s="183" t="s">
        <v>224</v>
      </c>
      <c r="G26" s="183" t="s">
        <v>132</v>
      </c>
      <c r="H26" s="110">
        <v>301656</v>
      </c>
      <c r="I26" s="110">
        <v>301656</v>
      </c>
      <c r="J26" s="189"/>
      <c r="K26" s="189"/>
      <c r="L26" s="189"/>
      <c r="M26" s="110">
        <v>301656</v>
      </c>
      <c r="N26" s="189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0.25" customHeight="1" spans="1:24">
      <c r="A27" s="183" t="s">
        <v>73</v>
      </c>
      <c r="B27" s="183" t="s">
        <v>225</v>
      </c>
      <c r="C27" s="183" t="s">
        <v>179</v>
      </c>
      <c r="D27" s="183" t="s">
        <v>112</v>
      </c>
      <c r="E27" s="183" t="s">
        <v>113</v>
      </c>
      <c r="F27" s="183" t="s">
        <v>226</v>
      </c>
      <c r="G27" s="183" t="s">
        <v>179</v>
      </c>
      <c r="H27" s="110">
        <v>4800</v>
      </c>
      <c r="I27" s="110">
        <v>4800</v>
      </c>
      <c r="J27" s="189"/>
      <c r="K27" s="189"/>
      <c r="L27" s="189"/>
      <c r="M27" s="110">
        <v>4800</v>
      </c>
      <c r="N27" s="189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0.25" customHeight="1" spans="1:24">
      <c r="A28" s="183" t="s">
        <v>73</v>
      </c>
      <c r="B28" s="183" t="s">
        <v>227</v>
      </c>
      <c r="C28" s="183" t="s">
        <v>228</v>
      </c>
      <c r="D28" s="183" t="s">
        <v>112</v>
      </c>
      <c r="E28" s="183" t="s">
        <v>113</v>
      </c>
      <c r="F28" s="183" t="s">
        <v>229</v>
      </c>
      <c r="G28" s="183" t="s">
        <v>228</v>
      </c>
      <c r="H28" s="110">
        <v>64800</v>
      </c>
      <c r="I28" s="110">
        <v>64800</v>
      </c>
      <c r="J28" s="189"/>
      <c r="K28" s="189"/>
      <c r="L28" s="189"/>
      <c r="M28" s="110">
        <v>64800</v>
      </c>
      <c r="N28" s="189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0.25" customHeight="1" spans="1:24">
      <c r="A29" s="183" t="s">
        <v>73</v>
      </c>
      <c r="B29" s="183" t="s">
        <v>230</v>
      </c>
      <c r="C29" s="183" t="s">
        <v>231</v>
      </c>
      <c r="D29" s="183" t="s">
        <v>112</v>
      </c>
      <c r="E29" s="183" t="s">
        <v>113</v>
      </c>
      <c r="F29" s="183" t="s">
        <v>232</v>
      </c>
      <c r="G29" s="183" t="s">
        <v>233</v>
      </c>
      <c r="H29" s="110">
        <v>21600</v>
      </c>
      <c r="I29" s="110">
        <v>21600</v>
      </c>
      <c r="J29" s="189"/>
      <c r="K29" s="189"/>
      <c r="L29" s="189"/>
      <c r="M29" s="110">
        <v>21600</v>
      </c>
      <c r="N29" s="189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0.25" customHeight="1" spans="1:24">
      <c r="A30" s="183" t="s">
        <v>73</v>
      </c>
      <c r="B30" s="183" t="s">
        <v>230</v>
      </c>
      <c r="C30" s="183" t="s">
        <v>231</v>
      </c>
      <c r="D30" s="183" t="s">
        <v>112</v>
      </c>
      <c r="E30" s="183" t="s">
        <v>113</v>
      </c>
      <c r="F30" s="183" t="s">
        <v>234</v>
      </c>
      <c r="G30" s="183" t="s">
        <v>235</v>
      </c>
      <c r="H30" s="110">
        <v>4800</v>
      </c>
      <c r="I30" s="110">
        <v>4800</v>
      </c>
      <c r="J30" s="189"/>
      <c r="K30" s="189"/>
      <c r="L30" s="189"/>
      <c r="M30" s="110">
        <v>4800</v>
      </c>
      <c r="N30" s="189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0.25" customHeight="1" spans="1:24">
      <c r="A31" s="183" t="s">
        <v>73</v>
      </c>
      <c r="B31" s="183" t="s">
        <v>230</v>
      </c>
      <c r="C31" s="183" t="s">
        <v>231</v>
      </c>
      <c r="D31" s="183" t="s">
        <v>112</v>
      </c>
      <c r="E31" s="183" t="s">
        <v>113</v>
      </c>
      <c r="F31" s="183" t="s">
        <v>236</v>
      </c>
      <c r="G31" s="183" t="s">
        <v>237</v>
      </c>
      <c r="H31" s="110">
        <v>4800</v>
      </c>
      <c r="I31" s="110">
        <v>4800</v>
      </c>
      <c r="J31" s="189"/>
      <c r="K31" s="189"/>
      <c r="L31" s="189"/>
      <c r="M31" s="110">
        <v>4800</v>
      </c>
      <c r="N31" s="189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0.25" customHeight="1" spans="1:24">
      <c r="A32" s="183" t="s">
        <v>73</v>
      </c>
      <c r="B32" s="183" t="s">
        <v>230</v>
      </c>
      <c r="C32" s="183" t="s">
        <v>231</v>
      </c>
      <c r="D32" s="183" t="s">
        <v>112</v>
      </c>
      <c r="E32" s="183" t="s">
        <v>113</v>
      </c>
      <c r="F32" s="183" t="s">
        <v>238</v>
      </c>
      <c r="G32" s="183" t="s">
        <v>239</v>
      </c>
      <c r="H32" s="110">
        <v>16800</v>
      </c>
      <c r="I32" s="110">
        <v>16800</v>
      </c>
      <c r="J32" s="189"/>
      <c r="K32" s="189"/>
      <c r="L32" s="189"/>
      <c r="M32" s="110">
        <v>16800</v>
      </c>
      <c r="N32" s="189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20.25" customHeight="1" spans="1:24">
      <c r="A33" s="183" t="s">
        <v>73</v>
      </c>
      <c r="B33" s="183" t="s">
        <v>230</v>
      </c>
      <c r="C33" s="183" t="s">
        <v>231</v>
      </c>
      <c r="D33" s="183" t="s">
        <v>112</v>
      </c>
      <c r="E33" s="183" t="s">
        <v>113</v>
      </c>
      <c r="F33" s="183" t="s">
        <v>240</v>
      </c>
      <c r="G33" s="183" t="s">
        <v>241</v>
      </c>
      <c r="H33" s="110">
        <v>30720</v>
      </c>
      <c r="I33" s="110">
        <v>30720</v>
      </c>
      <c r="J33" s="189"/>
      <c r="K33" s="189"/>
      <c r="L33" s="189"/>
      <c r="M33" s="110">
        <v>30720</v>
      </c>
      <c r="N33" s="189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ht="20.25" customHeight="1" spans="1:24">
      <c r="A34" s="183" t="s">
        <v>73</v>
      </c>
      <c r="B34" s="183" t="s">
        <v>230</v>
      </c>
      <c r="C34" s="183" t="s">
        <v>231</v>
      </c>
      <c r="D34" s="183" t="s">
        <v>112</v>
      </c>
      <c r="E34" s="183" t="s">
        <v>113</v>
      </c>
      <c r="F34" s="183" t="s">
        <v>242</v>
      </c>
      <c r="G34" s="183" t="s">
        <v>243</v>
      </c>
      <c r="H34" s="110">
        <v>3600</v>
      </c>
      <c r="I34" s="110">
        <v>3600</v>
      </c>
      <c r="J34" s="189"/>
      <c r="K34" s="189"/>
      <c r="L34" s="189"/>
      <c r="M34" s="110">
        <v>3600</v>
      </c>
      <c r="N34" s="189"/>
      <c r="O34" s="110"/>
      <c r="P34" s="110"/>
      <c r="Q34" s="110"/>
      <c r="R34" s="110"/>
      <c r="S34" s="110"/>
      <c r="T34" s="110"/>
      <c r="U34" s="110"/>
      <c r="V34" s="110"/>
      <c r="W34" s="110"/>
      <c r="X34" s="110"/>
    </row>
    <row r="35" ht="20.25" customHeight="1" spans="1:24">
      <c r="A35" s="183" t="s">
        <v>73</v>
      </c>
      <c r="B35" s="183" t="s">
        <v>230</v>
      </c>
      <c r="C35" s="183" t="s">
        <v>231</v>
      </c>
      <c r="D35" s="183" t="s">
        <v>112</v>
      </c>
      <c r="E35" s="183" t="s">
        <v>113</v>
      </c>
      <c r="F35" s="183" t="s">
        <v>244</v>
      </c>
      <c r="G35" s="183" t="s">
        <v>245</v>
      </c>
      <c r="H35" s="110">
        <v>1200</v>
      </c>
      <c r="I35" s="110">
        <v>1200</v>
      </c>
      <c r="J35" s="189"/>
      <c r="K35" s="189"/>
      <c r="L35" s="189"/>
      <c r="M35" s="110">
        <v>1200</v>
      </c>
      <c r="N35" s="189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ht="20.25" customHeight="1" spans="1:24">
      <c r="A36" s="183" t="s">
        <v>73</v>
      </c>
      <c r="B36" s="183" t="s">
        <v>230</v>
      </c>
      <c r="C36" s="183" t="s">
        <v>231</v>
      </c>
      <c r="D36" s="183" t="s">
        <v>112</v>
      </c>
      <c r="E36" s="183" t="s">
        <v>113</v>
      </c>
      <c r="F36" s="183" t="s">
        <v>246</v>
      </c>
      <c r="G36" s="183" t="s">
        <v>247</v>
      </c>
      <c r="H36" s="110">
        <v>1200</v>
      </c>
      <c r="I36" s="110">
        <v>1200</v>
      </c>
      <c r="J36" s="189"/>
      <c r="K36" s="189"/>
      <c r="L36" s="189"/>
      <c r="M36" s="110">
        <v>1200</v>
      </c>
      <c r="N36" s="189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ht="20.25" customHeight="1" spans="1:24">
      <c r="A37" s="183" t="s">
        <v>73</v>
      </c>
      <c r="B37" s="183" t="s">
        <v>248</v>
      </c>
      <c r="C37" s="183" t="s">
        <v>249</v>
      </c>
      <c r="D37" s="183" t="s">
        <v>104</v>
      </c>
      <c r="E37" s="183" t="s">
        <v>105</v>
      </c>
      <c r="F37" s="183" t="s">
        <v>250</v>
      </c>
      <c r="G37" s="183" t="s">
        <v>251</v>
      </c>
      <c r="H37" s="110">
        <v>158400</v>
      </c>
      <c r="I37" s="110">
        <v>158400</v>
      </c>
      <c r="J37" s="189"/>
      <c r="K37" s="189"/>
      <c r="L37" s="189"/>
      <c r="M37" s="110">
        <v>158400</v>
      </c>
      <c r="N37" s="189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  <row r="38" ht="20.25" customHeight="1" spans="1:24">
      <c r="A38" s="183" t="s">
        <v>73</v>
      </c>
      <c r="B38" s="183" t="s">
        <v>252</v>
      </c>
      <c r="C38" s="183" t="s">
        <v>253</v>
      </c>
      <c r="D38" s="183" t="s">
        <v>112</v>
      </c>
      <c r="E38" s="183" t="s">
        <v>113</v>
      </c>
      <c r="F38" s="183" t="s">
        <v>211</v>
      </c>
      <c r="G38" s="183" t="s">
        <v>212</v>
      </c>
      <c r="H38" s="110">
        <v>201600</v>
      </c>
      <c r="I38" s="110">
        <v>201600</v>
      </c>
      <c r="J38" s="189"/>
      <c r="K38" s="189"/>
      <c r="L38" s="189"/>
      <c r="M38" s="110">
        <v>201600</v>
      </c>
      <c r="N38" s="189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ht="20.25" customHeight="1" spans="1:24">
      <c r="A39" s="183" t="s">
        <v>73</v>
      </c>
      <c r="B39" s="183" t="s">
        <v>254</v>
      </c>
      <c r="C39" s="183" t="s">
        <v>255</v>
      </c>
      <c r="D39" s="183" t="s">
        <v>104</v>
      </c>
      <c r="E39" s="183" t="s">
        <v>105</v>
      </c>
      <c r="F39" s="183" t="s">
        <v>256</v>
      </c>
      <c r="G39" s="183" t="s">
        <v>257</v>
      </c>
      <c r="H39" s="110">
        <v>6600</v>
      </c>
      <c r="I39" s="110">
        <v>6600</v>
      </c>
      <c r="J39" s="189"/>
      <c r="K39" s="189"/>
      <c r="L39" s="189"/>
      <c r="M39" s="110">
        <v>6600</v>
      </c>
      <c r="N39" s="189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ht="17.25" customHeight="1" spans="1:24">
      <c r="A40" s="74"/>
      <c r="B40" s="184"/>
      <c r="C40" s="184"/>
      <c r="D40" s="184"/>
      <c r="E40" s="184"/>
      <c r="F40" s="184"/>
      <c r="G40" s="185"/>
      <c r="H40" s="110">
        <v>4150851</v>
      </c>
      <c r="I40" s="110">
        <v>4150851</v>
      </c>
      <c r="J40" s="110"/>
      <c r="K40" s="110"/>
      <c r="L40" s="110"/>
      <c r="M40" s="110">
        <v>4150851</v>
      </c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I9" sqref="I9:I3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1"/>
      <c r="E1" s="46"/>
      <c r="F1" s="46"/>
      <c r="G1" s="46"/>
      <c r="H1" s="46"/>
      <c r="U1" s="171"/>
      <c r="W1" s="176" t="s">
        <v>258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"单位名称："&amp;"昆明市东川区阿旺镇中心卫生院"</f>
        <v>单位名称：昆明市东川区阿旺镇中心卫生院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71"/>
      <c r="W3" s="155" t="s">
        <v>1</v>
      </c>
    </row>
    <row r="4" ht="21.75" customHeight="1" spans="1:23">
      <c r="A4" s="53" t="s">
        <v>259</v>
      </c>
      <c r="B4" s="54" t="s">
        <v>185</v>
      </c>
      <c r="C4" s="53" t="s">
        <v>186</v>
      </c>
      <c r="D4" s="53" t="s">
        <v>260</v>
      </c>
      <c r="E4" s="54" t="s">
        <v>187</v>
      </c>
      <c r="F4" s="54" t="s">
        <v>188</v>
      </c>
      <c r="G4" s="54" t="s">
        <v>261</v>
      </c>
      <c r="H4" s="54" t="s">
        <v>262</v>
      </c>
      <c r="I4" s="68" t="s">
        <v>58</v>
      </c>
      <c r="J4" s="55" t="s">
        <v>263</v>
      </c>
      <c r="K4" s="56"/>
      <c r="L4" s="56"/>
      <c r="M4" s="57"/>
      <c r="N4" s="55" t="s">
        <v>194</v>
      </c>
      <c r="O4" s="56"/>
      <c r="P4" s="57"/>
      <c r="Q4" s="54" t="s">
        <v>64</v>
      </c>
      <c r="R4" s="55" t="s">
        <v>65</v>
      </c>
      <c r="S4" s="56"/>
      <c r="T4" s="56"/>
      <c r="U4" s="56"/>
      <c r="V4" s="56"/>
      <c r="W4" s="57"/>
    </row>
    <row r="5" ht="21.75" customHeight="1" spans="1:23">
      <c r="A5" s="58"/>
      <c r="B5" s="69"/>
      <c r="C5" s="58"/>
      <c r="D5" s="58"/>
      <c r="E5" s="59"/>
      <c r="F5" s="59"/>
      <c r="G5" s="59"/>
      <c r="H5" s="59"/>
      <c r="I5" s="69"/>
      <c r="J5" s="172" t="s">
        <v>61</v>
      </c>
      <c r="K5" s="173"/>
      <c r="L5" s="54" t="s">
        <v>62</v>
      </c>
      <c r="M5" s="54" t="s">
        <v>63</v>
      </c>
      <c r="N5" s="54" t="s">
        <v>61</v>
      </c>
      <c r="O5" s="54" t="s">
        <v>62</v>
      </c>
      <c r="P5" s="54" t="s">
        <v>63</v>
      </c>
      <c r="Q5" s="59"/>
      <c r="R5" s="54" t="s">
        <v>60</v>
      </c>
      <c r="S5" s="54" t="s">
        <v>67</v>
      </c>
      <c r="T5" s="54" t="s">
        <v>200</v>
      </c>
      <c r="U5" s="54" t="s">
        <v>69</v>
      </c>
      <c r="V5" s="54" t="s">
        <v>70</v>
      </c>
      <c r="W5" s="54" t="s">
        <v>71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4" t="s">
        <v>60</v>
      </c>
      <c r="K6" s="175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61"/>
      <c r="B7" s="63"/>
      <c r="C7" s="61"/>
      <c r="D7" s="61"/>
      <c r="E7" s="62"/>
      <c r="F7" s="62"/>
      <c r="G7" s="62"/>
      <c r="H7" s="62"/>
      <c r="I7" s="63"/>
      <c r="J7" s="95" t="s">
        <v>60</v>
      </c>
      <c r="K7" s="95" t="s">
        <v>264</v>
      </c>
      <c r="L7" s="62"/>
      <c r="M7" s="62"/>
      <c r="N7" s="62"/>
      <c r="O7" s="62"/>
      <c r="P7" s="62"/>
      <c r="Q7" s="62"/>
      <c r="R7" s="62"/>
      <c r="S7" s="62"/>
      <c r="T7" s="62"/>
      <c r="U7" s="63"/>
      <c r="V7" s="62"/>
      <c r="W7" s="62"/>
    </row>
    <row r="8" ht="15" customHeight="1" spans="1:23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4">
        <v>21</v>
      </c>
      <c r="V8" s="76">
        <v>22</v>
      </c>
      <c r="W8" s="64">
        <v>23</v>
      </c>
    </row>
    <row r="9" ht="21.75" customHeight="1" spans="1:23">
      <c r="A9" s="97" t="s">
        <v>265</v>
      </c>
      <c r="B9" s="97" t="s">
        <v>266</v>
      </c>
      <c r="C9" s="97" t="s">
        <v>267</v>
      </c>
      <c r="D9" s="97" t="s">
        <v>73</v>
      </c>
      <c r="E9" s="97" t="s">
        <v>112</v>
      </c>
      <c r="F9" s="97" t="s">
        <v>113</v>
      </c>
      <c r="G9" s="97" t="s">
        <v>232</v>
      </c>
      <c r="H9" s="97" t="s">
        <v>233</v>
      </c>
      <c r="I9" s="110">
        <v>156000</v>
      </c>
      <c r="J9" s="110"/>
      <c r="K9" s="110"/>
      <c r="L9" s="110"/>
      <c r="M9" s="110"/>
      <c r="N9" s="110"/>
      <c r="O9" s="110"/>
      <c r="P9" s="110"/>
      <c r="Q9" s="110"/>
      <c r="R9" s="110">
        <v>156000</v>
      </c>
      <c r="S9" s="110">
        <v>156000</v>
      </c>
      <c r="T9" s="110"/>
      <c r="U9" s="110"/>
      <c r="V9" s="110"/>
      <c r="W9" s="110"/>
    </row>
    <row r="10" ht="21.75" customHeight="1" spans="1:23">
      <c r="A10" s="97" t="s">
        <v>265</v>
      </c>
      <c r="B10" s="97" t="s">
        <v>266</v>
      </c>
      <c r="C10" s="97" t="s">
        <v>267</v>
      </c>
      <c r="D10" s="97" t="s">
        <v>73</v>
      </c>
      <c r="E10" s="97" t="s">
        <v>112</v>
      </c>
      <c r="F10" s="97" t="s">
        <v>113</v>
      </c>
      <c r="G10" s="97" t="s">
        <v>268</v>
      </c>
      <c r="H10" s="97" t="s">
        <v>269</v>
      </c>
      <c r="I10" s="110">
        <v>180000</v>
      </c>
      <c r="J10" s="110"/>
      <c r="K10" s="110"/>
      <c r="L10" s="110"/>
      <c r="M10" s="110"/>
      <c r="N10" s="110"/>
      <c r="O10" s="110"/>
      <c r="P10" s="110"/>
      <c r="Q10" s="110"/>
      <c r="R10" s="110">
        <v>180000</v>
      </c>
      <c r="S10" s="110">
        <v>180000</v>
      </c>
      <c r="T10" s="110"/>
      <c r="U10" s="110"/>
      <c r="V10" s="110"/>
      <c r="W10" s="110"/>
    </row>
    <row r="11" ht="21.75" customHeight="1" spans="1:23">
      <c r="A11" s="97" t="s">
        <v>265</v>
      </c>
      <c r="B11" s="97" t="s">
        <v>266</v>
      </c>
      <c r="C11" s="97" t="s">
        <v>267</v>
      </c>
      <c r="D11" s="97" t="s">
        <v>73</v>
      </c>
      <c r="E11" s="97" t="s">
        <v>112</v>
      </c>
      <c r="F11" s="97" t="s">
        <v>113</v>
      </c>
      <c r="G11" s="97" t="s">
        <v>270</v>
      </c>
      <c r="H11" s="97" t="s">
        <v>271</v>
      </c>
      <c r="I11" s="110">
        <v>600</v>
      </c>
      <c r="J11" s="110"/>
      <c r="K11" s="110"/>
      <c r="L11" s="110"/>
      <c r="M11" s="110"/>
      <c r="N11" s="110"/>
      <c r="O11" s="110"/>
      <c r="P11" s="110"/>
      <c r="Q11" s="110"/>
      <c r="R11" s="110">
        <v>600</v>
      </c>
      <c r="S11" s="110">
        <v>600</v>
      </c>
      <c r="T11" s="110"/>
      <c r="U11" s="110"/>
      <c r="V11" s="110"/>
      <c r="W11" s="110"/>
    </row>
    <row r="12" ht="21.75" customHeight="1" spans="1:23">
      <c r="A12" s="97" t="s">
        <v>265</v>
      </c>
      <c r="B12" s="97" t="s">
        <v>266</v>
      </c>
      <c r="C12" s="97" t="s">
        <v>267</v>
      </c>
      <c r="D12" s="97" t="s">
        <v>73</v>
      </c>
      <c r="E12" s="97" t="s">
        <v>112</v>
      </c>
      <c r="F12" s="97" t="s">
        <v>113</v>
      </c>
      <c r="G12" s="97" t="s">
        <v>234</v>
      </c>
      <c r="H12" s="97" t="s">
        <v>235</v>
      </c>
      <c r="I12" s="110">
        <v>3600</v>
      </c>
      <c r="J12" s="110"/>
      <c r="K12" s="110"/>
      <c r="L12" s="110"/>
      <c r="M12" s="110"/>
      <c r="N12" s="110"/>
      <c r="O12" s="110"/>
      <c r="P12" s="110"/>
      <c r="Q12" s="110"/>
      <c r="R12" s="110">
        <v>3600</v>
      </c>
      <c r="S12" s="110">
        <v>3600</v>
      </c>
      <c r="T12" s="110"/>
      <c r="U12" s="110"/>
      <c r="V12" s="110"/>
      <c r="W12" s="110"/>
    </row>
    <row r="13" ht="21.75" customHeight="1" spans="1:23">
      <c r="A13" s="97" t="s">
        <v>265</v>
      </c>
      <c r="B13" s="97" t="s">
        <v>266</v>
      </c>
      <c r="C13" s="97" t="s">
        <v>267</v>
      </c>
      <c r="D13" s="97" t="s">
        <v>73</v>
      </c>
      <c r="E13" s="97" t="s">
        <v>112</v>
      </c>
      <c r="F13" s="97" t="s">
        <v>113</v>
      </c>
      <c r="G13" s="97" t="s">
        <v>236</v>
      </c>
      <c r="H13" s="97" t="s">
        <v>237</v>
      </c>
      <c r="I13" s="110">
        <v>36000</v>
      </c>
      <c r="J13" s="110"/>
      <c r="K13" s="110"/>
      <c r="L13" s="110"/>
      <c r="M13" s="110"/>
      <c r="N13" s="110"/>
      <c r="O13" s="110"/>
      <c r="P13" s="110"/>
      <c r="Q13" s="110"/>
      <c r="R13" s="110">
        <v>36000</v>
      </c>
      <c r="S13" s="110">
        <v>36000</v>
      </c>
      <c r="T13" s="110"/>
      <c r="U13" s="110"/>
      <c r="V13" s="110"/>
      <c r="W13" s="110"/>
    </row>
    <row r="14" ht="21.75" customHeight="1" spans="1:23">
      <c r="A14" s="97" t="s">
        <v>265</v>
      </c>
      <c r="B14" s="97" t="s">
        <v>266</v>
      </c>
      <c r="C14" s="97" t="s">
        <v>267</v>
      </c>
      <c r="D14" s="97" t="s">
        <v>73</v>
      </c>
      <c r="E14" s="97" t="s">
        <v>112</v>
      </c>
      <c r="F14" s="97" t="s">
        <v>113</v>
      </c>
      <c r="G14" s="97" t="s">
        <v>238</v>
      </c>
      <c r="H14" s="97" t="s">
        <v>239</v>
      </c>
      <c r="I14" s="110">
        <v>60000</v>
      </c>
      <c r="J14" s="110"/>
      <c r="K14" s="110"/>
      <c r="L14" s="110"/>
      <c r="M14" s="110"/>
      <c r="N14" s="110"/>
      <c r="O14" s="110"/>
      <c r="P14" s="110"/>
      <c r="Q14" s="110"/>
      <c r="R14" s="110">
        <v>60000</v>
      </c>
      <c r="S14" s="110">
        <v>60000</v>
      </c>
      <c r="T14" s="110"/>
      <c r="U14" s="110"/>
      <c r="V14" s="110"/>
      <c r="W14" s="110"/>
    </row>
    <row r="15" ht="21.75" customHeight="1" spans="1:23">
      <c r="A15" s="97" t="s">
        <v>265</v>
      </c>
      <c r="B15" s="97" t="s">
        <v>266</v>
      </c>
      <c r="C15" s="97" t="s">
        <v>267</v>
      </c>
      <c r="D15" s="97" t="s">
        <v>73</v>
      </c>
      <c r="E15" s="97" t="s">
        <v>112</v>
      </c>
      <c r="F15" s="97" t="s">
        <v>113</v>
      </c>
      <c r="G15" s="97" t="s">
        <v>240</v>
      </c>
      <c r="H15" s="97" t="s">
        <v>241</v>
      </c>
      <c r="I15" s="110">
        <v>70000</v>
      </c>
      <c r="J15" s="110"/>
      <c r="K15" s="110"/>
      <c r="L15" s="110"/>
      <c r="M15" s="110"/>
      <c r="N15" s="110"/>
      <c r="O15" s="110"/>
      <c r="P15" s="110"/>
      <c r="Q15" s="110"/>
      <c r="R15" s="110">
        <v>70000</v>
      </c>
      <c r="S15" s="110">
        <v>70000</v>
      </c>
      <c r="T15" s="110"/>
      <c r="U15" s="110"/>
      <c r="V15" s="110"/>
      <c r="W15" s="110"/>
    </row>
    <row r="16" ht="21.75" customHeight="1" spans="1:23">
      <c r="A16" s="97" t="s">
        <v>265</v>
      </c>
      <c r="B16" s="97" t="s">
        <v>266</v>
      </c>
      <c r="C16" s="97" t="s">
        <v>267</v>
      </c>
      <c r="D16" s="97" t="s">
        <v>73</v>
      </c>
      <c r="E16" s="97" t="s">
        <v>112</v>
      </c>
      <c r="F16" s="97" t="s">
        <v>113</v>
      </c>
      <c r="G16" s="97" t="s">
        <v>242</v>
      </c>
      <c r="H16" s="97" t="s">
        <v>243</v>
      </c>
      <c r="I16" s="110">
        <v>60000</v>
      </c>
      <c r="J16" s="110"/>
      <c r="K16" s="110"/>
      <c r="L16" s="110"/>
      <c r="M16" s="110"/>
      <c r="N16" s="110"/>
      <c r="O16" s="110"/>
      <c r="P16" s="110"/>
      <c r="Q16" s="110"/>
      <c r="R16" s="110">
        <v>60000</v>
      </c>
      <c r="S16" s="110">
        <v>60000</v>
      </c>
      <c r="T16" s="110"/>
      <c r="U16" s="110"/>
      <c r="V16" s="110"/>
      <c r="W16" s="110"/>
    </row>
    <row r="17" ht="21.75" customHeight="1" spans="1:23">
      <c r="A17" s="97" t="s">
        <v>265</v>
      </c>
      <c r="B17" s="97" t="s">
        <v>266</v>
      </c>
      <c r="C17" s="97" t="s">
        <v>267</v>
      </c>
      <c r="D17" s="97" t="s">
        <v>73</v>
      </c>
      <c r="E17" s="97" t="s">
        <v>112</v>
      </c>
      <c r="F17" s="97" t="s">
        <v>113</v>
      </c>
      <c r="G17" s="97" t="s">
        <v>244</v>
      </c>
      <c r="H17" s="97" t="s">
        <v>245</v>
      </c>
      <c r="I17" s="110">
        <v>7200</v>
      </c>
      <c r="J17" s="110"/>
      <c r="K17" s="110"/>
      <c r="L17" s="110"/>
      <c r="M17" s="110"/>
      <c r="N17" s="110"/>
      <c r="O17" s="110"/>
      <c r="P17" s="110"/>
      <c r="Q17" s="110"/>
      <c r="R17" s="110">
        <v>7200</v>
      </c>
      <c r="S17" s="110">
        <v>7200</v>
      </c>
      <c r="T17" s="110"/>
      <c r="U17" s="110"/>
      <c r="V17" s="110"/>
      <c r="W17" s="110"/>
    </row>
    <row r="18" ht="21.75" customHeight="1" spans="1:23">
      <c r="A18" s="97" t="s">
        <v>265</v>
      </c>
      <c r="B18" s="97" t="s">
        <v>266</v>
      </c>
      <c r="C18" s="97" t="s">
        <v>267</v>
      </c>
      <c r="D18" s="97" t="s">
        <v>73</v>
      </c>
      <c r="E18" s="97" t="s">
        <v>112</v>
      </c>
      <c r="F18" s="97" t="s">
        <v>113</v>
      </c>
      <c r="G18" s="97" t="s">
        <v>246</v>
      </c>
      <c r="H18" s="97" t="s">
        <v>247</v>
      </c>
      <c r="I18" s="110">
        <v>7200</v>
      </c>
      <c r="J18" s="110"/>
      <c r="K18" s="110"/>
      <c r="L18" s="110"/>
      <c r="M18" s="110"/>
      <c r="N18" s="110"/>
      <c r="O18" s="110"/>
      <c r="P18" s="110"/>
      <c r="Q18" s="110"/>
      <c r="R18" s="110">
        <v>7200</v>
      </c>
      <c r="S18" s="110">
        <v>7200</v>
      </c>
      <c r="T18" s="110"/>
      <c r="U18" s="110"/>
      <c r="V18" s="110"/>
      <c r="W18" s="110"/>
    </row>
    <row r="19" ht="21.75" customHeight="1" spans="1:23">
      <c r="A19" s="97" t="s">
        <v>265</v>
      </c>
      <c r="B19" s="97" t="s">
        <v>266</v>
      </c>
      <c r="C19" s="97" t="s">
        <v>267</v>
      </c>
      <c r="D19" s="97" t="s">
        <v>73</v>
      </c>
      <c r="E19" s="97" t="s">
        <v>112</v>
      </c>
      <c r="F19" s="97" t="s">
        <v>113</v>
      </c>
      <c r="G19" s="97" t="s">
        <v>226</v>
      </c>
      <c r="H19" s="97" t="s">
        <v>179</v>
      </c>
      <c r="I19" s="110">
        <v>12000</v>
      </c>
      <c r="J19" s="110"/>
      <c r="K19" s="110"/>
      <c r="L19" s="110"/>
      <c r="M19" s="110"/>
      <c r="N19" s="110"/>
      <c r="O19" s="110"/>
      <c r="P19" s="110"/>
      <c r="Q19" s="110"/>
      <c r="R19" s="110">
        <v>12000</v>
      </c>
      <c r="S19" s="110">
        <v>12000</v>
      </c>
      <c r="T19" s="110"/>
      <c r="U19" s="110"/>
      <c r="V19" s="110"/>
      <c r="W19" s="110"/>
    </row>
    <row r="20" ht="21.75" customHeight="1" spans="1:23">
      <c r="A20" s="97" t="s">
        <v>265</v>
      </c>
      <c r="B20" s="97" t="s">
        <v>266</v>
      </c>
      <c r="C20" s="97" t="s">
        <v>267</v>
      </c>
      <c r="D20" s="97" t="s">
        <v>73</v>
      </c>
      <c r="E20" s="97" t="s">
        <v>112</v>
      </c>
      <c r="F20" s="97" t="s">
        <v>113</v>
      </c>
      <c r="G20" s="97" t="s">
        <v>272</v>
      </c>
      <c r="H20" s="97" t="s">
        <v>273</v>
      </c>
      <c r="I20" s="110">
        <v>3660000</v>
      </c>
      <c r="J20" s="110"/>
      <c r="K20" s="110"/>
      <c r="L20" s="110"/>
      <c r="M20" s="110"/>
      <c r="N20" s="110"/>
      <c r="O20" s="110"/>
      <c r="P20" s="110"/>
      <c r="Q20" s="110"/>
      <c r="R20" s="110">
        <v>3660000</v>
      </c>
      <c r="S20" s="110">
        <v>3660000</v>
      </c>
      <c r="T20" s="110"/>
      <c r="U20" s="110"/>
      <c r="V20" s="110"/>
      <c r="W20" s="110"/>
    </row>
    <row r="21" ht="21.75" customHeight="1" spans="1:23">
      <c r="A21" s="97" t="s">
        <v>265</v>
      </c>
      <c r="B21" s="97" t="s">
        <v>266</v>
      </c>
      <c r="C21" s="97" t="s">
        <v>267</v>
      </c>
      <c r="D21" s="97" t="s">
        <v>73</v>
      </c>
      <c r="E21" s="97" t="s">
        <v>112</v>
      </c>
      <c r="F21" s="97" t="s">
        <v>113</v>
      </c>
      <c r="G21" s="97" t="s">
        <v>274</v>
      </c>
      <c r="H21" s="97" t="s">
        <v>275</v>
      </c>
      <c r="I21" s="110">
        <v>120000</v>
      </c>
      <c r="J21" s="110"/>
      <c r="K21" s="110"/>
      <c r="L21" s="110"/>
      <c r="M21" s="110"/>
      <c r="N21" s="110"/>
      <c r="O21" s="110"/>
      <c r="P21" s="110"/>
      <c r="Q21" s="110"/>
      <c r="R21" s="110">
        <v>120000</v>
      </c>
      <c r="S21" s="110">
        <v>120000</v>
      </c>
      <c r="T21" s="110"/>
      <c r="U21" s="110"/>
      <c r="V21" s="110"/>
      <c r="W21" s="110"/>
    </row>
    <row r="22" ht="21.75" customHeight="1" spans="1:23">
      <c r="A22" s="97" t="s">
        <v>265</v>
      </c>
      <c r="B22" s="97" t="s">
        <v>266</v>
      </c>
      <c r="C22" s="97" t="s">
        <v>267</v>
      </c>
      <c r="D22" s="97" t="s">
        <v>73</v>
      </c>
      <c r="E22" s="97" t="s">
        <v>112</v>
      </c>
      <c r="F22" s="97" t="s">
        <v>113</v>
      </c>
      <c r="G22" s="97" t="s">
        <v>229</v>
      </c>
      <c r="H22" s="97" t="s">
        <v>228</v>
      </c>
      <c r="I22" s="110">
        <v>203800</v>
      </c>
      <c r="J22" s="110"/>
      <c r="K22" s="110"/>
      <c r="L22" s="110"/>
      <c r="M22" s="110"/>
      <c r="N22" s="110"/>
      <c r="O22" s="110"/>
      <c r="P22" s="110"/>
      <c r="Q22" s="110"/>
      <c r="R22" s="110">
        <v>203800</v>
      </c>
      <c r="S22" s="110">
        <v>203800</v>
      </c>
      <c r="T22" s="110"/>
      <c r="U22" s="110"/>
      <c r="V22" s="110"/>
      <c r="W22" s="110"/>
    </row>
    <row r="23" ht="21.75" customHeight="1" spans="1:23">
      <c r="A23" s="97" t="s">
        <v>265</v>
      </c>
      <c r="B23" s="97" t="s">
        <v>266</v>
      </c>
      <c r="C23" s="97" t="s">
        <v>267</v>
      </c>
      <c r="D23" s="97" t="s">
        <v>73</v>
      </c>
      <c r="E23" s="97" t="s">
        <v>112</v>
      </c>
      <c r="F23" s="97" t="s">
        <v>113</v>
      </c>
      <c r="G23" s="97" t="s">
        <v>276</v>
      </c>
      <c r="H23" s="97" t="s">
        <v>277</v>
      </c>
      <c r="I23" s="110">
        <v>120000</v>
      </c>
      <c r="J23" s="110"/>
      <c r="K23" s="110"/>
      <c r="L23" s="110"/>
      <c r="M23" s="110"/>
      <c r="N23" s="110"/>
      <c r="O23" s="110"/>
      <c r="P23" s="110"/>
      <c r="Q23" s="110"/>
      <c r="R23" s="110">
        <v>120000</v>
      </c>
      <c r="S23" s="110">
        <v>120000</v>
      </c>
      <c r="T23" s="110"/>
      <c r="U23" s="110"/>
      <c r="V23" s="110"/>
      <c r="W23" s="110"/>
    </row>
    <row r="24" ht="21.75" customHeight="1" spans="1:23">
      <c r="A24" s="97" t="s">
        <v>265</v>
      </c>
      <c r="B24" s="97" t="s">
        <v>266</v>
      </c>
      <c r="C24" s="97" t="s">
        <v>267</v>
      </c>
      <c r="D24" s="97" t="s">
        <v>73</v>
      </c>
      <c r="E24" s="97" t="s">
        <v>112</v>
      </c>
      <c r="F24" s="97" t="s">
        <v>113</v>
      </c>
      <c r="G24" s="97" t="s">
        <v>278</v>
      </c>
      <c r="H24" s="97" t="s">
        <v>279</v>
      </c>
      <c r="I24" s="110">
        <v>24000</v>
      </c>
      <c r="J24" s="110"/>
      <c r="K24" s="110"/>
      <c r="L24" s="110"/>
      <c r="M24" s="110"/>
      <c r="N24" s="110"/>
      <c r="O24" s="110"/>
      <c r="P24" s="110"/>
      <c r="Q24" s="110"/>
      <c r="R24" s="110">
        <v>24000</v>
      </c>
      <c r="S24" s="110">
        <v>24000</v>
      </c>
      <c r="T24" s="110"/>
      <c r="U24" s="110"/>
      <c r="V24" s="110"/>
      <c r="W24" s="110"/>
    </row>
    <row r="25" ht="21.75" customHeight="1" spans="1:23">
      <c r="A25" s="97" t="s">
        <v>265</v>
      </c>
      <c r="B25" s="97" t="s">
        <v>266</v>
      </c>
      <c r="C25" s="97" t="s">
        <v>267</v>
      </c>
      <c r="D25" s="97" t="s">
        <v>73</v>
      </c>
      <c r="E25" s="97" t="s">
        <v>112</v>
      </c>
      <c r="F25" s="97" t="s">
        <v>113</v>
      </c>
      <c r="G25" s="97" t="s">
        <v>280</v>
      </c>
      <c r="H25" s="97" t="s">
        <v>281</v>
      </c>
      <c r="I25" s="110">
        <v>4000</v>
      </c>
      <c r="J25" s="110"/>
      <c r="K25" s="110"/>
      <c r="L25" s="110"/>
      <c r="M25" s="110"/>
      <c r="N25" s="110"/>
      <c r="O25" s="110"/>
      <c r="P25" s="110"/>
      <c r="Q25" s="110"/>
      <c r="R25" s="110">
        <v>4000</v>
      </c>
      <c r="S25" s="110">
        <v>4000</v>
      </c>
      <c r="T25" s="110"/>
      <c r="U25" s="110"/>
      <c r="V25" s="110"/>
      <c r="W25" s="110"/>
    </row>
    <row r="26" ht="21.75" customHeight="1" spans="1:23">
      <c r="A26" s="97" t="s">
        <v>265</v>
      </c>
      <c r="B26" s="97" t="s">
        <v>266</v>
      </c>
      <c r="C26" s="97" t="s">
        <v>267</v>
      </c>
      <c r="D26" s="97" t="s">
        <v>73</v>
      </c>
      <c r="E26" s="97" t="s">
        <v>112</v>
      </c>
      <c r="F26" s="97" t="s">
        <v>113</v>
      </c>
      <c r="G26" s="97" t="s">
        <v>256</v>
      </c>
      <c r="H26" s="97" t="s">
        <v>257</v>
      </c>
      <c r="I26" s="110">
        <v>4800000</v>
      </c>
      <c r="J26" s="110"/>
      <c r="K26" s="110"/>
      <c r="L26" s="110"/>
      <c r="M26" s="110"/>
      <c r="N26" s="110"/>
      <c r="O26" s="110"/>
      <c r="P26" s="110"/>
      <c r="Q26" s="110"/>
      <c r="R26" s="110">
        <v>4800000</v>
      </c>
      <c r="S26" s="110">
        <v>4800000</v>
      </c>
      <c r="T26" s="110"/>
      <c r="U26" s="110"/>
      <c r="V26" s="110"/>
      <c r="W26" s="110"/>
    </row>
    <row r="27" ht="21.75" customHeight="1" spans="1:23">
      <c r="A27" s="97" t="s">
        <v>265</v>
      </c>
      <c r="B27" s="97" t="s">
        <v>266</v>
      </c>
      <c r="C27" s="97" t="s">
        <v>267</v>
      </c>
      <c r="D27" s="97" t="s">
        <v>73</v>
      </c>
      <c r="E27" s="97" t="s">
        <v>112</v>
      </c>
      <c r="F27" s="97" t="s">
        <v>113</v>
      </c>
      <c r="G27" s="97" t="s">
        <v>282</v>
      </c>
      <c r="H27" s="97" t="s">
        <v>283</v>
      </c>
      <c r="I27" s="110">
        <v>140400</v>
      </c>
      <c r="J27" s="110"/>
      <c r="K27" s="110"/>
      <c r="L27" s="110"/>
      <c r="M27" s="110"/>
      <c r="N27" s="110"/>
      <c r="O27" s="110"/>
      <c r="P27" s="110"/>
      <c r="Q27" s="110"/>
      <c r="R27" s="110">
        <v>140400</v>
      </c>
      <c r="S27" s="110">
        <v>140400</v>
      </c>
      <c r="T27" s="110"/>
      <c r="U27" s="110"/>
      <c r="V27" s="110"/>
      <c r="W27" s="110"/>
    </row>
    <row r="28" ht="21.75" customHeight="1" spans="1:23">
      <c r="A28" s="97" t="s">
        <v>265</v>
      </c>
      <c r="B28" s="97" t="s">
        <v>266</v>
      </c>
      <c r="C28" s="97" t="s">
        <v>267</v>
      </c>
      <c r="D28" s="97" t="s">
        <v>73</v>
      </c>
      <c r="E28" s="97" t="s">
        <v>112</v>
      </c>
      <c r="F28" s="97" t="s">
        <v>113</v>
      </c>
      <c r="G28" s="97" t="s">
        <v>284</v>
      </c>
      <c r="H28" s="97" t="s">
        <v>285</v>
      </c>
      <c r="I28" s="110">
        <v>5845420</v>
      </c>
      <c r="J28" s="110"/>
      <c r="K28" s="110"/>
      <c r="L28" s="110"/>
      <c r="M28" s="110"/>
      <c r="N28" s="110"/>
      <c r="O28" s="110"/>
      <c r="P28" s="110"/>
      <c r="Q28" s="110"/>
      <c r="R28" s="110">
        <v>5845420</v>
      </c>
      <c r="S28" s="110">
        <v>5845420</v>
      </c>
      <c r="T28" s="110"/>
      <c r="U28" s="110"/>
      <c r="V28" s="110"/>
      <c r="W28" s="110"/>
    </row>
    <row r="29" ht="21.75" customHeight="1" spans="1:23">
      <c r="A29" s="97" t="s">
        <v>265</v>
      </c>
      <c r="B29" s="97" t="s">
        <v>266</v>
      </c>
      <c r="C29" s="97" t="s">
        <v>267</v>
      </c>
      <c r="D29" s="97" t="s">
        <v>73</v>
      </c>
      <c r="E29" s="97" t="s">
        <v>112</v>
      </c>
      <c r="F29" s="97" t="s">
        <v>113</v>
      </c>
      <c r="G29" s="97" t="s">
        <v>286</v>
      </c>
      <c r="H29" s="97" t="s">
        <v>287</v>
      </c>
      <c r="I29" s="110">
        <v>1000000</v>
      </c>
      <c r="J29" s="110"/>
      <c r="K29" s="110"/>
      <c r="L29" s="110"/>
      <c r="M29" s="110"/>
      <c r="N29" s="110"/>
      <c r="O29" s="110"/>
      <c r="P29" s="110"/>
      <c r="Q29" s="110"/>
      <c r="R29" s="110">
        <v>1000000</v>
      </c>
      <c r="S29" s="110">
        <v>1000000</v>
      </c>
      <c r="T29" s="110"/>
      <c r="U29" s="110"/>
      <c r="V29" s="110"/>
      <c r="W29" s="110"/>
    </row>
    <row r="30" ht="21.75" customHeight="1" spans="1:23">
      <c r="A30" s="97" t="s">
        <v>265</v>
      </c>
      <c r="B30" s="97" t="s">
        <v>266</v>
      </c>
      <c r="C30" s="97" t="s">
        <v>267</v>
      </c>
      <c r="D30" s="97" t="s">
        <v>73</v>
      </c>
      <c r="E30" s="97" t="s">
        <v>112</v>
      </c>
      <c r="F30" s="97" t="s">
        <v>113</v>
      </c>
      <c r="G30" s="97" t="s">
        <v>288</v>
      </c>
      <c r="H30" s="97" t="s">
        <v>289</v>
      </c>
      <c r="I30" s="110">
        <v>20000</v>
      </c>
      <c r="J30" s="110"/>
      <c r="K30" s="110"/>
      <c r="L30" s="110"/>
      <c r="M30" s="110"/>
      <c r="N30" s="110"/>
      <c r="O30" s="110"/>
      <c r="P30" s="110"/>
      <c r="Q30" s="110"/>
      <c r="R30" s="110">
        <v>20000</v>
      </c>
      <c r="S30" s="110">
        <v>20000</v>
      </c>
      <c r="T30" s="110"/>
      <c r="U30" s="110"/>
      <c r="V30" s="110"/>
      <c r="W30" s="110"/>
    </row>
    <row r="31" ht="21.75" customHeight="1" spans="1:23">
      <c r="A31" s="97" t="s">
        <v>265</v>
      </c>
      <c r="B31" s="97" t="s">
        <v>290</v>
      </c>
      <c r="C31" s="97" t="s">
        <v>291</v>
      </c>
      <c r="D31" s="97" t="s">
        <v>73</v>
      </c>
      <c r="E31" s="97" t="s">
        <v>126</v>
      </c>
      <c r="F31" s="97" t="s">
        <v>125</v>
      </c>
      <c r="G31" s="97" t="s">
        <v>292</v>
      </c>
      <c r="H31" s="97" t="s">
        <v>84</v>
      </c>
      <c r="I31" s="110">
        <v>4000</v>
      </c>
      <c r="J31" s="110"/>
      <c r="K31" s="110"/>
      <c r="L31" s="110"/>
      <c r="M31" s="110"/>
      <c r="N31" s="110"/>
      <c r="O31" s="110"/>
      <c r="P31" s="110"/>
      <c r="Q31" s="110"/>
      <c r="R31" s="110">
        <v>4000</v>
      </c>
      <c r="S31" s="110">
        <v>4000</v>
      </c>
      <c r="T31" s="110"/>
      <c r="U31" s="110"/>
      <c r="V31" s="110"/>
      <c r="W31" s="110"/>
    </row>
    <row r="32" ht="18.75" customHeight="1" spans="1:23">
      <c r="A32" s="73" t="s">
        <v>174</v>
      </c>
      <c r="B32" s="74"/>
      <c r="C32" s="74"/>
      <c r="D32" s="74"/>
      <c r="E32" s="74"/>
      <c r="F32" s="74"/>
      <c r="G32" s="74"/>
      <c r="H32" s="75"/>
      <c r="I32" s="110">
        <v>16534220</v>
      </c>
      <c r="J32" s="110"/>
      <c r="K32" s="110"/>
      <c r="L32" s="110"/>
      <c r="M32" s="110"/>
      <c r="N32" s="110"/>
      <c r="O32" s="110"/>
      <c r="P32" s="110"/>
      <c r="Q32" s="110"/>
      <c r="R32" s="110">
        <v>16534220</v>
      </c>
      <c r="S32" s="110">
        <v>16534220</v>
      </c>
      <c r="T32" s="110"/>
      <c r="U32" s="110"/>
      <c r="V32" s="110"/>
      <c r="W32" s="110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17" workbookViewId="0">
      <selection activeCell="C31" sqref="C3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7" t="s">
        <v>293</v>
      </c>
    </row>
    <row r="2" ht="39.75" customHeight="1" spans="1:10">
      <c r="A2" s="93" t="str">
        <f>"2026"&amp;"年项目支出绩效目标表"</f>
        <v>2026年项目支出绩效目标表</v>
      </c>
      <c r="B2" s="48"/>
      <c r="C2" s="48"/>
      <c r="D2" s="48"/>
      <c r="E2" s="48"/>
      <c r="F2" s="94"/>
      <c r="G2" s="48"/>
      <c r="H2" s="94"/>
      <c r="I2" s="94"/>
      <c r="J2" s="48"/>
    </row>
    <row r="3" ht="17.25" customHeight="1" spans="1:1">
      <c r="A3" s="49" t="str">
        <f>"单位名称："&amp;"昆明市东川区阿旺镇中心卫生院"</f>
        <v>单位名称：昆明市东川区阿旺镇中心卫生院</v>
      </c>
    </row>
    <row r="4" ht="44.25" customHeight="1" spans="1:10">
      <c r="A4" s="95" t="s">
        <v>294</v>
      </c>
      <c r="B4" s="95" t="s">
        <v>295</v>
      </c>
      <c r="C4" s="95" t="s">
        <v>296</v>
      </c>
      <c r="D4" s="95" t="s">
        <v>297</v>
      </c>
      <c r="E4" s="95" t="s">
        <v>298</v>
      </c>
      <c r="F4" s="96" t="s">
        <v>299</v>
      </c>
      <c r="G4" s="95" t="s">
        <v>300</v>
      </c>
      <c r="H4" s="96" t="s">
        <v>301</v>
      </c>
      <c r="I4" s="96" t="s">
        <v>302</v>
      </c>
      <c r="J4" s="95" t="s">
        <v>303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76">
        <v>6</v>
      </c>
      <c r="G5" s="169">
        <v>7</v>
      </c>
      <c r="H5" s="76">
        <v>8</v>
      </c>
      <c r="I5" s="76">
        <v>9</v>
      </c>
      <c r="J5" s="169">
        <v>10</v>
      </c>
    </row>
    <row r="6" ht="42" customHeight="1" spans="1:10">
      <c r="A6" s="70" t="s">
        <v>73</v>
      </c>
      <c r="B6" s="97"/>
      <c r="C6" s="97"/>
      <c r="D6" s="97"/>
      <c r="E6" s="98"/>
      <c r="F6" s="99"/>
      <c r="G6" s="98"/>
      <c r="H6" s="99"/>
      <c r="I6" s="99"/>
      <c r="J6" s="98"/>
    </row>
    <row r="7" ht="42" customHeight="1" spans="1:10">
      <c r="A7" s="170" t="s">
        <v>267</v>
      </c>
      <c r="B7" s="65" t="s">
        <v>304</v>
      </c>
      <c r="C7" s="65" t="s">
        <v>305</v>
      </c>
      <c r="D7" s="65" t="s">
        <v>306</v>
      </c>
      <c r="E7" s="70" t="s">
        <v>307</v>
      </c>
      <c r="F7" s="65" t="s">
        <v>308</v>
      </c>
      <c r="G7" s="70" t="s">
        <v>309</v>
      </c>
      <c r="H7" s="65" t="s">
        <v>310</v>
      </c>
      <c r="I7" s="65" t="s">
        <v>311</v>
      </c>
      <c r="J7" s="70" t="s">
        <v>312</v>
      </c>
    </row>
    <row r="8" ht="42" customHeight="1" spans="1:10">
      <c r="A8" s="170" t="s">
        <v>267</v>
      </c>
      <c r="B8" s="65" t="s">
        <v>304</v>
      </c>
      <c r="C8" s="65" t="s">
        <v>305</v>
      </c>
      <c r="D8" s="65" t="s">
        <v>306</v>
      </c>
      <c r="E8" s="70" t="s">
        <v>313</v>
      </c>
      <c r="F8" s="65" t="s">
        <v>314</v>
      </c>
      <c r="G8" s="70" t="s">
        <v>315</v>
      </c>
      <c r="H8" s="65" t="s">
        <v>316</v>
      </c>
      <c r="I8" s="65" t="s">
        <v>311</v>
      </c>
      <c r="J8" s="70" t="s">
        <v>317</v>
      </c>
    </row>
    <row r="9" ht="42" customHeight="1" spans="1:10">
      <c r="A9" s="170" t="s">
        <v>267</v>
      </c>
      <c r="B9" s="65" t="s">
        <v>304</v>
      </c>
      <c r="C9" s="65" t="s">
        <v>305</v>
      </c>
      <c r="D9" s="65" t="s">
        <v>306</v>
      </c>
      <c r="E9" s="70" t="s">
        <v>318</v>
      </c>
      <c r="F9" s="65" t="s">
        <v>308</v>
      </c>
      <c r="G9" s="70" t="s">
        <v>319</v>
      </c>
      <c r="H9" s="65" t="s">
        <v>310</v>
      </c>
      <c r="I9" s="65" t="s">
        <v>311</v>
      </c>
      <c r="J9" s="70" t="s">
        <v>320</v>
      </c>
    </row>
    <row r="10" ht="42" customHeight="1" spans="1:10">
      <c r="A10" s="170" t="s">
        <v>267</v>
      </c>
      <c r="B10" s="65" t="s">
        <v>304</v>
      </c>
      <c r="C10" s="65" t="s">
        <v>305</v>
      </c>
      <c r="D10" s="65" t="s">
        <v>321</v>
      </c>
      <c r="E10" s="70" t="s">
        <v>322</v>
      </c>
      <c r="F10" s="65" t="s">
        <v>314</v>
      </c>
      <c r="G10" s="70" t="s">
        <v>323</v>
      </c>
      <c r="H10" s="65" t="s">
        <v>324</v>
      </c>
      <c r="I10" s="65" t="s">
        <v>311</v>
      </c>
      <c r="J10" s="70" t="s">
        <v>325</v>
      </c>
    </row>
    <row r="11" ht="42" customHeight="1" spans="1:10">
      <c r="A11" s="170" t="s">
        <v>267</v>
      </c>
      <c r="B11" s="65" t="s">
        <v>304</v>
      </c>
      <c r="C11" s="65" t="s">
        <v>305</v>
      </c>
      <c r="D11" s="65" t="s">
        <v>321</v>
      </c>
      <c r="E11" s="70" t="s">
        <v>326</v>
      </c>
      <c r="F11" s="65" t="s">
        <v>314</v>
      </c>
      <c r="G11" s="70" t="s">
        <v>94</v>
      </c>
      <c r="H11" s="65" t="s">
        <v>324</v>
      </c>
      <c r="I11" s="65" t="s">
        <v>311</v>
      </c>
      <c r="J11" s="70" t="s">
        <v>327</v>
      </c>
    </row>
    <row r="12" ht="42" customHeight="1" spans="1:10">
      <c r="A12" s="170" t="s">
        <v>267</v>
      </c>
      <c r="B12" s="65" t="s">
        <v>304</v>
      </c>
      <c r="C12" s="65" t="s">
        <v>305</v>
      </c>
      <c r="D12" s="65" t="s">
        <v>328</v>
      </c>
      <c r="E12" s="70" t="s">
        <v>329</v>
      </c>
      <c r="F12" s="65" t="s">
        <v>330</v>
      </c>
      <c r="G12" s="70" t="s">
        <v>331</v>
      </c>
      <c r="H12" s="65" t="s">
        <v>332</v>
      </c>
      <c r="I12" s="65" t="s">
        <v>311</v>
      </c>
      <c r="J12" s="70" t="s">
        <v>333</v>
      </c>
    </row>
    <row r="13" ht="42" customHeight="1" spans="1:10">
      <c r="A13" s="170" t="s">
        <v>267</v>
      </c>
      <c r="B13" s="65" t="s">
        <v>304</v>
      </c>
      <c r="C13" s="65" t="s">
        <v>334</v>
      </c>
      <c r="D13" s="65" t="s">
        <v>335</v>
      </c>
      <c r="E13" s="70" t="s">
        <v>336</v>
      </c>
      <c r="F13" s="65" t="s">
        <v>314</v>
      </c>
      <c r="G13" s="70" t="s">
        <v>337</v>
      </c>
      <c r="H13" s="65" t="s">
        <v>324</v>
      </c>
      <c r="I13" s="65" t="s">
        <v>311</v>
      </c>
      <c r="J13" s="70" t="s">
        <v>333</v>
      </c>
    </row>
    <row r="14" ht="42" customHeight="1" spans="1:10">
      <c r="A14" s="170" t="s">
        <v>267</v>
      </c>
      <c r="B14" s="65" t="s">
        <v>304</v>
      </c>
      <c r="C14" s="65" t="s">
        <v>334</v>
      </c>
      <c r="D14" s="65" t="s">
        <v>338</v>
      </c>
      <c r="E14" s="70" t="s">
        <v>339</v>
      </c>
      <c r="F14" s="65" t="s">
        <v>340</v>
      </c>
      <c r="G14" s="70" t="s">
        <v>339</v>
      </c>
      <c r="H14" s="65" t="s">
        <v>324</v>
      </c>
      <c r="I14" s="65" t="s">
        <v>341</v>
      </c>
      <c r="J14" s="70" t="s">
        <v>333</v>
      </c>
    </row>
    <row r="15" ht="42" customHeight="1" spans="1:10">
      <c r="A15" s="170" t="s">
        <v>267</v>
      </c>
      <c r="B15" s="65" t="s">
        <v>304</v>
      </c>
      <c r="C15" s="65" t="s">
        <v>342</v>
      </c>
      <c r="D15" s="65" t="s">
        <v>343</v>
      </c>
      <c r="E15" s="70" t="s">
        <v>343</v>
      </c>
      <c r="F15" s="65" t="s">
        <v>314</v>
      </c>
      <c r="G15" s="70" t="s">
        <v>344</v>
      </c>
      <c r="H15" s="65" t="s">
        <v>324</v>
      </c>
      <c r="I15" s="65" t="s">
        <v>311</v>
      </c>
      <c r="J15" s="70" t="s">
        <v>345</v>
      </c>
    </row>
    <row r="16" ht="42" customHeight="1" spans="1:10">
      <c r="A16" s="170" t="s">
        <v>267</v>
      </c>
      <c r="B16" s="65" t="s">
        <v>304</v>
      </c>
      <c r="C16" s="65" t="s">
        <v>346</v>
      </c>
      <c r="D16" s="65" t="s">
        <v>347</v>
      </c>
      <c r="E16" s="70" t="s">
        <v>347</v>
      </c>
      <c r="F16" s="65" t="s">
        <v>308</v>
      </c>
      <c r="G16" s="70" t="s">
        <v>309</v>
      </c>
      <c r="H16" s="65" t="s">
        <v>310</v>
      </c>
      <c r="I16" s="65" t="s">
        <v>311</v>
      </c>
      <c r="J16" s="70" t="s">
        <v>312</v>
      </c>
    </row>
    <row r="17" ht="42" customHeight="1" spans="1:10">
      <c r="A17" s="170" t="s">
        <v>291</v>
      </c>
      <c r="B17" s="65" t="s">
        <v>348</v>
      </c>
      <c r="C17" s="65" t="s">
        <v>305</v>
      </c>
      <c r="D17" s="65" t="s">
        <v>306</v>
      </c>
      <c r="E17" s="70" t="s">
        <v>349</v>
      </c>
      <c r="F17" s="65" t="s">
        <v>330</v>
      </c>
      <c r="G17" s="70" t="s">
        <v>350</v>
      </c>
      <c r="H17" s="65" t="s">
        <v>310</v>
      </c>
      <c r="I17" s="65" t="s">
        <v>311</v>
      </c>
      <c r="J17" s="70" t="s">
        <v>351</v>
      </c>
    </row>
    <row r="18" ht="42" customHeight="1" spans="1:10">
      <c r="A18" s="170" t="s">
        <v>291</v>
      </c>
      <c r="B18" s="65" t="s">
        <v>348</v>
      </c>
      <c r="C18" s="65" t="s">
        <v>305</v>
      </c>
      <c r="D18" s="65" t="s">
        <v>321</v>
      </c>
      <c r="E18" s="70" t="s">
        <v>352</v>
      </c>
      <c r="F18" s="65" t="s">
        <v>330</v>
      </c>
      <c r="G18" s="70" t="s">
        <v>353</v>
      </c>
      <c r="H18" s="65" t="s">
        <v>324</v>
      </c>
      <c r="I18" s="65" t="s">
        <v>311</v>
      </c>
      <c r="J18" s="70" t="s">
        <v>354</v>
      </c>
    </row>
    <row r="19" ht="42" customHeight="1" spans="1:10">
      <c r="A19" s="170" t="s">
        <v>291</v>
      </c>
      <c r="B19" s="65" t="s">
        <v>348</v>
      </c>
      <c r="C19" s="65" t="s">
        <v>305</v>
      </c>
      <c r="D19" s="65" t="s">
        <v>328</v>
      </c>
      <c r="E19" s="70" t="s">
        <v>355</v>
      </c>
      <c r="F19" s="65" t="s">
        <v>330</v>
      </c>
      <c r="G19" s="70" t="s">
        <v>88</v>
      </c>
      <c r="H19" s="65" t="s">
        <v>356</v>
      </c>
      <c r="I19" s="65" t="s">
        <v>311</v>
      </c>
      <c r="J19" s="70" t="s">
        <v>357</v>
      </c>
    </row>
    <row r="20" ht="42" customHeight="1" spans="1:10">
      <c r="A20" s="170" t="s">
        <v>291</v>
      </c>
      <c r="B20" s="65" t="s">
        <v>348</v>
      </c>
      <c r="C20" s="65" t="s">
        <v>334</v>
      </c>
      <c r="D20" s="65" t="s">
        <v>358</v>
      </c>
      <c r="E20" s="70" t="s">
        <v>359</v>
      </c>
      <c r="F20" s="65" t="s">
        <v>330</v>
      </c>
      <c r="G20" s="70" t="s">
        <v>360</v>
      </c>
      <c r="H20" s="65" t="s">
        <v>324</v>
      </c>
      <c r="I20" s="65" t="s">
        <v>311</v>
      </c>
      <c r="J20" s="70" t="s">
        <v>361</v>
      </c>
    </row>
    <row r="21" ht="42" customHeight="1" spans="1:10">
      <c r="A21" s="170" t="s">
        <v>291</v>
      </c>
      <c r="B21" s="65" t="s">
        <v>348</v>
      </c>
      <c r="C21" s="65" t="s">
        <v>342</v>
      </c>
      <c r="D21" s="65" t="s">
        <v>343</v>
      </c>
      <c r="E21" s="70" t="s">
        <v>362</v>
      </c>
      <c r="F21" s="65" t="s">
        <v>314</v>
      </c>
      <c r="G21" s="70" t="s">
        <v>363</v>
      </c>
      <c r="H21" s="65" t="s">
        <v>324</v>
      </c>
      <c r="I21" s="65" t="s">
        <v>311</v>
      </c>
      <c r="J21" s="70" t="s">
        <v>362</v>
      </c>
    </row>
    <row r="22" ht="42" customHeight="1" spans="1:10">
      <c r="A22" s="170" t="s">
        <v>291</v>
      </c>
      <c r="B22" s="65" t="s">
        <v>348</v>
      </c>
      <c r="C22" s="65" t="s">
        <v>346</v>
      </c>
      <c r="D22" s="65" t="s">
        <v>347</v>
      </c>
      <c r="E22" s="70" t="s">
        <v>364</v>
      </c>
      <c r="F22" s="65" t="s">
        <v>308</v>
      </c>
      <c r="G22" s="70" t="s">
        <v>365</v>
      </c>
      <c r="H22" s="65" t="s">
        <v>310</v>
      </c>
      <c r="I22" s="65" t="s">
        <v>311</v>
      </c>
      <c r="J22" s="70" t="s">
        <v>366</v>
      </c>
    </row>
  </sheetData>
  <mergeCells count="6">
    <mergeCell ref="A2:J2"/>
    <mergeCell ref="A3:H3"/>
    <mergeCell ref="A7:A16"/>
    <mergeCell ref="A17:A22"/>
    <mergeCell ref="B7:B16"/>
    <mergeCell ref="B17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部门项目支出预算表05-1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2026-03-16T02:57:00Z</dcterms:created>
  <dcterms:modified xsi:type="dcterms:W3CDTF">2026-03-26T06:46:42Z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60A1AD0B80E643BAAD2F7A8CF92D4413_13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