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<sst xmlns="http://schemas.openxmlformats.org/spreadsheetml/2006/main" count="1767" uniqueCount="565">
  <si>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</si>
  <si>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</si>
  <si>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</si>
  <si>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</si>
  <si>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</si>
  <si>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</si>
  <si>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</si>
  <si>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</si>
  <si>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</si>
  <si>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</si>
  <si>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</si>
  <si>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</si>
  <si>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</si>
  <si>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</si>
  <si>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</si>
  <si>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</si>
  <si>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</si>
  <si>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</si>
  <si>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</si>
  <si>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</si>
  <si>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</si>
  <si>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</si>
  <si>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</si>
  <si>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</si>
  <si>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</si>
  <si>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</si>
  <si>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</si>
  <si>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</si>
  <si>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</si>
  <si>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</si>
  <si>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</si>
  <si>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</si>
  <si>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</si>
  <si>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</si>
  <si>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</si>
  <si>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</si>
  <si>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</si>
  <si>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</si>
  <si>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</si>
  <si>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</si>
  <si>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</si>
  <si>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</si>
  <si>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</si>
  <si>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</si>
  <si>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</si>
  <si>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</si>
  <si>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</si>
  <si>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</si>
  <si>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</si>
  <si>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</si>
  <si>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</si>
  <si>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</si>
  <si>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</si>
  <si>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</si>
  <si>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</si>
  <si>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</si>
  <si>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</si>
  <si>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</si>
  <si>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</si>
  <si>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</si>
  <si>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</si>
  <si>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</si>
  <si>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</si>
  <si>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</si>
  <si>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</si>
  <si>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</si>
  <si>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</si>
  <si>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</si>
  <si>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</si>
  <si>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</si>
  <si>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昆明市东川区司法局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</si>
  <si>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</si>
  <si>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</si>
  <si>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</si>
  <si>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</si>
  <si>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</si>
  <si>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</si>
  <si>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</si>
  <si>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</si>
  <si>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</si>
  <si>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</si>
  <si>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</si>
  <si>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</si>
  <si>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</si>
  <si>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</si>
  <si>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</si>
  <si>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</si>
  <si>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</si>
  <si>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</si>
  <si>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</si>
  <si>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</si>
  <si>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</si>
  <si>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</si>
  <si>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</si>
  <si>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</si>
  <si>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</si>
  <si>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</si>
  <si>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</si>
  <si>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</si>
  <si>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</si>
  <si>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</si>
  <si>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</si>
  <si>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</si>
  <si>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</si>
  <si>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</si>
  <si>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2040607</t>
  </si>
  <si>
    <t>公共法律服务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</si>
  <si>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</si>
  <si>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</si>
  <si>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</si>
  <si>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</si>
  <si>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</si>
  <si>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</si>
  <si>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</si>
  <si>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</si>
  <si>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</si>
  <si>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</si>
  <si>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</si>
  <si>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</si>
  <si>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</si>
  <si>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</si>
  <si>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</si>
  <si>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</si>
  <si>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</si>
  <si>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</si>
  <si>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</si>
  <si>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</si>
  <si>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</si>
  <si>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</si>
  <si>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</si>
  <si>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</si>
  <si>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</si>
  <si>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</si>
  <si>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</si>
  <si>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</si>
  <si>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</si>
  <si>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</si>
  <si>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</si>
  <si>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</si>
  <si>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</si>
  <si>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</si>
  <si>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</si>
  <si>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</si>
  <si>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</si>
  <si>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</si>
  <si>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</si>
  <si>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</si>
  <si>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</si>
  <si>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</si>
  <si>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</si>
  <si>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</si>
  <si>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</si>
  <si>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</si>
  <si>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</si>
  <si>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</si>
  <si>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</si>
  <si>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</si>
  <si>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</si>
  <si>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</si>
  <si>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</si>
  <si>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</si>
  <si>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</si>
  <si>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</si>
  <si>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</si>
  <si>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</si>
  <si>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</si>
  <si>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</si>
  <si>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</si>
  <si>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</si>
  <si>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</si>
  <si>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</si>
  <si>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</si>
  <si>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</si>
  <si>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</si>
  <si>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</si>
  <si>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</si>
  <si>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</si>
  <si>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</si>
  <si>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</si>
  <si>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</si>
  <si>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</si>
  <si>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</si>
  <si>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</si>
  <si>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</si>
  <si>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</si>
  <si>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</si>
  <si>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</si>
  <si>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</si>
  <si>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</si>
  <si>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</si>
  <si>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</si>
  <si>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</si>
  <si>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</si>
  <si>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</si>
  <si>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</si>
  <si>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</si>
  <si>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</si>
  <si>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</si>
  <si>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</si>
  <si>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</si>
  <si>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</si>
  <si>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</si>
  <si>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</si>
  <si>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</si>
  <si>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</si>
  <si>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</si>
  <si>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</si>
  <si>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</si>
  <si>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</si>
  <si>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</si>
  <si>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</si>
  <si>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</si>
  <si>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530113210000000003985</t>
  </si>
  <si>
    <t>离退休公用经费</t>
  </si>
  <si>
    <t>30201</t>
  </si>
  <si>
    <t>办公费</t>
  </si>
  <si>
    <t>530113210000000004979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</si>
  <si>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</si>
  <si>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</si>
  <si>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</si>
  <si>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</si>
  <si>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</si>
  <si>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</si>
  <si>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</si>
  <si>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530113210000000004981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</si>
  <si>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</si>
  <si>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</si>
  <si>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</si>
  <si>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</si>
  <si>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</si>
  <si>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</si>
  <si>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</si>
  <si>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</si>
  <si>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</si>
  <si>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</si>
  <si>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</si>
  <si>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530113210000000004982</t>
  </si>
  <si>
    <t>30113</t>
  </si>
  <si>
    <t>530113210000000004985</t>
  </si>
  <si>
    <t>公车购置及运维费</t>
  </si>
  <si>
    <t>30231</t>
  </si>
  <si>
    <t>公务用车运行维护费</t>
  </si>
  <si>
    <t>530113210000000004986</t>
  </si>
  <si>
    <t>30217</t>
  </si>
  <si>
    <t>530113210000000004987</t>
  </si>
  <si>
    <t>公务交通补贴</t>
  </si>
  <si>
    <t>30239</t>
  </si>
  <si>
    <t>其他交通费用</t>
  </si>
  <si>
    <t>530113210000000004988</t>
  </si>
  <si>
    <t>工会经费</t>
  </si>
  <si>
    <t>30228</t>
  </si>
  <si>
    <t>530113210000000004990</t>
  </si>
  <si>
    <t>一般公用支出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</si>
  <si>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</si>
  <si>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</si>
  <si>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</si>
  <si>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</si>
  <si>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</si>
  <si>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</si>
  <si>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</si>
  <si>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</si>
  <si>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</si>
  <si>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</si>
  <si>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</si>
  <si>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</si>
  <si>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</si>
  <si>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</si>
  <si>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530113210000000004991</t>
  </si>
  <si>
    <t>租车经费</t>
  </si>
  <si>
    <t>530113221100000317256</t>
  </si>
  <si>
    <t>离退休生活补助</t>
  </si>
  <si>
    <t>30305</t>
  </si>
  <si>
    <t>生活补助</t>
  </si>
  <si>
    <t>530113231100001162098</t>
  </si>
  <si>
    <t>事业人员工资支出</t>
  </si>
  <si>
    <t>30107</t>
  </si>
  <si>
    <t>绩效工资</t>
  </si>
  <si>
    <t>530113231100001162099</t>
  </si>
  <si>
    <t>编外聘用人员支出</t>
  </si>
  <si>
    <t>30199</t>
  </si>
  <si>
    <t>其他工资福利支出</t>
  </si>
  <si>
    <t>530113231100001492275</t>
  </si>
  <si>
    <t>行政人员绩效奖励</t>
  </si>
  <si>
    <t>530113231100001492276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</si>
  <si>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</si>
  <si>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</si>
  <si>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</si>
  <si>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</si>
  <si>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</si>
  <si>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</si>
  <si>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</si>
  <si>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</si>
  <si>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</si>
  <si>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530113261100004983853</t>
  </si>
  <si>
    <t>遗属补助</t>
  </si>
  <si>
    <t>事业发展类</t>
  </si>
  <si>
    <t>530113221100001029697</t>
  </si>
  <si>
    <t>行政诉讼案件律师代理经费</t>
  </si>
  <si>
    <t>30227</t>
  </si>
  <si>
    <t>委托业务费</t>
  </si>
  <si>
    <t>530113221100001044474</t>
  </si>
  <si>
    <t>人民调解工作以奖代补考核专项资金</t>
  </si>
  <si>
    <t>30226</t>
  </si>
  <si>
    <t>劳务费</t>
  </si>
  <si>
    <t>530113241100002294523</t>
  </si>
  <si>
    <t>单位资金收支专户利息资金</t>
  </si>
  <si>
    <t>39999</t>
  </si>
  <si>
    <t>530113251100003986508</t>
  </si>
  <si>
    <t>专项资金</t>
  </si>
  <si>
    <t>530113251100004501344</t>
  </si>
  <si>
    <t>人民调解工作“以奖代补”市级专项资金</t>
  </si>
  <si>
    <t>530113251100004154296</t>
  </si>
  <si>
    <t>31002</t>
  </si>
  <si>
    <t>办公设备购置</t>
  </si>
  <si>
    <t>530113251100004211086</t>
  </si>
  <si>
    <t>530113251100004413758</t>
  </si>
  <si>
    <t>530113251100004413773</t>
  </si>
  <si>
    <t>530113261100005258146</t>
  </si>
  <si>
    <t>530113261100005258161</t>
  </si>
  <si>
    <t>530113261100005258172</t>
  </si>
  <si>
    <t>530113261100005259079</t>
  </si>
  <si>
    <t>530113261100005259103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</si>
  <si>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</si>
  <si>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</si>
  <si>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</si>
  <si>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</si>
  <si>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</si>
  <si>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</si>
  <si>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</si>
  <si>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</si>
  <si>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</si>
  <si>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</si>
  <si>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完成非税收入上缴工作，提高非税收入管理效率，资金使用效率。</t>
  </si>
  <si>
    <t>产出指标</t>
  </si>
  <si>
    <t>数量指标</t>
  </si>
  <si>
    <t>利息资金上缴国库次数</t>
  </si>
  <si>
    <t>&gt;=</t>
  </si>
  <si>
    <t>次</t>
  </si>
  <si>
    <t>定量指标</t>
  </si>
  <si>
    <t>反映上缴利息的次数。</t>
  </si>
  <si>
    <t>质量指标</t>
  </si>
  <si>
    <t>利息资金上缴国库率</t>
  </si>
  <si>
    <t>=</t>
  </si>
  <si>
    <t>足额上缴</t>
  </si>
  <si>
    <t>定性指标</t>
  </si>
  <si>
    <t>反映足额上缴利息资金情况。</t>
  </si>
  <si>
    <t>时效指标</t>
  </si>
  <si>
    <t>完成及时率</t>
  </si>
  <si>
    <t>100</t>
  </si>
  <si>
    <t>%</t>
  </si>
  <si>
    <t>反映任务完成时间。</t>
  </si>
  <si>
    <t>效益指标</t>
  </si>
  <si>
    <t>可持续影响</t>
  </si>
  <si>
    <t>提高资金使用效益</t>
  </si>
  <si>
    <t>有效提高</t>
  </si>
  <si>
    <t>反映上缴利息的资金使用效益。</t>
  </si>
  <si>
    <t>满意度指标</t>
  </si>
  <si>
    <t>服务对象满意度</t>
  </si>
  <si>
    <t>执收单位满意度</t>
  </si>
  <si>
    <t>反映执收部门的满意度。</t>
  </si>
  <si>
    <t>完成遗属补助发放工作，保障部门正常运转。</t>
  </si>
  <si>
    <t>获补对象数</t>
  </si>
  <si>
    <t>1人</t>
  </si>
  <si>
    <t>人(人次、家)</t>
  </si>
  <si>
    <t>反映获补助人员。</t>
  </si>
  <si>
    <t>兑现准确率</t>
  </si>
  <si>
    <t>反映补助准确发放的情况。
补助兑现准确率=补助兑付额/应付额*100%</t>
  </si>
  <si>
    <t>发放及时率</t>
  </si>
  <si>
    <t>90</t>
  </si>
  <si>
    <t>反映发放单位及时发放补助资金的情况。
发放及时率=在时限内发放资金/应发放资金*100%</t>
  </si>
  <si>
    <t>社会效益</t>
  </si>
  <si>
    <t>生活状况改善</t>
  </si>
  <si>
    <t>生活改善</t>
  </si>
  <si>
    <t>反映补助促进受助对象生活状况改善的情况。</t>
  </si>
  <si>
    <t>单位人员满意度</t>
  </si>
  <si>
    <t>反映部门（单位）人员对工资福利发放的满意程度。</t>
  </si>
  <si>
    <t>成本指标</t>
  </si>
  <si>
    <t>经济成本指标</t>
  </si>
  <si>
    <t>项目成本</t>
  </si>
  <si>
    <t>&lt;=</t>
  </si>
  <si>
    <t>预算批复数</t>
  </si>
  <si>
    <t>元</t>
  </si>
  <si>
    <t>反映完成任务成本。</t>
  </si>
  <si>
    <t>依法解决行政诉讼、行政复议事宜，维护双方正当合法权益，维护社会稳定。</t>
  </si>
  <si>
    <t>完成代表区政府出庭参加行政诉讼案件数</t>
  </si>
  <si>
    <t>40</t>
  </si>
  <si>
    <t>件</t>
  </si>
  <si>
    <t>反映应接尽接诉讼案件情况。</t>
  </si>
  <si>
    <t>案件办结率</t>
  </si>
  <si>
    <t>反映案件办理情况</t>
  </si>
  <si>
    <t>出庭应诉率</t>
  </si>
  <si>
    <t>反映行政应诉工作情况</t>
  </si>
  <si>
    <t>案件办理及时性</t>
  </si>
  <si>
    <t xml:space="preserve">反映案件办理情况 </t>
  </si>
  <si>
    <t>提高依法行政水平</t>
  </si>
  <si>
    <t>反映依法行政情况，有效预防和化解行政争议。</t>
  </si>
  <si>
    <t>维护双方正当合法权益，维护社会稳定。</t>
  </si>
  <si>
    <t>有效维护</t>
  </si>
  <si>
    <t>反映维护社会稳定情况</t>
  </si>
  <si>
    <t>区级部门满意度</t>
  </si>
  <si>
    <t>反映服务对象的满意程度。</t>
  </si>
  <si>
    <t>完成任务成本</t>
  </si>
  <si>
    <t>反映完成行政诉讼与复议案件成本。</t>
  </si>
  <si>
    <t>完成人民调解“以奖代补”工作。</t>
  </si>
  <si>
    <t>完成人民调解受理案件数</t>
  </si>
  <si>
    <t>1500</t>
  </si>
  <si>
    <t>反映人民调解受理案件数情况。</t>
  </si>
  <si>
    <t>人民调解员培训</t>
  </si>
  <si>
    <t>反映人民调解员培训次数。</t>
  </si>
  <si>
    <t>人民调解成功率</t>
  </si>
  <si>
    <t>96</t>
  </si>
  <si>
    <t>反映人民调解成功情况。</t>
  </si>
  <si>
    <t>工作任务完成及时率</t>
  </si>
  <si>
    <t>反映是否按时完成考核任务。</t>
  </si>
  <si>
    <t>为人民群众提供有效的法律服务</t>
  </si>
  <si>
    <t>&gt;</t>
  </si>
  <si>
    <t>有效提供</t>
  </si>
  <si>
    <t>反映化解矛盾、有效维护社会稳定。</t>
  </si>
  <si>
    <t>有效化解社会矛盾，维护社会稳定发展</t>
  </si>
  <si>
    <t>反映维护社会稳定程度。</t>
  </si>
  <si>
    <t>受益对象满意度</t>
  </si>
  <si>
    <t>95</t>
  </si>
  <si>
    <t>反映服务对象的满意度.</t>
  </si>
  <si>
    <t>反映完成工作任务成本。</t>
  </si>
  <si>
    <t>反映人民调解工作量计算调解成功率。</t>
  </si>
  <si>
    <t>反映服务对象的满意度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</si>
  <si>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</si>
  <si>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</si>
  <si>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</si>
  <si>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</si>
  <si>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备注：昆明市东川区司法局（机关）2026年度部门政府性基金预算支出预算表支出情况，此表无数据。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</si>
  <si>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</si>
  <si>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</si>
  <si>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</si>
  <si>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</si>
  <si>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</si>
  <si>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</si>
  <si>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</si>
  <si>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</si>
  <si>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</si>
  <si>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</si>
  <si>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</si>
  <si>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</si>
  <si>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</si>
  <si>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批次</t>
  </si>
  <si>
    <t>车辆维修和保养服务</t>
  </si>
  <si>
    <t>车辆保险</t>
  </si>
  <si>
    <t>机动车保险服务</t>
  </si>
  <si>
    <t>茶几</t>
  </si>
  <si>
    <t>个</t>
  </si>
  <si>
    <t>空调</t>
  </si>
  <si>
    <t>空调机</t>
  </si>
  <si>
    <t>台</t>
  </si>
  <si>
    <t>物业管理服务</t>
  </si>
  <si>
    <t>年</t>
  </si>
  <si>
    <t>彩色打印机</t>
  </si>
  <si>
    <t>A4彩色打印机</t>
  </si>
  <si>
    <t>复印机</t>
  </si>
  <si>
    <t>笔记本电脑</t>
  </si>
  <si>
    <t>便携式计算机</t>
  </si>
  <si>
    <t>以案释法案例汇编宣传册</t>
  </si>
  <si>
    <t>公文用纸、资料汇编、信封印刷服务</t>
  </si>
  <si>
    <t>批</t>
  </si>
  <si>
    <t>挂式空调</t>
  </si>
  <si>
    <t>柜式空调</t>
  </si>
  <si>
    <t>文件柜</t>
  </si>
  <si>
    <t>其他柜类</t>
  </si>
  <si>
    <t>档案柜</t>
  </si>
  <si>
    <t>扫描仪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</si>
  <si>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</si>
  <si>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</si>
  <si>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</si>
  <si>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</si>
  <si>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</si>
  <si>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</si>
  <si>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</si>
  <si>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</si>
  <si>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备注：昆明市东川区司法局（机关）2026年度部门政府购买服务预算表支出情况，此表无数据。</t>
  </si>
  <si>
    <t>预算09-1表</t>
  </si>
  <si>
    <t>单位名称（项目）</t>
  </si>
  <si>
    <t>地区</t>
  </si>
  <si>
    <t>备注：昆明市东川区司法局（机关）2026年度对下转移支付预算表支出情况，此表无数据。</t>
  </si>
  <si>
    <t>预算09-2表</t>
  </si>
  <si>
    <t>备注：昆明市东川区司法局（机关）2026年度对下转移支付绩效目标表支出情况，此表无数据。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</si>
  <si>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</si>
  <si>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</si>
  <si>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</si>
  <si>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</si>
  <si>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</si>
  <si>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</si>
  <si>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</si>
  <si>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</si>
  <si>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备注：昆明市东川区司法局（机关）2026年度年新增资产配置预算表支出情况，此表无数据。</t>
  </si>
  <si>
    <t>预算11表</t>
  </si>
  <si>
    <t>上级补助</t>
  </si>
  <si>
    <t>备注：昆明市东川区司法局（机关）2026年度上级补助项目支出预算表支出情况，此表无数据。</t>
  </si>
  <si>
    <t>预算12表</t>
  </si>
  <si>
    <t>项目级次</t>
  </si>
  <si>
    <t>114 对个人和家庭的补助</t>
  </si>
  <si>
    <t>本级</t>
  </si>
  <si>
    <t>313 事业发展类</t>
  </si>
  <si>
    <t>314 事业发展类</t>
  </si>
  <si>
    <t/>
  </si>
  <si>
    <t>预算6表</t>
  </si>
  <si>
    <t>部门编码</t>
  </si>
  <si>
    <t>部门名称</t>
  </si>
  <si>
    <t>昆明市东川区司法局（机关）</t>
  </si>
  <si>
    <t>内容</t>
  </si>
  <si>
    <t>说明</t>
  </si>
  <si>
    <t>部门总体目标</t>
  </si>
  <si>
    <t>部门职责</t>
  </si>
  <si>
    <t>昆明市东川区司法局是昆明市东川区人民政府工作部门，区委依法治区办设在区司法局，主要职责是：
1.承担全面依法治区重大问题的政策研究，协调有关方面提出全面依法治区中长期规划建议，负责有关重大决策部署督察工作。
2.负责有关部门和市人大常委会征求区政府意见的法律草案、法规草案、部门规章草案的办理工作。
3.指导、监督区政府各部门、各乡镇人民政府（街道办事处）依法行政工作。负责综合协调行政执法，承担推进行政执法体制改革有关工作，推进严格规范公正文明执法。监督、指导行政复议、行政应诉、行政赔偿、行政补偿工作。负责区政府的行政复议、行政应诉、行政赔偿、行政补偿案件的处理工作。
4.负责昆明市东川区人民政府法律顾问室的日常工作。负责区委、区政府涉法事务工作，为区委、区政府的重大决策提供意见。指导、监督区委、区政府各级各部门的法律顾问工作。
5.承担统筹规划法治社会建设的责任。负责拟订法治宣传教育规划，组织实施普法宣传工作，组织对外法治宣传。推动人民参与和促进法治建设。指导依法治理和法治创建工作。负责调解工作和人民陪审员、人民监督员选拔管理工作，推进司法所建设。
6.指导、管理社区矫正工作。对社区戒毒和社区康复工作提供指导、支持和协助。指导刑满释放、解除社区矫正人员的安置帮教工作。
7.负责拟订全区公共法律服务体系建设规划并指导实施，统筹和布局城乡、区域法律服务资源。指导、管理律师、法律援助、公证工作。指导、监督仲裁和基层法律服务工作。
8.负责指导、监督本系统财务、装备、设施、场所等保障工作。负责本系统的内部审计工作。
9.承担本系统信息化建设和有关外事工作。
10.规划、协调、指导法治人才队伍建设相关工作，指导监督本系统队伍建设。负责本单位领导班子建设工作。负责本系统警务管理和警务督察工作。
11.指导所属社会组织抓好党的建设工作。
12.承办区委、区政府和上级部门交办的其他事项</t>
  </si>
  <si>
    <t>深入学习贯彻习近平法治思想，紧紧围绕“六个东川”建设和经济社会发展要求，积极履行司法行政职责，紧扣普法宣传、法律服务、执法监督、人民调解、安置帮教和社区矫正等工作重点，全力做好法治服务工作。</t>
  </si>
  <si>
    <t>部门年度目标</t>
  </si>
  <si>
    <t>2026年，区司法局将聚焦主责主业，补齐短板弱项，在深化依法治区实践、维护社会安全稳定、优化公共法律服务上持续用力，不断开创司法行政工作新局面。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</si>
  <si>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</si>
  <si>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</si>
  <si>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</si>
  <si>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</si>
  <si>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</si>
  <si>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</si>
  <si>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</si>
  <si>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</si>
  <si>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昆明市东川区司法局是昆明市东川区人民政府工作部门，区委依法治区办设在区司法局。</t>
  </si>
  <si>
    <t>完成普法宣传、法律服务、执法监督、人民调解、安置帮教和社区矫正等工作重点，全力做好法治服务工作。</t>
  </si>
  <si>
    <t>完成刑安置帮教工作。</t>
  </si>
  <si>
    <t>依法解决行政复议与诉讼事宜，维护双方正当合法权益，维护社会稳定。</t>
  </si>
  <si>
    <t>完成非税收入上缴工作。</t>
  </si>
  <si>
    <t>完成司法行政业务工作。</t>
  </si>
  <si>
    <t>承担统筹规划法治社会建设的责任。</t>
  </si>
  <si>
    <t>完成人民调解工作任务。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</si>
  <si>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</si>
  <si>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</si>
  <si>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</si>
  <si>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</si>
  <si>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</si>
  <si>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法治建设成效考核</t>
  </si>
  <si>
    <t>项</t>
  </si>
  <si>
    <t>该指标权重10分，未完成权重扣分。</t>
  </si>
  <si>
    <t>反映全面推进依法治区工作，完成年度法治建设成效考核工作情况</t>
  </si>
  <si>
    <t>依据：2026年主要工作目标</t>
  </si>
  <si>
    <t>普法宣传</t>
  </si>
  <si>
    <t>60</t>
  </si>
  <si>
    <t>反映开展法治宣传的数量。</t>
  </si>
  <si>
    <t>受理行政复议与诉讼案件数</t>
  </si>
  <si>
    <t>反映应接尽接案件情况。</t>
  </si>
  <si>
    <t>受理法律援助案件数</t>
  </si>
  <si>
    <t>200</t>
  </si>
  <si>
    <t>反映法律援助案件数量。</t>
  </si>
  <si>
    <t>受理人民调解案件数</t>
  </si>
  <si>
    <t>矛盾纠纷化解成功率</t>
  </si>
  <si>
    <t>该指标权重10分，考核完成率达90%得满分，未达到按权重进行扣分。</t>
  </si>
  <si>
    <t>反映矛盾纠纷化解的质量。
矛盾纠纷化解成功率=（成功化解按件数/受理案件数）*100%。</t>
  </si>
  <si>
    <t>法律援助案件办结率</t>
  </si>
  <si>
    <t>该指标权重10分，考核完成率达40%得满分，未达到按权重进行扣分。</t>
  </si>
  <si>
    <t>反映法律援助案件办结的质量。
法律援助案件办结率=（办结案件数/受理案件数）*100%。</t>
  </si>
  <si>
    <t>是</t>
  </si>
  <si>
    <t>该指标权重10分，根据服务群众满意度评分：
①满意度≥90%的得满分；
②70%≤满意度≤90%的，得8分；
③60%≤满意度≤70%的，得6分；
④满意度≤6%的，得0分。</t>
  </si>
  <si>
    <t>反映法治建设整体情况。</t>
  </si>
  <si>
    <t>依据：法治建设群众满意度</t>
  </si>
  <si>
    <t>维护社会稳定发展</t>
  </si>
  <si>
    <t>该指标权重10分，根据服务群众满意度评分：
①满意度≥90%的得满分；
②70%≤满意度≤90%的，得8分；
③60%≤满意度≤70%的，得6分；
④满意度≤60%的，得0分。</t>
  </si>
  <si>
    <t>群众满意度</t>
  </si>
  <si>
    <t>该指标权重10分，根据服务群众满意度评分：
①满意度≥90%的得满分；
②70%≤满意度≤90%的，得13分；
③60%≤满意度≤70%的，得10分；
④满意度≤60%的，得0分。</t>
  </si>
  <si>
    <t>反映服务对象的满意度。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</si>
</sst>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2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7" fillId="0" borderId="1" xfId="53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7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0"/>
      <c r="B1" s="80"/>
      <c r="C1" s="80"/>
      <c r="D1" s="94" t="s">
        <v>0</v>
      </c>
    </row>
    <row r="2" ht="41.25" customHeight="1" spans="1:1">
      <c r="A2" s="75" t="str">
        <f>"2026"&amp;"年部门财务收支预算总表"</f>
        <v>2026年部门财务收支预算总表</v>
      </c>
    </row>
    <row r="3" ht="17.25" customHeight="1" spans="1:4">
      <c r="A3" s="78" t="str">
        <f>"单位名称："&amp;"昆明市东川区司法局（机关）"</f>
        <v>单位名称：昆明市东川区司法局（机关）</v>
      </c>
      <c r="B3" s="188"/>
      <c r="D3" s="167" t="s">
        <v>1</v>
      </c>
    </row>
    <row r="4" ht="23.25" customHeight="1" spans="1:4">
      <c r="A4" s="189" t="s">
        <v>2</v>
      </c>
      <c r="B4" s="190"/>
      <c r="C4" s="189" t="s">
        <v>3</v>
      </c>
      <c r="D4" s="190"/>
    </row>
    <row r="5" ht="24" customHeight="1" spans="1:4">
      <c r="A5" s="189" t="s">
        <v>4</v>
      </c>
      <c r="B5" s="189" t="s">
        <v>5</v>
      </c>
      <c r="C5" s="189" t="s">
        <v>6</v>
      </c>
      <c r="D5" s="189" t="s">
        <v>5</v>
      </c>
    </row>
    <row r="6" ht="17.25" customHeight="1" spans="1:4">
      <c r="A6" s="191" t="s">
        <v>7</v>
      </c>
      <c r="B6" s="107">
        <v>19263390.49</v>
      </c>
      <c r="C6" s="191" t="s">
        <v>8</v>
      </c>
      <c r="D6" s="107"/>
    </row>
    <row r="7" ht="17.25" customHeight="1" spans="1:4">
      <c r="A7" s="191" t="s">
        <v>9</v>
      </c>
      <c r="B7" s="107"/>
      <c r="C7" s="191" t="s">
        <v>10</v>
      </c>
      <c r="D7" s="107"/>
    </row>
    <row r="8" ht="17.25" customHeight="1" spans="1:4">
      <c r="A8" s="191" t="s">
        <v>11</v>
      </c>
      <c r="B8" s="107"/>
      <c r="C8" s="222" t="s">
        <v>12</v>
      </c>
      <c r="D8" s="107"/>
    </row>
    <row r="9" ht="17.25" customHeight="1" spans="1:4">
      <c r="A9" s="191" t="s">
        <v>13</v>
      </c>
      <c r="B9" s="107"/>
      <c r="C9" s="222" t="s">
        <v>14</v>
      </c>
      <c r="D9" s="107">
        <v>15271403.99</v>
      </c>
    </row>
    <row r="10" ht="17.25" customHeight="1" spans="1:4">
      <c r="A10" s="191" t="s">
        <v>15</v>
      </c>
      <c r="B10" s="107">
        <v>300</v>
      </c>
      <c r="C10" s="222" t="s">
        <v>16</v>
      </c>
      <c r="D10" s="107"/>
    </row>
    <row r="11" ht="17.25" customHeight="1" spans="1:4">
      <c r="A11" s="191" t="s">
        <v>17</v>
      </c>
      <c r="B11" s="107"/>
      <c r="C11" s="222" t="s">
        <v>18</v>
      </c>
      <c r="D11" s="107"/>
    </row>
    <row r="12" ht="17.25" customHeight="1" spans="1:4">
      <c r="A12" s="191" t="s">
        <v>19</v>
      </c>
      <c r="B12" s="107"/>
      <c r="C12" s="63" t="s">
        <v>20</v>
      </c>
      <c r="D12" s="107"/>
    </row>
    <row r="13" ht="17.25" customHeight="1" spans="1:4">
      <c r="A13" s="191" t="s">
        <v>21</v>
      </c>
      <c r="B13" s="107"/>
      <c r="C13" s="63" t="s">
        <v>22</v>
      </c>
      <c r="D13" s="107">
        <v>1658677.75</v>
      </c>
    </row>
    <row r="14" ht="17.25" customHeight="1" spans="1:4">
      <c r="A14" s="191" t="s">
        <v>23</v>
      </c>
      <c r="B14" s="107"/>
      <c r="C14" s="63" t="s">
        <v>24</v>
      </c>
      <c r="D14" s="107">
        <v>1241668.75</v>
      </c>
    </row>
    <row r="15" ht="17.25" customHeight="1" spans="1:4">
      <c r="A15" s="191" t="s">
        <v>25</v>
      </c>
      <c r="B15" s="107">
        <v>300</v>
      </c>
      <c r="C15" s="63" t="s">
        <v>26</v>
      </c>
      <c r="D15" s="107"/>
    </row>
    <row r="16" ht="17.25" customHeight="1" spans="1:4">
      <c r="A16" s="18"/>
      <c r="B16" s="107"/>
      <c r="C16" s="63" t="s">
        <v>27</v>
      </c>
      <c r="D16" s="107"/>
    </row>
    <row r="17" ht="17.25" customHeight="1" spans="1:4">
      <c r="A17" s="192"/>
      <c r="B17" s="107"/>
      <c r="C17" s="63" t="s">
        <v>28</v>
      </c>
      <c r="D17" s="107"/>
    </row>
    <row r="18" ht="17.25" customHeight="1" spans="1:4">
      <c r="A18" s="192"/>
      <c r="B18" s="107"/>
      <c r="C18" s="63" t="s">
        <v>29</v>
      </c>
      <c r="D18" s="107"/>
    </row>
    <row r="19" ht="17.25" customHeight="1" spans="1:4">
      <c r="A19" s="192"/>
      <c r="B19" s="107"/>
      <c r="C19" s="63" t="s">
        <v>30</v>
      </c>
      <c r="D19" s="107"/>
    </row>
    <row r="20" ht="17.25" customHeight="1" spans="1:4">
      <c r="A20" s="192"/>
      <c r="B20" s="107"/>
      <c r="C20" s="63" t="s">
        <v>31</v>
      </c>
      <c r="D20" s="107"/>
    </row>
    <row r="21" ht="17.25" customHeight="1" spans="1:4">
      <c r="A21" s="192"/>
      <c r="B21" s="107"/>
      <c r="C21" s="63" t="s">
        <v>32</v>
      </c>
      <c r="D21" s="107">
        <v>300</v>
      </c>
    </row>
    <row r="22" ht="17.25" customHeight="1" spans="1:4">
      <c r="A22" s="192"/>
      <c r="B22" s="107"/>
      <c r="C22" s="63" t="s">
        <v>33</v>
      </c>
      <c r="D22" s="107"/>
    </row>
    <row r="23" ht="17.25" customHeight="1" spans="1:4">
      <c r="A23" s="192"/>
      <c r="B23" s="107"/>
      <c r="C23" s="63" t="s">
        <v>34</v>
      </c>
      <c r="D23" s="107"/>
    </row>
    <row r="24" ht="17.25" customHeight="1" spans="1:4">
      <c r="A24" s="192"/>
      <c r="B24" s="107"/>
      <c r="C24" s="63" t="s">
        <v>35</v>
      </c>
      <c r="D24" s="107">
        <v>1091640</v>
      </c>
    </row>
    <row r="25" ht="17.25" customHeight="1" spans="1:4">
      <c r="A25" s="192"/>
      <c r="B25" s="107"/>
      <c r="C25" s="63" t="s">
        <v>36</v>
      </c>
      <c r="D25" s="107"/>
    </row>
    <row r="26" ht="17.25" customHeight="1" spans="1:4">
      <c r="A26" s="192"/>
      <c r="B26" s="107"/>
      <c r="C26" s="18" t="s">
        <v>37</v>
      </c>
      <c r="D26" s="107"/>
    </row>
    <row r="27" ht="17.25" customHeight="1" spans="1:4">
      <c r="A27" s="192"/>
      <c r="B27" s="107"/>
      <c r="C27" s="63" t="s">
        <v>38</v>
      </c>
      <c r="D27" s="107"/>
    </row>
    <row r="28" ht="16.5" customHeight="1" spans="1:4">
      <c r="A28" s="192"/>
      <c r="B28" s="107"/>
      <c r="C28" s="63" t="s">
        <v>39</v>
      </c>
      <c r="D28" s="107"/>
    </row>
    <row r="29" ht="16.5" customHeight="1" spans="1:4">
      <c r="A29" s="192"/>
      <c r="B29" s="107"/>
      <c r="C29" s="18" t="s">
        <v>40</v>
      </c>
      <c r="D29" s="107"/>
    </row>
    <row r="30" ht="17.25" customHeight="1" spans="1:4">
      <c r="A30" s="192"/>
      <c r="B30" s="107"/>
      <c r="C30" s="18" t="s">
        <v>41</v>
      </c>
      <c r="D30" s="107"/>
    </row>
    <row r="31" ht="17.25" customHeight="1" spans="1:4">
      <c r="A31" s="192"/>
      <c r="B31" s="107"/>
      <c r="C31" s="63" t="s">
        <v>42</v>
      </c>
      <c r="D31" s="107"/>
    </row>
    <row r="32" ht="16.5" customHeight="1" spans="1:4">
      <c r="A32" s="192" t="s">
        <v>43</v>
      </c>
      <c r="B32" s="107">
        <v>19263690.49</v>
      </c>
      <c r="C32" s="192" t="s">
        <v>44</v>
      </c>
      <c r="D32" s="107">
        <v>19263690.49</v>
      </c>
    </row>
    <row r="33" ht="16.5" customHeight="1" spans="1:4">
      <c r="A33" s="18" t="s">
        <v>45</v>
      </c>
      <c r="B33" s="107"/>
      <c r="C33" s="18" t="s">
        <v>46</v>
      </c>
      <c r="D33" s="107"/>
    </row>
    <row r="34" ht="16.5" customHeight="1" spans="1:4">
      <c r="A34" s="63" t="s">
        <v>47</v>
      </c>
      <c r="B34" s="107"/>
      <c r="C34" s="63" t="s">
        <v>47</v>
      </c>
      <c r="D34" s="107"/>
    </row>
    <row r="35" ht="16.5" customHeight="1" spans="1:4">
      <c r="A35" s="63" t="s">
        <v>48</v>
      </c>
      <c r="B35" s="107"/>
      <c r="C35" s="63" t="s">
        <v>49</v>
      </c>
      <c r="D35" s="107"/>
    </row>
    <row r="36" ht="16.5" customHeight="1" spans="1:4">
      <c r="A36" s="193" t="s">
        <v>50</v>
      </c>
      <c r="B36" s="107">
        <v>19263690.49</v>
      </c>
      <c r="C36" s="193" t="s">
        <v>51</v>
      </c>
      <c r="D36" s="107">
        <v>19263690.49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6" t="s">
        <v>426</v>
      </c>
    </row>
    <row r="2" ht="42" customHeight="1" spans="1:6">
      <c r="A2" s="150" t="str">
        <f>"2026"&amp;"年部门政府性基金预算支出预算表"</f>
        <v>2026年部门政府性基金预算支出预算表</v>
      </c>
      <c r="B2" s="150" t="s">
        <v>427</v>
      </c>
      <c r="C2" s="151"/>
      <c r="D2" s="152"/>
      <c r="E2" s="152"/>
      <c r="F2" s="152"/>
    </row>
    <row r="3" ht="13.5" customHeight="1" spans="1:6">
      <c r="A3" s="44" t="str">
        <f>"单位名称："&amp;"昆明市东川区司法局（机关）"</f>
        <v>单位名称：昆明市东川区司法局（机关）</v>
      </c>
      <c r="B3" s="44" t="s">
        <v>428</v>
      </c>
      <c r="C3" s="147"/>
      <c r="D3" s="149"/>
      <c r="E3" s="149"/>
      <c r="F3" s="146" t="s">
        <v>1</v>
      </c>
    </row>
    <row r="4" ht="19.5" customHeight="1" spans="1:6">
      <c r="A4" s="153" t="s">
        <v>194</v>
      </c>
      <c r="B4" s="154" t="s">
        <v>72</v>
      </c>
      <c r="C4" s="153" t="s">
        <v>73</v>
      </c>
      <c r="D4" s="9" t="s">
        <v>429</v>
      </c>
      <c r="E4" s="10"/>
      <c r="F4" s="37"/>
    </row>
    <row r="5" ht="18.75" customHeight="1" spans="1:6">
      <c r="A5" s="155"/>
      <c r="B5" s="156"/>
      <c r="C5" s="155"/>
      <c r="D5" s="60" t="s">
        <v>55</v>
      </c>
      <c r="E5" s="9" t="s">
        <v>75</v>
      </c>
      <c r="F5" s="60" t="s">
        <v>76</v>
      </c>
    </row>
    <row r="6" ht="18.75" customHeight="1" spans="1:6">
      <c r="A6" s="98">
        <v>1</v>
      </c>
      <c r="B6" s="157" t="s">
        <v>83</v>
      </c>
      <c r="C6" s="98">
        <v>3</v>
      </c>
      <c r="D6" s="11">
        <v>4</v>
      </c>
      <c r="E6" s="11">
        <v>5</v>
      </c>
      <c r="F6" s="11">
        <v>6</v>
      </c>
    </row>
    <row r="7" ht="21" customHeight="1" spans="1:6">
      <c r="A7" s="24"/>
      <c r="B7" s="24"/>
      <c r="C7" s="24"/>
      <c r="D7" s="107"/>
      <c r="E7" s="107"/>
      <c r="F7" s="107"/>
    </row>
    <row r="8" ht="21" customHeight="1" spans="1:6">
      <c r="A8" s="24"/>
      <c r="B8" s="24"/>
      <c r="C8" s="24"/>
      <c r="D8" s="107"/>
      <c r="E8" s="107"/>
      <c r="F8" s="107"/>
    </row>
    <row r="9" ht="18.75" customHeight="1" spans="1:6">
      <c r="A9" s="158" t="s">
        <v>184</v>
      </c>
      <c r="B9" s="158" t="s">
        <v>184</v>
      </c>
      <c r="C9" s="159" t="s">
        <v>184</v>
      </c>
      <c r="D9" s="107"/>
      <c r="E9" s="107"/>
      <c r="F9" s="107"/>
    </row>
    <row r="10" customHeight="1" spans="1:1">
      <c r="A10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7"/>
  <sheetViews>
    <sheetView showZeros="0" topLeftCell="B1" workbookViewId="0">
      <selection activeCell="D10" sqref="D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57"/>
      <c r="S1" s="57" t="s">
        <v>431</v>
      </c>
    </row>
    <row r="2" ht="41.25" customHeight="1" spans="1:19">
      <c r="A2" s="101" t="str">
        <f>"2026"&amp;"年部门政府采购预算表"</f>
        <v>2026年部门政府采购预算表</v>
      </c>
      <c r="B2" s="97"/>
      <c r="C2" s="97"/>
      <c r="D2" s="43"/>
      <c r="E2" s="43"/>
      <c r="F2" s="43"/>
      <c r="G2" s="43"/>
      <c r="H2" s="43"/>
      <c r="I2" s="43"/>
      <c r="J2" s="43"/>
      <c r="K2" s="43"/>
      <c r="L2" s="43"/>
      <c r="M2" s="97"/>
      <c r="N2" s="43"/>
      <c r="O2" s="43"/>
      <c r="P2" s="97"/>
      <c r="Q2" s="43"/>
      <c r="R2" s="97"/>
      <c r="S2" s="97"/>
    </row>
    <row r="3" ht="18.75" customHeight="1" spans="1:19">
      <c r="A3" s="139" t="str">
        <f>"单位名称："&amp;"昆明市东川区司法局（机关）"</f>
        <v>单位名称：昆明市东川区司法局（机关）</v>
      </c>
      <c r="B3" s="112"/>
      <c r="C3" s="112"/>
      <c r="D3" s="58"/>
      <c r="E3" s="58"/>
      <c r="F3" s="58"/>
      <c r="G3" s="58"/>
      <c r="H3" s="58"/>
      <c r="I3" s="58"/>
      <c r="J3" s="58"/>
      <c r="K3" s="58"/>
      <c r="L3" s="58"/>
      <c r="R3" s="59"/>
      <c r="S3" s="146" t="s">
        <v>1</v>
      </c>
    </row>
    <row r="4" ht="15.75" customHeight="1" spans="1:19">
      <c r="A4" s="47" t="s">
        <v>193</v>
      </c>
      <c r="B4" s="113" t="s">
        <v>194</v>
      </c>
      <c r="C4" s="113" t="s">
        <v>432</v>
      </c>
      <c r="D4" s="121" t="s">
        <v>433</v>
      </c>
      <c r="E4" s="121" t="s">
        <v>434</v>
      </c>
      <c r="F4" s="121" t="s">
        <v>435</v>
      </c>
      <c r="G4" s="121" t="s">
        <v>436</v>
      </c>
      <c r="H4" s="121" t="s">
        <v>437</v>
      </c>
      <c r="I4" s="126" t="s">
        <v>201</v>
      </c>
      <c r="J4" s="126"/>
      <c r="K4" s="126"/>
      <c r="L4" s="126"/>
      <c r="M4" s="130"/>
      <c r="N4" s="126"/>
      <c r="O4" s="126"/>
      <c r="P4" s="136"/>
      <c r="Q4" s="126"/>
      <c r="R4" s="130"/>
      <c r="S4" s="109"/>
    </row>
    <row r="5" ht="17.25" customHeight="1" spans="1:19">
      <c r="A5" s="49"/>
      <c r="B5" s="114"/>
      <c r="C5" s="114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438</v>
      </c>
      <c r="L5" s="122" t="s">
        <v>439</v>
      </c>
      <c r="M5" s="131" t="s">
        <v>440</v>
      </c>
      <c r="N5" s="132" t="s">
        <v>441</v>
      </c>
      <c r="O5" s="132"/>
      <c r="P5" s="137"/>
      <c r="Q5" s="132"/>
      <c r="R5" s="138"/>
      <c r="S5" s="115"/>
    </row>
    <row r="6" ht="54" customHeight="1" spans="1:19">
      <c r="A6" s="51"/>
      <c r="B6" s="115"/>
      <c r="C6" s="115"/>
      <c r="D6" s="123"/>
      <c r="E6" s="123"/>
      <c r="F6" s="123"/>
      <c r="G6" s="123"/>
      <c r="H6" s="123"/>
      <c r="I6" s="123"/>
      <c r="J6" s="123" t="s">
        <v>57</v>
      </c>
      <c r="K6" s="123"/>
      <c r="L6" s="123"/>
      <c r="M6" s="133"/>
      <c r="N6" s="123" t="s">
        <v>57</v>
      </c>
      <c r="O6" s="123" t="s">
        <v>64</v>
      </c>
      <c r="P6" s="115" t="s">
        <v>65</v>
      </c>
      <c r="Q6" s="123" t="s">
        <v>66</v>
      </c>
      <c r="R6" s="133" t="s">
        <v>67</v>
      </c>
      <c r="S6" s="115" t="s">
        <v>68</v>
      </c>
    </row>
    <row r="7" ht="18" customHeight="1" spans="1:19">
      <c r="A7" s="140">
        <v>1</v>
      </c>
      <c r="B7" s="140" t="s">
        <v>83</v>
      </c>
      <c r="C7" s="141">
        <v>3</v>
      </c>
      <c r="D7" s="141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>
        <v>19</v>
      </c>
    </row>
    <row r="8" ht="21" customHeight="1" spans="1:19">
      <c r="A8" s="116" t="s">
        <v>70</v>
      </c>
      <c r="B8" s="117" t="s">
        <v>70</v>
      </c>
      <c r="C8" s="117" t="s">
        <v>239</v>
      </c>
      <c r="D8" s="124" t="s">
        <v>442</v>
      </c>
      <c r="E8" s="124" t="s">
        <v>443</v>
      </c>
      <c r="F8" s="124" t="s">
        <v>444</v>
      </c>
      <c r="G8" s="142">
        <v>4</v>
      </c>
      <c r="H8" s="107"/>
      <c r="I8" s="107">
        <v>70000</v>
      </c>
      <c r="J8" s="107">
        <v>70000</v>
      </c>
      <c r="K8" s="107"/>
      <c r="L8" s="107"/>
      <c r="M8" s="107"/>
      <c r="N8" s="107"/>
      <c r="O8" s="107"/>
      <c r="P8" s="107"/>
      <c r="Q8" s="107"/>
      <c r="R8" s="107"/>
      <c r="S8" s="107"/>
    </row>
    <row r="9" ht="21" customHeight="1" spans="1:19">
      <c r="A9" s="116" t="s">
        <v>70</v>
      </c>
      <c r="B9" s="117" t="s">
        <v>70</v>
      </c>
      <c r="C9" s="117" t="s">
        <v>239</v>
      </c>
      <c r="D9" s="124" t="s">
        <v>445</v>
      </c>
      <c r="E9" s="124" t="s">
        <v>445</v>
      </c>
      <c r="F9" s="124" t="s">
        <v>444</v>
      </c>
      <c r="G9" s="142">
        <v>4</v>
      </c>
      <c r="H9" s="107"/>
      <c r="I9" s="107">
        <v>50000</v>
      </c>
      <c r="J9" s="107">
        <v>50000</v>
      </c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116" t="s">
        <v>70</v>
      </c>
      <c r="B10" s="117" t="s">
        <v>70</v>
      </c>
      <c r="C10" s="117" t="s">
        <v>239</v>
      </c>
      <c r="D10" s="124" t="s">
        <v>446</v>
      </c>
      <c r="E10" s="124" t="s">
        <v>447</v>
      </c>
      <c r="F10" s="124" t="s">
        <v>337</v>
      </c>
      <c r="G10" s="142">
        <v>3</v>
      </c>
      <c r="H10" s="107"/>
      <c r="I10" s="107">
        <v>12000</v>
      </c>
      <c r="J10" s="107">
        <v>12000</v>
      </c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116" t="s">
        <v>70</v>
      </c>
      <c r="B11" s="117" t="s">
        <v>70</v>
      </c>
      <c r="C11" s="117" t="s">
        <v>252</v>
      </c>
      <c r="D11" s="124" t="s">
        <v>448</v>
      </c>
      <c r="E11" s="124" t="s">
        <v>448</v>
      </c>
      <c r="F11" s="124" t="s">
        <v>449</v>
      </c>
      <c r="G11" s="142">
        <v>3</v>
      </c>
      <c r="H11" s="107">
        <v>4500</v>
      </c>
      <c r="I11" s="107">
        <v>1500</v>
      </c>
      <c r="J11" s="107">
        <v>1500</v>
      </c>
      <c r="K11" s="107"/>
      <c r="L11" s="107"/>
      <c r="M11" s="107"/>
      <c r="N11" s="107"/>
      <c r="O11" s="107"/>
      <c r="P11" s="107"/>
      <c r="Q11" s="107"/>
      <c r="R11" s="107"/>
      <c r="S11" s="107"/>
    </row>
    <row r="12" ht="21" customHeight="1" spans="1:19">
      <c r="A12" s="116" t="s">
        <v>70</v>
      </c>
      <c r="B12" s="117" t="s">
        <v>70</v>
      </c>
      <c r="C12" s="117" t="s">
        <v>252</v>
      </c>
      <c r="D12" s="124" t="s">
        <v>450</v>
      </c>
      <c r="E12" s="124" t="s">
        <v>451</v>
      </c>
      <c r="F12" s="124" t="s">
        <v>452</v>
      </c>
      <c r="G12" s="142">
        <v>1</v>
      </c>
      <c r="H12" s="107">
        <v>23400</v>
      </c>
      <c r="I12" s="107">
        <v>7800</v>
      </c>
      <c r="J12" s="107">
        <v>7800</v>
      </c>
      <c r="K12" s="107"/>
      <c r="L12" s="107"/>
      <c r="M12" s="107"/>
      <c r="N12" s="107"/>
      <c r="O12" s="107"/>
      <c r="P12" s="107"/>
      <c r="Q12" s="107"/>
      <c r="R12" s="107"/>
      <c r="S12" s="107"/>
    </row>
    <row r="13" ht="21" customHeight="1" spans="1:19">
      <c r="A13" s="116" t="s">
        <v>70</v>
      </c>
      <c r="B13" s="117" t="s">
        <v>70</v>
      </c>
      <c r="C13" s="117" t="s">
        <v>252</v>
      </c>
      <c r="D13" s="124" t="s">
        <v>453</v>
      </c>
      <c r="E13" s="124" t="s">
        <v>453</v>
      </c>
      <c r="F13" s="124" t="s">
        <v>454</v>
      </c>
      <c r="G13" s="142">
        <v>1</v>
      </c>
      <c r="H13" s="107"/>
      <c r="I13" s="107">
        <v>91846</v>
      </c>
      <c r="J13" s="107">
        <v>91846</v>
      </c>
      <c r="K13" s="107"/>
      <c r="L13" s="107"/>
      <c r="M13" s="107"/>
      <c r="N13" s="107"/>
      <c r="O13" s="107"/>
      <c r="P13" s="107"/>
      <c r="Q13" s="107"/>
      <c r="R13" s="107"/>
      <c r="S13" s="107"/>
    </row>
    <row r="14" ht="21" customHeight="1" spans="1:19">
      <c r="A14" s="116" t="s">
        <v>70</v>
      </c>
      <c r="B14" s="117" t="s">
        <v>70</v>
      </c>
      <c r="C14" s="117" t="s">
        <v>308</v>
      </c>
      <c r="D14" s="124" t="s">
        <v>455</v>
      </c>
      <c r="E14" s="124" t="s">
        <v>456</v>
      </c>
      <c r="F14" s="124" t="s">
        <v>452</v>
      </c>
      <c r="G14" s="142">
        <v>1</v>
      </c>
      <c r="H14" s="107">
        <v>2600</v>
      </c>
      <c r="I14" s="107">
        <v>2600</v>
      </c>
      <c r="J14" s="107">
        <v>2600</v>
      </c>
      <c r="K14" s="107"/>
      <c r="L14" s="107"/>
      <c r="M14" s="107"/>
      <c r="N14" s="107"/>
      <c r="O14" s="107"/>
      <c r="P14" s="107"/>
      <c r="Q14" s="107"/>
      <c r="R14" s="107"/>
      <c r="S14" s="107"/>
    </row>
    <row r="15" ht="21" customHeight="1" spans="1:19">
      <c r="A15" s="116" t="s">
        <v>70</v>
      </c>
      <c r="B15" s="117" t="s">
        <v>70</v>
      </c>
      <c r="C15" s="117" t="s">
        <v>308</v>
      </c>
      <c r="D15" s="124" t="s">
        <v>457</v>
      </c>
      <c r="E15" s="124" t="s">
        <v>457</v>
      </c>
      <c r="F15" s="124" t="s">
        <v>452</v>
      </c>
      <c r="G15" s="142">
        <v>1</v>
      </c>
      <c r="H15" s="107">
        <v>15400</v>
      </c>
      <c r="I15" s="107">
        <v>15400</v>
      </c>
      <c r="J15" s="107">
        <v>15400</v>
      </c>
      <c r="K15" s="107"/>
      <c r="L15" s="107"/>
      <c r="M15" s="107"/>
      <c r="N15" s="107"/>
      <c r="O15" s="107"/>
      <c r="P15" s="107"/>
      <c r="Q15" s="107"/>
      <c r="R15" s="107"/>
      <c r="S15" s="107"/>
    </row>
    <row r="16" ht="21" customHeight="1" spans="1:19">
      <c r="A16" s="116" t="s">
        <v>70</v>
      </c>
      <c r="B16" s="117" t="s">
        <v>70</v>
      </c>
      <c r="C16" s="117" t="s">
        <v>308</v>
      </c>
      <c r="D16" s="124" t="s">
        <v>458</v>
      </c>
      <c r="E16" s="124" t="s">
        <v>459</v>
      </c>
      <c r="F16" s="124" t="s">
        <v>452</v>
      </c>
      <c r="G16" s="142">
        <v>1</v>
      </c>
      <c r="H16" s="107">
        <v>5800</v>
      </c>
      <c r="I16" s="107">
        <v>5800</v>
      </c>
      <c r="J16" s="107">
        <v>5800</v>
      </c>
      <c r="K16" s="107"/>
      <c r="L16" s="107"/>
      <c r="M16" s="107"/>
      <c r="N16" s="107"/>
      <c r="O16" s="107"/>
      <c r="P16" s="107"/>
      <c r="Q16" s="107"/>
      <c r="R16" s="107"/>
      <c r="S16" s="107"/>
    </row>
    <row r="17" ht="21" customHeight="1" spans="1:19">
      <c r="A17" s="116" t="s">
        <v>70</v>
      </c>
      <c r="B17" s="117" t="s">
        <v>70</v>
      </c>
      <c r="C17" s="117" t="s">
        <v>308</v>
      </c>
      <c r="D17" s="124" t="s">
        <v>457</v>
      </c>
      <c r="E17" s="124" t="s">
        <v>457</v>
      </c>
      <c r="F17" s="124" t="s">
        <v>452</v>
      </c>
      <c r="G17" s="142">
        <v>1</v>
      </c>
      <c r="H17" s="107">
        <v>9700</v>
      </c>
      <c r="I17" s="107">
        <v>9700</v>
      </c>
      <c r="J17" s="107">
        <v>9700</v>
      </c>
      <c r="K17" s="107"/>
      <c r="L17" s="107"/>
      <c r="M17" s="107"/>
      <c r="N17" s="107"/>
      <c r="O17" s="107"/>
      <c r="P17" s="107"/>
      <c r="Q17" s="107"/>
      <c r="R17" s="107"/>
      <c r="S17" s="107"/>
    </row>
    <row r="18" ht="21" customHeight="1" spans="1:19">
      <c r="A18" s="116" t="s">
        <v>70</v>
      </c>
      <c r="B18" s="117" t="s">
        <v>70</v>
      </c>
      <c r="C18" s="117" t="s">
        <v>308</v>
      </c>
      <c r="D18" s="124" t="s">
        <v>460</v>
      </c>
      <c r="E18" s="124" t="s">
        <v>461</v>
      </c>
      <c r="F18" s="124" t="s">
        <v>462</v>
      </c>
      <c r="G18" s="142">
        <v>1</v>
      </c>
      <c r="H18" s="107">
        <v>60000</v>
      </c>
      <c r="I18" s="107">
        <v>60000</v>
      </c>
      <c r="J18" s="107">
        <v>60000</v>
      </c>
      <c r="K18" s="107"/>
      <c r="L18" s="107"/>
      <c r="M18" s="107"/>
      <c r="N18" s="107"/>
      <c r="O18" s="107"/>
      <c r="P18" s="107"/>
      <c r="Q18" s="107"/>
      <c r="R18" s="107"/>
      <c r="S18" s="107"/>
    </row>
    <row r="19" ht="21" customHeight="1" spans="1:19">
      <c r="A19" s="116" t="s">
        <v>70</v>
      </c>
      <c r="B19" s="117" t="s">
        <v>70</v>
      </c>
      <c r="C19" s="117" t="s">
        <v>308</v>
      </c>
      <c r="D19" s="124" t="s">
        <v>463</v>
      </c>
      <c r="E19" s="124" t="s">
        <v>451</v>
      </c>
      <c r="F19" s="124" t="s">
        <v>452</v>
      </c>
      <c r="G19" s="142">
        <v>10</v>
      </c>
      <c r="H19" s="107">
        <v>33500</v>
      </c>
      <c r="I19" s="107">
        <v>33500</v>
      </c>
      <c r="J19" s="107">
        <v>33500</v>
      </c>
      <c r="K19" s="107"/>
      <c r="L19" s="107"/>
      <c r="M19" s="107"/>
      <c r="N19" s="107"/>
      <c r="O19" s="107"/>
      <c r="P19" s="107"/>
      <c r="Q19" s="107"/>
      <c r="R19" s="107"/>
      <c r="S19" s="107"/>
    </row>
    <row r="20" ht="21" customHeight="1" spans="1:19">
      <c r="A20" s="116" t="s">
        <v>70</v>
      </c>
      <c r="B20" s="117" t="s">
        <v>70</v>
      </c>
      <c r="C20" s="117" t="s">
        <v>308</v>
      </c>
      <c r="D20" s="124" t="s">
        <v>464</v>
      </c>
      <c r="E20" s="124" t="s">
        <v>451</v>
      </c>
      <c r="F20" s="124" t="s">
        <v>452</v>
      </c>
      <c r="G20" s="142">
        <v>1</v>
      </c>
      <c r="H20" s="107">
        <v>6900</v>
      </c>
      <c r="I20" s="107">
        <v>6900</v>
      </c>
      <c r="J20" s="107">
        <v>6900</v>
      </c>
      <c r="K20" s="107"/>
      <c r="L20" s="107"/>
      <c r="M20" s="107"/>
      <c r="N20" s="107"/>
      <c r="O20" s="107"/>
      <c r="P20" s="107"/>
      <c r="Q20" s="107"/>
      <c r="R20" s="107"/>
      <c r="S20" s="107"/>
    </row>
    <row r="21" ht="21" customHeight="1" spans="1:19">
      <c r="A21" s="116" t="s">
        <v>70</v>
      </c>
      <c r="B21" s="117" t="s">
        <v>70</v>
      </c>
      <c r="C21" s="117" t="s">
        <v>308</v>
      </c>
      <c r="D21" s="124" t="s">
        <v>464</v>
      </c>
      <c r="E21" s="124" t="s">
        <v>451</v>
      </c>
      <c r="F21" s="124" t="s">
        <v>452</v>
      </c>
      <c r="G21" s="142">
        <v>3</v>
      </c>
      <c r="H21" s="107">
        <v>20700</v>
      </c>
      <c r="I21" s="107">
        <v>20700</v>
      </c>
      <c r="J21" s="107">
        <v>20700</v>
      </c>
      <c r="K21" s="107"/>
      <c r="L21" s="107"/>
      <c r="M21" s="107"/>
      <c r="N21" s="107"/>
      <c r="O21" s="107"/>
      <c r="P21" s="107"/>
      <c r="Q21" s="107"/>
      <c r="R21" s="107"/>
      <c r="S21" s="107"/>
    </row>
    <row r="22" ht="21" customHeight="1" spans="1:19">
      <c r="A22" s="116" t="s">
        <v>70</v>
      </c>
      <c r="B22" s="117" t="s">
        <v>70</v>
      </c>
      <c r="C22" s="117" t="s">
        <v>308</v>
      </c>
      <c r="D22" s="124" t="s">
        <v>465</v>
      </c>
      <c r="E22" s="124" t="s">
        <v>466</v>
      </c>
      <c r="F22" s="124" t="s">
        <v>449</v>
      </c>
      <c r="G22" s="142">
        <v>2</v>
      </c>
      <c r="H22" s="107">
        <v>1020</v>
      </c>
      <c r="I22" s="107">
        <v>1020</v>
      </c>
      <c r="J22" s="107">
        <v>1020</v>
      </c>
      <c r="K22" s="107"/>
      <c r="L22" s="107"/>
      <c r="M22" s="107"/>
      <c r="N22" s="107"/>
      <c r="O22" s="107"/>
      <c r="P22" s="107"/>
      <c r="Q22" s="107"/>
      <c r="R22" s="107"/>
      <c r="S22" s="107"/>
    </row>
    <row r="23" ht="21" customHeight="1" spans="1:19">
      <c r="A23" s="116" t="s">
        <v>70</v>
      </c>
      <c r="B23" s="117" t="s">
        <v>70</v>
      </c>
      <c r="C23" s="117" t="s">
        <v>308</v>
      </c>
      <c r="D23" s="124" t="s">
        <v>457</v>
      </c>
      <c r="E23" s="124" t="s">
        <v>457</v>
      </c>
      <c r="F23" s="124" t="s">
        <v>452</v>
      </c>
      <c r="G23" s="142">
        <v>1</v>
      </c>
      <c r="H23" s="107">
        <v>37000</v>
      </c>
      <c r="I23" s="107">
        <v>37000</v>
      </c>
      <c r="J23" s="107">
        <v>37000</v>
      </c>
      <c r="K23" s="107"/>
      <c r="L23" s="107"/>
      <c r="M23" s="107"/>
      <c r="N23" s="107"/>
      <c r="O23" s="107"/>
      <c r="P23" s="107"/>
      <c r="Q23" s="107"/>
      <c r="R23" s="107"/>
      <c r="S23" s="107"/>
    </row>
    <row r="24" ht="21" customHeight="1" spans="1:19">
      <c r="A24" s="116" t="s">
        <v>70</v>
      </c>
      <c r="B24" s="117" t="s">
        <v>70</v>
      </c>
      <c r="C24" s="117" t="s">
        <v>308</v>
      </c>
      <c r="D24" s="124" t="s">
        <v>467</v>
      </c>
      <c r="E24" s="124" t="s">
        <v>466</v>
      </c>
      <c r="F24" s="124" t="s">
        <v>452</v>
      </c>
      <c r="G24" s="142">
        <v>3</v>
      </c>
      <c r="H24" s="107">
        <v>2400</v>
      </c>
      <c r="I24" s="107">
        <v>2400</v>
      </c>
      <c r="J24" s="107">
        <v>2400</v>
      </c>
      <c r="K24" s="107"/>
      <c r="L24" s="107"/>
      <c r="M24" s="107"/>
      <c r="N24" s="107"/>
      <c r="O24" s="107"/>
      <c r="P24" s="107"/>
      <c r="Q24" s="107"/>
      <c r="R24" s="107"/>
      <c r="S24" s="107"/>
    </row>
    <row r="25" ht="21" customHeight="1" spans="1:19">
      <c r="A25" s="116" t="s">
        <v>70</v>
      </c>
      <c r="B25" s="117" t="s">
        <v>70</v>
      </c>
      <c r="C25" s="117" t="s">
        <v>308</v>
      </c>
      <c r="D25" s="124" t="s">
        <v>468</v>
      </c>
      <c r="E25" s="124" t="s">
        <v>468</v>
      </c>
      <c r="F25" s="124" t="s">
        <v>452</v>
      </c>
      <c r="G25" s="142">
        <v>3</v>
      </c>
      <c r="H25" s="107">
        <v>8250</v>
      </c>
      <c r="I25" s="107">
        <v>8250</v>
      </c>
      <c r="J25" s="107">
        <v>8250</v>
      </c>
      <c r="K25" s="107"/>
      <c r="L25" s="107"/>
      <c r="M25" s="107"/>
      <c r="N25" s="107"/>
      <c r="O25" s="107"/>
      <c r="P25" s="107"/>
      <c r="Q25" s="107"/>
      <c r="R25" s="107"/>
      <c r="S25" s="107"/>
    </row>
    <row r="26" ht="21" customHeight="1" spans="1:19">
      <c r="A26" s="118" t="s">
        <v>184</v>
      </c>
      <c r="B26" s="119"/>
      <c r="C26" s="119"/>
      <c r="D26" s="125"/>
      <c r="E26" s="125"/>
      <c r="F26" s="125"/>
      <c r="G26" s="143"/>
      <c r="H26" s="107">
        <v>231170</v>
      </c>
      <c r="I26" s="107">
        <v>436416</v>
      </c>
      <c r="J26" s="107">
        <v>436416</v>
      </c>
      <c r="K26" s="107"/>
      <c r="L26" s="107"/>
      <c r="M26" s="107"/>
      <c r="N26" s="107"/>
      <c r="O26" s="107"/>
      <c r="P26" s="107"/>
      <c r="Q26" s="107"/>
      <c r="R26" s="107"/>
      <c r="S26" s="107"/>
    </row>
    <row r="27" ht="21" customHeight="1" spans="1:19">
      <c r="A27" s="139" t="s">
        <v>469</v>
      </c>
      <c r="B27" s="44"/>
      <c r="C27" s="44"/>
      <c r="D27" s="139"/>
      <c r="E27" s="139"/>
      <c r="F27" s="139"/>
      <c r="G27" s="144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</sheetData>
  <mergeCells count="19">
    <mergeCell ref="A2:S2"/>
    <mergeCell ref="A3:H3"/>
    <mergeCell ref="I4:S4"/>
    <mergeCell ref="N5:S5"/>
    <mergeCell ref="A26:G26"/>
    <mergeCell ref="A27:S2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8"/>
      <c r="B1" s="111"/>
      <c r="C1" s="111"/>
      <c r="D1" s="111"/>
      <c r="E1" s="111"/>
      <c r="F1" s="111"/>
      <c r="G1" s="111"/>
      <c r="H1" s="108"/>
      <c r="I1" s="108"/>
      <c r="J1" s="108"/>
      <c r="K1" s="108"/>
      <c r="L1" s="108"/>
      <c r="M1" s="108"/>
      <c r="N1" s="128"/>
      <c r="O1" s="108"/>
      <c r="P1" s="108"/>
      <c r="Q1" s="111"/>
      <c r="R1" s="108"/>
      <c r="S1" s="134"/>
      <c r="T1" s="134" t="s">
        <v>470</v>
      </c>
    </row>
    <row r="2" ht="41.25" customHeight="1" spans="1:20">
      <c r="A2" s="101" t="str">
        <f>"2026"&amp;"年部门政府购买服务预算表"</f>
        <v>2026年部门政府购买服务预算表</v>
      </c>
      <c r="B2" s="97"/>
      <c r="C2" s="97"/>
      <c r="D2" s="97"/>
      <c r="E2" s="97"/>
      <c r="F2" s="97"/>
      <c r="G2" s="97"/>
      <c r="H2" s="120"/>
      <c r="I2" s="120"/>
      <c r="J2" s="120"/>
      <c r="K2" s="120"/>
      <c r="L2" s="120"/>
      <c r="M2" s="120"/>
      <c r="N2" s="129"/>
      <c r="O2" s="120"/>
      <c r="P2" s="120"/>
      <c r="Q2" s="97"/>
      <c r="R2" s="120"/>
      <c r="S2" s="129"/>
      <c r="T2" s="97"/>
    </row>
    <row r="3" ht="22.5" customHeight="1" spans="1:20">
      <c r="A3" s="102" t="str">
        <f>"单位名称："&amp;"昆明市东川区司法局（机关）"</f>
        <v>单位名称：昆明市东川区司法局（机关）</v>
      </c>
      <c r="B3" s="112"/>
      <c r="C3" s="112"/>
      <c r="D3" s="112"/>
      <c r="E3" s="112"/>
      <c r="F3" s="112"/>
      <c r="G3" s="112"/>
      <c r="H3" s="103"/>
      <c r="I3" s="103"/>
      <c r="J3" s="103"/>
      <c r="K3" s="103"/>
      <c r="L3" s="103"/>
      <c r="M3" s="103"/>
      <c r="N3" s="128"/>
      <c r="O3" s="108"/>
      <c r="P3" s="108"/>
      <c r="Q3" s="111"/>
      <c r="R3" s="108"/>
      <c r="S3" s="135"/>
      <c r="T3" s="134" t="s">
        <v>1</v>
      </c>
    </row>
    <row r="4" ht="24" customHeight="1" spans="1:20">
      <c r="A4" s="47" t="s">
        <v>193</v>
      </c>
      <c r="B4" s="113" t="s">
        <v>194</v>
      </c>
      <c r="C4" s="113" t="s">
        <v>432</v>
      </c>
      <c r="D4" s="113" t="s">
        <v>471</v>
      </c>
      <c r="E4" s="113" t="s">
        <v>472</v>
      </c>
      <c r="F4" s="113" t="s">
        <v>473</v>
      </c>
      <c r="G4" s="113" t="s">
        <v>474</v>
      </c>
      <c r="H4" s="121" t="s">
        <v>475</v>
      </c>
      <c r="I4" s="121" t="s">
        <v>476</v>
      </c>
      <c r="J4" s="126" t="s">
        <v>201</v>
      </c>
      <c r="K4" s="126"/>
      <c r="L4" s="126"/>
      <c r="M4" s="126"/>
      <c r="N4" s="130"/>
      <c r="O4" s="126"/>
      <c r="P4" s="126"/>
      <c r="Q4" s="136"/>
      <c r="R4" s="126"/>
      <c r="S4" s="130"/>
      <c r="T4" s="109"/>
    </row>
    <row r="5" ht="24" customHeight="1" spans="1:20">
      <c r="A5" s="49"/>
      <c r="B5" s="114"/>
      <c r="C5" s="114"/>
      <c r="D5" s="114"/>
      <c r="E5" s="114"/>
      <c r="F5" s="114"/>
      <c r="G5" s="114"/>
      <c r="H5" s="122"/>
      <c r="I5" s="122"/>
      <c r="J5" s="122" t="s">
        <v>55</v>
      </c>
      <c r="K5" s="122" t="s">
        <v>58</v>
      </c>
      <c r="L5" s="122" t="s">
        <v>438</v>
      </c>
      <c r="M5" s="122" t="s">
        <v>439</v>
      </c>
      <c r="N5" s="131" t="s">
        <v>440</v>
      </c>
      <c r="O5" s="132" t="s">
        <v>441</v>
      </c>
      <c r="P5" s="132"/>
      <c r="Q5" s="137"/>
      <c r="R5" s="132"/>
      <c r="S5" s="138"/>
      <c r="T5" s="115"/>
    </row>
    <row r="6" ht="54" customHeight="1" spans="1:20">
      <c r="A6" s="51"/>
      <c r="B6" s="115"/>
      <c r="C6" s="115"/>
      <c r="D6" s="115"/>
      <c r="E6" s="115"/>
      <c r="F6" s="115"/>
      <c r="G6" s="115"/>
      <c r="H6" s="123"/>
      <c r="I6" s="123"/>
      <c r="J6" s="123"/>
      <c r="K6" s="123" t="s">
        <v>57</v>
      </c>
      <c r="L6" s="123"/>
      <c r="M6" s="123"/>
      <c r="N6" s="133"/>
      <c r="O6" s="123" t="s">
        <v>57</v>
      </c>
      <c r="P6" s="123" t="s">
        <v>64</v>
      </c>
      <c r="Q6" s="115" t="s">
        <v>65</v>
      </c>
      <c r="R6" s="123" t="s">
        <v>66</v>
      </c>
      <c r="S6" s="133" t="s">
        <v>67</v>
      </c>
      <c r="T6" s="115" t="s">
        <v>68</v>
      </c>
    </row>
    <row r="7" ht="17.25" customHeight="1" spans="1:20">
      <c r="A7" s="61">
        <v>1</v>
      </c>
      <c r="B7" s="115">
        <v>2</v>
      </c>
      <c r="C7" s="61">
        <v>3</v>
      </c>
      <c r="D7" s="61">
        <v>4</v>
      </c>
      <c r="E7" s="115">
        <v>5</v>
      </c>
      <c r="F7" s="61">
        <v>6</v>
      </c>
      <c r="G7" s="61">
        <v>7</v>
      </c>
      <c r="H7" s="115">
        <v>8</v>
      </c>
      <c r="I7" s="61">
        <v>9</v>
      </c>
      <c r="J7" s="61">
        <v>10</v>
      </c>
      <c r="K7" s="115">
        <v>11</v>
      </c>
      <c r="L7" s="61">
        <v>12</v>
      </c>
      <c r="M7" s="61">
        <v>13</v>
      </c>
      <c r="N7" s="115">
        <v>14</v>
      </c>
      <c r="O7" s="61">
        <v>15</v>
      </c>
      <c r="P7" s="61">
        <v>16</v>
      </c>
      <c r="Q7" s="115">
        <v>17</v>
      </c>
      <c r="R7" s="61">
        <v>18</v>
      </c>
      <c r="S7" s="61">
        <v>19</v>
      </c>
      <c r="T7" s="61">
        <v>20</v>
      </c>
    </row>
    <row r="8" ht="21" customHeight="1" spans="1:20">
      <c r="A8" s="116"/>
      <c r="B8" s="117"/>
      <c r="C8" s="117"/>
      <c r="D8" s="117"/>
      <c r="E8" s="117"/>
      <c r="F8" s="117"/>
      <c r="G8" s="117"/>
      <c r="H8" s="124"/>
      <c r="I8" s="124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ht="21" customHeight="1" spans="1:20">
      <c r="A9" s="118" t="s">
        <v>184</v>
      </c>
      <c r="B9" s="119"/>
      <c r="C9" s="119"/>
      <c r="D9" s="119"/>
      <c r="E9" s="119"/>
      <c r="F9" s="119"/>
      <c r="G9" s="119"/>
      <c r="H9" s="125"/>
      <c r="I9" s="12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customHeight="1" spans="1:1">
      <c r="A10" t="s">
        <v>477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00"/>
      <c r="M1" s="57" t="s">
        <v>478</v>
      </c>
    </row>
    <row r="2" ht="41.25" customHeight="1" spans="1:13">
      <c r="A2" s="101" t="str">
        <f>"2026"&amp;"年对下转移支付预算表"</f>
        <v>2026年对下转移支付预算表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97"/>
    </row>
    <row r="3" ht="18" customHeight="1" spans="1:13">
      <c r="A3" s="102" t="str">
        <f>"单位名称："&amp;"昆明市东川区司法局（机关）"</f>
        <v>单位名称：昆明市东川区司法局（机关）</v>
      </c>
      <c r="B3" s="103"/>
      <c r="C3" s="103"/>
      <c r="D3" s="104"/>
      <c r="E3" s="108"/>
      <c r="F3" s="108"/>
      <c r="G3" s="108"/>
      <c r="H3" s="108"/>
      <c r="I3" s="108"/>
      <c r="M3" s="59" t="s">
        <v>1</v>
      </c>
    </row>
    <row r="4" ht="19.5" customHeight="1" spans="1:13">
      <c r="A4" s="66" t="s">
        <v>479</v>
      </c>
      <c r="B4" s="9" t="s">
        <v>201</v>
      </c>
      <c r="C4" s="10"/>
      <c r="D4" s="10"/>
      <c r="E4" s="9" t="s">
        <v>480</v>
      </c>
      <c r="F4" s="10"/>
      <c r="G4" s="10"/>
      <c r="H4" s="10"/>
      <c r="I4" s="10"/>
      <c r="J4" s="10"/>
      <c r="K4" s="10"/>
      <c r="L4" s="10"/>
      <c r="M4" s="109"/>
    </row>
    <row r="5" ht="40.5" customHeight="1" spans="1:13">
      <c r="A5" s="61"/>
      <c r="B5" s="67" t="s">
        <v>55</v>
      </c>
      <c r="C5" s="47" t="s">
        <v>58</v>
      </c>
      <c r="D5" s="105" t="s">
        <v>438</v>
      </c>
      <c r="E5" s="82"/>
      <c r="F5" s="82"/>
      <c r="G5" s="82"/>
      <c r="H5" s="82"/>
      <c r="I5" s="82"/>
      <c r="J5" s="82"/>
      <c r="K5" s="82"/>
      <c r="L5" s="82"/>
      <c r="M5" s="110"/>
    </row>
    <row r="6" ht="19.5" customHeight="1" spans="1:13">
      <c r="A6" s="52">
        <v>1</v>
      </c>
      <c r="B6" s="52">
        <v>2</v>
      </c>
      <c r="C6" s="52">
        <v>3</v>
      </c>
      <c r="D6" s="106">
        <v>4</v>
      </c>
      <c r="E6" s="70">
        <v>5</v>
      </c>
      <c r="F6" s="52">
        <v>6</v>
      </c>
      <c r="G6" s="52">
        <v>7</v>
      </c>
      <c r="H6" s="106">
        <v>8</v>
      </c>
      <c r="I6" s="52">
        <v>9</v>
      </c>
      <c r="J6" s="52">
        <v>10</v>
      </c>
      <c r="K6" s="52">
        <v>11</v>
      </c>
      <c r="L6" s="52">
        <v>13</v>
      </c>
      <c r="M6" s="70">
        <v>24</v>
      </c>
    </row>
    <row r="7" ht="19.5" customHeight="1" spans="1:13">
      <c r="A7" s="1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ht="19.5" customHeight="1" spans="1:13">
      <c r="A8" s="9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customHeight="1" spans="1:1">
      <c r="A9" t="s">
        <v>481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7" t="s">
        <v>482</v>
      </c>
    </row>
    <row r="2" ht="41.25" customHeight="1" spans="1:10">
      <c r="A2" s="95" t="str">
        <f>"2026"&amp;"年对下转移支付绩效目标表"</f>
        <v>2026年对下转移支付绩效目标表</v>
      </c>
      <c r="B2" s="43"/>
      <c r="C2" s="43"/>
      <c r="D2" s="43"/>
      <c r="E2" s="43"/>
      <c r="F2" s="97"/>
      <c r="G2" s="43"/>
      <c r="H2" s="97"/>
      <c r="I2" s="97"/>
      <c r="J2" s="43"/>
    </row>
    <row r="3" ht="17.25" customHeight="1" spans="1:1">
      <c r="A3" s="44" t="str">
        <f>"单位名称："&amp;"昆明市东川区司法局（机关）"</f>
        <v>单位名称：昆明市东川区司法局（机关）</v>
      </c>
    </row>
    <row r="4" ht="44.25" customHeight="1" spans="1:10">
      <c r="A4" s="14" t="s">
        <v>479</v>
      </c>
      <c r="B4" s="14" t="s">
        <v>323</v>
      </c>
      <c r="C4" s="14" t="s">
        <v>324</v>
      </c>
      <c r="D4" s="14" t="s">
        <v>325</v>
      </c>
      <c r="E4" s="14" t="s">
        <v>326</v>
      </c>
      <c r="F4" s="98" t="s">
        <v>327</v>
      </c>
      <c r="G4" s="14" t="s">
        <v>328</v>
      </c>
      <c r="H4" s="98" t="s">
        <v>329</v>
      </c>
      <c r="I4" s="98" t="s">
        <v>330</v>
      </c>
      <c r="J4" s="14" t="s">
        <v>331</v>
      </c>
    </row>
    <row r="5" ht="14.25" customHeight="1" spans="1:10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98">
        <v>6</v>
      </c>
      <c r="G5" s="14">
        <v>7</v>
      </c>
      <c r="H5" s="98">
        <v>8</v>
      </c>
      <c r="I5" s="98">
        <v>9</v>
      </c>
      <c r="J5" s="14">
        <v>10</v>
      </c>
    </row>
    <row r="6" ht="42" customHeight="1" spans="1:10">
      <c r="A6" s="15"/>
      <c r="B6" s="96"/>
      <c r="C6" s="96"/>
      <c r="D6" s="96"/>
      <c r="E6" s="34"/>
      <c r="F6" s="99"/>
      <c r="G6" s="34"/>
      <c r="H6" s="99"/>
      <c r="I6" s="99"/>
      <c r="J6" s="34"/>
    </row>
    <row r="7" ht="42" customHeight="1" spans="1:10">
      <c r="A7" s="15"/>
      <c r="B7" s="24"/>
      <c r="C7" s="24"/>
      <c r="D7" s="24"/>
      <c r="E7" s="15"/>
      <c r="F7" s="24"/>
      <c r="G7" s="15"/>
      <c r="H7" s="24"/>
      <c r="I7" s="24"/>
      <c r="J7" s="15"/>
    </row>
    <row r="8" ht="28" customHeight="1" spans="1:1">
      <c r="A8" t="s">
        <v>483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2" t="s">
        <v>484</v>
      </c>
      <c r="B1" s="73"/>
      <c r="C1" s="73"/>
      <c r="D1" s="74"/>
      <c r="E1" s="74"/>
      <c r="F1" s="74"/>
      <c r="G1" s="73"/>
      <c r="H1" s="73"/>
      <c r="I1" s="74"/>
    </row>
    <row r="2" ht="41.25" customHeight="1" spans="1:9">
      <c r="A2" s="75" t="str">
        <f>"2026"&amp;"年新增资产配置预算表"</f>
        <v>2026年新增资产配置预算表</v>
      </c>
      <c r="B2" s="76"/>
      <c r="C2" s="76"/>
      <c r="D2" s="77"/>
      <c r="E2" s="77"/>
      <c r="F2" s="77"/>
      <c r="G2" s="76"/>
      <c r="H2" s="76"/>
      <c r="I2" s="77"/>
    </row>
    <row r="3" customHeight="1" spans="1:9">
      <c r="A3" s="78" t="str">
        <f>"单位名称："&amp;"昆明市东川区司法局（机关）"</f>
        <v>单位名称：昆明市东川区司法局（机关）</v>
      </c>
      <c r="B3" s="79"/>
      <c r="C3" s="79"/>
      <c r="D3" s="80"/>
      <c r="F3" s="77"/>
      <c r="G3" s="76"/>
      <c r="H3" s="76"/>
      <c r="I3" s="94" t="s">
        <v>1</v>
      </c>
    </row>
    <row r="4" ht="28.5" customHeight="1" spans="1:9">
      <c r="A4" s="81" t="s">
        <v>193</v>
      </c>
      <c r="B4" s="82" t="s">
        <v>194</v>
      </c>
      <c r="C4" s="83" t="s">
        <v>485</v>
      </c>
      <c r="D4" s="81" t="s">
        <v>486</v>
      </c>
      <c r="E4" s="81" t="s">
        <v>487</v>
      </c>
      <c r="F4" s="81" t="s">
        <v>488</v>
      </c>
      <c r="G4" s="82" t="s">
        <v>489</v>
      </c>
      <c r="H4" s="70"/>
      <c r="I4" s="81"/>
    </row>
    <row r="5" ht="21" customHeight="1" spans="1:9">
      <c r="A5" s="83"/>
      <c r="B5" s="84"/>
      <c r="C5" s="84"/>
      <c r="D5" s="85"/>
      <c r="E5" s="84"/>
      <c r="F5" s="84"/>
      <c r="G5" s="82" t="s">
        <v>436</v>
      </c>
      <c r="H5" s="82" t="s">
        <v>490</v>
      </c>
      <c r="I5" s="82" t="s">
        <v>491</v>
      </c>
    </row>
    <row r="6" ht="17.25" customHeight="1" spans="1:9">
      <c r="A6" s="86" t="s">
        <v>82</v>
      </c>
      <c r="B6" s="23" t="s">
        <v>83</v>
      </c>
      <c r="C6" s="86" t="s">
        <v>84</v>
      </c>
      <c r="D6" s="34" t="s">
        <v>85</v>
      </c>
      <c r="E6" s="86" t="s">
        <v>86</v>
      </c>
      <c r="F6" s="23" t="s">
        <v>87</v>
      </c>
      <c r="G6" s="90" t="s">
        <v>88</v>
      </c>
      <c r="H6" s="34" t="s">
        <v>89</v>
      </c>
      <c r="I6" s="34">
        <v>9</v>
      </c>
    </row>
    <row r="7" ht="19.5" customHeight="1" spans="1:9">
      <c r="A7" s="87"/>
      <c r="B7" s="63"/>
      <c r="C7" s="63"/>
      <c r="D7" s="15"/>
      <c r="E7" s="24"/>
      <c r="F7" s="90"/>
      <c r="G7" s="91"/>
      <c r="H7" s="92"/>
      <c r="I7" s="92"/>
    </row>
    <row r="8" ht="19.5" customHeight="1" spans="1:9">
      <c r="A8" s="17" t="s">
        <v>55</v>
      </c>
      <c r="B8" s="88"/>
      <c r="C8" s="88"/>
      <c r="D8" s="89"/>
      <c r="E8" s="93"/>
      <c r="F8" s="93"/>
      <c r="G8" s="91"/>
      <c r="H8" s="92"/>
      <c r="I8" s="92"/>
    </row>
    <row r="9" customHeight="1" spans="1:1">
      <c r="A9" t="s">
        <v>492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2"/>
      <c r="E1" s="42"/>
      <c r="F1" s="42"/>
      <c r="G1" s="42"/>
      <c r="K1" s="57" t="s">
        <v>493</v>
      </c>
    </row>
    <row r="2" ht="41.25" customHeight="1" spans="1:11">
      <c r="A2" s="43" t="str">
        <f>"2026"&amp;"年上级补助项目支出预算表"</f>
        <v>2026年上级补助项目支出预算表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3.5" customHeight="1" spans="1:11">
      <c r="A3" s="44" t="str">
        <f>"单位名称："&amp;"昆明市东川区司法局（机关）"</f>
        <v>单位名称：昆明市东川区司法局（机关）</v>
      </c>
      <c r="B3" s="45"/>
      <c r="C3" s="45"/>
      <c r="D3" s="45"/>
      <c r="E3" s="45"/>
      <c r="F3" s="45"/>
      <c r="G3" s="45"/>
      <c r="H3" s="58"/>
      <c r="I3" s="58"/>
      <c r="J3" s="58"/>
      <c r="K3" s="59" t="s">
        <v>1</v>
      </c>
    </row>
    <row r="4" ht="21.75" customHeight="1" spans="1:11">
      <c r="A4" s="46" t="s">
        <v>286</v>
      </c>
      <c r="B4" s="46" t="s">
        <v>196</v>
      </c>
      <c r="C4" s="46" t="s">
        <v>287</v>
      </c>
      <c r="D4" s="47" t="s">
        <v>197</v>
      </c>
      <c r="E4" s="47" t="s">
        <v>198</v>
      </c>
      <c r="F4" s="47" t="s">
        <v>288</v>
      </c>
      <c r="G4" s="47" t="s">
        <v>289</v>
      </c>
      <c r="H4" s="66" t="s">
        <v>55</v>
      </c>
      <c r="I4" s="9" t="s">
        <v>494</v>
      </c>
      <c r="J4" s="10"/>
      <c r="K4" s="37"/>
    </row>
    <row r="5" ht="21.75" customHeight="1" spans="1:11">
      <c r="A5" s="48"/>
      <c r="B5" s="48"/>
      <c r="C5" s="48"/>
      <c r="D5" s="49"/>
      <c r="E5" s="49"/>
      <c r="F5" s="49"/>
      <c r="G5" s="49"/>
      <c r="H5" s="67"/>
      <c r="I5" s="47" t="s">
        <v>58</v>
      </c>
      <c r="J5" s="47" t="s">
        <v>59</v>
      </c>
      <c r="K5" s="47" t="s">
        <v>60</v>
      </c>
    </row>
    <row r="6" ht="40.5" customHeight="1" spans="1:11">
      <c r="A6" s="50"/>
      <c r="B6" s="50"/>
      <c r="C6" s="50"/>
      <c r="D6" s="51"/>
      <c r="E6" s="51"/>
      <c r="F6" s="51"/>
      <c r="G6" s="51"/>
      <c r="H6" s="61"/>
      <c r="I6" s="51" t="s">
        <v>57</v>
      </c>
      <c r="J6" s="51"/>
      <c r="K6" s="51"/>
    </row>
    <row r="7" ht="15" customHeight="1" spans="1:11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70">
        <v>10</v>
      </c>
      <c r="K7" s="70">
        <v>11</v>
      </c>
    </row>
    <row r="8" ht="18.75" customHeight="1" spans="1:11">
      <c r="A8" s="15"/>
      <c r="B8" s="24"/>
      <c r="C8" s="15"/>
      <c r="D8" s="15"/>
      <c r="E8" s="15"/>
      <c r="F8" s="15"/>
      <c r="G8" s="15"/>
      <c r="H8" s="68"/>
      <c r="I8" s="71"/>
      <c r="J8" s="71"/>
      <c r="K8" s="68"/>
    </row>
    <row r="9" ht="18.75" customHeight="1" spans="1:11">
      <c r="A9" s="63"/>
      <c r="B9" s="24"/>
      <c r="C9" s="24"/>
      <c r="D9" s="24"/>
      <c r="E9" s="24"/>
      <c r="F9" s="24"/>
      <c r="G9" s="24"/>
      <c r="H9" s="62"/>
      <c r="I9" s="62"/>
      <c r="J9" s="62"/>
      <c r="K9" s="68"/>
    </row>
    <row r="10" ht="18.75" customHeight="1" spans="1:11">
      <c r="A10" s="64" t="s">
        <v>184</v>
      </c>
      <c r="B10" s="65"/>
      <c r="C10" s="65"/>
      <c r="D10" s="65"/>
      <c r="E10" s="65"/>
      <c r="F10" s="65"/>
      <c r="G10" s="69"/>
      <c r="H10" s="62"/>
      <c r="I10" s="62"/>
      <c r="J10" s="62"/>
      <c r="K10" s="68"/>
    </row>
    <row r="11" customHeight="1" spans="1:1">
      <c r="A11" t="s">
        <v>495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11" sqref="C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2"/>
      <c r="G1" s="57" t="s">
        <v>496</v>
      </c>
    </row>
    <row r="2" ht="41.25" customHeight="1" spans="1:7">
      <c r="A2" s="43" t="str">
        <f>"2026"&amp;"年部门项目中期规划预算表"</f>
        <v>2026年部门项目中期规划预算表</v>
      </c>
      <c r="B2" s="43"/>
      <c r="C2" s="43"/>
      <c r="D2" s="43"/>
      <c r="E2" s="43"/>
      <c r="F2" s="43"/>
      <c r="G2" s="43"/>
    </row>
    <row r="3" ht="13.5" customHeight="1" spans="1:7">
      <c r="A3" s="44" t="str">
        <f>"单位名称："&amp;"昆明市东川区司法局（机关）"</f>
        <v>单位名称：昆明市东川区司法局（机关）</v>
      </c>
      <c r="B3" s="45"/>
      <c r="C3" s="45"/>
      <c r="D3" s="45"/>
      <c r="E3" s="58"/>
      <c r="F3" s="58"/>
      <c r="G3" s="59" t="s">
        <v>1</v>
      </c>
    </row>
    <row r="4" ht="21.75" customHeight="1" spans="1:7">
      <c r="A4" s="46" t="s">
        <v>287</v>
      </c>
      <c r="B4" s="46" t="s">
        <v>286</v>
      </c>
      <c r="C4" s="46" t="s">
        <v>196</v>
      </c>
      <c r="D4" s="47" t="s">
        <v>497</v>
      </c>
      <c r="E4" s="9" t="s">
        <v>58</v>
      </c>
      <c r="F4" s="10"/>
      <c r="G4" s="37"/>
    </row>
    <row r="5" ht="21.75" customHeight="1" spans="1:7">
      <c r="A5" s="48"/>
      <c r="B5" s="48"/>
      <c r="C5" s="48"/>
      <c r="D5" s="49"/>
      <c r="E5" s="60" t="str">
        <f>"2026"&amp;"年"</f>
        <v>2026年</v>
      </c>
      <c r="F5" s="47" t="str">
        <f>("2026"+1)&amp;"年"</f>
        <v>2027年</v>
      </c>
      <c r="G5" s="47" t="str">
        <f>("2026"+2)&amp;"年"</f>
        <v>2028年</v>
      </c>
    </row>
    <row r="6" ht="40.5" customHeight="1" spans="1:7">
      <c r="A6" s="50"/>
      <c r="B6" s="50"/>
      <c r="C6" s="50"/>
      <c r="D6" s="51"/>
      <c r="E6" s="61"/>
      <c r="F6" s="51" t="s">
        <v>57</v>
      </c>
      <c r="G6" s="51"/>
    </row>
    <row r="7" ht="15" customHeight="1" spans="1:7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</row>
    <row r="8" ht="17.25" customHeight="1" spans="1:7">
      <c r="A8" s="24" t="s">
        <v>70</v>
      </c>
      <c r="B8" s="53"/>
      <c r="C8" s="53"/>
      <c r="D8" s="24"/>
      <c r="E8" s="62">
        <v>3749251.79</v>
      </c>
      <c r="F8" s="62">
        <v>3924978</v>
      </c>
      <c r="G8" s="62">
        <v>3924978</v>
      </c>
    </row>
    <row r="9" ht="33" customHeight="1" spans="1:7">
      <c r="A9" s="24"/>
      <c r="B9" s="24" t="s">
        <v>498</v>
      </c>
      <c r="C9" s="24" t="s">
        <v>294</v>
      </c>
      <c r="D9" s="24" t="s">
        <v>499</v>
      </c>
      <c r="E9" s="62">
        <v>5280</v>
      </c>
      <c r="F9" s="62">
        <v>5280</v>
      </c>
      <c r="G9" s="62">
        <v>5280</v>
      </c>
    </row>
    <row r="10" ht="33" customHeight="1" spans="1:7">
      <c r="A10" s="19"/>
      <c r="B10" s="24" t="s">
        <v>500</v>
      </c>
      <c r="C10" s="24" t="s">
        <v>297</v>
      </c>
      <c r="D10" s="24" t="s">
        <v>499</v>
      </c>
      <c r="E10" s="62">
        <v>400000</v>
      </c>
      <c r="F10" s="62">
        <v>500000</v>
      </c>
      <c r="G10" s="62">
        <v>500000</v>
      </c>
    </row>
    <row r="11" ht="33" customHeight="1" spans="1:7">
      <c r="A11" s="19"/>
      <c r="B11" s="24" t="s">
        <v>500</v>
      </c>
      <c r="C11" s="24" t="s">
        <v>308</v>
      </c>
      <c r="D11" s="24" t="s">
        <v>499</v>
      </c>
      <c r="E11" s="62">
        <v>188960</v>
      </c>
      <c r="F11" s="62">
        <v>236200</v>
      </c>
      <c r="G11" s="62">
        <v>236200</v>
      </c>
    </row>
    <row r="12" ht="33" customHeight="1" spans="1:7">
      <c r="A12" s="19"/>
      <c r="B12" s="24" t="s">
        <v>500</v>
      </c>
      <c r="C12" s="24" t="s">
        <v>301</v>
      </c>
      <c r="D12" s="24" t="s">
        <v>499</v>
      </c>
      <c r="E12" s="62">
        <v>129830</v>
      </c>
      <c r="F12" s="62">
        <v>129830</v>
      </c>
      <c r="G12" s="62">
        <v>129830</v>
      </c>
    </row>
    <row r="13" ht="33" customHeight="1" spans="1:7">
      <c r="A13" s="19"/>
      <c r="B13" s="24" t="s">
        <v>501</v>
      </c>
      <c r="C13" s="24" t="s">
        <v>310</v>
      </c>
      <c r="D13" s="24" t="s">
        <v>499</v>
      </c>
      <c r="E13" s="62">
        <v>353668</v>
      </c>
      <c r="F13" s="62">
        <v>353668</v>
      </c>
      <c r="G13" s="62">
        <v>353668</v>
      </c>
    </row>
    <row r="14" ht="33" customHeight="1" spans="1:7">
      <c r="A14" s="19"/>
      <c r="B14" s="24" t="s">
        <v>500</v>
      </c>
      <c r="C14" s="24" t="s">
        <v>308</v>
      </c>
      <c r="D14" s="24" t="s">
        <v>499</v>
      </c>
      <c r="E14" s="62">
        <v>2671513.79</v>
      </c>
      <c r="F14" s="62">
        <v>2700000</v>
      </c>
      <c r="G14" s="62">
        <v>2700000</v>
      </c>
    </row>
    <row r="15" ht="18.75" customHeight="1" spans="1:7">
      <c r="A15" s="54" t="s">
        <v>55</v>
      </c>
      <c r="B15" s="55" t="s">
        <v>502</v>
      </c>
      <c r="C15" s="55"/>
      <c r="D15" s="56"/>
      <c r="E15" s="62">
        <f>SUM(E9:E14)</f>
        <v>3749251.79</v>
      </c>
      <c r="F15" s="62">
        <f>SUM(F9:F14)</f>
        <v>3924978</v>
      </c>
      <c r="G15" s="62">
        <f>SUM(G9:G14)</f>
        <v>3924978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tabSelected="1" workbookViewId="0">
      <selection activeCell="C6" sqref="C6:I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503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"单位名称："&amp;"昆明市东川区司法局（机关）"</f>
        <v>单位名称：昆明市东川区司法局（机关）</v>
      </c>
      <c r="B3" s="3"/>
      <c r="C3" s="4"/>
      <c r="D3" s="5"/>
      <c r="E3" s="5"/>
      <c r="F3" s="5"/>
      <c r="G3" s="5"/>
      <c r="H3" s="5"/>
      <c r="I3" s="5"/>
      <c r="J3" s="223" t="s">
        <v>1</v>
      </c>
    </row>
    <row r="4" ht="30" customHeight="1" spans="1:10">
      <c r="A4" s="6" t="s">
        <v>504</v>
      </c>
      <c r="B4" s="7" t="s">
        <v>69</v>
      </c>
      <c r="C4" s="8"/>
      <c r="D4" s="8"/>
      <c r="E4" s="25"/>
      <c r="F4" s="26" t="s">
        <v>505</v>
      </c>
      <c r="G4" s="27"/>
      <c r="H4" s="28" t="s">
        <v>506</v>
      </c>
      <c r="I4" s="36"/>
      <c r="J4" s="27"/>
    </row>
    <row r="5" ht="32.25" customHeight="1" spans="1:10">
      <c r="A5" s="9" t="s">
        <v>507</v>
      </c>
      <c r="B5" s="10"/>
      <c r="C5" s="10"/>
      <c r="D5" s="10"/>
      <c r="E5" s="10"/>
      <c r="F5" s="10"/>
      <c r="G5" s="10"/>
      <c r="H5" s="10"/>
      <c r="I5" s="37"/>
      <c r="J5" s="38" t="s">
        <v>508</v>
      </c>
    </row>
    <row r="6" ht="203" customHeight="1" spans="1:10">
      <c r="A6" s="11" t="s">
        <v>509</v>
      </c>
      <c r="B6" s="12" t="s">
        <v>510</v>
      </c>
      <c r="C6" s="13" t="s">
        <v>511</v>
      </c>
      <c r="D6" s="13"/>
      <c r="E6" s="13"/>
      <c r="F6" s="13"/>
      <c r="G6" s="13"/>
      <c r="H6" s="13"/>
      <c r="I6" s="13"/>
      <c r="J6" s="39"/>
    </row>
    <row r="7" ht="99.75" customHeight="1" spans="1:10">
      <c r="A7" s="11"/>
      <c r="B7" s="12" t="str">
        <f>"总体绩效目标（"&amp;"2026"&amp;"-"&amp;("2026"+2)&amp;"年期间）"</f>
        <v>总体绩效目标（2026-2028年期间）</v>
      </c>
      <c r="C7" s="13" t="s">
        <v>512</v>
      </c>
      <c r="D7" s="13"/>
      <c r="E7" s="13"/>
      <c r="F7" s="13"/>
      <c r="G7" s="13"/>
      <c r="H7" s="13"/>
      <c r="I7" s="13"/>
      <c r="J7" s="39"/>
    </row>
    <row r="8" ht="75" customHeight="1" spans="1:10">
      <c r="A8" s="12" t="s">
        <v>513</v>
      </c>
      <c r="B8" s="14" t="str">
        <f>"预算年度（"&amp;"2026"&amp;"年）绩效目标"</f>
        <v>预算年度（2026年）绩效目标</v>
      </c>
      <c r="C8" s="15" t="s">
        <v>514</v>
      </c>
      <c r="D8" s="15"/>
      <c r="E8" s="15"/>
      <c r="F8" s="15"/>
      <c r="G8" s="15"/>
      <c r="H8" s="15"/>
      <c r="I8" s="15"/>
      <c r="J8" s="40"/>
    </row>
    <row r="9" ht="32.25" customHeight="1" spans="1:10">
      <c r="A9" s="16" t="s">
        <v>515</v>
      </c>
      <c r="B9" s="16"/>
      <c r="C9" s="16"/>
      <c r="D9" s="16"/>
      <c r="E9" s="16"/>
      <c r="F9" s="16"/>
      <c r="G9" s="16"/>
      <c r="H9" s="16"/>
      <c r="I9" s="16"/>
      <c r="J9" s="16"/>
    </row>
    <row r="10" ht="32.25" customHeight="1" spans="1:10">
      <c r="A10" s="12" t="s">
        <v>516</v>
      </c>
      <c r="B10" s="12"/>
      <c r="C10" s="11" t="s">
        <v>517</v>
      </c>
      <c r="D10" s="11"/>
      <c r="E10" s="11"/>
      <c r="F10" s="11" t="s">
        <v>518</v>
      </c>
      <c r="G10" s="11"/>
      <c r="H10" s="11" t="s">
        <v>519</v>
      </c>
      <c r="I10" s="11"/>
      <c r="J10" s="11"/>
    </row>
    <row r="11" ht="32.25" customHeight="1" spans="1:10">
      <c r="A11" s="12"/>
      <c r="B11" s="12"/>
      <c r="C11" s="11"/>
      <c r="D11" s="11"/>
      <c r="E11" s="11"/>
      <c r="F11" s="11"/>
      <c r="G11" s="11"/>
      <c r="H11" s="12" t="s">
        <v>520</v>
      </c>
      <c r="I11" s="12" t="s">
        <v>521</v>
      </c>
      <c r="J11" s="12" t="s">
        <v>522</v>
      </c>
    </row>
    <row r="12" ht="24" customHeight="1" spans="1:10">
      <c r="A12" s="17" t="s">
        <v>55</v>
      </c>
      <c r="B12" s="18"/>
      <c r="C12" s="18"/>
      <c r="D12" s="18"/>
      <c r="E12" s="18"/>
      <c r="F12" s="18"/>
      <c r="G12" s="29"/>
      <c r="H12" s="30">
        <v>19263690.49</v>
      </c>
      <c r="I12" s="30">
        <v>19263390.49</v>
      </c>
      <c r="J12" s="30">
        <v>300</v>
      </c>
    </row>
    <row r="13" ht="34.5" customHeight="1" spans="1:10">
      <c r="A13" s="13" t="s">
        <v>523</v>
      </c>
      <c r="B13" s="19"/>
      <c r="C13" s="13" t="s">
        <v>524</v>
      </c>
      <c r="D13" s="19"/>
      <c r="E13" s="19"/>
      <c r="F13" s="19"/>
      <c r="G13" s="19"/>
      <c r="H13" s="31">
        <v>15519418.7</v>
      </c>
      <c r="I13" s="31">
        <v>15519418.7</v>
      </c>
      <c r="J13" s="31"/>
    </row>
    <row r="14" ht="34.5" customHeight="1" spans="1:10">
      <c r="A14" s="13" t="s">
        <v>523</v>
      </c>
      <c r="B14" s="19"/>
      <c r="C14" s="13" t="s">
        <v>525</v>
      </c>
      <c r="D14" s="19"/>
      <c r="E14" s="19"/>
      <c r="F14" s="19"/>
      <c r="G14" s="19"/>
      <c r="H14" s="31">
        <v>188960</v>
      </c>
      <c r="I14" s="31">
        <v>188960</v>
      </c>
      <c r="J14" s="31"/>
    </row>
    <row r="15" ht="34.5" customHeight="1" spans="1:10">
      <c r="A15" s="13" t="s">
        <v>523</v>
      </c>
      <c r="B15" s="19"/>
      <c r="C15" s="13" t="s">
        <v>526</v>
      </c>
      <c r="D15" s="19"/>
      <c r="E15" s="19"/>
      <c r="F15" s="19"/>
      <c r="G15" s="19"/>
      <c r="H15" s="31">
        <v>400000</v>
      </c>
      <c r="I15" s="31">
        <v>400000</v>
      </c>
      <c r="J15" s="31"/>
    </row>
    <row r="16" ht="34.5" customHeight="1" spans="1:10">
      <c r="A16" s="13" t="s">
        <v>523</v>
      </c>
      <c r="B16" s="19"/>
      <c r="C16" s="13" t="s">
        <v>527</v>
      </c>
      <c r="D16" s="19"/>
      <c r="E16" s="19"/>
      <c r="F16" s="19"/>
      <c r="G16" s="19"/>
      <c r="H16" s="31">
        <v>300</v>
      </c>
      <c r="I16" s="31"/>
      <c r="J16" s="31">
        <v>300</v>
      </c>
    </row>
    <row r="17" ht="34.5" customHeight="1" spans="1:10">
      <c r="A17" s="13" t="s">
        <v>523</v>
      </c>
      <c r="B17" s="19"/>
      <c r="C17" s="13" t="s">
        <v>528</v>
      </c>
      <c r="D17" s="19"/>
      <c r="E17" s="19"/>
      <c r="F17" s="19"/>
      <c r="G17" s="19"/>
      <c r="H17" s="31">
        <v>2671513.79</v>
      </c>
      <c r="I17" s="31">
        <v>2671513.79</v>
      </c>
      <c r="J17" s="31"/>
    </row>
    <row r="18" ht="34.5" customHeight="1" spans="1:10">
      <c r="A18" s="13" t="s">
        <v>529</v>
      </c>
      <c r="B18" s="19"/>
      <c r="C18" s="13" t="s">
        <v>530</v>
      </c>
      <c r="D18" s="19"/>
      <c r="E18" s="19"/>
      <c r="F18" s="19"/>
      <c r="G18" s="19"/>
      <c r="H18" s="31">
        <v>483498</v>
      </c>
      <c r="I18" s="31">
        <v>483498</v>
      </c>
      <c r="J18" s="31"/>
    </row>
    <row r="19" ht="32.25" customHeight="1" spans="1:10">
      <c r="A19" s="16" t="s">
        <v>531</v>
      </c>
      <c r="B19" s="16"/>
      <c r="C19" s="16"/>
      <c r="D19" s="16"/>
      <c r="E19" s="16"/>
      <c r="F19" s="16"/>
      <c r="G19" s="16"/>
      <c r="H19" s="16"/>
      <c r="I19" s="16"/>
      <c r="J19" s="16"/>
    </row>
    <row r="20" ht="32.25" customHeight="1" spans="1:10">
      <c r="A20" s="20" t="s">
        <v>532</v>
      </c>
      <c r="B20" s="20"/>
      <c r="C20" s="20"/>
      <c r="D20" s="20"/>
      <c r="E20" s="20"/>
      <c r="F20" s="20"/>
      <c r="G20" s="20"/>
      <c r="H20" s="32" t="s">
        <v>533</v>
      </c>
      <c r="I20" s="41" t="s">
        <v>331</v>
      </c>
      <c r="J20" s="32" t="s">
        <v>534</v>
      </c>
    </row>
    <row r="21" ht="36" customHeight="1" spans="1:10">
      <c r="A21" s="21" t="s">
        <v>324</v>
      </c>
      <c r="B21" s="21" t="s">
        <v>535</v>
      </c>
      <c r="C21" s="22" t="s">
        <v>326</v>
      </c>
      <c r="D21" s="22" t="s">
        <v>327</v>
      </c>
      <c r="E21" s="22" t="s">
        <v>328</v>
      </c>
      <c r="F21" s="22" t="s">
        <v>329</v>
      </c>
      <c r="G21" s="22" t="s">
        <v>330</v>
      </c>
      <c r="H21" s="33"/>
      <c r="I21" s="33"/>
      <c r="J21" s="33"/>
    </row>
    <row r="22" ht="32.25" customHeight="1" spans="1:10">
      <c r="A22" s="23"/>
      <c r="B22" s="23"/>
      <c r="C22" s="24"/>
      <c r="D22" s="23"/>
      <c r="E22" s="23"/>
      <c r="F22" s="23"/>
      <c r="G22" s="23"/>
      <c r="H22" s="34"/>
      <c r="I22" s="15"/>
      <c r="J22" s="34"/>
    </row>
    <row r="23" ht="32.25" customHeight="1" spans="1:10">
      <c r="A23" s="23" t="s">
        <v>333</v>
      </c>
      <c r="B23" s="23"/>
      <c r="C23" s="24"/>
      <c r="D23" s="23"/>
      <c r="E23" s="23"/>
      <c r="F23" s="23"/>
      <c r="G23" s="23"/>
      <c r="H23" s="34"/>
      <c r="I23" s="15"/>
      <c r="J23" s="34"/>
    </row>
    <row r="24" ht="32.25" customHeight="1" spans="1:10">
      <c r="A24" s="23"/>
      <c r="B24" s="23" t="s">
        <v>334</v>
      </c>
      <c r="C24" s="24"/>
      <c r="D24" s="23"/>
      <c r="E24" s="23"/>
      <c r="F24" s="23"/>
      <c r="G24" s="23"/>
      <c r="H24" s="34"/>
      <c r="I24" s="15"/>
      <c r="J24" s="34"/>
    </row>
    <row r="25" ht="32.25" customHeight="1" spans="1:10">
      <c r="A25" s="23"/>
      <c r="B25" s="23"/>
      <c r="C25" s="24" t="s">
        <v>536</v>
      </c>
      <c r="D25" s="23" t="s">
        <v>342</v>
      </c>
      <c r="E25" s="23" t="s">
        <v>82</v>
      </c>
      <c r="F25" s="23" t="s">
        <v>537</v>
      </c>
      <c r="G25" s="23" t="s">
        <v>338</v>
      </c>
      <c r="H25" s="15" t="s">
        <v>538</v>
      </c>
      <c r="I25" s="15" t="s">
        <v>539</v>
      </c>
      <c r="J25" s="34" t="s">
        <v>540</v>
      </c>
    </row>
    <row r="26" ht="32.25" customHeight="1" spans="1:10">
      <c r="A26" s="23"/>
      <c r="B26" s="23"/>
      <c r="C26" s="24" t="s">
        <v>541</v>
      </c>
      <c r="D26" s="23" t="s">
        <v>336</v>
      </c>
      <c r="E26" s="23" t="s">
        <v>542</v>
      </c>
      <c r="F26" s="23" t="s">
        <v>337</v>
      </c>
      <c r="G26" s="23" t="s">
        <v>338</v>
      </c>
      <c r="H26" s="15" t="s">
        <v>538</v>
      </c>
      <c r="I26" s="15" t="s">
        <v>543</v>
      </c>
      <c r="J26" s="34" t="s">
        <v>540</v>
      </c>
    </row>
    <row r="27" ht="32.25" customHeight="1" spans="1:10">
      <c r="A27" s="23"/>
      <c r="B27" s="23"/>
      <c r="C27" s="24" t="s">
        <v>544</v>
      </c>
      <c r="D27" s="23" t="s">
        <v>336</v>
      </c>
      <c r="E27" s="23" t="s">
        <v>385</v>
      </c>
      <c r="F27" s="23" t="s">
        <v>386</v>
      </c>
      <c r="G27" s="23" t="s">
        <v>338</v>
      </c>
      <c r="H27" s="15" t="s">
        <v>538</v>
      </c>
      <c r="I27" s="15" t="s">
        <v>545</v>
      </c>
      <c r="J27" s="34" t="s">
        <v>540</v>
      </c>
    </row>
    <row r="28" ht="32.25" customHeight="1" spans="1:10">
      <c r="A28" s="23"/>
      <c r="B28" s="23"/>
      <c r="C28" s="24" t="s">
        <v>546</v>
      </c>
      <c r="D28" s="23" t="s">
        <v>336</v>
      </c>
      <c r="E28" s="23" t="s">
        <v>547</v>
      </c>
      <c r="F28" s="23" t="s">
        <v>386</v>
      </c>
      <c r="G28" s="23" t="s">
        <v>338</v>
      </c>
      <c r="H28" s="15" t="s">
        <v>538</v>
      </c>
      <c r="I28" s="15" t="s">
        <v>548</v>
      </c>
      <c r="J28" s="34" t="s">
        <v>540</v>
      </c>
    </row>
    <row r="29" ht="32.25" customHeight="1" spans="1:10">
      <c r="A29" s="23"/>
      <c r="B29" s="23"/>
      <c r="C29" s="24" t="s">
        <v>549</v>
      </c>
      <c r="D29" s="23" t="s">
        <v>336</v>
      </c>
      <c r="E29" s="23" t="s">
        <v>405</v>
      </c>
      <c r="F29" s="23" t="s">
        <v>386</v>
      </c>
      <c r="G29" s="23" t="s">
        <v>338</v>
      </c>
      <c r="H29" s="15" t="s">
        <v>538</v>
      </c>
      <c r="I29" s="15" t="s">
        <v>406</v>
      </c>
      <c r="J29" s="34" t="s">
        <v>540</v>
      </c>
    </row>
    <row r="30" ht="32.25" customHeight="1" spans="1:10">
      <c r="A30" s="23"/>
      <c r="B30" s="23" t="s">
        <v>340</v>
      </c>
      <c r="C30" s="24"/>
      <c r="D30" s="23"/>
      <c r="E30" s="23"/>
      <c r="F30" s="23"/>
      <c r="G30" s="23"/>
      <c r="H30" s="15"/>
      <c r="I30" s="15"/>
      <c r="J30" s="34"/>
    </row>
    <row r="31" ht="62" customHeight="1" spans="1:10">
      <c r="A31" s="23"/>
      <c r="B31" s="23"/>
      <c r="C31" s="24" t="s">
        <v>550</v>
      </c>
      <c r="D31" s="23" t="s">
        <v>336</v>
      </c>
      <c r="E31" s="23" t="s">
        <v>368</v>
      </c>
      <c r="F31" s="23" t="s">
        <v>349</v>
      </c>
      <c r="G31" s="23" t="s">
        <v>338</v>
      </c>
      <c r="H31" s="15" t="s">
        <v>551</v>
      </c>
      <c r="I31" s="15" t="s">
        <v>552</v>
      </c>
      <c r="J31" s="34" t="s">
        <v>540</v>
      </c>
    </row>
    <row r="32" ht="62" customHeight="1" spans="1:10">
      <c r="A32" s="23"/>
      <c r="B32" s="23"/>
      <c r="C32" s="24" t="s">
        <v>553</v>
      </c>
      <c r="D32" s="23" t="s">
        <v>336</v>
      </c>
      <c r="E32" s="23" t="s">
        <v>385</v>
      </c>
      <c r="F32" s="23" t="s">
        <v>349</v>
      </c>
      <c r="G32" s="23" t="s">
        <v>338</v>
      </c>
      <c r="H32" s="15" t="s">
        <v>554</v>
      </c>
      <c r="I32" s="15" t="s">
        <v>555</v>
      </c>
      <c r="J32" s="34" t="s">
        <v>540</v>
      </c>
    </row>
    <row r="33" ht="32.25" customHeight="1" spans="1:10">
      <c r="A33" s="23" t="s">
        <v>351</v>
      </c>
      <c r="B33" s="23"/>
      <c r="C33" s="24"/>
      <c r="D33" s="23"/>
      <c r="E33" s="23"/>
      <c r="F33" s="23"/>
      <c r="G33" s="23"/>
      <c r="H33" s="15"/>
      <c r="I33" s="15"/>
      <c r="J33" s="34"/>
    </row>
    <row r="34" ht="32.25" customHeight="1" spans="1:10">
      <c r="A34" s="23"/>
      <c r="B34" s="23" t="s">
        <v>370</v>
      </c>
      <c r="C34" s="24"/>
      <c r="D34" s="23"/>
      <c r="E34" s="23"/>
      <c r="F34" s="23"/>
      <c r="G34" s="23"/>
      <c r="H34" s="15"/>
      <c r="I34" s="15"/>
      <c r="J34" s="34"/>
    </row>
    <row r="35" ht="112" customHeight="1" spans="1:10">
      <c r="A35" s="23"/>
      <c r="B35" s="23"/>
      <c r="C35" s="24" t="s">
        <v>414</v>
      </c>
      <c r="D35" s="23" t="s">
        <v>342</v>
      </c>
      <c r="E35" s="23" t="s">
        <v>556</v>
      </c>
      <c r="F35" s="23"/>
      <c r="G35" s="23" t="s">
        <v>344</v>
      </c>
      <c r="H35" s="15" t="s">
        <v>557</v>
      </c>
      <c r="I35" s="15" t="s">
        <v>558</v>
      </c>
      <c r="J35" s="34" t="s">
        <v>559</v>
      </c>
    </row>
    <row r="36" ht="32.25" customHeight="1" spans="1:10">
      <c r="A36" s="23"/>
      <c r="B36" s="23" t="s">
        <v>352</v>
      </c>
      <c r="C36" s="24"/>
      <c r="D36" s="23"/>
      <c r="E36" s="23"/>
      <c r="F36" s="23"/>
      <c r="G36" s="23"/>
      <c r="H36" s="15"/>
      <c r="I36" s="15"/>
      <c r="J36" s="34"/>
    </row>
    <row r="37" ht="90" customHeight="1" spans="1:10">
      <c r="A37" s="23"/>
      <c r="B37" s="23"/>
      <c r="C37" s="24" t="s">
        <v>560</v>
      </c>
      <c r="D37" s="23" t="s">
        <v>342</v>
      </c>
      <c r="E37" s="23" t="s">
        <v>397</v>
      </c>
      <c r="F37" s="23"/>
      <c r="G37" s="23" t="s">
        <v>344</v>
      </c>
      <c r="H37" s="15" t="s">
        <v>561</v>
      </c>
      <c r="I37" s="15" t="s">
        <v>419</v>
      </c>
      <c r="J37" s="34" t="s">
        <v>559</v>
      </c>
    </row>
    <row r="38" ht="32.25" customHeight="1" spans="1:10">
      <c r="A38" s="23" t="s">
        <v>356</v>
      </c>
      <c r="B38" s="23"/>
      <c r="C38" s="24"/>
      <c r="D38" s="23"/>
      <c r="E38" s="23"/>
      <c r="F38" s="23"/>
      <c r="G38" s="23"/>
      <c r="H38" s="15"/>
      <c r="I38" s="15"/>
      <c r="J38" s="34"/>
    </row>
    <row r="39" ht="32.25" customHeight="1" spans="1:10">
      <c r="A39" s="23"/>
      <c r="B39" s="23" t="s">
        <v>357</v>
      </c>
      <c r="C39" s="24"/>
      <c r="D39" s="23"/>
      <c r="E39" s="23"/>
      <c r="F39" s="23"/>
      <c r="G39" s="23"/>
      <c r="H39" s="15"/>
      <c r="I39" s="15"/>
      <c r="J39" s="34"/>
    </row>
    <row r="40" ht="78" customHeight="1" spans="1:10">
      <c r="A40" s="23"/>
      <c r="B40" s="23"/>
      <c r="C40" s="24" t="s">
        <v>562</v>
      </c>
      <c r="D40" s="23" t="s">
        <v>336</v>
      </c>
      <c r="E40" s="23" t="s">
        <v>368</v>
      </c>
      <c r="F40" s="23" t="s">
        <v>349</v>
      </c>
      <c r="G40" s="23" t="s">
        <v>338</v>
      </c>
      <c r="H40" s="15" t="s">
        <v>563</v>
      </c>
      <c r="I40" s="15" t="s">
        <v>564</v>
      </c>
      <c r="J40" s="34" t="s">
        <v>559</v>
      </c>
    </row>
  </sheetData>
  <mergeCells count="3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J19"/>
    <mergeCell ref="A20:G20"/>
    <mergeCell ref="A6:A7"/>
    <mergeCell ref="H20:H21"/>
    <mergeCell ref="I20:I21"/>
    <mergeCell ref="J20:J21"/>
    <mergeCell ref="A10:B11"/>
    <mergeCell ref="C10:G11"/>
  </mergeCells>
  <pageMargins left="0.84" right="0.84" top="0.9" bottom="0.9" header="0.36" footer="0.36"/>
  <pageSetup paperSize="9" scale="3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16" workbookViewId="0">
      <selection activeCell="C62" sqref="C6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4" t="s">
        <v>52</v>
      </c>
    </row>
    <row r="2" ht="41.25" customHeight="1" spans="1:1">
      <c r="A2" s="75" t="str">
        <f>"2026"&amp;"年部门收入预算表"</f>
        <v>2026年部门收入预算表</v>
      </c>
    </row>
    <row r="3" ht="17.25" customHeight="1" spans="1:19">
      <c r="A3" s="78" t="str">
        <f>"单位名称："&amp;"昆明市东川区司法局（机关）"</f>
        <v>单位名称：昆明市东川区司法局（机关）</v>
      </c>
      <c r="S3" s="80" t="s">
        <v>1</v>
      </c>
    </row>
    <row r="4" ht="21.75" customHeight="1" spans="1:19">
      <c r="A4" s="209" t="s">
        <v>53</v>
      </c>
      <c r="B4" s="210" t="s">
        <v>54</v>
      </c>
      <c r="C4" s="210" t="s">
        <v>55</v>
      </c>
      <c r="D4" s="211" t="s">
        <v>56</v>
      </c>
      <c r="E4" s="211"/>
      <c r="F4" s="211"/>
      <c r="G4" s="211"/>
      <c r="H4" s="211"/>
      <c r="I4" s="158"/>
      <c r="J4" s="211"/>
      <c r="K4" s="211"/>
      <c r="L4" s="211"/>
      <c r="M4" s="211"/>
      <c r="N4" s="220"/>
      <c r="O4" s="211" t="s">
        <v>45</v>
      </c>
      <c r="P4" s="211"/>
      <c r="Q4" s="211"/>
      <c r="R4" s="211"/>
      <c r="S4" s="220"/>
    </row>
    <row r="5" ht="27" customHeight="1" spans="1:19">
      <c r="A5" s="212"/>
      <c r="B5" s="213"/>
      <c r="C5" s="213"/>
      <c r="D5" s="213" t="s">
        <v>57</v>
      </c>
      <c r="E5" s="213" t="s">
        <v>58</v>
      </c>
      <c r="F5" s="213" t="s">
        <v>59</v>
      </c>
      <c r="G5" s="213" t="s">
        <v>60</v>
      </c>
      <c r="H5" s="213" t="s">
        <v>61</v>
      </c>
      <c r="I5" s="217" t="s">
        <v>62</v>
      </c>
      <c r="J5" s="218"/>
      <c r="K5" s="218"/>
      <c r="L5" s="218"/>
      <c r="M5" s="218"/>
      <c r="N5" s="219"/>
      <c r="O5" s="213" t="s">
        <v>57</v>
      </c>
      <c r="P5" s="213" t="s">
        <v>58</v>
      </c>
      <c r="Q5" s="213" t="s">
        <v>59</v>
      </c>
      <c r="R5" s="213" t="s">
        <v>60</v>
      </c>
      <c r="S5" s="213" t="s">
        <v>63</v>
      </c>
    </row>
    <row r="6" ht="30" customHeight="1" spans="1:19">
      <c r="A6" s="214"/>
      <c r="B6" s="127"/>
      <c r="C6" s="143"/>
      <c r="D6" s="143"/>
      <c r="E6" s="143"/>
      <c r="F6" s="143"/>
      <c r="G6" s="143"/>
      <c r="H6" s="143"/>
      <c r="I6" s="99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1"/>
      <c r="P6" s="221"/>
      <c r="Q6" s="221"/>
      <c r="R6" s="221"/>
      <c r="S6" s="143"/>
    </row>
    <row r="7" ht="15" customHeight="1" spans="1:19">
      <c r="A7" s="215">
        <v>1</v>
      </c>
      <c r="B7" s="215">
        <v>2</v>
      </c>
      <c r="C7" s="215">
        <v>3</v>
      </c>
      <c r="D7" s="215">
        <v>4</v>
      </c>
      <c r="E7" s="215">
        <v>5</v>
      </c>
      <c r="F7" s="215">
        <v>6</v>
      </c>
      <c r="G7" s="215">
        <v>7</v>
      </c>
      <c r="H7" s="215">
        <v>8</v>
      </c>
      <c r="I7" s="99">
        <v>9</v>
      </c>
      <c r="J7" s="215">
        <v>10</v>
      </c>
      <c r="K7" s="215">
        <v>11</v>
      </c>
      <c r="L7" s="215">
        <v>12</v>
      </c>
      <c r="M7" s="215">
        <v>13</v>
      </c>
      <c r="N7" s="215">
        <v>14</v>
      </c>
      <c r="O7" s="215">
        <v>15</v>
      </c>
      <c r="P7" s="215">
        <v>16</v>
      </c>
      <c r="Q7" s="215">
        <v>17</v>
      </c>
      <c r="R7" s="215">
        <v>18</v>
      </c>
      <c r="S7" s="215">
        <v>19</v>
      </c>
    </row>
    <row r="8" ht="18" customHeight="1" spans="1:19">
      <c r="A8" s="24" t="s">
        <v>69</v>
      </c>
      <c r="B8" s="24" t="s">
        <v>70</v>
      </c>
      <c r="C8" s="107">
        <v>19263690.49</v>
      </c>
      <c r="D8" s="107">
        <v>19263690.49</v>
      </c>
      <c r="E8" s="107">
        <v>19263390.49</v>
      </c>
      <c r="F8" s="107"/>
      <c r="G8" s="107"/>
      <c r="H8" s="107"/>
      <c r="I8" s="107">
        <v>300</v>
      </c>
      <c r="J8" s="107"/>
      <c r="K8" s="107"/>
      <c r="L8" s="107"/>
      <c r="M8" s="107"/>
      <c r="N8" s="107">
        <v>300</v>
      </c>
      <c r="O8" s="107"/>
      <c r="P8" s="107"/>
      <c r="Q8" s="107"/>
      <c r="R8" s="107"/>
      <c r="S8" s="107"/>
    </row>
    <row r="9" ht="18" customHeight="1" spans="1:19">
      <c r="A9" s="83" t="s">
        <v>55</v>
      </c>
      <c r="B9" s="216"/>
      <c r="C9" s="107">
        <v>19263690.49</v>
      </c>
      <c r="D9" s="107">
        <v>19263690.49</v>
      </c>
      <c r="E9" s="107">
        <v>19263390.49</v>
      </c>
      <c r="F9" s="107"/>
      <c r="G9" s="107"/>
      <c r="H9" s="107"/>
      <c r="I9" s="107">
        <v>300</v>
      </c>
      <c r="J9" s="107"/>
      <c r="K9" s="107"/>
      <c r="L9" s="107"/>
      <c r="M9" s="107"/>
      <c r="N9" s="107">
        <v>300</v>
      </c>
      <c r="O9" s="107"/>
      <c r="P9" s="107"/>
      <c r="Q9" s="107"/>
      <c r="R9" s="107"/>
      <c r="S9" s="10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0" t="s">
        <v>71</v>
      </c>
    </row>
    <row r="2" ht="41.25" customHeight="1" spans="1:1">
      <c r="A2" s="75" t="str">
        <f>"2026"&amp;"年部门支出预算表"</f>
        <v>2026年部门支出预算表</v>
      </c>
    </row>
    <row r="3" ht="17.25" customHeight="1" spans="1:15">
      <c r="A3" s="78" t="str">
        <f>"单位名称："&amp;"昆明市东川区司法局（机关）"</f>
        <v>单位名称：昆明市东川区司法局（机关）</v>
      </c>
      <c r="O3" s="80" t="s">
        <v>1</v>
      </c>
    </row>
    <row r="4" ht="27" customHeight="1" spans="1:15">
      <c r="A4" s="195" t="s">
        <v>72</v>
      </c>
      <c r="B4" s="195" t="s">
        <v>73</v>
      </c>
      <c r="C4" s="195" t="s">
        <v>55</v>
      </c>
      <c r="D4" s="196" t="s">
        <v>58</v>
      </c>
      <c r="E4" s="203"/>
      <c r="F4" s="204"/>
      <c r="G4" s="205" t="s">
        <v>59</v>
      </c>
      <c r="H4" s="205" t="s">
        <v>60</v>
      </c>
      <c r="I4" s="205" t="s">
        <v>74</v>
      </c>
      <c r="J4" s="196" t="s">
        <v>62</v>
      </c>
      <c r="K4" s="203"/>
      <c r="L4" s="203"/>
      <c r="M4" s="203"/>
      <c r="N4" s="207"/>
      <c r="O4" s="208"/>
    </row>
    <row r="5" ht="42" customHeight="1" spans="1:15">
      <c r="A5" s="197"/>
      <c r="B5" s="197"/>
      <c r="C5" s="198"/>
      <c r="D5" s="199" t="s">
        <v>57</v>
      </c>
      <c r="E5" s="199" t="s">
        <v>75</v>
      </c>
      <c r="F5" s="199" t="s">
        <v>76</v>
      </c>
      <c r="G5" s="198"/>
      <c r="H5" s="198"/>
      <c r="I5" s="206"/>
      <c r="J5" s="199" t="s">
        <v>57</v>
      </c>
      <c r="K5" s="189" t="s">
        <v>77</v>
      </c>
      <c r="L5" s="189" t="s">
        <v>78</v>
      </c>
      <c r="M5" s="189" t="s">
        <v>79</v>
      </c>
      <c r="N5" s="189" t="s">
        <v>80</v>
      </c>
      <c r="O5" s="189" t="s">
        <v>81</v>
      </c>
    </row>
    <row r="6" ht="18" customHeight="1" spans="1:15">
      <c r="A6" s="86" t="s">
        <v>82</v>
      </c>
      <c r="B6" s="86" t="s">
        <v>83</v>
      </c>
      <c r="C6" s="86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6" t="s">
        <v>95</v>
      </c>
      <c r="O6" s="90" t="s">
        <v>96</v>
      </c>
    </row>
    <row r="7" ht="21" customHeight="1" spans="1:15">
      <c r="A7" s="87" t="s">
        <v>97</v>
      </c>
      <c r="B7" s="87" t="s">
        <v>98</v>
      </c>
      <c r="C7" s="107">
        <v>15271403.99</v>
      </c>
      <c r="D7" s="107">
        <v>15271403.99</v>
      </c>
      <c r="E7" s="107">
        <v>11527432.2</v>
      </c>
      <c r="F7" s="107">
        <v>3743971.79</v>
      </c>
      <c r="G7" s="107"/>
      <c r="H7" s="107"/>
      <c r="I7" s="107"/>
      <c r="J7" s="107"/>
      <c r="K7" s="107"/>
      <c r="L7" s="107"/>
      <c r="M7" s="107"/>
      <c r="N7" s="107"/>
      <c r="O7" s="107"/>
    </row>
    <row r="8" ht="21" customHeight="1" spans="1:15">
      <c r="A8" s="200" t="s">
        <v>99</v>
      </c>
      <c r="B8" s="200" t="s">
        <v>100</v>
      </c>
      <c r="C8" s="107">
        <v>15271403.99</v>
      </c>
      <c r="D8" s="107">
        <v>15271403.99</v>
      </c>
      <c r="E8" s="107">
        <v>11527432.2</v>
      </c>
      <c r="F8" s="107">
        <v>3743971.79</v>
      </c>
      <c r="G8" s="107"/>
      <c r="H8" s="107"/>
      <c r="I8" s="107"/>
      <c r="J8" s="107"/>
      <c r="K8" s="107"/>
      <c r="L8" s="107"/>
      <c r="M8" s="107"/>
      <c r="N8" s="107"/>
      <c r="O8" s="107"/>
    </row>
    <row r="9" ht="21" customHeight="1" spans="1:15">
      <c r="A9" s="201" t="s">
        <v>101</v>
      </c>
      <c r="B9" s="201" t="s">
        <v>102</v>
      </c>
      <c r="C9" s="107">
        <v>10306289.25</v>
      </c>
      <c r="D9" s="107">
        <v>10306289.25</v>
      </c>
      <c r="E9" s="107">
        <v>10306289.25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ht="21" customHeight="1" spans="1:15">
      <c r="A10" s="201" t="s">
        <v>103</v>
      </c>
      <c r="B10" s="201" t="s">
        <v>104</v>
      </c>
      <c r="C10" s="107">
        <v>1584339.15</v>
      </c>
      <c r="D10" s="107">
        <v>1584339.15</v>
      </c>
      <c r="E10" s="107">
        <v>911881.15</v>
      </c>
      <c r="F10" s="107">
        <v>672458</v>
      </c>
      <c r="G10" s="107"/>
      <c r="H10" s="107"/>
      <c r="I10" s="107"/>
      <c r="J10" s="107"/>
      <c r="K10" s="107"/>
      <c r="L10" s="107"/>
      <c r="M10" s="107"/>
      <c r="N10" s="107"/>
      <c r="O10" s="107"/>
    </row>
    <row r="11" ht="21" customHeight="1" spans="1:15">
      <c r="A11" s="201" t="s">
        <v>105</v>
      </c>
      <c r="B11" s="201" t="s">
        <v>106</v>
      </c>
      <c r="C11" s="107">
        <v>309261.8</v>
      </c>
      <c r="D11" s="107">
        <v>309261.8</v>
      </c>
      <c r="E11" s="107">
        <v>309261.8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ht="21" customHeight="1" spans="1:15">
      <c r="A12" s="201" t="s">
        <v>107</v>
      </c>
      <c r="B12" s="201" t="s">
        <v>108</v>
      </c>
      <c r="C12" s="107">
        <v>3071513.79</v>
      </c>
      <c r="D12" s="107">
        <v>3071513.79</v>
      </c>
      <c r="E12" s="107"/>
      <c r="F12" s="107">
        <v>3071513.79</v>
      </c>
      <c r="G12" s="107"/>
      <c r="H12" s="107"/>
      <c r="I12" s="107"/>
      <c r="J12" s="107"/>
      <c r="K12" s="107"/>
      <c r="L12" s="107"/>
      <c r="M12" s="107"/>
      <c r="N12" s="107"/>
      <c r="O12" s="107"/>
    </row>
    <row r="13" ht="21" customHeight="1" spans="1:15">
      <c r="A13" s="87" t="s">
        <v>109</v>
      </c>
      <c r="B13" s="87" t="s">
        <v>110</v>
      </c>
      <c r="C13" s="107">
        <v>1658677.75</v>
      </c>
      <c r="D13" s="107">
        <v>1658677.75</v>
      </c>
      <c r="E13" s="107">
        <v>1653397.75</v>
      </c>
      <c r="F13" s="107">
        <v>5280</v>
      </c>
      <c r="G13" s="107"/>
      <c r="H13" s="107"/>
      <c r="I13" s="107"/>
      <c r="J13" s="107"/>
      <c r="K13" s="107"/>
      <c r="L13" s="107"/>
      <c r="M13" s="107"/>
      <c r="N13" s="107"/>
      <c r="O13" s="107"/>
    </row>
    <row r="14" ht="21" customHeight="1" spans="1:15">
      <c r="A14" s="200" t="s">
        <v>111</v>
      </c>
      <c r="B14" s="200" t="s">
        <v>112</v>
      </c>
      <c r="C14" s="107">
        <v>1653397.75</v>
      </c>
      <c r="D14" s="107">
        <v>1653397.75</v>
      </c>
      <c r="E14" s="107">
        <v>1653397.75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ht="21" customHeight="1" spans="1:15">
      <c r="A15" s="201" t="s">
        <v>113</v>
      </c>
      <c r="B15" s="201" t="s">
        <v>114</v>
      </c>
      <c r="C15" s="107">
        <v>337200</v>
      </c>
      <c r="D15" s="107">
        <v>337200</v>
      </c>
      <c r="E15" s="107">
        <v>337200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ht="21" customHeight="1" spans="1:15">
      <c r="A16" s="201" t="s">
        <v>115</v>
      </c>
      <c r="B16" s="201" t="s">
        <v>116</v>
      </c>
      <c r="C16" s="107">
        <v>1188115.2</v>
      </c>
      <c r="D16" s="107">
        <v>1188115.2</v>
      </c>
      <c r="E16" s="107">
        <v>1188115.2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ht="21" customHeight="1" spans="1:15">
      <c r="A17" s="201" t="s">
        <v>117</v>
      </c>
      <c r="B17" s="201" t="s">
        <v>118</v>
      </c>
      <c r="C17" s="107">
        <v>128082.55</v>
      </c>
      <c r="D17" s="107">
        <v>128082.55</v>
      </c>
      <c r="E17" s="107">
        <v>128082.55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1" customHeight="1" spans="1:15">
      <c r="A18" s="200" t="s">
        <v>119</v>
      </c>
      <c r="B18" s="200" t="s">
        <v>120</v>
      </c>
      <c r="C18" s="107">
        <v>5280</v>
      </c>
      <c r="D18" s="107">
        <v>5280</v>
      </c>
      <c r="E18" s="107"/>
      <c r="F18" s="107">
        <v>5280</v>
      </c>
      <c r="G18" s="107"/>
      <c r="H18" s="107"/>
      <c r="I18" s="107"/>
      <c r="J18" s="107"/>
      <c r="K18" s="107"/>
      <c r="L18" s="107"/>
      <c r="M18" s="107"/>
      <c r="N18" s="107"/>
      <c r="O18" s="107"/>
    </row>
    <row r="19" ht="21" customHeight="1" spans="1:15">
      <c r="A19" s="201" t="s">
        <v>121</v>
      </c>
      <c r="B19" s="201" t="s">
        <v>122</v>
      </c>
      <c r="C19" s="107">
        <v>5280</v>
      </c>
      <c r="D19" s="107">
        <v>5280</v>
      </c>
      <c r="E19" s="107"/>
      <c r="F19" s="107">
        <v>5280</v>
      </c>
      <c r="G19" s="107"/>
      <c r="H19" s="107"/>
      <c r="I19" s="107"/>
      <c r="J19" s="107"/>
      <c r="K19" s="107"/>
      <c r="L19" s="107"/>
      <c r="M19" s="107"/>
      <c r="N19" s="107"/>
      <c r="O19" s="107"/>
    </row>
    <row r="20" ht="21" customHeight="1" spans="1:15">
      <c r="A20" s="87" t="s">
        <v>123</v>
      </c>
      <c r="B20" s="87" t="s">
        <v>124</v>
      </c>
      <c r="C20" s="107">
        <v>1241668.75</v>
      </c>
      <c r="D20" s="107">
        <v>1241668.75</v>
      </c>
      <c r="E20" s="107">
        <v>1241668.75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ht="21" customHeight="1" spans="1:15">
      <c r="A21" s="200" t="s">
        <v>125</v>
      </c>
      <c r="B21" s="200" t="s">
        <v>126</v>
      </c>
      <c r="C21" s="107">
        <v>1241668.75</v>
      </c>
      <c r="D21" s="107">
        <v>1241668.75</v>
      </c>
      <c r="E21" s="107">
        <v>1241668.75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ht="21" customHeight="1" spans="1:15">
      <c r="A22" s="201" t="s">
        <v>127</v>
      </c>
      <c r="B22" s="201" t="s">
        <v>128</v>
      </c>
      <c r="C22" s="107">
        <v>682644</v>
      </c>
      <c r="D22" s="107">
        <v>682644</v>
      </c>
      <c r="E22" s="107">
        <v>682644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ht="21" customHeight="1" spans="1:15">
      <c r="A23" s="201" t="s">
        <v>129</v>
      </c>
      <c r="B23" s="201" t="s">
        <v>130</v>
      </c>
      <c r="C23" s="107">
        <v>20357</v>
      </c>
      <c r="D23" s="107">
        <v>20357</v>
      </c>
      <c r="E23" s="107">
        <v>20357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ht="21" customHeight="1" spans="1:15">
      <c r="A24" s="201" t="s">
        <v>131</v>
      </c>
      <c r="B24" s="201" t="s">
        <v>132</v>
      </c>
      <c r="C24" s="107">
        <v>519265</v>
      </c>
      <c r="D24" s="107">
        <v>519265</v>
      </c>
      <c r="E24" s="107">
        <v>519265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ht="21" customHeight="1" spans="1:15">
      <c r="A25" s="201" t="s">
        <v>133</v>
      </c>
      <c r="B25" s="201" t="s">
        <v>134</v>
      </c>
      <c r="C25" s="107">
        <v>19402.75</v>
      </c>
      <c r="D25" s="107">
        <v>19402.75</v>
      </c>
      <c r="E25" s="107">
        <v>19402.75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ht="21" customHeight="1" spans="1:15">
      <c r="A26" s="87" t="s">
        <v>135</v>
      </c>
      <c r="B26" s="87" t="s">
        <v>136</v>
      </c>
      <c r="C26" s="107">
        <v>300</v>
      </c>
      <c r="D26" s="107"/>
      <c r="E26" s="107"/>
      <c r="F26" s="107"/>
      <c r="G26" s="107"/>
      <c r="H26" s="107"/>
      <c r="I26" s="107"/>
      <c r="J26" s="107">
        <v>300</v>
      </c>
      <c r="K26" s="107"/>
      <c r="L26" s="107"/>
      <c r="M26" s="107"/>
      <c r="N26" s="107"/>
      <c r="O26" s="107">
        <v>300</v>
      </c>
    </row>
    <row r="27" ht="21" customHeight="1" spans="1:15">
      <c r="A27" s="200" t="s">
        <v>137</v>
      </c>
      <c r="B27" s="200" t="s">
        <v>138</v>
      </c>
      <c r="C27" s="107">
        <v>300</v>
      </c>
      <c r="D27" s="107"/>
      <c r="E27" s="107"/>
      <c r="F27" s="107"/>
      <c r="G27" s="107"/>
      <c r="H27" s="107"/>
      <c r="I27" s="107"/>
      <c r="J27" s="107">
        <v>300</v>
      </c>
      <c r="K27" s="107"/>
      <c r="L27" s="107"/>
      <c r="M27" s="107"/>
      <c r="N27" s="107"/>
      <c r="O27" s="107">
        <v>300</v>
      </c>
    </row>
    <row r="28" ht="21" customHeight="1" spans="1:15">
      <c r="A28" s="201" t="s">
        <v>139</v>
      </c>
      <c r="B28" s="201" t="s">
        <v>138</v>
      </c>
      <c r="C28" s="107">
        <v>300</v>
      </c>
      <c r="D28" s="107"/>
      <c r="E28" s="107"/>
      <c r="F28" s="107"/>
      <c r="G28" s="107"/>
      <c r="H28" s="107"/>
      <c r="I28" s="107"/>
      <c r="J28" s="107">
        <v>300</v>
      </c>
      <c r="K28" s="107"/>
      <c r="L28" s="107"/>
      <c r="M28" s="107"/>
      <c r="N28" s="107"/>
      <c r="O28" s="107">
        <v>300</v>
      </c>
    </row>
    <row r="29" ht="21" customHeight="1" spans="1:15">
      <c r="A29" s="87" t="s">
        <v>140</v>
      </c>
      <c r="B29" s="87" t="s">
        <v>141</v>
      </c>
      <c r="C29" s="107">
        <v>1091640</v>
      </c>
      <c r="D29" s="107">
        <v>1091640</v>
      </c>
      <c r="E29" s="107">
        <v>1091640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</row>
    <row r="30" ht="21" customHeight="1" spans="1:15">
      <c r="A30" s="200" t="s">
        <v>142</v>
      </c>
      <c r="B30" s="200" t="s">
        <v>143</v>
      </c>
      <c r="C30" s="107">
        <v>1091640</v>
      </c>
      <c r="D30" s="107">
        <v>1091640</v>
      </c>
      <c r="E30" s="107">
        <v>1091640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</row>
    <row r="31" ht="21" customHeight="1" spans="1:15">
      <c r="A31" s="201" t="s">
        <v>144</v>
      </c>
      <c r="B31" s="201" t="s">
        <v>145</v>
      </c>
      <c r="C31" s="107">
        <v>1091640</v>
      </c>
      <c r="D31" s="107">
        <v>1091640</v>
      </c>
      <c r="E31" s="107">
        <v>1091640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</row>
    <row r="32" ht="21" customHeight="1" spans="1:15">
      <c r="A32" s="202" t="s">
        <v>55</v>
      </c>
      <c r="B32" s="69"/>
      <c r="C32" s="107">
        <v>19263690.49</v>
      </c>
      <c r="D32" s="107">
        <v>19263390.49</v>
      </c>
      <c r="E32" s="107">
        <v>15514138.7</v>
      </c>
      <c r="F32" s="107">
        <v>3749251.79</v>
      </c>
      <c r="G32" s="107"/>
      <c r="H32" s="107"/>
      <c r="I32" s="107"/>
      <c r="J32" s="107">
        <v>300</v>
      </c>
      <c r="K32" s="107"/>
      <c r="L32" s="107"/>
      <c r="M32" s="107"/>
      <c r="N32" s="107"/>
      <c r="O32" s="107">
        <v>300</v>
      </c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6"/>
      <c r="B1" s="80"/>
      <c r="C1" s="80"/>
      <c r="D1" s="80" t="s">
        <v>146</v>
      </c>
    </row>
    <row r="2" ht="41.25" customHeight="1" spans="1:1">
      <c r="A2" s="75" t="str">
        <f>"2026"&amp;"年部门财政拨款收支预算总表"</f>
        <v>2026年部门财政拨款收支预算总表</v>
      </c>
    </row>
    <row r="3" ht="17.25" customHeight="1" spans="1:4">
      <c r="A3" s="78" t="str">
        <f>"单位名称："&amp;"昆明市东川区司法局（机关）"</f>
        <v>单位名称：昆明市东川区司法局（机关）</v>
      </c>
      <c r="B3" s="188"/>
      <c r="D3" s="80" t="s">
        <v>1</v>
      </c>
    </row>
    <row r="4" ht="17.25" customHeight="1" spans="1:4">
      <c r="A4" s="189" t="s">
        <v>2</v>
      </c>
      <c r="B4" s="190"/>
      <c r="C4" s="189" t="s">
        <v>3</v>
      </c>
      <c r="D4" s="190"/>
    </row>
    <row r="5" ht="18.75" customHeight="1" spans="1:4">
      <c r="A5" s="189" t="s">
        <v>4</v>
      </c>
      <c r="B5" s="189" t="s">
        <v>5</v>
      </c>
      <c r="C5" s="189" t="s">
        <v>6</v>
      </c>
      <c r="D5" s="189" t="s">
        <v>5</v>
      </c>
    </row>
    <row r="6" ht="16.5" customHeight="1" spans="1:4">
      <c r="A6" s="191" t="s">
        <v>147</v>
      </c>
      <c r="B6" s="107">
        <v>19263390.49</v>
      </c>
      <c r="C6" s="191" t="s">
        <v>148</v>
      </c>
      <c r="D6" s="107">
        <v>19263390.49</v>
      </c>
    </row>
    <row r="7" ht="16.5" customHeight="1" spans="1:4">
      <c r="A7" s="191" t="s">
        <v>149</v>
      </c>
      <c r="B7" s="107">
        <v>19263390.49</v>
      </c>
      <c r="C7" s="191" t="s">
        <v>150</v>
      </c>
      <c r="D7" s="107"/>
    </row>
    <row r="8" ht="16.5" customHeight="1" spans="1:4">
      <c r="A8" s="191" t="s">
        <v>151</v>
      </c>
      <c r="B8" s="107"/>
      <c r="C8" s="191" t="s">
        <v>152</v>
      </c>
      <c r="D8" s="107"/>
    </row>
    <row r="9" ht="16.5" customHeight="1" spans="1:4">
      <c r="A9" s="191" t="s">
        <v>153</v>
      </c>
      <c r="B9" s="107"/>
      <c r="C9" s="191" t="s">
        <v>154</v>
      </c>
      <c r="D9" s="107"/>
    </row>
    <row r="10" ht="16.5" customHeight="1" spans="1:4">
      <c r="A10" s="191" t="s">
        <v>155</v>
      </c>
      <c r="B10" s="107"/>
      <c r="C10" s="191" t="s">
        <v>156</v>
      </c>
      <c r="D10" s="107">
        <v>15271403.99</v>
      </c>
    </row>
    <row r="11" ht="16.5" customHeight="1" spans="1:4">
      <c r="A11" s="191" t="s">
        <v>149</v>
      </c>
      <c r="B11" s="107"/>
      <c r="C11" s="191" t="s">
        <v>157</v>
      </c>
      <c r="D11" s="107"/>
    </row>
    <row r="12" ht="16.5" customHeight="1" spans="1:4">
      <c r="A12" s="18" t="s">
        <v>151</v>
      </c>
      <c r="B12" s="107"/>
      <c r="C12" s="96" t="s">
        <v>158</v>
      </c>
      <c r="D12" s="107"/>
    </row>
    <row r="13" ht="16.5" customHeight="1" spans="1:4">
      <c r="A13" s="18" t="s">
        <v>153</v>
      </c>
      <c r="B13" s="107"/>
      <c r="C13" s="96" t="s">
        <v>159</v>
      </c>
      <c r="D13" s="107"/>
    </row>
    <row r="14" ht="16.5" customHeight="1" spans="1:4">
      <c r="A14" s="192"/>
      <c r="B14" s="107"/>
      <c r="C14" s="96" t="s">
        <v>160</v>
      </c>
      <c r="D14" s="107">
        <v>1658677.75</v>
      </c>
    </row>
    <row r="15" ht="16.5" customHeight="1" spans="1:4">
      <c r="A15" s="192"/>
      <c r="B15" s="107"/>
      <c r="C15" s="96" t="s">
        <v>161</v>
      </c>
      <c r="D15" s="107">
        <v>1241668.75</v>
      </c>
    </row>
    <row r="16" ht="16.5" customHeight="1" spans="1:4">
      <c r="A16" s="192"/>
      <c r="B16" s="107"/>
      <c r="C16" s="96" t="s">
        <v>162</v>
      </c>
      <c r="D16" s="107"/>
    </row>
    <row r="17" ht="16.5" customHeight="1" spans="1:4">
      <c r="A17" s="192"/>
      <c r="B17" s="107"/>
      <c r="C17" s="96" t="s">
        <v>163</v>
      </c>
      <c r="D17" s="107"/>
    </row>
    <row r="18" ht="16.5" customHeight="1" spans="1:4">
      <c r="A18" s="192"/>
      <c r="B18" s="107"/>
      <c r="C18" s="96" t="s">
        <v>164</v>
      </c>
      <c r="D18" s="107"/>
    </row>
    <row r="19" ht="16.5" customHeight="1" spans="1:4">
      <c r="A19" s="192"/>
      <c r="B19" s="107"/>
      <c r="C19" s="96" t="s">
        <v>165</v>
      </c>
      <c r="D19" s="107"/>
    </row>
    <row r="20" ht="16.5" customHeight="1" spans="1:4">
      <c r="A20" s="192"/>
      <c r="B20" s="107"/>
      <c r="C20" s="96" t="s">
        <v>166</v>
      </c>
      <c r="D20" s="107"/>
    </row>
    <row r="21" ht="16.5" customHeight="1" spans="1:4">
      <c r="A21" s="192"/>
      <c r="B21" s="107"/>
      <c r="C21" s="96" t="s">
        <v>167</v>
      </c>
      <c r="D21" s="107"/>
    </row>
    <row r="22" ht="16.5" customHeight="1" spans="1:4">
      <c r="A22" s="192"/>
      <c r="B22" s="107"/>
      <c r="C22" s="96" t="s">
        <v>168</v>
      </c>
      <c r="D22" s="107"/>
    </row>
    <row r="23" ht="16.5" customHeight="1" spans="1:4">
      <c r="A23" s="192"/>
      <c r="B23" s="107"/>
      <c r="C23" s="96" t="s">
        <v>169</v>
      </c>
      <c r="D23" s="107"/>
    </row>
    <row r="24" ht="16.5" customHeight="1" spans="1:4">
      <c r="A24" s="192"/>
      <c r="B24" s="107"/>
      <c r="C24" s="96" t="s">
        <v>170</v>
      </c>
      <c r="D24" s="107"/>
    </row>
    <row r="25" ht="16.5" customHeight="1" spans="1:4">
      <c r="A25" s="192"/>
      <c r="B25" s="107"/>
      <c r="C25" s="96" t="s">
        <v>171</v>
      </c>
      <c r="D25" s="107">
        <v>1091640</v>
      </c>
    </row>
    <row r="26" ht="16.5" customHeight="1" spans="1:4">
      <c r="A26" s="192"/>
      <c r="B26" s="107"/>
      <c r="C26" s="96" t="s">
        <v>172</v>
      </c>
      <c r="D26" s="107"/>
    </row>
    <row r="27" ht="16.5" customHeight="1" spans="1:4">
      <c r="A27" s="192"/>
      <c r="B27" s="107"/>
      <c r="C27" s="96" t="s">
        <v>173</v>
      </c>
      <c r="D27" s="107"/>
    </row>
    <row r="28" ht="16.5" customHeight="1" spans="1:4">
      <c r="A28" s="192"/>
      <c r="B28" s="107"/>
      <c r="C28" s="96" t="s">
        <v>174</v>
      </c>
      <c r="D28" s="107"/>
    </row>
    <row r="29" ht="16.5" customHeight="1" spans="1:4">
      <c r="A29" s="192"/>
      <c r="B29" s="107"/>
      <c r="C29" s="96" t="s">
        <v>175</v>
      </c>
      <c r="D29" s="107"/>
    </row>
    <row r="30" ht="16.5" customHeight="1" spans="1:4">
      <c r="A30" s="192"/>
      <c r="B30" s="107"/>
      <c r="C30" s="96" t="s">
        <v>176</v>
      </c>
      <c r="D30" s="107"/>
    </row>
    <row r="31" ht="16.5" customHeight="1" spans="1:4">
      <c r="A31" s="192"/>
      <c r="B31" s="107"/>
      <c r="C31" s="18" t="s">
        <v>177</v>
      </c>
      <c r="D31" s="107"/>
    </row>
    <row r="32" ht="16.5" customHeight="1" spans="1:4">
      <c r="A32" s="192"/>
      <c r="B32" s="107"/>
      <c r="C32" s="18" t="s">
        <v>178</v>
      </c>
      <c r="D32" s="107"/>
    </row>
    <row r="33" ht="16.5" customHeight="1" spans="1:4">
      <c r="A33" s="192"/>
      <c r="B33" s="107"/>
      <c r="C33" s="15" t="s">
        <v>179</v>
      </c>
      <c r="D33" s="107"/>
    </row>
    <row r="34" ht="15" customHeight="1" spans="1:4">
      <c r="A34" s="193" t="s">
        <v>50</v>
      </c>
      <c r="B34" s="194">
        <v>19263390.49</v>
      </c>
      <c r="C34" s="193" t="s">
        <v>51</v>
      </c>
      <c r="D34" s="194">
        <v>19263390.49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A24" sqref="$A24:$XFD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2"/>
      <c r="F1" s="100"/>
      <c r="G1" s="167" t="s">
        <v>180</v>
      </c>
    </row>
    <row r="2" ht="41.25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" customHeight="1" spans="1:7">
      <c r="A3" s="44" t="str">
        <f>"单位名称："&amp;"昆明市东川区司法局（机关）"</f>
        <v>单位名称：昆明市东川区司法局（机关）</v>
      </c>
      <c r="F3" s="149"/>
      <c r="G3" s="167" t="s">
        <v>1</v>
      </c>
    </row>
    <row r="4" ht="20.25" customHeight="1" spans="1:7">
      <c r="A4" s="183" t="s">
        <v>181</v>
      </c>
      <c r="B4" s="184"/>
      <c r="C4" s="153" t="s">
        <v>55</v>
      </c>
      <c r="D4" s="172" t="s">
        <v>75</v>
      </c>
      <c r="E4" s="10"/>
      <c r="F4" s="37"/>
      <c r="G4" s="164" t="s">
        <v>76</v>
      </c>
    </row>
    <row r="5" ht="20.25" customHeight="1" spans="1:7">
      <c r="A5" s="185" t="s">
        <v>72</v>
      </c>
      <c r="B5" s="185" t="s">
        <v>73</v>
      </c>
      <c r="C5" s="61"/>
      <c r="D5" s="11" t="s">
        <v>57</v>
      </c>
      <c r="E5" s="11" t="s">
        <v>182</v>
      </c>
      <c r="F5" s="11" t="s">
        <v>183</v>
      </c>
      <c r="G5" s="166"/>
    </row>
    <row r="6" ht="15" customHeight="1" spans="1:7">
      <c r="A6" s="17" t="s">
        <v>82</v>
      </c>
      <c r="B6" s="17" t="s">
        <v>83</v>
      </c>
      <c r="C6" s="17" t="s">
        <v>84</v>
      </c>
      <c r="D6" s="17" t="s">
        <v>85</v>
      </c>
      <c r="E6" s="17" t="s">
        <v>86</v>
      </c>
      <c r="F6" s="17" t="s">
        <v>87</v>
      </c>
      <c r="G6" s="17" t="s">
        <v>88</v>
      </c>
    </row>
    <row r="7" ht="18" customHeight="1" spans="1:7">
      <c r="A7" s="15" t="s">
        <v>97</v>
      </c>
      <c r="B7" s="15" t="s">
        <v>98</v>
      </c>
      <c r="C7" s="107">
        <v>15271403.99</v>
      </c>
      <c r="D7" s="107">
        <v>11527432.2</v>
      </c>
      <c r="E7" s="107">
        <v>9999722.2</v>
      </c>
      <c r="F7" s="107">
        <v>1527710</v>
      </c>
      <c r="G7" s="107">
        <v>3743971.79</v>
      </c>
    </row>
    <row r="8" ht="18" customHeight="1" spans="1:7">
      <c r="A8" s="161" t="s">
        <v>99</v>
      </c>
      <c r="B8" s="161" t="s">
        <v>100</v>
      </c>
      <c r="C8" s="107">
        <v>15271403.99</v>
      </c>
      <c r="D8" s="107">
        <v>11527432.2</v>
      </c>
      <c r="E8" s="107">
        <v>9999722.2</v>
      </c>
      <c r="F8" s="107">
        <v>1527710</v>
      </c>
      <c r="G8" s="107">
        <v>3743971.79</v>
      </c>
    </row>
    <row r="9" ht="18" customHeight="1" spans="1:7">
      <c r="A9" s="186" t="s">
        <v>101</v>
      </c>
      <c r="B9" s="186" t="s">
        <v>102</v>
      </c>
      <c r="C9" s="107">
        <v>10306289.25</v>
      </c>
      <c r="D9" s="107">
        <v>10306289.25</v>
      </c>
      <c r="E9" s="107">
        <v>8797869.25</v>
      </c>
      <c r="F9" s="107">
        <v>1508420</v>
      </c>
      <c r="G9" s="107"/>
    </row>
    <row r="10" ht="18" customHeight="1" spans="1:7">
      <c r="A10" s="186" t="s">
        <v>103</v>
      </c>
      <c r="B10" s="186" t="s">
        <v>104</v>
      </c>
      <c r="C10" s="107">
        <v>1584339.15</v>
      </c>
      <c r="D10" s="107">
        <v>911881.15</v>
      </c>
      <c r="E10" s="107">
        <v>911881.15</v>
      </c>
      <c r="F10" s="107"/>
      <c r="G10" s="107">
        <v>672458</v>
      </c>
    </row>
    <row r="11" ht="18" customHeight="1" spans="1:7">
      <c r="A11" s="186" t="s">
        <v>105</v>
      </c>
      <c r="B11" s="186" t="s">
        <v>106</v>
      </c>
      <c r="C11" s="107">
        <v>309261.8</v>
      </c>
      <c r="D11" s="107">
        <v>309261.8</v>
      </c>
      <c r="E11" s="107">
        <v>289971.8</v>
      </c>
      <c r="F11" s="107">
        <v>19290</v>
      </c>
      <c r="G11" s="107"/>
    </row>
    <row r="12" ht="18" customHeight="1" spans="1:7">
      <c r="A12" s="186" t="s">
        <v>107</v>
      </c>
      <c r="B12" s="186" t="s">
        <v>108</v>
      </c>
      <c r="C12" s="107">
        <v>3071513.79</v>
      </c>
      <c r="D12" s="107"/>
      <c r="E12" s="107"/>
      <c r="F12" s="107"/>
      <c r="G12" s="107">
        <v>3071513.79</v>
      </c>
    </row>
    <row r="13" ht="18" customHeight="1" spans="1:7">
      <c r="A13" s="15" t="s">
        <v>109</v>
      </c>
      <c r="B13" s="15" t="s">
        <v>110</v>
      </c>
      <c r="C13" s="107">
        <v>1658677.75</v>
      </c>
      <c r="D13" s="107">
        <v>1653397.75</v>
      </c>
      <c r="E13" s="107">
        <v>1640197.75</v>
      </c>
      <c r="F13" s="107">
        <v>13200</v>
      </c>
      <c r="G13" s="107">
        <v>5280</v>
      </c>
    </row>
    <row r="14" ht="18" customHeight="1" spans="1:7">
      <c r="A14" s="161" t="s">
        <v>111</v>
      </c>
      <c r="B14" s="161" t="s">
        <v>112</v>
      </c>
      <c r="C14" s="107">
        <v>1653397.75</v>
      </c>
      <c r="D14" s="107">
        <v>1653397.75</v>
      </c>
      <c r="E14" s="107">
        <v>1640197.75</v>
      </c>
      <c r="F14" s="107">
        <v>13200</v>
      </c>
      <c r="G14" s="107"/>
    </row>
    <row r="15" ht="18" customHeight="1" spans="1:7">
      <c r="A15" s="186" t="s">
        <v>113</v>
      </c>
      <c r="B15" s="186" t="s">
        <v>114</v>
      </c>
      <c r="C15" s="107">
        <v>337200</v>
      </c>
      <c r="D15" s="107">
        <v>337200</v>
      </c>
      <c r="E15" s="107">
        <v>324000</v>
      </c>
      <c r="F15" s="107">
        <v>13200</v>
      </c>
      <c r="G15" s="107"/>
    </row>
    <row r="16" ht="18" customHeight="1" spans="1:7">
      <c r="A16" s="186" t="s">
        <v>115</v>
      </c>
      <c r="B16" s="186" t="s">
        <v>116</v>
      </c>
      <c r="C16" s="107">
        <v>1188115.2</v>
      </c>
      <c r="D16" s="107">
        <v>1188115.2</v>
      </c>
      <c r="E16" s="107">
        <v>1188115.2</v>
      </c>
      <c r="F16" s="107"/>
      <c r="G16" s="107"/>
    </row>
    <row r="17" ht="18" customHeight="1" spans="1:7">
      <c r="A17" s="186" t="s">
        <v>117</v>
      </c>
      <c r="B17" s="186" t="s">
        <v>118</v>
      </c>
      <c r="C17" s="107">
        <v>128082.55</v>
      </c>
      <c r="D17" s="107">
        <v>128082.55</v>
      </c>
      <c r="E17" s="107">
        <v>128082.55</v>
      </c>
      <c r="F17" s="107"/>
      <c r="G17" s="107"/>
    </row>
    <row r="18" ht="18" customHeight="1" spans="1:7">
      <c r="A18" s="161" t="s">
        <v>119</v>
      </c>
      <c r="B18" s="161" t="s">
        <v>120</v>
      </c>
      <c r="C18" s="107">
        <v>5280</v>
      </c>
      <c r="D18" s="107"/>
      <c r="E18" s="107"/>
      <c r="F18" s="107"/>
      <c r="G18" s="107">
        <v>5280</v>
      </c>
    </row>
    <row r="19" ht="18" customHeight="1" spans="1:7">
      <c r="A19" s="186" t="s">
        <v>121</v>
      </c>
      <c r="B19" s="186" t="s">
        <v>122</v>
      </c>
      <c r="C19" s="107">
        <v>5280</v>
      </c>
      <c r="D19" s="107"/>
      <c r="E19" s="107"/>
      <c r="F19" s="107"/>
      <c r="G19" s="107">
        <v>5280</v>
      </c>
    </row>
    <row r="20" ht="18" customHeight="1" spans="1:7">
      <c r="A20" s="15" t="s">
        <v>123</v>
      </c>
      <c r="B20" s="15" t="s">
        <v>124</v>
      </c>
      <c r="C20" s="107">
        <v>1241668.75</v>
      </c>
      <c r="D20" s="107">
        <v>1241668.75</v>
      </c>
      <c r="E20" s="107">
        <v>1241668.75</v>
      </c>
      <c r="F20" s="107"/>
      <c r="G20" s="107"/>
    </row>
    <row r="21" ht="18" customHeight="1" spans="1:7">
      <c r="A21" s="161" t="s">
        <v>125</v>
      </c>
      <c r="B21" s="161" t="s">
        <v>126</v>
      </c>
      <c r="C21" s="107">
        <v>1241668.75</v>
      </c>
      <c r="D21" s="107">
        <v>1241668.75</v>
      </c>
      <c r="E21" s="107">
        <v>1241668.75</v>
      </c>
      <c r="F21" s="107"/>
      <c r="G21" s="107"/>
    </row>
    <row r="22" ht="18" customHeight="1" spans="1:7">
      <c r="A22" s="186" t="s">
        <v>127</v>
      </c>
      <c r="B22" s="186" t="s">
        <v>128</v>
      </c>
      <c r="C22" s="107">
        <v>682644</v>
      </c>
      <c r="D22" s="107">
        <v>682644</v>
      </c>
      <c r="E22" s="107">
        <v>682644</v>
      </c>
      <c r="F22" s="107"/>
      <c r="G22" s="107"/>
    </row>
    <row r="23" ht="18" customHeight="1" spans="1:7">
      <c r="A23" s="186" t="s">
        <v>129</v>
      </c>
      <c r="B23" s="186" t="s">
        <v>130</v>
      </c>
      <c r="C23" s="107">
        <v>20357</v>
      </c>
      <c r="D23" s="107">
        <v>20357</v>
      </c>
      <c r="E23" s="107">
        <v>20357</v>
      </c>
      <c r="F23" s="107"/>
      <c r="G23" s="107"/>
    </row>
    <row r="24" ht="18" customHeight="1" spans="1:7">
      <c r="A24" s="186" t="s">
        <v>131</v>
      </c>
      <c r="B24" s="186" t="s">
        <v>132</v>
      </c>
      <c r="C24" s="107">
        <v>519265</v>
      </c>
      <c r="D24" s="107">
        <v>519265</v>
      </c>
      <c r="E24" s="107">
        <v>519265</v>
      </c>
      <c r="F24" s="107"/>
      <c r="G24" s="107"/>
    </row>
    <row r="25" ht="18" customHeight="1" spans="1:7">
      <c r="A25" s="186" t="s">
        <v>133</v>
      </c>
      <c r="B25" s="186" t="s">
        <v>134</v>
      </c>
      <c r="C25" s="107">
        <v>19402.75</v>
      </c>
      <c r="D25" s="107">
        <v>19402.75</v>
      </c>
      <c r="E25" s="107">
        <v>19402.75</v>
      </c>
      <c r="F25" s="107"/>
      <c r="G25" s="107"/>
    </row>
    <row r="26" ht="18" customHeight="1" spans="1:7">
      <c r="A26" s="15" t="s">
        <v>140</v>
      </c>
      <c r="B26" s="15" t="s">
        <v>141</v>
      </c>
      <c r="C26" s="107">
        <v>1091640</v>
      </c>
      <c r="D26" s="107">
        <v>1091640</v>
      </c>
      <c r="E26" s="107">
        <v>1091640</v>
      </c>
      <c r="F26" s="107"/>
      <c r="G26" s="107"/>
    </row>
    <row r="27" ht="18" customHeight="1" spans="1:7">
      <c r="A27" s="161" t="s">
        <v>142</v>
      </c>
      <c r="B27" s="161" t="s">
        <v>143</v>
      </c>
      <c r="C27" s="107">
        <v>1091640</v>
      </c>
      <c r="D27" s="107">
        <v>1091640</v>
      </c>
      <c r="E27" s="107">
        <v>1091640</v>
      </c>
      <c r="F27" s="107"/>
      <c r="G27" s="107"/>
    </row>
    <row r="28" ht="18" customHeight="1" spans="1:7">
      <c r="A28" s="186" t="s">
        <v>144</v>
      </c>
      <c r="B28" s="186" t="s">
        <v>145</v>
      </c>
      <c r="C28" s="107">
        <v>1091640</v>
      </c>
      <c r="D28" s="107">
        <v>1091640</v>
      </c>
      <c r="E28" s="107">
        <v>1091640</v>
      </c>
      <c r="F28" s="107"/>
      <c r="G28" s="107"/>
    </row>
    <row r="29" ht="18" customHeight="1" spans="1:7">
      <c r="A29" s="106" t="s">
        <v>184</v>
      </c>
      <c r="B29" s="187" t="s">
        <v>184</v>
      </c>
      <c r="C29" s="107">
        <v>19263390.49</v>
      </c>
      <c r="D29" s="107">
        <v>15514138.7</v>
      </c>
      <c r="E29" s="107">
        <v>13973228.7</v>
      </c>
      <c r="F29" s="107">
        <v>1540910</v>
      </c>
      <c r="G29" s="107">
        <v>3749251.79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7"/>
      <c r="B1" s="77"/>
      <c r="C1" s="77"/>
      <c r="D1" s="77"/>
      <c r="E1" s="76"/>
      <c r="F1" s="182" t="s">
        <v>185</v>
      </c>
    </row>
    <row r="2" ht="41.25" customHeight="1" spans="1:6">
      <c r="A2" s="179" t="str">
        <f>"2026"&amp;"年一般公共预算“三公”经费支出预算表"</f>
        <v>2026年一般公共预算“三公”经费支出预算表</v>
      </c>
      <c r="B2" s="77"/>
      <c r="C2" s="77"/>
      <c r="D2" s="77"/>
      <c r="E2" s="76"/>
      <c r="F2" s="77"/>
    </row>
    <row r="3" customHeight="1" spans="1:6">
      <c r="A3" s="139" t="str">
        <f>"单位名称："&amp;"昆明市东川区司法局（机关）"</f>
        <v>单位名称：昆明市东川区司法局（机关）</v>
      </c>
      <c r="B3" s="180"/>
      <c r="D3" s="77"/>
      <c r="E3" s="76"/>
      <c r="F3" s="94" t="s">
        <v>1</v>
      </c>
    </row>
    <row r="4" ht="27" customHeight="1" spans="1:6">
      <c r="A4" s="81" t="s">
        <v>186</v>
      </c>
      <c r="B4" s="81" t="s">
        <v>187</v>
      </c>
      <c r="C4" s="83" t="s">
        <v>188</v>
      </c>
      <c r="D4" s="81"/>
      <c r="E4" s="82"/>
      <c r="F4" s="81" t="s">
        <v>189</v>
      </c>
    </row>
    <row r="5" ht="28.5" customHeight="1" spans="1:6">
      <c r="A5" s="181"/>
      <c r="B5" s="85"/>
      <c r="C5" s="82" t="s">
        <v>57</v>
      </c>
      <c r="D5" s="82" t="s">
        <v>190</v>
      </c>
      <c r="E5" s="82" t="s">
        <v>191</v>
      </c>
      <c r="F5" s="84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7">
        <v>177600</v>
      </c>
      <c r="B7" s="107"/>
      <c r="C7" s="107">
        <v>165200</v>
      </c>
      <c r="D7" s="107"/>
      <c r="E7" s="107">
        <v>165200</v>
      </c>
      <c r="F7" s="107">
        <v>12400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66"/>
  <sheetViews>
    <sheetView showZeros="0" topLeftCell="A13" workbookViewId="0">
      <selection activeCell="A3" sqref="A3:H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2"/>
      <c r="C1" s="168"/>
      <c r="E1" s="171"/>
      <c r="F1" s="171"/>
      <c r="G1" s="171"/>
      <c r="H1" s="171"/>
      <c r="I1" s="111"/>
      <c r="J1" s="111"/>
      <c r="K1" s="111"/>
      <c r="L1" s="111"/>
      <c r="M1" s="111"/>
      <c r="N1" s="111"/>
      <c r="O1" s="111"/>
      <c r="S1" s="111"/>
      <c r="W1" s="168"/>
      <c r="Y1" s="57" t="s">
        <v>192</v>
      </c>
    </row>
    <row r="2" ht="45.75" customHeight="1" spans="1:25">
      <c r="A2" s="97" t="str">
        <f>"2026"&amp;"年部门基本支出预算表"</f>
        <v>2026年部门基本支出预算表</v>
      </c>
      <c r="B2" s="43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3"/>
      <c r="Q2" s="43"/>
      <c r="R2" s="43"/>
      <c r="S2" s="97"/>
      <c r="T2" s="97"/>
      <c r="U2" s="97"/>
      <c r="V2" s="97"/>
      <c r="W2" s="97"/>
      <c r="X2" s="97"/>
      <c r="Y2" s="97"/>
    </row>
    <row r="3" ht="18.75" customHeight="1" spans="1:25">
      <c r="A3" s="44" t="str">
        <f>"单位名称："&amp;"昆明市东川区司法局（机关）"</f>
        <v>单位名称：昆明市东川区司法局（机关）</v>
      </c>
      <c r="B3" s="45"/>
      <c r="C3" s="169"/>
      <c r="D3" s="169"/>
      <c r="E3" s="169"/>
      <c r="F3" s="169"/>
      <c r="G3" s="169"/>
      <c r="H3" s="169"/>
      <c r="I3" s="112"/>
      <c r="J3" s="112"/>
      <c r="K3" s="112"/>
      <c r="L3" s="112"/>
      <c r="M3" s="112"/>
      <c r="N3" s="112"/>
      <c r="O3" s="112"/>
      <c r="P3" s="58"/>
      <c r="Q3" s="58"/>
      <c r="R3" s="58"/>
      <c r="S3" s="112"/>
      <c r="W3" s="168"/>
      <c r="Y3" s="57" t="s">
        <v>1</v>
      </c>
    </row>
    <row r="4" ht="18" customHeight="1" spans="1:25">
      <c r="A4" s="46" t="s">
        <v>193</v>
      </c>
      <c r="B4" s="46" t="s">
        <v>194</v>
      </c>
      <c r="C4" s="46" t="s">
        <v>195</v>
      </c>
      <c r="D4" s="46" t="s">
        <v>196</v>
      </c>
      <c r="E4" s="46" t="s">
        <v>197</v>
      </c>
      <c r="F4" s="46" t="s">
        <v>198</v>
      </c>
      <c r="G4" s="46" t="s">
        <v>199</v>
      </c>
      <c r="H4" s="46" t="s">
        <v>200</v>
      </c>
      <c r="I4" s="172" t="s">
        <v>201</v>
      </c>
      <c r="J4" s="136" t="s">
        <v>201</v>
      </c>
      <c r="K4" s="136"/>
      <c r="L4" s="136"/>
      <c r="M4" s="136"/>
      <c r="N4" s="136"/>
      <c r="O4" s="136"/>
      <c r="P4" s="10"/>
      <c r="Q4" s="10"/>
      <c r="R4" s="10"/>
      <c r="S4" s="130" t="s">
        <v>61</v>
      </c>
      <c r="T4" s="136" t="s">
        <v>62</v>
      </c>
      <c r="U4" s="136"/>
      <c r="V4" s="136"/>
      <c r="W4" s="136"/>
      <c r="X4" s="136"/>
      <c r="Y4" s="109"/>
    </row>
    <row r="5" ht="18" customHeight="1" spans="1:25">
      <c r="A5" s="48"/>
      <c r="B5" s="67"/>
      <c r="C5" s="155"/>
      <c r="D5" s="48"/>
      <c r="E5" s="48"/>
      <c r="F5" s="48"/>
      <c r="G5" s="48"/>
      <c r="H5" s="48"/>
      <c r="I5" s="153" t="s">
        <v>202</v>
      </c>
      <c r="J5" s="172" t="s">
        <v>58</v>
      </c>
      <c r="K5" s="136"/>
      <c r="L5" s="136"/>
      <c r="M5" s="136"/>
      <c r="N5" s="136"/>
      <c r="O5" s="109"/>
      <c r="P5" s="9" t="s">
        <v>203</v>
      </c>
      <c r="Q5" s="10"/>
      <c r="R5" s="37"/>
      <c r="S5" s="46" t="s">
        <v>61</v>
      </c>
      <c r="T5" s="172" t="s">
        <v>62</v>
      </c>
      <c r="U5" s="130" t="s">
        <v>64</v>
      </c>
      <c r="V5" s="136" t="s">
        <v>62</v>
      </c>
      <c r="W5" s="130" t="s">
        <v>66</v>
      </c>
      <c r="X5" s="130" t="s">
        <v>67</v>
      </c>
      <c r="Y5" s="176" t="s">
        <v>68</v>
      </c>
    </row>
    <row r="6" ht="19.5" customHeight="1" spans="1:25">
      <c r="A6" s="67"/>
      <c r="B6" s="67"/>
      <c r="C6" s="67"/>
      <c r="D6" s="67"/>
      <c r="E6" s="67"/>
      <c r="F6" s="67"/>
      <c r="G6" s="67"/>
      <c r="H6" s="67"/>
      <c r="I6" s="67"/>
      <c r="J6" s="173" t="s">
        <v>204</v>
      </c>
      <c r="K6" s="46"/>
      <c r="L6" s="46" t="s">
        <v>205</v>
      </c>
      <c r="M6" s="46" t="s">
        <v>206</v>
      </c>
      <c r="N6" s="46" t="s">
        <v>207</v>
      </c>
      <c r="O6" s="46" t="s">
        <v>208</v>
      </c>
      <c r="P6" s="46" t="s">
        <v>58</v>
      </c>
      <c r="Q6" s="46" t="s">
        <v>59</v>
      </c>
      <c r="R6" s="46" t="s">
        <v>60</v>
      </c>
      <c r="S6" s="67"/>
      <c r="T6" s="46" t="s">
        <v>57</v>
      </c>
      <c r="U6" s="46" t="s">
        <v>64</v>
      </c>
      <c r="V6" s="46" t="s">
        <v>209</v>
      </c>
      <c r="W6" s="46" t="s">
        <v>66</v>
      </c>
      <c r="X6" s="46" t="s">
        <v>67</v>
      </c>
      <c r="Y6" s="46" t="s">
        <v>68</v>
      </c>
    </row>
    <row r="7" ht="37.5" customHeight="1" spans="1:25">
      <c r="A7" s="170"/>
      <c r="B7" s="61"/>
      <c r="C7" s="170"/>
      <c r="D7" s="170"/>
      <c r="E7" s="170"/>
      <c r="F7" s="170"/>
      <c r="G7" s="170"/>
      <c r="H7" s="170"/>
      <c r="I7" s="170"/>
      <c r="J7" s="174" t="s">
        <v>57</v>
      </c>
      <c r="K7" s="175" t="s">
        <v>210</v>
      </c>
      <c r="L7" s="50" t="s">
        <v>211</v>
      </c>
      <c r="M7" s="50" t="s">
        <v>206</v>
      </c>
      <c r="N7" s="50" t="s">
        <v>207</v>
      </c>
      <c r="O7" s="50" t="s">
        <v>208</v>
      </c>
      <c r="P7" s="50" t="s">
        <v>206</v>
      </c>
      <c r="Q7" s="50" t="s">
        <v>207</v>
      </c>
      <c r="R7" s="50" t="s">
        <v>208</v>
      </c>
      <c r="S7" s="50" t="s">
        <v>61</v>
      </c>
      <c r="T7" s="50" t="s">
        <v>57</v>
      </c>
      <c r="U7" s="50" t="s">
        <v>64</v>
      </c>
      <c r="V7" s="50" t="s">
        <v>209</v>
      </c>
      <c r="W7" s="50" t="s">
        <v>66</v>
      </c>
      <c r="X7" s="50" t="s">
        <v>67</v>
      </c>
      <c r="Y7" s="50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18" t="s">
        <v>70</v>
      </c>
      <c r="B9" s="18" t="s">
        <v>70</v>
      </c>
      <c r="C9" s="18" t="s">
        <v>212</v>
      </c>
      <c r="D9" s="18" t="s">
        <v>213</v>
      </c>
      <c r="E9" s="18" t="s">
        <v>113</v>
      </c>
      <c r="F9" s="18" t="s">
        <v>114</v>
      </c>
      <c r="G9" s="18" t="s">
        <v>214</v>
      </c>
      <c r="H9" s="18" t="s">
        <v>215</v>
      </c>
      <c r="I9" s="107">
        <v>13200</v>
      </c>
      <c r="J9" s="107">
        <v>13200</v>
      </c>
      <c r="K9" s="107"/>
      <c r="L9" s="107"/>
      <c r="M9" s="107"/>
      <c r="N9" s="107">
        <v>13200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ht="20.25" customHeight="1" spans="1:25">
      <c r="A10" s="18" t="s">
        <v>70</v>
      </c>
      <c r="B10" s="18" t="s">
        <v>70</v>
      </c>
      <c r="C10" s="18" t="s">
        <v>216</v>
      </c>
      <c r="D10" s="18" t="s">
        <v>217</v>
      </c>
      <c r="E10" s="18" t="s">
        <v>101</v>
      </c>
      <c r="F10" s="18" t="s">
        <v>102</v>
      </c>
      <c r="G10" s="18" t="s">
        <v>218</v>
      </c>
      <c r="H10" s="18" t="s">
        <v>219</v>
      </c>
      <c r="I10" s="107">
        <v>2803608</v>
      </c>
      <c r="J10" s="107">
        <v>2803608</v>
      </c>
      <c r="K10" s="19"/>
      <c r="L10" s="19"/>
      <c r="M10" s="19"/>
      <c r="N10" s="107">
        <v>2803608</v>
      </c>
      <c r="O10" s="19"/>
      <c r="P10" s="107"/>
      <c r="Q10" s="107"/>
      <c r="R10" s="107"/>
      <c r="S10" s="107"/>
      <c r="T10" s="107"/>
      <c r="U10" s="107"/>
      <c r="V10" s="107"/>
      <c r="W10" s="107"/>
      <c r="X10" s="107"/>
      <c r="Y10" s="107"/>
    </row>
    <row r="11" ht="20.25" customHeight="1" spans="1:25">
      <c r="A11" s="18" t="s">
        <v>70</v>
      </c>
      <c r="B11" s="18" t="s">
        <v>70</v>
      </c>
      <c r="C11" s="18" t="s">
        <v>216</v>
      </c>
      <c r="D11" s="18" t="s">
        <v>217</v>
      </c>
      <c r="E11" s="18" t="s">
        <v>101</v>
      </c>
      <c r="F11" s="18" t="s">
        <v>102</v>
      </c>
      <c r="G11" s="18" t="s">
        <v>220</v>
      </c>
      <c r="H11" s="18" t="s">
        <v>221</v>
      </c>
      <c r="I11" s="107">
        <v>156000</v>
      </c>
      <c r="J11" s="107">
        <v>156000</v>
      </c>
      <c r="K11" s="19"/>
      <c r="L11" s="19"/>
      <c r="M11" s="19"/>
      <c r="N11" s="107">
        <v>156000</v>
      </c>
      <c r="O11" s="19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ht="20.25" customHeight="1" spans="1:25">
      <c r="A12" s="18" t="s">
        <v>70</v>
      </c>
      <c r="B12" s="18" t="s">
        <v>70</v>
      </c>
      <c r="C12" s="18" t="s">
        <v>216</v>
      </c>
      <c r="D12" s="18" t="s">
        <v>217</v>
      </c>
      <c r="E12" s="18" t="s">
        <v>101</v>
      </c>
      <c r="F12" s="18" t="s">
        <v>102</v>
      </c>
      <c r="G12" s="18" t="s">
        <v>220</v>
      </c>
      <c r="H12" s="18" t="s">
        <v>221</v>
      </c>
      <c r="I12" s="107">
        <v>4670892</v>
      </c>
      <c r="J12" s="107">
        <v>4670892</v>
      </c>
      <c r="K12" s="19"/>
      <c r="L12" s="19"/>
      <c r="M12" s="19"/>
      <c r="N12" s="107">
        <v>4670892</v>
      </c>
      <c r="O12" s="19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ht="20.25" customHeight="1" spans="1:25">
      <c r="A13" s="18" t="s">
        <v>70</v>
      </c>
      <c r="B13" s="18" t="s">
        <v>70</v>
      </c>
      <c r="C13" s="18" t="s">
        <v>216</v>
      </c>
      <c r="D13" s="18" t="s">
        <v>217</v>
      </c>
      <c r="E13" s="18" t="s">
        <v>101</v>
      </c>
      <c r="F13" s="18" t="s">
        <v>102</v>
      </c>
      <c r="G13" s="18" t="s">
        <v>222</v>
      </c>
      <c r="H13" s="18" t="s">
        <v>223</v>
      </c>
      <c r="I13" s="107">
        <v>233634</v>
      </c>
      <c r="J13" s="107">
        <v>233634</v>
      </c>
      <c r="K13" s="19"/>
      <c r="L13" s="19"/>
      <c r="M13" s="19"/>
      <c r="N13" s="107">
        <v>233634</v>
      </c>
      <c r="O13" s="19"/>
      <c r="P13" s="107"/>
      <c r="Q13" s="107"/>
      <c r="R13" s="107"/>
      <c r="S13" s="107"/>
      <c r="T13" s="107"/>
      <c r="U13" s="107"/>
      <c r="V13" s="107"/>
      <c r="W13" s="107"/>
      <c r="X13" s="107"/>
      <c r="Y13" s="107"/>
    </row>
    <row r="14" ht="20.25" customHeight="1" spans="1:25">
      <c r="A14" s="18" t="s">
        <v>70</v>
      </c>
      <c r="B14" s="18" t="s">
        <v>70</v>
      </c>
      <c r="C14" s="18" t="s">
        <v>216</v>
      </c>
      <c r="D14" s="18" t="s">
        <v>217</v>
      </c>
      <c r="E14" s="18" t="s">
        <v>101</v>
      </c>
      <c r="F14" s="18" t="s">
        <v>102</v>
      </c>
      <c r="G14" s="18" t="s">
        <v>222</v>
      </c>
      <c r="H14" s="18" t="s">
        <v>223</v>
      </c>
      <c r="I14" s="107">
        <v>4415</v>
      </c>
      <c r="J14" s="107">
        <v>4415</v>
      </c>
      <c r="K14" s="19"/>
      <c r="L14" s="19"/>
      <c r="M14" s="19"/>
      <c r="N14" s="107">
        <v>4415</v>
      </c>
      <c r="O14" s="19"/>
      <c r="P14" s="107"/>
      <c r="Q14" s="107"/>
      <c r="R14" s="107"/>
      <c r="S14" s="107"/>
      <c r="T14" s="107"/>
      <c r="U14" s="107"/>
      <c r="V14" s="107"/>
      <c r="W14" s="107"/>
      <c r="X14" s="107"/>
      <c r="Y14" s="107"/>
    </row>
    <row r="15" ht="20.25" customHeight="1" spans="1:25">
      <c r="A15" s="18" t="s">
        <v>70</v>
      </c>
      <c r="B15" s="18" t="s">
        <v>70</v>
      </c>
      <c r="C15" s="18" t="s">
        <v>224</v>
      </c>
      <c r="D15" s="18" t="s">
        <v>225</v>
      </c>
      <c r="E15" s="18" t="s">
        <v>115</v>
      </c>
      <c r="F15" s="18" t="s">
        <v>116</v>
      </c>
      <c r="G15" s="18" t="s">
        <v>226</v>
      </c>
      <c r="H15" s="18" t="s">
        <v>227</v>
      </c>
      <c r="I15" s="107">
        <v>40442.88</v>
      </c>
      <c r="J15" s="107">
        <v>40442.88</v>
      </c>
      <c r="K15" s="19"/>
      <c r="L15" s="19"/>
      <c r="M15" s="19"/>
      <c r="N15" s="107">
        <v>40442.88</v>
      </c>
      <c r="O15" s="19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ht="20.25" customHeight="1" spans="1:25">
      <c r="A16" s="18" t="s">
        <v>70</v>
      </c>
      <c r="B16" s="18" t="s">
        <v>70</v>
      </c>
      <c r="C16" s="18" t="s">
        <v>224</v>
      </c>
      <c r="D16" s="18" t="s">
        <v>225</v>
      </c>
      <c r="E16" s="18" t="s">
        <v>115</v>
      </c>
      <c r="F16" s="18" t="s">
        <v>116</v>
      </c>
      <c r="G16" s="18" t="s">
        <v>226</v>
      </c>
      <c r="H16" s="18" t="s">
        <v>227</v>
      </c>
      <c r="I16" s="107">
        <v>1147672.32</v>
      </c>
      <c r="J16" s="107">
        <v>1147672.32</v>
      </c>
      <c r="K16" s="19"/>
      <c r="L16" s="19"/>
      <c r="M16" s="19"/>
      <c r="N16" s="107">
        <v>1147672.32</v>
      </c>
      <c r="O16" s="19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ht="20.25" customHeight="1" spans="1:25">
      <c r="A17" s="18" t="s">
        <v>70</v>
      </c>
      <c r="B17" s="18" t="s">
        <v>70</v>
      </c>
      <c r="C17" s="18" t="s">
        <v>224</v>
      </c>
      <c r="D17" s="18" t="s">
        <v>225</v>
      </c>
      <c r="E17" s="18" t="s">
        <v>117</v>
      </c>
      <c r="F17" s="18" t="s">
        <v>118</v>
      </c>
      <c r="G17" s="18" t="s">
        <v>228</v>
      </c>
      <c r="H17" s="18" t="s">
        <v>229</v>
      </c>
      <c r="I17" s="107">
        <v>128082.55</v>
      </c>
      <c r="J17" s="107">
        <v>128082.55</v>
      </c>
      <c r="K17" s="19"/>
      <c r="L17" s="19"/>
      <c r="M17" s="19"/>
      <c r="N17" s="107">
        <v>128082.55</v>
      </c>
      <c r="O17" s="19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ht="20.25" customHeight="1" spans="1:25">
      <c r="A18" s="18" t="s">
        <v>70</v>
      </c>
      <c r="B18" s="18" t="s">
        <v>70</v>
      </c>
      <c r="C18" s="18" t="s">
        <v>224</v>
      </c>
      <c r="D18" s="18" t="s">
        <v>225</v>
      </c>
      <c r="E18" s="18" t="s">
        <v>127</v>
      </c>
      <c r="F18" s="18" t="s">
        <v>128</v>
      </c>
      <c r="G18" s="18" t="s">
        <v>230</v>
      </c>
      <c r="H18" s="18" t="s">
        <v>231</v>
      </c>
      <c r="I18" s="107">
        <v>10982</v>
      </c>
      <c r="J18" s="107">
        <v>10982</v>
      </c>
      <c r="K18" s="19"/>
      <c r="L18" s="19"/>
      <c r="M18" s="19"/>
      <c r="N18" s="107">
        <v>10982</v>
      </c>
      <c r="O18" s="19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ht="20.25" customHeight="1" spans="1:25">
      <c r="A19" s="18" t="s">
        <v>70</v>
      </c>
      <c r="B19" s="18" t="s">
        <v>70</v>
      </c>
      <c r="C19" s="18" t="s">
        <v>224</v>
      </c>
      <c r="D19" s="18" t="s">
        <v>225</v>
      </c>
      <c r="E19" s="18" t="s">
        <v>127</v>
      </c>
      <c r="F19" s="18" t="s">
        <v>128</v>
      </c>
      <c r="G19" s="18" t="s">
        <v>230</v>
      </c>
      <c r="H19" s="18" t="s">
        <v>231</v>
      </c>
      <c r="I19" s="107">
        <v>671662</v>
      </c>
      <c r="J19" s="107">
        <v>671662</v>
      </c>
      <c r="K19" s="19"/>
      <c r="L19" s="19"/>
      <c r="M19" s="19"/>
      <c r="N19" s="107">
        <v>671662</v>
      </c>
      <c r="O19" s="19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ht="20.25" customHeight="1" spans="1:25">
      <c r="A20" s="18" t="s">
        <v>70</v>
      </c>
      <c r="B20" s="18" t="s">
        <v>70</v>
      </c>
      <c r="C20" s="18" t="s">
        <v>224</v>
      </c>
      <c r="D20" s="18" t="s">
        <v>225</v>
      </c>
      <c r="E20" s="18" t="s">
        <v>129</v>
      </c>
      <c r="F20" s="18" t="s">
        <v>130</v>
      </c>
      <c r="G20" s="18" t="s">
        <v>230</v>
      </c>
      <c r="H20" s="18" t="s">
        <v>231</v>
      </c>
      <c r="I20" s="107">
        <v>20357</v>
      </c>
      <c r="J20" s="107">
        <v>20357</v>
      </c>
      <c r="K20" s="19"/>
      <c r="L20" s="19"/>
      <c r="M20" s="19"/>
      <c r="N20" s="107">
        <v>20357</v>
      </c>
      <c r="O20" s="19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ht="20.25" customHeight="1" spans="1:25">
      <c r="A21" s="18" t="s">
        <v>70</v>
      </c>
      <c r="B21" s="18" t="s">
        <v>70</v>
      </c>
      <c r="C21" s="18" t="s">
        <v>224</v>
      </c>
      <c r="D21" s="18" t="s">
        <v>225</v>
      </c>
      <c r="E21" s="18" t="s">
        <v>131</v>
      </c>
      <c r="F21" s="18" t="s">
        <v>132</v>
      </c>
      <c r="G21" s="18" t="s">
        <v>232</v>
      </c>
      <c r="H21" s="18" t="s">
        <v>233</v>
      </c>
      <c r="I21" s="107">
        <v>11891</v>
      </c>
      <c r="J21" s="107">
        <v>11891</v>
      </c>
      <c r="K21" s="19"/>
      <c r="L21" s="19"/>
      <c r="M21" s="19"/>
      <c r="N21" s="107">
        <v>11891</v>
      </c>
      <c r="O21" s="19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ht="20.25" customHeight="1" spans="1:25">
      <c r="A22" s="18" t="s">
        <v>70</v>
      </c>
      <c r="B22" s="18" t="s">
        <v>70</v>
      </c>
      <c r="C22" s="18" t="s">
        <v>224</v>
      </c>
      <c r="D22" s="18" t="s">
        <v>225</v>
      </c>
      <c r="E22" s="18" t="s">
        <v>131</v>
      </c>
      <c r="F22" s="18" t="s">
        <v>132</v>
      </c>
      <c r="G22" s="18" t="s">
        <v>232</v>
      </c>
      <c r="H22" s="18" t="s">
        <v>233</v>
      </c>
      <c r="I22" s="107">
        <v>405244</v>
      </c>
      <c r="J22" s="107">
        <v>405244</v>
      </c>
      <c r="K22" s="19"/>
      <c r="L22" s="19"/>
      <c r="M22" s="19"/>
      <c r="N22" s="107">
        <v>405244</v>
      </c>
      <c r="O22" s="19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ht="20.25" customHeight="1" spans="1:25">
      <c r="A23" s="18" t="s">
        <v>70</v>
      </c>
      <c r="B23" s="18" t="s">
        <v>70</v>
      </c>
      <c r="C23" s="18" t="s">
        <v>224</v>
      </c>
      <c r="D23" s="18" t="s">
        <v>225</v>
      </c>
      <c r="E23" s="18" t="s">
        <v>131</v>
      </c>
      <c r="F23" s="18" t="s">
        <v>132</v>
      </c>
      <c r="G23" s="18" t="s">
        <v>232</v>
      </c>
      <c r="H23" s="18" t="s">
        <v>233</v>
      </c>
      <c r="I23" s="107">
        <v>102130</v>
      </c>
      <c r="J23" s="107">
        <v>102130</v>
      </c>
      <c r="K23" s="19"/>
      <c r="L23" s="19"/>
      <c r="M23" s="19"/>
      <c r="N23" s="107">
        <v>102130</v>
      </c>
      <c r="O23" s="19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ht="20.25" customHeight="1" spans="1:25">
      <c r="A24" s="18" t="s">
        <v>70</v>
      </c>
      <c r="B24" s="18" t="s">
        <v>70</v>
      </c>
      <c r="C24" s="18" t="s">
        <v>224</v>
      </c>
      <c r="D24" s="18" t="s">
        <v>225</v>
      </c>
      <c r="E24" s="18" t="s">
        <v>101</v>
      </c>
      <c r="F24" s="18" t="s">
        <v>102</v>
      </c>
      <c r="G24" s="18" t="s">
        <v>234</v>
      </c>
      <c r="H24" s="18" t="s">
        <v>235</v>
      </c>
      <c r="I24" s="107">
        <v>4000.25</v>
      </c>
      <c r="J24" s="107">
        <v>4000.25</v>
      </c>
      <c r="K24" s="19"/>
      <c r="L24" s="19"/>
      <c r="M24" s="19"/>
      <c r="N24" s="107">
        <v>4000.25</v>
      </c>
      <c r="O24" s="19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ht="20.25" customHeight="1" spans="1:25">
      <c r="A25" s="18" t="s">
        <v>70</v>
      </c>
      <c r="B25" s="18" t="s">
        <v>70</v>
      </c>
      <c r="C25" s="18" t="s">
        <v>224</v>
      </c>
      <c r="D25" s="18" t="s">
        <v>225</v>
      </c>
      <c r="E25" s="18" t="s">
        <v>105</v>
      </c>
      <c r="F25" s="18" t="s">
        <v>106</v>
      </c>
      <c r="G25" s="18" t="s">
        <v>234</v>
      </c>
      <c r="H25" s="18" t="s">
        <v>235</v>
      </c>
      <c r="I25" s="107">
        <v>1664.8</v>
      </c>
      <c r="J25" s="107">
        <v>1664.8</v>
      </c>
      <c r="K25" s="19"/>
      <c r="L25" s="19"/>
      <c r="M25" s="19"/>
      <c r="N25" s="107">
        <v>1664.8</v>
      </c>
      <c r="O25" s="19"/>
      <c r="P25" s="107"/>
      <c r="Q25" s="107"/>
      <c r="R25" s="107"/>
      <c r="S25" s="107"/>
      <c r="T25" s="107"/>
      <c r="U25" s="107"/>
      <c r="V25" s="107"/>
      <c r="W25" s="107"/>
      <c r="X25" s="107"/>
      <c r="Y25" s="107"/>
    </row>
    <row r="26" ht="20.25" customHeight="1" spans="1:25">
      <c r="A26" s="18" t="s">
        <v>70</v>
      </c>
      <c r="B26" s="18" t="s">
        <v>70</v>
      </c>
      <c r="C26" s="18" t="s">
        <v>224</v>
      </c>
      <c r="D26" s="18" t="s">
        <v>225</v>
      </c>
      <c r="E26" s="18" t="s">
        <v>133</v>
      </c>
      <c r="F26" s="18" t="s">
        <v>134</v>
      </c>
      <c r="G26" s="18" t="s">
        <v>234</v>
      </c>
      <c r="H26" s="18" t="s">
        <v>235</v>
      </c>
      <c r="I26" s="107">
        <v>18689.26</v>
      </c>
      <c r="J26" s="107">
        <v>18689.26</v>
      </c>
      <c r="K26" s="19"/>
      <c r="L26" s="19"/>
      <c r="M26" s="19"/>
      <c r="N26" s="107">
        <v>18689.26</v>
      </c>
      <c r="O26" s="19"/>
      <c r="P26" s="107"/>
      <c r="Q26" s="107"/>
      <c r="R26" s="107"/>
      <c r="S26" s="107"/>
      <c r="T26" s="107"/>
      <c r="U26" s="107"/>
      <c r="V26" s="107"/>
      <c r="W26" s="107"/>
      <c r="X26" s="107"/>
      <c r="Y26" s="107"/>
    </row>
    <row r="27" ht="20.25" customHeight="1" spans="1:25">
      <c r="A27" s="18" t="s">
        <v>70</v>
      </c>
      <c r="B27" s="18" t="s">
        <v>70</v>
      </c>
      <c r="C27" s="18" t="s">
        <v>224</v>
      </c>
      <c r="D27" s="18" t="s">
        <v>225</v>
      </c>
      <c r="E27" s="18" t="s">
        <v>133</v>
      </c>
      <c r="F27" s="18" t="s">
        <v>134</v>
      </c>
      <c r="G27" s="18" t="s">
        <v>234</v>
      </c>
      <c r="H27" s="18" t="s">
        <v>235</v>
      </c>
      <c r="I27" s="107">
        <v>713.49</v>
      </c>
      <c r="J27" s="107">
        <v>713.49</v>
      </c>
      <c r="K27" s="19"/>
      <c r="L27" s="19"/>
      <c r="M27" s="19"/>
      <c r="N27" s="107">
        <v>713.49</v>
      </c>
      <c r="O27" s="19"/>
      <c r="P27" s="107"/>
      <c r="Q27" s="107"/>
      <c r="R27" s="107"/>
      <c r="S27" s="107"/>
      <c r="T27" s="107"/>
      <c r="U27" s="107"/>
      <c r="V27" s="107"/>
      <c r="W27" s="107"/>
      <c r="X27" s="107"/>
      <c r="Y27" s="107"/>
    </row>
    <row r="28" ht="20.25" customHeight="1" spans="1:25">
      <c r="A28" s="18" t="s">
        <v>70</v>
      </c>
      <c r="B28" s="18" t="s">
        <v>70</v>
      </c>
      <c r="C28" s="18" t="s">
        <v>236</v>
      </c>
      <c r="D28" s="18" t="s">
        <v>145</v>
      </c>
      <c r="E28" s="18" t="s">
        <v>144</v>
      </c>
      <c r="F28" s="18" t="s">
        <v>145</v>
      </c>
      <c r="G28" s="18" t="s">
        <v>237</v>
      </c>
      <c r="H28" s="18" t="s">
        <v>145</v>
      </c>
      <c r="I28" s="107">
        <v>1063092</v>
      </c>
      <c r="J28" s="107">
        <v>1063092</v>
      </c>
      <c r="K28" s="19"/>
      <c r="L28" s="19"/>
      <c r="M28" s="19"/>
      <c r="N28" s="107">
        <v>1063092</v>
      </c>
      <c r="O28" s="19"/>
      <c r="P28" s="107"/>
      <c r="Q28" s="107"/>
      <c r="R28" s="107"/>
      <c r="S28" s="107"/>
      <c r="T28" s="107"/>
      <c r="U28" s="107"/>
      <c r="V28" s="107"/>
      <c r="W28" s="107"/>
      <c r="X28" s="107"/>
      <c r="Y28" s="107"/>
    </row>
    <row r="29" ht="20.25" customHeight="1" spans="1:25">
      <c r="A29" s="18" t="s">
        <v>70</v>
      </c>
      <c r="B29" s="18" t="s">
        <v>70</v>
      </c>
      <c r="C29" s="18" t="s">
        <v>236</v>
      </c>
      <c r="D29" s="18" t="s">
        <v>145</v>
      </c>
      <c r="E29" s="18" t="s">
        <v>144</v>
      </c>
      <c r="F29" s="18" t="s">
        <v>145</v>
      </c>
      <c r="G29" s="18" t="s">
        <v>237</v>
      </c>
      <c r="H29" s="18" t="s">
        <v>145</v>
      </c>
      <c r="I29" s="107">
        <v>28548</v>
      </c>
      <c r="J29" s="107">
        <v>28548</v>
      </c>
      <c r="K29" s="19"/>
      <c r="L29" s="19"/>
      <c r="M29" s="19"/>
      <c r="N29" s="107">
        <v>28548</v>
      </c>
      <c r="O29" s="19"/>
      <c r="P29" s="107"/>
      <c r="Q29" s="107"/>
      <c r="R29" s="107"/>
      <c r="S29" s="107"/>
      <c r="T29" s="107"/>
      <c r="U29" s="107"/>
      <c r="V29" s="107"/>
      <c r="W29" s="107"/>
      <c r="X29" s="107"/>
      <c r="Y29" s="107"/>
    </row>
    <row r="30" ht="20.25" customHeight="1" spans="1:25">
      <c r="A30" s="18" t="s">
        <v>70</v>
      </c>
      <c r="B30" s="18" t="s">
        <v>70</v>
      </c>
      <c r="C30" s="18" t="s">
        <v>238</v>
      </c>
      <c r="D30" s="18" t="s">
        <v>239</v>
      </c>
      <c r="E30" s="18" t="s">
        <v>101</v>
      </c>
      <c r="F30" s="18" t="s">
        <v>102</v>
      </c>
      <c r="G30" s="18" t="s">
        <v>240</v>
      </c>
      <c r="H30" s="18" t="s">
        <v>241</v>
      </c>
      <c r="I30" s="107">
        <v>165200</v>
      </c>
      <c r="J30" s="107">
        <v>165200</v>
      </c>
      <c r="K30" s="19"/>
      <c r="L30" s="19"/>
      <c r="M30" s="19"/>
      <c r="N30" s="107">
        <v>165200</v>
      </c>
      <c r="O30" s="19"/>
      <c r="P30" s="107"/>
      <c r="Q30" s="107"/>
      <c r="R30" s="107"/>
      <c r="S30" s="107"/>
      <c r="T30" s="107"/>
      <c r="U30" s="107"/>
      <c r="V30" s="107"/>
      <c r="W30" s="107"/>
      <c r="X30" s="107"/>
      <c r="Y30" s="107"/>
    </row>
    <row r="31" ht="20.25" customHeight="1" spans="1:25">
      <c r="A31" s="18" t="s">
        <v>70</v>
      </c>
      <c r="B31" s="18" t="s">
        <v>70</v>
      </c>
      <c r="C31" s="18" t="s">
        <v>242</v>
      </c>
      <c r="D31" s="18" t="s">
        <v>189</v>
      </c>
      <c r="E31" s="18" t="s">
        <v>101</v>
      </c>
      <c r="F31" s="18" t="s">
        <v>102</v>
      </c>
      <c r="G31" s="18" t="s">
        <v>243</v>
      </c>
      <c r="H31" s="18" t="s">
        <v>189</v>
      </c>
      <c r="I31" s="107">
        <v>11800</v>
      </c>
      <c r="J31" s="107">
        <v>11800</v>
      </c>
      <c r="K31" s="19"/>
      <c r="L31" s="19"/>
      <c r="M31" s="19"/>
      <c r="N31" s="107">
        <v>11800</v>
      </c>
      <c r="O31" s="19"/>
      <c r="P31" s="107"/>
      <c r="Q31" s="107"/>
      <c r="R31" s="107"/>
      <c r="S31" s="107"/>
      <c r="T31" s="107"/>
      <c r="U31" s="107"/>
      <c r="V31" s="107"/>
      <c r="W31" s="107"/>
      <c r="X31" s="107"/>
      <c r="Y31" s="107"/>
    </row>
    <row r="32" ht="20.25" customHeight="1" spans="1:25">
      <c r="A32" s="18" t="s">
        <v>70</v>
      </c>
      <c r="B32" s="18" t="s">
        <v>70</v>
      </c>
      <c r="C32" s="18" t="s">
        <v>242</v>
      </c>
      <c r="D32" s="18" t="s">
        <v>189</v>
      </c>
      <c r="E32" s="18" t="s">
        <v>105</v>
      </c>
      <c r="F32" s="18" t="s">
        <v>106</v>
      </c>
      <c r="G32" s="18" t="s">
        <v>243</v>
      </c>
      <c r="H32" s="18" t="s">
        <v>189</v>
      </c>
      <c r="I32" s="107">
        <v>600</v>
      </c>
      <c r="J32" s="107">
        <v>600</v>
      </c>
      <c r="K32" s="19"/>
      <c r="L32" s="19"/>
      <c r="M32" s="19"/>
      <c r="N32" s="107">
        <v>600</v>
      </c>
      <c r="O32" s="19"/>
      <c r="P32" s="107"/>
      <c r="Q32" s="107"/>
      <c r="R32" s="107"/>
      <c r="S32" s="107"/>
      <c r="T32" s="107"/>
      <c r="U32" s="107"/>
      <c r="V32" s="107"/>
      <c r="W32" s="107"/>
      <c r="X32" s="107"/>
      <c r="Y32" s="107"/>
    </row>
    <row r="33" ht="20.25" customHeight="1" spans="1:25">
      <c r="A33" s="18" t="s">
        <v>70</v>
      </c>
      <c r="B33" s="18" t="s">
        <v>70</v>
      </c>
      <c r="C33" s="18" t="s">
        <v>244</v>
      </c>
      <c r="D33" s="18" t="s">
        <v>245</v>
      </c>
      <c r="E33" s="18" t="s">
        <v>101</v>
      </c>
      <c r="F33" s="18" t="s">
        <v>102</v>
      </c>
      <c r="G33" s="18" t="s">
        <v>246</v>
      </c>
      <c r="H33" s="18" t="s">
        <v>247</v>
      </c>
      <c r="I33" s="107">
        <v>529200</v>
      </c>
      <c r="J33" s="107">
        <v>529200</v>
      </c>
      <c r="K33" s="19"/>
      <c r="L33" s="19"/>
      <c r="M33" s="19"/>
      <c r="N33" s="107">
        <v>529200</v>
      </c>
      <c r="O33" s="19"/>
      <c r="P33" s="107"/>
      <c r="Q33" s="107"/>
      <c r="R33" s="107"/>
      <c r="S33" s="107"/>
      <c r="T33" s="107"/>
      <c r="U33" s="107"/>
      <c r="V33" s="107"/>
      <c r="W33" s="107"/>
      <c r="X33" s="107"/>
      <c r="Y33" s="107"/>
    </row>
    <row r="34" ht="20.25" customHeight="1" spans="1:25">
      <c r="A34" s="18" t="s">
        <v>70</v>
      </c>
      <c r="B34" s="18" t="s">
        <v>70</v>
      </c>
      <c r="C34" s="18" t="s">
        <v>248</v>
      </c>
      <c r="D34" s="18" t="s">
        <v>249</v>
      </c>
      <c r="E34" s="18" t="s">
        <v>101</v>
      </c>
      <c r="F34" s="18" t="s">
        <v>102</v>
      </c>
      <c r="G34" s="18" t="s">
        <v>250</v>
      </c>
      <c r="H34" s="18" t="s">
        <v>249</v>
      </c>
      <c r="I34" s="107">
        <v>159300</v>
      </c>
      <c r="J34" s="107">
        <v>159300</v>
      </c>
      <c r="K34" s="19"/>
      <c r="L34" s="19"/>
      <c r="M34" s="19"/>
      <c r="N34" s="107">
        <v>159300</v>
      </c>
      <c r="O34" s="19"/>
      <c r="P34" s="107"/>
      <c r="Q34" s="107"/>
      <c r="R34" s="107"/>
      <c r="S34" s="107"/>
      <c r="T34" s="107"/>
      <c r="U34" s="107"/>
      <c r="V34" s="107"/>
      <c r="W34" s="107"/>
      <c r="X34" s="107"/>
      <c r="Y34" s="107"/>
    </row>
    <row r="35" ht="20.25" customHeight="1" spans="1:25">
      <c r="A35" s="18" t="s">
        <v>70</v>
      </c>
      <c r="B35" s="18" t="s">
        <v>70</v>
      </c>
      <c r="C35" s="18" t="s">
        <v>248</v>
      </c>
      <c r="D35" s="18" t="s">
        <v>249</v>
      </c>
      <c r="E35" s="18" t="s">
        <v>105</v>
      </c>
      <c r="F35" s="18" t="s">
        <v>106</v>
      </c>
      <c r="G35" s="18" t="s">
        <v>250</v>
      </c>
      <c r="H35" s="18" t="s">
        <v>249</v>
      </c>
      <c r="I35" s="107">
        <v>8100</v>
      </c>
      <c r="J35" s="107">
        <v>8100</v>
      </c>
      <c r="K35" s="19"/>
      <c r="L35" s="19"/>
      <c r="M35" s="19"/>
      <c r="N35" s="107">
        <v>8100</v>
      </c>
      <c r="O35" s="19"/>
      <c r="P35" s="107"/>
      <c r="Q35" s="107"/>
      <c r="R35" s="107"/>
      <c r="S35" s="107"/>
      <c r="T35" s="107"/>
      <c r="U35" s="107"/>
      <c r="V35" s="107"/>
      <c r="W35" s="107"/>
      <c r="X35" s="107"/>
      <c r="Y35" s="107"/>
    </row>
    <row r="36" ht="20.25" customHeight="1" spans="1:25">
      <c r="A36" s="18" t="s">
        <v>70</v>
      </c>
      <c r="B36" s="18" t="s">
        <v>70</v>
      </c>
      <c r="C36" s="18" t="s">
        <v>251</v>
      </c>
      <c r="D36" s="18" t="s">
        <v>252</v>
      </c>
      <c r="E36" s="18" t="s">
        <v>101</v>
      </c>
      <c r="F36" s="18" t="s">
        <v>102</v>
      </c>
      <c r="G36" s="18" t="s">
        <v>214</v>
      </c>
      <c r="H36" s="18" t="s">
        <v>215</v>
      </c>
      <c r="I36" s="107">
        <v>295000</v>
      </c>
      <c r="J36" s="107">
        <v>295000</v>
      </c>
      <c r="K36" s="19"/>
      <c r="L36" s="19"/>
      <c r="M36" s="19"/>
      <c r="N36" s="107">
        <v>295000</v>
      </c>
      <c r="O36" s="19"/>
      <c r="P36" s="107"/>
      <c r="Q36" s="107"/>
      <c r="R36" s="107"/>
      <c r="S36" s="107"/>
      <c r="T36" s="107"/>
      <c r="U36" s="107"/>
      <c r="V36" s="107"/>
      <c r="W36" s="107"/>
      <c r="X36" s="107"/>
      <c r="Y36" s="107"/>
    </row>
    <row r="37" ht="20.25" customHeight="1" spans="1:25">
      <c r="A37" s="18" t="s">
        <v>70</v>
      </c>
      <c r="B37" s="18" t="s">
        <v>70</v>
      </c>
      <c r="C37" s="18" t="s">
        <v>251</v>
      </c>
      <c r="D37" s="18" t="s">
        <v>252</v>
      </c>
      <c r="E37" s="18" t="s">
        <v>105</v>
      </c>
      <c r="F37" s="18" t="s">
        <v>106</v>
      </c>
      <c r="G37" s="18" t="s">
        <v>214</v>
      </c>
      <c r="H37" s="18" t="s">
        <v>215</v>
      </c>
      <c r="I37" s="107">
        <v>2700</v>
      </c>
      <c r="J37" s="107">
        <v>2700</v>
      </c>
      <c r="K37" s="19"/>
      <c r="L37" s="19"/>
      <c r="M37" s="19"/>
      <c r="N37" s="107">
        <v>2700</v>
      </c>
      <c r="O37" s="19"/>
      <c r="P37" s="107"/>
      <c r="Q37" s="107"/>
      <c r="R37" s="107"/>
      <c r="S37" s="107"/>
      <c r="T37" s="107"/>
      <c r="U37" s="107"/>
      <c r="V37" s="107"/>
      <c r="W37" s="107"/>
      <c r="X37" s="107"/>
      <c r="Y37" s="107"/>
    </row>
    <row r="38" ht="20.25" customHeight="1" spans="1:25">
      <c r="A38" s="18" t="s">
        <v>70</v>
      </c>
      <c r="B38" s="18" t="s">
        <v>70</v>
      </c>
      <c r="C38" s="18" t="s">
        <v>251</v>
      </c>
      <c r="D38" s="18" t="s">
        <v>252</v>
      </c>
      <c r="E38" s="18" t="s">
        <v>101</v>
      </c>
      <c r="F38" s="18" t="s">
        <v>102</v>
      </c>
      <c r="G38" s="18" t="s">
        <v>253</v>
      </c>
      <c r="H38" s="18" t="s">
        <v>254</v>
      </c>
      <c r="I38" s="107">
        <v>23600</v>
      </c>
      <c r="J38" s="107">
        <v>23600</v>
      </c>
      <c r="K38" s="19"/>
      <c r="L38" s="19"/>
      <c r="M38" s="19"/>
      <c r="N38" s="107">
        <v>23600</v>
      </c>
      <c r="O38" s="19"/>
      <c r="P38" s="107"/>
      <c r="Q38" s="107"/>
      <c r="R38" s="107"/>
      <c r="S38" s="107"/>
      <c r="T38" s="107"/>
      <c r="U38" s="107"/>
      <c r="V38" s="107"/>
      <c r="W38" s="107"/>
      <c r="X38" s="107"/>
      <c r="Y38" s="107"/>
    </row>
    <row r="39" ht="20.25" customHeight="1" spans="1:25">
      <c r="A39" s="18" t="s">
        <v>70</v>
      </c>
      <c r="B39" s="18" t="s">
        <v>70</v>
      </c>
      <c r="C39" s="18" t="s">
        <v>251</v>
      </c>
      <c r="D39" s="18" t="s">
        <v>252</v>
      </c>
      <c r="E39" s="18" t="s">
        <v>105</v>
      </c>
      <c r="F39" s="18" t="s">
        <v>106</v>
      </c>
      <c r="G39" s="18" t="s">
        <v>253</v>
      </c>
      <c r="H39" s="18" t="s">
        <v>254</v>
      </c>
      <c r="I39" s="107">
        <v>600</v>
      </c>
      <c r="J39" s="107">
        <v>600</v>
      </c>
      <c r="K39" s="19"/>
      <c r="L39" s="19"/>
      <c r="M39" s="19"/>
      <c r="N39" s="107">
        <v>600</v>
      </c>
      <c r="O39" s="19"/>
      <c r="P39" s="107"/>
      <c r="Q39" s="107"/>
      <c r="R39" s="107"/>
      <c r="S39" s="107"/>
      <c r="T39" s="107"/>
      <c r="U39" s="107"/>
      <c r="V39" s="107"/>
      <c r="W39" s="107"/>
      <c r="X39" s="107"/>
      <c r="Y39" s="107"/>
    </row>
    <row r="40" ht="20.25" customHeight="1" spans="1:25">
      <c r="A40" s="18" t="s">
        <v>70</v>
      </c>
      <c r="B40" s="18" t="s">
        <v>70</v>
      </c>
      <c r="C40" s="18" t="s">
        <v>251</v>
      </c>
      <c r="D40" s="18" t="s">
        <v>252</v>
      </c>
      <c r="E40" s="18" t="s">
        <v>101</v>
      </c>
      <c r="F40" s="18" t="s">
        <v>102</v>
      </c>
      <c r="G40" s="18" t="s">
        <v>255</v>
      </c>
      <c r="H40" s="18" t="s">
        <v>256</v>
      </c>
      <c r="I40" s="107">
        <v>29500</v>
      </c>
      <c r="J40" s="107">
        <v>29500</v>
      </c>
      <c r="K40" s="19"/>
      <c r="L40" s="19"/>
      <c r="M40" s="19"/>
      <c r="N40" s="107">
        <v>29500</v>
      </c>
      <c r="O40" s="19"/>
      <c r="P40" s="107"/>
      <c r="Q40" s="107"/>
      <c r="R40" s="107"/>
      <c r="S40" s="107"/>
      <c r="T40" s="107"/>
      <c r="U40" s="107"/>
      <c r="V40" s="107"/>
      <c r="W40" s="107"/>
      <c r="X40" s="107"/>
      <c r="Y40" s="107"/>
    </row>
    <row r="41" ht="20.25" customHeight="1" spans="1:25">
      <c r="A41" s="18" t="s">
        <v>70</v>
      </c>
      <c r="B41" s="18" t="s">
        <v>70</v>
      </c>
      <c r="C41" s="18" t="s">
        <v>251</v>
      </c>
      <c r="D41" s="18" t="s">
        <v>252</v>
      </c>
      <c r="E41" s="18" t="s">
        <v>105</v>
      </c>
      <c r="F41" s="18" t="s">
        <v>106</v>
      </c>
      <c r="G41" s="18" t="s">
        <v>255</v>
      </c>
      <c r="H41" s="18" t="s">
        <v>256</v>
      </c>
      <c r="I41" s="107">
        <v>600</v>
      </c>
      <c r="J41" s="107">
        <v>600</v>
      </c>
      <c r="K41" s="19"/>
      <c r="L41" s="19"/>
      <c r="M41" s="19"/>
      <c r="N41" s="107">
        <v>600</v>
      </c>
      <c r="O41" s="19"/>
      <c r="P41" s="107"/>
      <c r="Q41" s="107"/>
      <c r="R41" s="107"/>
      <c r="S41" s="107"/>
      <c r="T41" s="107"/>
      <c r="U41" s="107"/>
      <c r="V41" s="107"/>
      <c r="W41" s="107"/>
      <c r="X41" s="107"/>
      <c r="Y41" s="107"/>
    </row>
    <row r="42" ht="20.25" customHeight="1" spans="1:25">
      <c r="A42" s="18" t="s">
        <v>70</v>
      </c>
      <c r="B42" s="18" t="s">
        <v>70</v>
      </c>
      <c r="C42" s="18" t="s">
        <v>251</v>
      </c>
      <c r="D42" s="18" t="s">
        <v>252</v>
      </c>
      <c r="E42" s="18" t="s">
        <v>101</v>
      </c>
      <c r="F42" s="18" t="s">
        <v>102</v>
      </c>
      <c r="G42" s="18" t="s">
        <v>257</v>
      </c>
      <c r="H42" s="18" t="s">
        <v>258</v>
      </c>
      <c r="I42" s="107">
        <v>23600</v>
      </c>
      <c r="J42" s="107">
        <v>23600</v>
      </c>
      <c r="K42" s="19"/>
      <c r="L42" s="19"/>
      <c r="M42" s="19"/>
      <c r="N42" s="107">
        <v>23600</v>
      </c>
      <c r="O42" s="19"/>
      <c r="P42" s="107"/>
      <c r="Q42" s="107"/>
      <c r="R42" s="107"/>
      <c r="S42" s="107"/>
      <c r="T42" s="107"/>
      <c r="U42" s="107"/>
      <c r="V42" s="107"/>
      <c r="W42" s="107"/>
      <c r="X42" s="107"/>
      <c r="Y42" s="107"/>
    </row>
    <row r="43" ht="20.25" customHeight="1" spans="1:25">
      <c r="A43" s="18" t="s">
        <v>70</v>
      </c>
      <c r="B43" s="18" t="s">
        <v>70</v>
      </c>
      <c r="C43" s="18" t="s">
        <v>251</v>
      </c>
      <c r="D43" s="18" t="s">
        <v>252</v>
      </c>
      <c r="E43" s="18" t="s">
        <v>105</v>
      </c>
      <c r="F43" s="18" t="s">
        <v>106</v>
      </c>
      <c r="G43" s="18" t="s">
        <v>257</v>
      </c>
      <c r="H43" s="18" t="s">
        <v>258</v>
      </c>
      <c r="I43" s="107">
        <v>2100</v>
      </c>
      <c r="J43" s="107">
        <v>2100</v>
      </c>
      <c r="K43" s="19"/>
      <c r="L43" s="19"/>
      <c r="M43" s="19"/>
      <c r="N43" s="107">
        <v>2100</v>
      </c>
      <c r="O43" s="19"/>
      <c r="P43" s="107"/>
      <c r="Q43" s="107"/>
      <c r="R43" s="107"/>
      <c r="S43" s="107"/>
      <c r="T43" s="107"/>
      <c r="U43" s="107"/>
      <c r="V43" s="107"/>
      <c r="W43" s="107"/>
      <c r="X43" s="107"/>
      <c r="Y43" s="107"/>
    </row>
    <row r="44" ht="20.25" customHeight="1" spans="1:25">
      <c r="A44" s="18" t="s">
        <v>70</v>
      </c>
      <c r="B44" s="18" t="s">
        <v>70</v>
      </c>
      <c r="C44" s="18" t="s">
        <v>251</v>
      </c>
      <c r="D44" s="18" t="s">
        <v>252</v>
      </c>
      <c r="E44" s="18" t="s">
        <v>101</v>
      </c>
      <c r="F44" s="18" t="s">
        <v>102</v>
      </c>
      <c r="G44" s="18" t="s">
        <v>259</v>
      </c>
      <c r="H44" s="18" t="s">
        <v>260</v>
      </c>
      <c r="I44" s="107">
        <v>118000</v>
      </c>
      <c r="J44" s="107">
        <v>118000</v>
      </c>
      <c r="K44" s="19"/>
      <c r="L44" s="19"/>
      <c r="M44" s="19"/>
      <c r="N44" s="107">
        <v>118000</v>
      </c>
      <c r="O44" s="19"/>
      <c r="P44" s="107"/>
      <c r="Q44" s="107"/>
      <c r="R44" s="107"/>
      <c r="S44" s="107"/>
      <c r="T44" s="107"/>
      <c r="U44" s="107"/>
      <c r="V44" s="107"/>
      <c r="W44" s="107"/>
      <c r="X44" s="107"/>
      <c r="Y44" s="107"/>
    </row>
    <row r="45" ht="20.25" customHeight="1" spans="1:25">
      <c r="A45" s="18" t="s">
        <v>70</v>
      </c>
      <c r="B45" s="18" t="s">
        <v>70</v>
      </c>
      <c r="C45" s="18" t="s">
        <v>251</v>
      </c>
      <c r="D45" s="18" t="s">
        <v>252</v>
      </c>
      <c r="E45" s="18" t="s">
        <v>105</v>
      </c>
      <c r="F45" s="18" t="s">
        <v>106</v>
      </c>
      <c r="G45" s="18" t="s">
        <v>259</v>
      </c>
      <c r="H45" s="18" t="s">
        <v>260</v>
      </c>
      <c r="I45" s="107">
        <v>3840</v>
      </c>
      <c r="J45" s="107">
        <v>3840</v>
      </c>
      <c r="K45" s="19"/>
      <c r="L45" s="19"/>
      <c r="M45" s="19"/>
      <c r="N45" s="107">
        <v>3840</v>
      </c>
      <c r="O45" s="19"/>
      <c r="P45" s="107"/>
      <c r="Q45" s="107"/>
      <c r="R45" s="107"/>
      <c r="S45" s="107"/>
      <c r="T45" s="107"/>
      <c r="U45" s="107"/>
      <c r="V45" s="107"/>
      <c r="W45" s="107"/>
      <c r="X45" s="107"/>
      <c r="Y45" s="107"/>
    </row>
    <row r="46" ht="20.25" customHeight="1" spans="1:25">
      <c r="A46" s="18" t="s">
        <v>70</v>
      </c>
      <c r="B46" s="18" t="s">
        <v>70</v>
      </c>
      <c r="C46" s="18" t="s">
        <v>251</v>
      </c>
      <c r="D46" s="18" t="s">
        <v>252</v>
      </c>
      <c r="E46" s="18" t="s">
        <v>101</v>
      </c>
      <c r="F46" s="18" t="s">
        <v>102</v>
      </c>
      <c r="G46" s="18" t="s">
        <v>261</v>
      </c>
      <c r="H46" s="18" t="s">
        <v>262</v>
      </c>
      <c r="I46" s="107">
        <v>88500</v>
      </c>
      <c r="J46" s="107">
        <v>88500</v>
      </c>
      <c r="K46" s="19"/>
      <c r="L46" s="19"/>
      <c r="M46" s="19"/>
      <c r="N46" s="107">
        <v>88500</v>
      </c>
      <c r="O46" s="19"/>
      <c r="P46" s="107"/>
      <c r="Q46" s="107"/>
      <c r="R46" s="107"/>
      <c r="S46" s="107"/>
      <c r="T46" s="107"/>
      <c r="U46" s="107"/>
      <c r="V46" s="107"/>
      <c r="W46" s="107"/>
      <c r="X46" s="107"/>
      <c r="Y46" s="107"/>
    </row>
    <row r="47" ht="20.25" customHeight="1" spans="1:25">
      <c r="A47" s="18" t="s">
        <v>70</v>
      </c>
      <c r="B47" s="18" t="s">
        <v>70</v>
      </c>
      <c r="C47" s="18" t="s">
        <v>251</v>
      </c>
      <c r="D47" s="18" t="s">
        <v>252</v>
      </c>
      <c r="E47" s="18" t="s">
        <v>105</v>
      </c>
      <c r="F47" s="18" t="s">
        <v>106</v>
      </c>
      <c r="G47" s="18" t="s">
        <v>261</v>
      </c>
      <c r="H47" s="18" t="s">
        <v>262</v>
      </c>
      <c r="I47" s="107">
        <v>450</v>
      </c>
      <c r="J47" s="107">
        <v>450</v>
      </c>
      <c r="K47" s="19"/>
      <c r="L47" s="19"/>
      <c r="M47" s="19"/>
      <c r="N47" s="107">
        <v>450</v>
      </c>
      <c r="O47" s="19"/>
      <c r="P47" s="107"/>
      <c r="Q47" s="107"/>
      <c r="R47" s="107"/>
      <c r="S47" s="107"/>
      <c r="T47" s="107"/>
      <c r="U47" s="107"/>
      <c r="V47" s="107"/>
      <c r="W47" s="107"/>
      <c r="X47" s="107"/>
      <c r="Y47" s="107"/>
    </row>
    <row r="48" ht="20.25" customHeight="1" spans="1:25">
      <c r="A48" s="18" t="s">
        <v>70</v>
      </c>
      <c r="B48" s="18" t="s">
        <v>70</v>
      </c>
      <c r="C48" s="18" t="s">
        <v>251</v>
      </c>
      <c r="D48" s="18" t="s">
        <v>252</v>
      </c>
      <c r="E48" s="18" t="s">
        <v>101</v>
      </c>
      <c r="F48" s="18" t="s">
        <v>102</v>
      </c>
      <c r="G48" s="18" t="s">
        <v>263</v>
      </c>
      <c r="H48" s="18" t="s">
        <v>264</v>
      </c>
      <c r="I48" s="107">
        <v>5900</v>
      </c>
      <c r="J48" s="107">
        <v>5900</v>
      </c>
      <c r="K48" s="19"/>
      <c r="L48" s="19"/>
      <c r="M48" s="19"/>
      <c r="N48" s="107">
        <v>5900</v>
      </c>
      <c r="O48" s="19"/>
      <c r="P48" s="107"/>
      <c r="Q48" s="107"/>
      <c r="R48" s="107"/>
      <c r="S48" s="107"/>
      <c r="T48" s="107"/>
      <c r="U48" s="107"/>
      <c r="V48" s="107"/>
      <c r="W48" s="107"/>
      <c r="X48" s="107"/>
      <c r="Y48" s="107"/>
    </row>
    <row r="49" ht="20.25" customHeight="1" spans="1:25">
      <c r="A49" s="18" t="s">
        <v>70</v>
      </c>
      <c r="B49" s="18" t="s">
        <v>70</v>
      </c>
      <c r="C49" s="18" t="s">
        <v>251</v>
      </c>
      <c r="D49" s="18" t="s">
        <v>252</v>
      </c>
      <c r="E49" s="18" t="s">
        <v>105</v>
      </c>
      <c r="F49" s="18" t="s">
        <v>106</v>
      </c>
      <c r="G49" s="18" t="s">
        <v>263</v>
      </c>
      <c r="H49" s="18" t="s">
        <v>264</v>
      </c>
      <c r="I49" s="107">
        <v>150</v>
      </c>
      <c r="J49" s="107">
        <v>150</v>
      </c>
      <c r="K49" s="19"/>
      <c r="L49" s="19"/>
      <c r="M49" s="19"/>
      <c r="N49" s="107">
        <v>150</v>
      </c>
      <c r="O49" s="19"/>
      <c r="P49" s="107"/>
      <c r="Q49" s="107"/>
      <c r="R49" s="107"/>
      <c r="S49" s="107"/>
      <c r="T49" s="107"/>
      <c r="U49" s="107"/>
      <c r="V49" s="107"/>
      <c r="W49" s="107"/>
      <c r="X49" s="107"/>
      <c r="Y49" s="107"/>
    </row>
    <row r="50" ht="20.25" customHeight="1" spans="1:25">
      <c r="A50" s="18" t="s">
        <v>70</v>
      </c>
      <c r="B50" s="18" t="s">
        <v>70</v>
      </c>
      <c r="C50" s="18" t="s">
        <v>251</v>
      </c>
      <c r="D50" s="18" t="s">
        <v>252</v>
      </c>
      <c r="E50" s="18" t="s">
        <v>101</v>
      </c>
      <c r="F50" s="18" t="s">
        <v>102</v>
      </c>
      <c r="G50" s="18" t="s">
        <v>265</v>
      </c>
      <c r="H50" s="18" t="s">
        <v>266</v>
      </c>
      <c r="I50" s="107">
        <v>5900</v>
      </c>
      <c r="J50" s="107">
        <v>5900</v>
      </c>
      <c r="K50" s="19"/>
      <c r="L50" s="19"/>
      <c r="M50" s="19"/>
      <c r="N50" s="107">
        <v>5900</v>
      </c>
      <c r="O50" s="19"/>
      <c r="P50" s="107"/>
      <c r="Q50" s="107"/>
      <c r="R50" s="107"/>
      <c r="S50" s="107"/>
      <c r="T50" s="107"/>
      <c r="U50" s="107"/>
      <c r="V50" s="107"/>
      <c r="W50" s="107"/>
      <c r="X50" s="107"/>
      <c r="Y50" s="107"/>
    </row>
    <row r="51" ht="20.25" customHeight="1" spans="1:25">
      <c r="A51" s="18" t="s">
        <v>70</v>
      </c>
      <c r="B51" s="18" t="s">
        <v>70</v>
      </c>
      <c r="C51" s="18" t="s">
        <v>251</v>
      </c>
      <c r="D51" s="18" t="s">
        <v>252</v>
      </c>
      <c r="E51" s="18" t="s">
        <v>105</v>
      </c>
      <c r="F51" s="18" t="s">
        <v>106</v>
      </c>
      <c r="G51" s="18" t="s">
        <v>265</v>
      </c>
      <c r="H51" s="18" t="s">
        <v>266</v>
      </c>
      <c r="I51" s="107">
        <v>150</v>
      </c>
      <c r="J51" s="107">
        <v>150</v>
      </c>
      <c r="K51" s="19"/>
      <c r="L51" s="19"/>
      <c r="M51" s="19"/>
      <c r="N51" s="107">
        <v>150</v>
      </c>
      <c r="O51" s="19"/>
      <c r="P51" s="107"/>
      <c r="Q51" s="107"/>
      <c r="R51" s="107"/>
      <c r="S51" s="107"/>
      <c r="T51" s="107"/>
      <c r="U51" s="107"/>
      <c r="V51" s="107"/>
      <c r="W51" s="107"/>
      <c r="X51" s="107"/>
      <c r="Y51" s="107"/>
    </row>
    <row r="52" ht="20.25" customHeight="1" spans="1:25">
      <c r="A52" s="18" t="s">
        <v>70</v>
      </c>
      <c r="B52" s="18" t="s">
        <v>70</v>
      </c>
      <c r="C52" s="18" t="s">
        <v>267</v>
      </c>
      <c r="D52" s="18" t="s">
        <v>268</v>
      </c>
      <c r="E52" s="18" t="s">
        <v>101</v>
      </c>
      <c r="F52" s="18" t="s">
        <v>102</v>
      </c>
      <c r="G52" s="18" t="s">
        <v>246</v>
      </c>
      <c r="H52" s="18" t="s">
        <v>247</v>
      </c>
      <c r="I52" s="107">
        <v>52920</v>
      </c>
      <c r="J52" s="107">
        <v>52920</v>
      </c>
      <c r="K52" s="19"/>
      <c r="L52" s="19"/>
      <c r="M52" s="19"/>
      <c r="N52" s="107">
        <v>52920</v>
      </c>
      <c r="O52" s="19"/>
      <c r="P52" s="107"/>
      <c r="Q52" s="107"/>
      <c r="R52" s="107"/>
      <c r="S52" s="107"/>
      <c r="T52" s="107"/>
      <c r="U52" s="107"/>
      <c r="V52" s="107"/>
      <c r="W52" s="107"/>
      <c r="X52" s="107"/>
      <c r="Y52" s="107"/>
    </row>
    <row r="53" ht="20.25" customHeight="1" spans="1:25">
      <c r="A53" s="18" t="s">
        <v>70</v>
      </c>
      <c r="B53" s="18" t="s">
        <v>70</v>
      </c>
      <c r="C53" s="18" t="s">
        <v>269</v>
      </c>
      <c r="D53" s="18" t="s">
        <v>270</v>
      </c>
      <c r="E53" s="18" t="s">
        <v>113</v>
      </c>
      <c r="F53" s="18" t="s">
        <v>114</v>
      </c>
      <c r="G53" s="18" t="s">
        <v>271</v>
      </c>
      <c r="H53" s="18" t="s">
        <v>272</v>
      </c>
      <c r="I53" s="107">
        <v>324000</v>
      </c>
      <c r="J53" s="107">
        <v>324000</v>
      </c>
      <c r="K53" s="19"/>
      <c r="L53" s="19"/>
      <c r="M53" s="19"/>
      <c r="N53" s="107">
        <v>324000</v>
      </c>
      <c r="O53" s="19"/>
      <c r="P53" s="107"/>
      <c r="Q53" s="107"/>
      <c r="R53" s="107"/>
      <c r="S53" s="107"/>
      <c r="T53" s="107"/>
      <c r="U53" s="107"/>
      <c r="V53" s="107"/>
      <c r="W53" s="107"/>
      <c r="X53" s="107"/>
      <c r="Y53" s="107"/>
    </row>
    <row r="54" ht="20.25" customHeight="1" spans="1:25">
      <c r="A54" s="18" t="s">
        <v>70</v>
      </c>
      <c r="B54" s="18" t="s">
        <v>70</v>
      </c>
      <c r="C54" s="18" t="s">
        <v>273</v>
      </c>
      <c r="D54" s="18" t="s">
        <v>274</v>
      </c>
      <c r="E54" s="18" t="s">
        <v>105</v>
      </c>
      <c r="F54" s="18" t="s">
        <v>106</v>
      </c>
      <c r="G54" s="18" t="s">
        <v>218</v>
      </c>
      <c r="H54" s="18" t="s">
        <v>219</v>
      </c>
      <c r="I54" s="107">
        <v>98460</v>
      </c>
      <c r="J54" s="107">
        <v>98460</v>
      </c>
      <c r="K54" s="19"/>
      <c r="L54" s="19"/>
      <c r="M54" s="19"/>
      <c r="N54" s="107">
        <v>98460</v>
      </c>
      <c r="O54" s="19"/>
      <c r="P54" s="107"/>
      <c r="Q54" s="107"/>
      <c r="R54" s="107"/>
      <c r="S54" s="107"/>
      <c r="T54" s="107"/>
      <c r="U54" s="107"/>
      <c r="V54" s="107"/>
      <c r="W54" s="107"/>
      <c r="X54" s="107"/>
      <c r="Y54" s="107"/>
    </row>
    <row r="55" ht="20.25" customHeight="1" spans="1:25">
      <c r="A55" s="18" t="s">
        <v>70</v>
      </c>
      <c r="B55" s="18" t="s">
        <v>70</v>
      </c>
      <c r="C55" s="18" t="s">
        <v>273</v>
      </c>
      <c r="D55" s="18" t="s">
        <v>274</v>
      </c>
      <c r="E55" s="18" t="s">
        <v>105</v>
      </c>
      <c r="F55" s="18" t="s">
        <v>106</v>
      </c>
      <c r="G55" s="18" t="s">
        <v>220</v>
      </c>
      <c r="H55" s="18" t="s">
        <v>221</v>
      </c>
      <c r="I55" s="107">
        <v>7920</v>
      </c>
      <c r="J55" s="107">
        <v>7920</v>
      </c>
      <c r="K55" s="19"/>
      <c r="L55" s="19"/>
      <c r="M55" s="19"/>
      <c r="N55" s="107">
        <v>7920</v>
      </c>
      <c r="O55" s="19"/>
      <c r="P55" s="107"/>
      <c r="Q55" s="107"/>
      <c r="R55" s="107"/>
      <c r="S55" s="107"/>
      <c r="T55" s="107"/>
      <c r="U55" s="107"/>
      <c r="V55" s="107"/>
      <c r="W55" s="107"/>
      <c r="X55" s="107"/>
      <c r="Y55" s="107"/>
    </row>
    <row r="56" ht="20.25" customHeight="1" spans="1:25">
      <c r="A56" s="18" t="s">
        <v>70</v>
      </c>
      <c r="B56" s="18" t="s">
        <v>70</v>
      </c>
      <c r="C56" s="18" t="s">
        <v>273</v>
      </c>
      <c r="D56" s="18" t="s">
        <v>274</v>
      </c>
      <c r="E56" s="18" t="s">
        <v>105</v>
      </c>
      <c r="F56" s="18" t="s">
        <v>106</v>
      </c>
      <c r="G56" s="18" t="s">
        <v>222</v>
      </c>
      <c r="H56" s="18" t="s">
        <v>223</v>
      </c>
      <c r="I56" s="107">
        <v>8205</v>
      </c>
      <c r="J56" s="107">
        <v>8205</v>
      </c>
      <c r="K56" s="19"/>
      <c r="L56" s="19"/>
      <c r="M56" s="19"/>
      <c r="N56" s="107">
        <v>8205</v>
      </c>
      <c r="O56" s="19"/>
      <c r="P56" s="107"/>
      <c r="Q56" s="107"/>
      <c r="R56" s="107"/>
      <c r="S56" s="107"/>
      <c r="T56" s="107"/>
      <c r="U56" s="107"/>
      <c r="V56" s="107"/>
      <c r="W56" s="107"/>
      <c r="X56" s="107"/>
      <c r="Y56" s="107"/>
    </row>
    <row r="57" ht="20.25" customHeight="1" spans="1:25">
      <c r="A57" s="18" t="s">
        <v>70</v>
      </c>
      <c r="B57" s="18" t="s">
        <v>70</v>
      </c>
      <c r="C57" s="18" t="s">
        <v>273</v>
      </c>
      <c r="D57" s="18" t="s">
        <v>274</v>
      </c>
      <c r="E57" s="18" t="s">
        <v>105</v>
      </c>
      <c r="F57" s="18" t="s">
        <v>106</v>
      </c>
      <c r="G57" s="18" t="s">
        <v>222</v>
      </c>
      <c r="H57" s="18" t="s">
        <v>223</v>
      </c>
      <c r="I57" s="107">
        <v>1592</v>
      </c>
      <c r="J57" s="107">
        <v>1592</v>
      </c>
      <c r="K57" s="19"/>
      <c r="L57" s="19"/>
      <c r="M57" s="19"/>
      <c r="N57" s="107">
        <v>1592</v>
      </c>
      <c r="O57" s="19"/>
      <c r="P57" s="107"/>
      <c r="Q57" s="107"/>
      <c r="R57" s="107"/>
      <c r="S57" s="107"/>
      <c r="T57" s="107"/>
      <c r="U57" s="107"/>
      <c r="V57" s="107"/>
      <c r="W57" s="107"/>
      <c r="X57" s="107"/>
      <c r="Y57" s="107"/>
    </row>
    <row r="58" ht="20.25" customHeight="1" spans="1:25">
      <c r="A58" s="18" t="s">
        <v>70</v>
      </c>
      <c r="B58" s="18" t="s">
        <v>70</v>
      </c>
      <c r="C58" s="18" t="s">
        <v>273</v>
      </c>
      <c r="D58" s="18" t="s">
        <v>274</v>
      </c>
      <c r="E58" s="18" t="s">
        <v>105</v>
      </c>
      <c r="F58" s="18" t="s">
        <v>106</v>
      </c>
      <c r="G58" s="18" t="s">
        <v>275</v>
      </c>
      <c r="H58" s="18" t="s">
        <v>276</v>
      </c>
      <c r="I58" s="107">
        <v>53280</v>
      </c>
      <c r="J58" s="107">
        <v>53280</v>
      </c>
      <c r="K58" s="19"/>
      <c r="L58" s="19"/>
      <c r="M58" s="19"/>
      <c r="N58" s="107">
        <v>53280</v>
      </c>
      <c r="O58" s="19"/>
      <c r="P58" s="107"/>
      <c r="Q58" s="107"/>
      <c r="R58" s="107"/>
      <c r="S58" s="107"/>
      <c r="T58" s="107"/>
      <c r="U58" s="107"/>
      <c r="V58" s="107"/>
      <c r="W58" s="107"/>
      <c r="X58" s="107"/>
      <c r="Y58" s="107"/>
    </row>
    <row r="59" ht="20.25" customHeight="1" spans="1:25">
      <c r="A59" s="18" t="s">
        <v>70</v>
      </c>
      <c r="B59" s="18" t="s">
        <v>70</v>
      </c>
      <c r="C59" s="18" t="s">
        <v>273</v>
      </c>
      <c r="D59" s="18" t="s">
        <v>274</v>
      </c>
      <c r="E59" s="18" t="s">
        <v>105</v>
      </c>
      <c r="F59" s="18" t="s">
        <v>106</v>
      </c>
      <c r="G59" s="18" t="s">
        <v>275</v>
      </c>
      <c r="H59" s="18" t="s">
        <v>276</v>
      </c>
      <c r="I59" s="107">
        <v>57432</v>
      </c>
      <c r="J59" s="107">
        <v>57432</v>
      </c>
      <c r="K59" s="19"/>
      <c r="L59" s="19"/>
      <c r="M59" s="19"/>
      <c r="N59" s="107">
        <v>57432</v>
      </c>
      <c r="O59" s="19"/>
      <c r="P59" s="107"/>
      <c r="Q59" s="107"/>
      <c r="R59" s="107"/>
      <c r="S59" s="107"/>
      <c r="T59" s="107"/>
      <c r="U59" s="107"/>
      <c r="V59" s="107"/>
      <c r="W59" s="107"/>
      <c r="X59" s="107"/>
      <c r="Y59" s="107"/>
    </row>
    <row r="60" ht="20.25" customHeight="1" spans="1:25">
      <c r="A60" s="18" t="s">
        <v>70</v>
      </c>
      <c r="B60" s="18" t="s">
        <v>70</v>
      </c>
      <c r="C60" s="18" t="s">
        <v>273</v>
      </c>
      <c r="D60" s="18" t="s">
        <v>274</v>
      </c>
      <c r="E60" s="18" t="s">
        <v>105</v>
      </c>
      <c r="F60" s="18" t="s">
        <v>106</v>
      </c>
      <c r="G60" s="18" t="s">
        <v>275</v>
      </c>
      <c r="H60" s="18" t="s">
        <v>276</v>
      </c>
      <c r="I60" s="107">
        <v>9038</v>
      </c>
      <c r="J60" s="107">
        <v>9038</v>
      </c>
      <c r="K60" s="19"/>
      <c r="L60" s="19"/>
      <c r="M60" s="19"/>
      <c r="N60" s="107">
        <v>9038</v>
      </c>
      <c r="O60" s="19"/>
      <c r="P60" s="107"/>
      <c r="Q60" s="107"/>
      <c r="R60" s="107"/>
      <c r="S60" s="107"/>
      <c r="T60" s="107"/>
      <c r="U60" s="107"/>
      <c r="V60" s="107"/>
      <c r="W60" s="107"/>
      <c r="X60" s="107"/>
      <c r="Y60" s="107"/>
    </row>
    <row r="61" ht="20.25" customHeight="1" spans="1:25">
      <c r="A61" s="18" t="s">
        <v>70</v>
      </c>
      <c r="B61" s="18" t="s">
        <v>70</v>
      </c>
      <c r="C61" s="18" t="s">
        <v>273</v>
      </c>
      <c r="D61" s="18" t="s">
        <v>274</v>
      </c>
      <c r="E61" s="18" t="s">
        <v>105</v>
      </c>
      <c r="F61" s="18" t="s">
        <v>106</v>
      </c>
      <c r="G61" s="18" t="s">
        <v>275</v>
      </c>
      <c r="H61" s="18" t="s">
        <v>276</v>
      </c>
      <c r="I61" s="107">
        <v>27180</v>
      </c>
      <c r="J61" s="107">
        <v>27180</v>
      </c>
      <c r="K61" s="19"/>
      <c r="L61" s="19"/>
      <c r="M61" s="19"/>
      <c r="N61" s="107">
        <v>27180</v>
      </c>
      <c r="O61" s="19"/>
      <c r="P61" s="107"/>
      <c r="Q61" s="107"/>
      <c r="R61" s="107"/>
      <c r="S61" s="107"/>
      <c r="T61" s="107"/>
      <c r="U61" s="107"/>
      <c r="V61" s="107"/>
      <c r="W61" s="107"/>
      <c r="X61" s="107"/>
      <c r="Y61" s="107"/>
    </row>
    <row r="62" ht="20.25" customHeight="1" spans="1:25">
      <c r="A62" s="18" t="s">
        <v>70</v>
      </c>
      <c r="B62" s="18" t="s">
        <v>70</v>
      </c>
      <c r="C62" s="18" t="s">
        <v>277</v>
      </c>
      <c r="D62" s="18" t="s">
        <v>278</v>
      </c>
      <c r="E62" s="18" t="s">
        <v>103</v>
      </c>
      <c r="F62" s="18" t="s">
        <v>104</v>
      </c>
      <c r="G62" s="18" t="s">
        <v>279</v>
      </c>
      <c r="H62" s="18" t="s">
        <v>280</v>
      </c>
      <c r="I62" s="107">
        <v>536544</v>
      </c>
      <c r="J62" s="107">
        <v>536544</v>
      </c>
      <c r="K62" s="19"/>
      <c r="L62" s="19"/>
      <c r="M62" s="19"/>
      <c r="N62" s="107">
        <v>536544</v>
      </c>
      <c r="O62" s="19"/>
      <c r="P62" s="107"/>
      <c r="Q62" s="107"/>
      <c r="R62" s="107"/>
      <c r="S62" s="107"/>
      <c r="T62" s="107"/>
      <c r="U62" s="107"/>
      <c r="V62" s="107"/>
      <c r="W62" s="107"/>
      <c r="X62" s="107"/>
      <c r="Y62" s="107"/>
    </row>
    <row r="63" ht="20.25" customHeight="1" spans="1:25">
      <c r="A63" s="18" t="s">
        <v>70</v>
      </c>
      <c r="B63" s="18" t="s">
        <v>70</v>
      </c>
      <c r="C63" s="18" t="s">
        <v>277</v>
      </c>
      <c r="D63" s="18" t="s">
        <v>278</v>
      </c>
      <c r="E63" s="18" t="s">
        <v>103</v>
      </c>
      <c r="F63" s="18" t="s">
        <v>104</v>
      </c>
      <c r="G63" s="18" t="s">
        <v>279</v>
      </c>
      <c r="H63" s="18" t="s">
        <v>280</v>
      </c>
      <c r="I63" s="107">
        <v>375337.15</v>
      </c>
      <c r="J63" s="107">
        <v>375337.15</v>
      </c>
      <c r="K63" s="19"/>
      <c r="L63" s="19"/>
      <c r="M63" s="19"/>
      <c r="N63" s="107">
        <v>375337.15</v>
      </c>
      <c r="O63" s="19"/>
      <c r="P63" s="107"/>
      <c r="Q63" s="107"/>
      <c r="R63" s="107"/>
      <c r="S63" s="107"/>
      <c r="T63" s="107"/>
      <c r="U63" s="107"/>
      <c r="V63" s="107"/>
      <c r="W63" s="107"/>
      <c r="X63" s="107"/>
      <c r="Y63" s="107"/>
    </row>
    <row r="64" ht="20.25" customHeight="1" spans="1:25">
      <c r="A64" s="18" t="s">
        <v>70</v>
      </c>
      <c r="B64" s="18" t="s">
        <v>70</v>
      </c>
      <c r="C64" s="18" t="s">
        <v>281</v>
      </c>
      <c r="D64" s="18" t="s">
        <v>282</v>
      </c>
      <c r="E64" s="18" t="s">
        <v>101</v>
      </c>
      <c r="F64" s="18" t="s">
        <v>102</v>
      </c>
      <c r="G64" s="18" t="s">
        <v>222</v>
      </c>
      <c r="H64" s="18" t="s">
        <v>223</v>
      </c>
      <c r="I64" s="107">
        <v>925320</v>
      </c>
      <c r="J64" s="107">
        <v>925320</v>
      </c>
      <c r="K64" s="19"/>
      <c r="L64" s="19"/>
      <c r="M64" s="19"/>
      <c r="N64" s="107">
        <v>925320</v>
      </c>
      <c r="O64" s="19"/>
      <c r="P64" s="107"/>
      <c r="Q64" s="107"/>
      <c r="R64" s="107"/>
      <c r="S64" s="107"/>
      <c r="T64" s="107"/>
      <c r="U64" s="107"/>
      <c r="V64" s="107"/>
      <c r="W64" s="107"/>
      <c r="X64" s="107"/>
      <c r="Y64" s="107"/>
    </row>
    <row r="65" ht="20.25" customHeight="1" spans="1:25">
      <c r="A65" s="18" t="s">
        <v>70</v>
      </c>
      <c r="B65" s="18" t="s">
        <v>70</v>
      </c>
      <c r="C65" s="18" t="s">
        <v>283</v>
      </c>
      <c r="D65" s="18" t="s">
        <v>284</v>
      </c>
      <c r="E65" s="18" t="s">
        <v>105</v>
      </c>
      <c r="F65" s="18" t="s">
        <v>106</v>
      </c>
      <c r="G65" s="18" t="s">
        <v>275</v>
      </c>
      <c r="H65" s="18" t="s">
        <v>276</v>
      </c>
      <c r="I65" s="107">
        <v>25200</v>
      </c>
      <c r="J65" s="107">
        <v>25200</v>
      </c>
      <c r="K65" s="19"/>
      <c r="L65" s="19"/>
      <c r="M65" s="19"/>
      <c r="N65" s="107">
        <v>25200</v>
      </c>
      <c r="O65" s="19"/>
      <c r="P65" s="107"/>
      <c r="Q65" s="107"/>
      <c r="R65" s="107"/>
      <c r="S65" s="107"/>
      <c r="T65" s="107"/>
      <c r="U65" s="107"/>
      <c r="V65" s="107"/>
      <c r="W65" s="107"/>
      <c r="X65" s="107"/>
      <c r="Y65" s="107"/>
    </row>
    <row r="66" ht="17.25" customHeight="1" spans="1:25">
      <c r="A66" s="64" t="s">
        <v>184</v>
      </c>
      <c r="B66" s="65"/>
      <c r="C66" s="177"/>
      <c r="D66" s="177"/>
      <c r="E66" s="177"/>
      <c r="F66" s="177"/>
      <c r="G66" s="177"/>
      <c r="H66" s="178"/>
      <c r="I66" s="107">
        <v>15514138.7</v>
      </c>
      <c r="J66" s="107">
        <v>15514138.7</v>
      </c>
      <c r="K66" s="107"/>
      <c r="L66" s="107"/>
      <c r="M66" s="107"/>
      <c r="N66" s="107">
        <v>15514138.7</v>
      </c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66:H6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2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A5" workbookViewId="0">
      <selection activeCell="C13" sqref="C13"/>
    </sheetView>
  </sheetViews>
  <sheetFormatPr defaultColWidth="9.14166666666667" defaultRowHeight="14.25" customHeight="1"/>
  <cols>
    <col min="1" max="1" width="16.625" customWidth="1"/>
    <col min="2" max="2" width="27.8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2"/>
      <c r="E1" s="42"/>
      <c r="F1" s="42"/>
      <c r="G1" s="42"/>
      <c r="H1" s="42"/>
      <c r="U1" s="162"/>
      <c r="W1" s="167" t="s">
        <v>285</v>
      </c>
    </row>
    <row r="2" ht="46.5" customHeight="1" spans="1:23">
      <c r="A2" s="43" t="str">
        <f>"2026"&amp;"年部门项目支出预算表"</f>
        <v>2026年部门项目支出预算表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3.5" customHeight="1" spans="1:23">
      <c r="A3" s="44" t="str">
        <f>"单位名称："&amp;"昆明市东川区司法局（机关）"</f>
        <v>单位名称：昆明市东川区司法局（机关）</v>
      </c>
      <c r="B3" s="45"/>
      <c r="C3" s="45"/>
      <c r="D3" s="45"/>
      <c r="E3" s="45"/>
      <c r="F3" s="45"/>
      <c r="G3" s="45"/>
      <c r="H3" s="45"/>
      <c r="I3" s="58"/>
      <c r="J3" s="58"/>
      <c r="K3" s="58"/>
      <c r="L3" s="58"/>
      <c r="M3" s="58"/>
      <c r="N3" s="58"/>
      <c r="O3" s="58"/>
      <c r="P3" s="58"/>
      <c r="Q3" s="58"/>
      <c r="U3" s="162"/>
      <c r="W3" s="146" t="s">
        <v>1</v>
      </c>
    </row>
    <row r="4" ht="21.75" customHeight="1" spans="1:23">
      <c r="A4" s="46" t="s">
        <v>286</v>
      </c>
      <c r="B4" s="47" t="s">
        <v>195</v>
      </c>
      <c r="C4" s="46" t="s">
        <v>196</v>
      </c>
      <c r="D4" s="46" t="s">
        <v>287</v>
      </c>
      <c r="E4" s="47" t="s">
        <v>197</v>
      </c>
      <c r="F4" s="47" t="s">
        <v>198</v>
      </c>
      <c r="G4" s="47" t="s">
        <v>288</v>
      </c>
      <c r="H4" s="47" t="s">
        <v>289</v>
      </c>
      <c r="I4" s="66" t="s">
        <v>55</v>
      </c>
      <c r="J4" s="9" t="s">
        <v>290</v>
      </c>
      <c r="K4" s="10"/>
      <c r="L4" s="10"/>
      <c r="M4" s="37"/>
      <c r="N4" s="9" t="s">
        <v>203</v>
      </c>
      <c r="O4" s="10"/>
      <c r="P4" s="37"/>
      <c r="Q4" s="47" t="s">
        <v>61</v>
      </c>
      <c r="R4" s="9" t="s">
        <v>62</v>
      </c>
      <c r="S4" s="10"/>
      <c r="T4" s="10"/>
      <c r="U4" s="10"/>
      <c r="V4" s="10"/>
      <c r="W4" s="37"/>
    </row>
    <row r="5" ht="21.75" customHeight="1" spans="1:23">
      <c r="A5" s="48"/>
      <c r="B5" s="67"/>
      <c r="C5" s="48"/>
      <c r="D5" s="48"/>
      <c r="E5" s="49"/>
      <c r="F5" s="49"/>
      <c r="G5" s="49"/>
      <c r="H5" s="49"/>
      <c r="I5" s="67"/>
      <c r="J5" s="163" t="s">
        <v>58</v>
      </c>
      <c r="K5" s="164"/>
      <c r="L5" s="47" t="s">
        <v>59</v>
      </c>
      <c r="M5" s="47" t="s">
        <v>60</v>
      </c>
      <c r="N5" s="47" t="s">
        <v>58</v>
      </c>
      <c r="O5" s="47" t="s">
        <v>59</v>
      </c>
      <c r="P5" s="47" t="s">
        <v>60</v>
      </c>
      <c r="Q5" s="49"/>
      <c r="R5" s="47" t="s">
        <v>57</v>
      </c>
      <c r="S5" s="47" t="s">
        <v>64</v>
      </c>
      <c r="T5" s="47" t="s">
        <v>209</v>
      </c>
      <c r="U5" s="47" t="s">
        <v>66</v>
      </c>
      <c r="V5" s="47" t="s">
        <v>67</v>
      </c>
      <c r="W5" s="47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65" t="s">
        <v>57</v>
      </c>
      <c r="K6" s="166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0"/>
      <c r="B7" s="61"/>
      <c r="C7" s="50"/>
      <c r="D7" s="50"/>
      <c r="E7" s="51"/>
      <c r="F7" s="51"/>
      <c r="G7" s="51"/>
      <c r="H7" s="51"/>
      <c r="I7" s="61"/>
      <c r="J7" s="14" t="s">
        <v>57</v>
      </c>
      <c r="K7" s="14" t="s">
        <v>291</v>
      </c>
      <c r="L7" s="51"/>
      <c r="M7" s="51"/>
      <c r="N7" s="51"/>
      <c r="O7" s="51"/>
      <c r="P7" s="51"/>
      <c r="Q7" s="51"/>
      <c r="R7" s="51"/>
      <c r="S7" s="51"/>
      <c r="T7" s="51"/>
      <c r="U7" s="61"/>
      <c r="V7" s="51"/>
      <c r="W7" s="51"/>
    </row>
    <row r="8" ht="15" customHeight="1" spans="1:23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52">
        <v>21</v>
      </c>
      <c r="V8" s="70">
        <v>22</v>
      </c>
      <c r="W8" s="52">
        <v>23</v>
      </c>
    </row>
    <row r="9" ht="21.75" customHeight="1" spans="1:23">
      <c r="A9" s="96" t="s">
        <v>292</v>
      </c>
      <c r="B9" s="96" t="s">
        <v>293</v>
      </c>
      <c r="C9" s="96" t="s">
        <v>294</v>
      </c>
      <c r="D9" s="96" t="s">
        <v>70</v>
      </c>
      <c r="E9" s="96" t="s">
        <v>121</v>
      </c>
      <c r="F9" s="96" t="s">
        <v>122</v>
      </c>
      <c r="G9" s="96" t="s">
        <v>271</v>
      </c>
      <c r="H9" s="96" t="s">
        <v>272</v>
      </c>
      <c r="I9" s="107">
        <v>5280</v>
      </c>
      <c r="J9" s="107">
        <v>5280</v>
      </c>
      <c r="K9" s="107">
        <v>5280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ht="21.75" customHeight="1" spans="1:23">
      <c r="A10" s="96" t="s">
        <v>295</v>
      </c>
      <c r="B10" s="96" t="s">
        <v>296</v>
      </c>
      <c r="C10" s="96" t="s">
        <v>297</v>
      </c>
      <c r="D10" s="96" t="s">
        <v>70</v>
      </c>
      <c r="E10" s="96" t="s">
        <v>107</v>
      </c>
      <c r="F10" s="96" t="s">
        <v>108</v>
      </c>
      <c r="G10" s="96" t="s">
        <v>298</v>
      </c>
      <c r="H10" s="96" t="s">
        <v>299</v>
      </c>
      <c r="I10" s="107">
        <v>400000</v>
      </c>
      <c r="J10" s="107">
        <v>400000</v>
      </c>
      <c r="K10" s="107">
        <v>400000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ht="21.75" customHeight="1" spans="1:23">
      <c r="A11" s="96" t="s">
        <v>295</v>
      </c>
      <c r="B11" s="96" t="s">
        <v>300</v>
      </c>
      <c r="C11" s="96" t="s">
        <v>301</v>
      </c>
      <c r="D11" s="96" t="s">
        <v>70</v>
      </c>
      <c r="E11" s="96" t="s">
        <v>103</v>
      </c>
      <c r="F11" s="96" t="s">
        <v>104</v>
      </c>
      <c r="G11" s="96" t="s">
        <v>302</v>
      </c>
      <c r="H11" s="96" t="s">
        <v>303</v>
      </c>
      <c r="I11" s="107">
        <v>129830</v>
      </c>
      <c r="J11" s="107">
        <v>129830</v>
      </c>
      <c r="K11" s="107">
        <v>129830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ht="21.75" customHeight="1" spans="1:23">
      <c r="A12" s="96" t="s">
        <v>295</v>
      </c>
      <c r="B12" s="96" t="s">
        <v>304</v>
      </c>
      <c r="C12" s="96" t="s">
        <v>305</v>
      </c>
      <c r="D12" s="96" t="s">
        <v>70</v>
      </c>
      <c r="E12" s="96" t="s">
        <v>139</v>
      </c>
      <c r="F12" s="96" t="s">
        <v>138</v>
      </c>
      <c r="G12" s="96" t="s">
        <v>306</v>
      </c>
      <c r="H12" s="96" t="s">
        <v>81</v>
      </c>
      <c r="I12" s="107">
        <v>300</v>
      </c>
      <c r="J12" s="107"/>
      <c r="K12" s="107"/>
      <c r="L12" s="107"/>
      <c r="M12" s="107"/>
      <c r="N12" s="107"/>
      <c r="O12" s="107"/>
      <c r="P12" s="107"/>
      <c r="Q12" s="107"/>
      <c r="R12" s="107">
        <v>300</v>
      </c>
      <c r="S12" s="107"/>
      <c r="T12" s="107"/>
      <c r="U12" s="107"/>
      <c r="V12" s="107"/>
      <c r="W12" s="107">
        <v>300</v>
      </c>
    </row>
    <row r="13" ht="21.75" customHeight="1" spans="1:23">
      <c r="A13" s="96" t="s">
        <v>295</v>
      </c>
      <c r="B13" s="96" t="s">
        <v>307</v>
      </c>
      <c r="C13" s="96" t="s">
        <v>308</v>
      </c>
      <c r="D13" s="96" t="s">
        <v>70</v>
      </c>
      <c r="E13" s="96" t="s">
        <v>103</v>
      </c>
      <c r="F13" s="96" t="s">
        <v>104</v>
      </c>
      <c r="G13" s="96" t="s">
        <v>214</v>
      </c>
      <c r="H13" s="96" t="s">
        <v>215</v>
      </c>
      <c r="I13" s="107">
        <v>188960</v>
      </c>
      <c r="J13" s="107">
        <v>188960</v>
      </c>
      <c r="K13" s="107">
        <v>188960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ht="21.75" customHeight="1" spans="1:23">
      <c r="A14" s="96" t="s">
        <v>295</v>
      </c>
      <c r="B14" s="96" t="s">
        <v>309</v>
      </c>
      <c r="C14" s="96" t="s">
        <v>310</v>
      </c>
      <c r="D14" s="96" t="s">
        <v>70</v>
      </c>
      <c r="E14" s="96" t="s">
        <v>103</v>
      </c>
      <c r="F14" s="96" t="s">
        <v>104</v>
      </c>
      <c r="G14" s="96" t="s">
        <v>214</v>
      </c>
      <c r="H14" s="96" t="s">
        <v>215</v>
      </c>
      <c r="I14" s="107">
        <v>53668</v>
      </c>
      <c r="J14" s="107">
        <v>53668</v>
      </c>
      <c r="K14" s="107">
        <v>53668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ht="21.75" customHeight="1" spans="1:23">
      <c r="A15" s="96" t="s">
        <v>295</v>
      </c>
      <c r="B15" s="96" t="s">
        <v>309</v>
      </c>
      <c r="C15" s="96" t="s">
        <v>310</v>
      </c>
      <c r="D15" s="96" t="s">
        <v>70</v>
      </c>
      <c r="E15" s="96" t="s">
        <v>103</v>
      </c>
      <c r="F15" s="96" t="s">
        <v>104</v>
      </c>
      <c r="G15" s="96" t="s">
        <v>302</v>
      </c>
      <c r="H15" s="96" t="s">
        <v>303</v>
      </c>
      <c r="I15" s="107">
        <v>300000</v>
      </c>
      <c r="J15" s="107">
        <v>300000</v>
      </c>
      <c r="K15" s="107">
        <v>300000</v>
      </c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ht="21.75" customHeight="1" spans="1:23">
      <c r="A16" s="96" t="s">
        <v>295</v>
      </c>
      <c r="B16" s="96" t="s">
        <v>311</v>
      </c>
      <c r="C16" s="96" t="s">
        <v>308</v>
      </c>
      <c r="D16" s="96" t="s">
        <v>70</v>
      </c>
      <c r="E16" s="96" t="s">
        <v>107</v>
      </c>
      <c r="F16" s="96" t="s">
        <v>108</v>
      </c>
      <c r="G16" s="96" t="s">
        <v>312</v>
      </c>
      <c r="H16" s="96" t="s">
        <v>313</v>
      </c>
      <c r="I16" s="107">
        <v>18000</v>
      </c>
      <c r="J16" s="107">
        <v>18000</v>
      </c>
      <c r="K16" s="107">
        <v>18000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ht="21.75" customHeight="1" spans="1:23">
      <c r="A17" s="96" t="s">
        <v>295</v>
      </c>
      <c r="B17" s="96" t="s">
        <v>314</v>
      </c>
      <c r="C17" s="96" t="s">
        <v>308</v>
      </c>
      <c r="D17" s="96" t="s">
        <v>70</v>
      </c>
      <c r="E17" s="96" t="s">
        <v>107</v>
      </c>
      <c r="F17" s="96" t="s">
        <v>108</v>
      </c>
      <c r="G17" s="96" t="s">
        <v>214</v>
      </c>
      <c r="H17" s="96" t="s">
        <v>215</v>
      </c>
      <c r="I17" s="107">
        <v>240000</v>
      </c>
      <c r="J17" s="107">
        <v>240000</v>
      </c>
      <c r="K17" s="107">
        <v>240000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</row>
    <row r="18" ht="21.75" customHeight="1" spans="1:23">
      <c r="A18" s="96" t="s">
        <v>295</v>
      </c>
      <c r="B18" s="96" t="s">
        <v>314</v>
      </c>
      <c r="C18" s="96" t="s">
        <v>308</v>
      </c>
      <c r="D18" s="96" t="s">
        <v>70</v>
      </c>
      <c r="E18" s="96" t="s">
        <v>107</v>
      </c>
      <c r="F18" s="96" t="s">
        <v>108</v>
      </c>
      <c r="G18" s="96" t="s">
        <v>214</v>
      </c>
      <c r="H18" s="96" t="s">
        <v>215</v>
      </c>
      <c r="I18" s="107">
        <v>310500</v>
      </c>
      <c r="J18" s="107">
        <v>310500</v>
      </c>
      <c r="K18" s="107">
        <v>310500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</row>
    <row r="19" ht="21.75" customHeight="1" spans="1:23">
      <c r="A19" s="96" t="s">
        <v>295</v>
      </c>
      <c r="B19" s="96" t="s">
        <v>314</v>
      </c>
      <c r="C19" s="96" t="s">
        <v>308</v>
      </c>
      <c r="D19" s="96" t="s">
        <v>70</v>
      </c>
      <c r="E19" s="96" t="s">
        <v>107</v>
      </c>
      <c r="F19" s="96" t="s">
        <v>108</v>
      </c>
      <c r="G19" s="96" t="s">
        <v>214</v>
      </c>
      <c r="H19" s="96" t="s">
        <v>215</v>
      </c>
      <c r="I19" s="107">
        <v>581891</v>
      </c>
      <c r="J19" s="107">
        <v>581891</v>
      </c>
      <c r="K19" s="107">
        <v>581891</v>
      </c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</row>
    <row r="20" ht="21.75" customHeight="1" spans="1:23">
      <c r="A20" s="96" t="s">
        <v>295</v>
      </c>
      <c r="B20" s="96" t="s">
        <v>314</v>
      </c>
      <c r="C20" s="96" t="s">
        <v>308</v>
      </c>
      <c r="D20" s="96" t="s">
        <v>70</v>
      </c>
      <c r="E20" s="96" t="s">
        <v>107</v>
      </c>
      <c r="F20" s="96" t="s">
        <v>108</v>
      </c>
      <c r="G20" s="96" t="s">
        <v>259</v>
      </c>
      <c r="H20" s="96" t="s">
        <v>260</v>
      </c>
      <c r="I20" s="107">
        <v>20000</v>
      </c>
      <c r="J20" s="107">
        <v>20000</v>
      </c>
      <c r="K20" s="107">
        <v>20000</v>
      </c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ht="21.75" customHeight="1" spans="1:23">
      <c r="A21" s="96" t="s">
        <v>295</v>
      </c>
      <c r="B21" s="96" t="s">
        <v>314</v>
      </c>
      <c r="C21" s="96" t="s">
        <v>308</v>
      </c>
      <c r="D21" s="96" t="s">
        <v>70</v>
      </c>
      <c r="E21" s="96" t="s">
        <v>107</v>
      </c>
      <c r="F21" s="96" t="s">
        <v>108</v>
      </c>
      <c r="G21" s="96" t="s">
        <v>302</v>
      </c>
      <c r="H21" s="96" t="s">
        <v>303</v>
      </c>
      <c r="I21" s="107">
        <v>78100</v>
      </c>
      <c r="J21" s="107">
        <v>78100</v>
      </c>
      <c r="K21" s="107">
        <v>78100</v>
      </c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ht="21.75" customHeight="1" spans="1:23">
      <c r="A22" s="96" t="s">
        <v>295</v>
      </c>
      <c r="B22" s="96" t="s">
        <v>315</v>
      </c>
      <c r="C22" s="96" t="s">
        <v>308</v>
      </c>
      <c r="D22" s="96" t="s">
        <v>70</v>
      </c>
      <c r="E22" s="96" t="s">
        <v>107</v>
      </c>
      <c r="F22" s="96" t="s">
        <v>108</v>
      </c>
      <c r="G22" s="96" t="s">
        <v>214</v>
      </c>
      <c r="H22" s="96" t="s">
        <v>215</v>
      </c>
      <c r="I22" s="107">
        <v>130000</v>
      </c>
      <c r="J22" s="107">
        <v>130000</v>
      </c>
      <c r="K22" s="107">
        <v>130000</v>
      </c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ht="21.75" customHeight="1" spans="1:23">
      <c r="A23" s="96" t="s">
        <v>295</v>
      </c>
      <c r="B23" s="96" t="s">
        <v>315</v>
      </c>
      <c r="C23" s="96" t="s">
        <v>308</v>
      </c>
      <c r="D23" s="96" t="s">
        <v>70</v>
      </c>
      <c r="E23" s="96" t="s">
        <v>107</v>
      </c>
      <c r="F23" s="96" t="s">
        <v>108</v>
      </c>
      <c r="G23" s="96" t="s">
        <v>312</v>
      </c>
      <c r="H23" s="96" t="s">
        <v>313</v>
      </c>
      <c r="I23" s="107">
        <v>50000</v>
      </c>
      <c r="J23" s="107">
        <v>50000</v>
      </c>
      <c r="K23" s="107">
        <v>50000</v>
      </c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ht="21.75" customHeight="1" spans="1:23">
      <c r="A24" s="96" t="s">
        <v>295</v>
      </c>
      <c r="B24" s="96" t="s">
        <v>316</v>
      </c>
      <c r="C24" s="96" t="s">
        <v>308</v>
      </c>
      <c r="D24" s="96" t="s">
        <v>70</v>
      </c>
      <c r="E24" s="96" t="s">
        <v>107</v>
      </c>
      <c r="F24" s="96" t="s">
        <v>108</v>
      </c>
      <c r="G24" s="96" t="s">
        <v>214</v>
      </c>
      <c r="H24" s="96" t="s">
        <v>215</v>
      </c>
      <c r="I24" s="107">
        <v>70000</v>
      </c>
      <c r="J24" s="107">
        <v>70000</v>
      </c>
      <c r="K24" s="107">
        <v>70000</v>
      </c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ht="21.75" customHeight="1" spans="1:23">
      <c r="A25" s="96" t="s">
        <v>295</v>
      </c>
      <c r="B25" s="96" t="s">
        <v>317</v>
      </c>
      <c r="C25" s="96" t="s">
        <v>308</v>
      </c>
      <c r="D25" s="96" t="s">
        <v>70</v>
      </c>
      <c r="E25" s="96" t="s">
        <v>107</v>
      </c>
      <c r="F25" s="96" t="s">
        <v>108</v>
      </c>
      <c r="G25" s="96" t="s">
        <v>302</v>
      </c>
      <c r="H25" s="96" t="s">
        <v>303</v>
      </c>
      <c r="I25" s="107">
        <v>81200</v>
      </c>
      <c r="J25" s="107">
        <v>81200</v>
      </c>
      <c r="K25" s="107">
        <v>81200</v>
      </c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ht="21.75" customHeight="1" spans="1:23">
      <c r="A26" s="96" t="s">
        <v>295</v>
      </c>
      <c r="B26" s="96" t="s">
        <v>318</v>
      </c>
      <c r="C26" s="96" t="s">
        <v>308</v>
      </c>
      <c r="D26" s="96" t="s">
        <v>70</v>
      </c>
      <c r="E26" s="96" t="s">
        <v>107</v>
      </c>
      <c r="F26" s="96" t="s">
        <v>108</v>
      </c>
      <c r="G26" s="96" t="s">
        <v>214</v>
      </c>
      <c r="H26" s="96" t="s">
        <v>215</v>
      </c>
      <c r="I26" s="107">
        <v>39922.79</v>
      </c>
      <c r="J26" s="107">
        <v>39922.79</v>
      </c>
      <c r="K26" s="107">
        <v>39922.79</v>
      </c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ht="21.75" customHeight="1" spans="1:23">
      <c r="A27" s="96" t="s">
        <v>295</v>
      </c>
      <c r="B27" s="96" t="s">
        <v>318</v>
      </c>
      <c r="C27" s="96" t="s">
        <v>308</v>
      </c>
      <c r="D27" s="96" t="s">
        <v>70</v>
      </c>
      <c r="E27" s="96" t="s">
        <v>107</v>
      </c>
      <c r="F27" s="96" t="s">
        <v>108</v>
      </c>
      <c r="G27" s="96" t="s">
        <v>302</v>
      </c>
      <c r="H27" s="96" t="s">
        <v>303</v>
      </c>
      <c r="I27" s="107">
        <v>54000</v>
      </c>
      <c r="J27" s="107">
        <v>54000</v>
      </c>
      <c r="K27" s="107">
        <v>54000</v>
      </c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</row>
    <row r="28" ht="21.75" customHeight="1" spans="1:23">
      <c r="A28" s="96" t="s">
        <v>295</v>
      </c>
      <c r="B28" s="96" t="s">
        <v>319</v>
      </c>
      <c r="C28" s="96" t="s">
        <v>308</v>
      </c>
      <c r="D28" s="96" t="s">
        <v>70</v>
      </c>
      <c r="E28" s="96" t="s">
        <v>107</v>
      </c>
      <c r="F28" s="96" t="s">
        <v>108</v>
      </c>
      <c r="G28" s="96" t="s">
        <v>302</v>
      </c>
      <c r="H28" s="96" t="s">
        <v>303</v>
      </c>
      <c r="I28" s="107">
        <v>51100</v>
      </c>
      <c r="J28" s="107">
        <v>51100</v>
      </c>
      <c r="K28" s="107">
        <v>51100</v>
      </c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</row>
    <row r="29" ht="21.75" customHeight="1" spans="1:23">
      <c r="A29" s="96" t="s">
        <v>295</v>
      </c>
      <c r="B29" s="96" t="s">
        <v>320</v>
      </c>
      <c r="C29" s="96" t="s">
        <v>308</v>
      </c>
      <c r="D29" s="96" t="s">
        <v>70</v>
      </c>
      <c r="E29" s="96" t="s">
        <v>107</v>
      </c>
      <c r="F29" s="96" t="s">
        <v>108</v>
      </c>
      <c r="G29" s="96" t="s">
        <v>214</v>
      </c>
      <c r="H29" s="96" t="s">
        <v>215</v>
      </c>
      <c r="I29" s="107">
        <v>735800</v>
      </c>
      <c r="J29" s="107">
        <v>735800</v>
      </c>
      <c r="K29" s="107">
        <v>735800</v>
      </c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  <row r="30" ht="21.75" customHeight="1" spans="1:23">
      <c r="A30" s="96" t="s">
        <v>295</v>
      </c>
      <c r="B30" s="96" t="s">
        <v>320</v>
      </c>
      <c r="C30" s="96" t="s">
        <v>308</v>
      </c>
      <c r="D30" s="96" t="s">
        <v>70</v>
      </c>
      <c r="E30" s="96" t="s">
        <v>107</v>
      </c>
      <c r="F30" s="96" t="s">
        <v>108</v>
      </c>
      <c r="G30" s="96" t="s">
        <v>302</v>
      </c>
      <c r="H30" s="96" t="s">
        <v>303</v>
      </c>
      <c r="I30" s="107">
        <v>171000</v>
      </c>
      <c r="J30" s="107">
        <v>171000</v>
      </c>
      <c r="K30" s="107">
        <v>171000</v>
      </c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</row>
    <row r="31" ht="21.75" customHeight="1" spans="1:23">
      <c r="A31" s="96" t="s">
        <v>295</v>
      </c>
      <c r="B31" s="96" t="s">
        <v>321</v>
      </c>
      <c r="C31" s="96" t="s">
        <v>308</v>
      </c>
      <c r="D31" s="96" t="s">
        <v>70</v>
      </c>
      <c r="E31" s="96" t="s">
        <v>107</v>
      </c>
      <c r="F31" s="96" t="s">
        <v>108</v>
      </c>
      <c r="G31" s="96" t="s">
        <v>214</v>
      </c>
      <c r="H31" s="96" t="s">
        <v>215</v>
      </c>
      <c r="I31" s="107">
        <v>40000</v>
      </c>
      <c r="J31" s="107">
        <v>40000</v>
      </c>
      <c r="K31" s="107">
        <v>40000</v>
      </c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</row>
    <row r="32" ht="18.75" customHeight="1" spans="1:23">
      <c r="A32" s="64" t="s">
        <v>184</v>
      </c>
      <c r="B32" s="65"/>
      <c r="C32" s="65"/>
      <c r="D32" s="65"/>
      <c r="E32" s="65"/>
      <c r="F32" s="65"/>
      <c r="G32" s="65"/>
      <c r="H32" s="69"/>
      <c r="I32" s="107">
        <v>3749551.79</v>
      </c>
      <c r="J32" s="107">
        <v>3749251.79</v>
      </c>
      <c r="K32" s="107">
        <v>3749251.79</v>
      </c>
      <c r="L32" s="107"/>
      <c r="M32" s="107"/>
      <c r="N32" s="107"/>
      <c r="O32" s="107"/>
      <c r="P32" s="107"/>
      <c r="Q32" s="107"/>
      <c r="R32" s="107">
        <v>300</v>
      </c>
      <c r="S32" s="107"/>
      <c r="T32" s="107"/>
      <c r="U32" s="107"/>
      <c r="V32" s="107"/>
      <c r="W32" s="107">
        <v>300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topLeftCell="A32" workbookViewId="0">
      <selection activeCell="C34" sqref="$A34:$XFD4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7" t="s">
        <v>322</v>
      </c>
    </row>
    <row r="2" ht="39.75" customHeight="1" spans="1:10">
      <c r="A2" s="95" t="str">
        <f>"2026"&amp;"年部门项目支出绩效目标表"</f>
        <v>2026年部门项目支出绩效目标表</v>
      </c>
      <c r="B2" s="43"/>
      <c r="C2" s="43"/>
      <c r="D2" s="43"/>
      <c r="E2" s="43"/>
      <c r="F2" s="97"/>
      <c r="G2" s="43"/>
      <c r="H2" s="97"/>
      <c r="I2" s="97"/>
      <c r="J2" s="43"/>
    </row>
    <row r="3" ht="17.25" customHeight="1" spans="1:1">
      <c r="A3" s="44" t="str">
        <f>"单位名称："&amp;"昆明市东川区司法局（机关）"</f>
        <v>单位名称：昆明市东川区司法局（机关）</v>
      </c>
    </row>
    <row r="4" ht="44.25" customHeight="1" spans="1:10">
      <c r="A4" s="14" t="s">
        <v>196</v>
      </c>
      <c r="B4" s="14" t="s">
        <v>323</v>
      </c>
      <c r="C4" s="14" t="s">
        <v>324</v>
      </c>
      <c r="D4" s="14" t="s">
        <v>325</v>
      </c>
      <c r="E4" s="14" t="s">
        <v>326</v>
      </c>
      <c r="F4" s="98" t="s">
        <v>327</v>
      </c>
      <c r="G4" s="14" t="s">
        <v>328</v>
      </c>
      <c r="H4" s="98" t="s">
        <v>329</v>
      </c>
      <c r="I4" s="98" t="s">
        <v>330</v>
      </c>
      <c r="J4" s="14" t="s">
        <v>331</v>
      </c>
    </row>
    <row r="5" ht="18.7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70">
        <v>6</v>
      </c>
      <c r="G5" s="160">
        <v>7</v>
      </c>
      <c r="H5" s="70">
        <v>8</v>
      </c>
      <c r="I5" s="70">
        <v>9</v>
      </c>
      <c r="J5" s="160">
        <v>10</v>
      </c>
    </row>
    <row r="6" ht="42" customHeight="1" spans="1:10">
      <c r="A6" s="15" t="s">
        <v>70</v>
      </c>
      <c r="B6" s="96"/>
      <c r="C6" s="96"/>
      <c r="D6" s="96"/>
      <c r="E6" s="34"/>
      <c r="F6" s="99"/>
      <c r="G6" s="34"/>
      <c r="H6" s="99"/>
      <c r="I6" s="99"/>
      <c r="J6" s="34"/>
    </row>
    <row r="7" ht="42" customHeight="1" spans="1:10">
      <c r="A7" s="161" t="s">
        <v>305</v>
      </c>
      <c r="B7" s="24" t="s">
        <v>332</v>
      </c>
      <c r="C7" s="24" t="s">
        <v>333</v>
      </c>
      <c r="D7" s="24" t="s">
        <v>334</v>
      </c>
      <c r="E7" s="15" t="s">
        <v>335</v>
      </c>
      <c r="F7" s="24" t="s">
        <v>336</v>
      </c>
      <c r="G7" s="15" t="s">
        <v>85</v>
      </c>
      <c r="H7" s="24" t="s">
        <v>337</v>
      </c>
      <c r="I7" s="24" t="s">
        <v>338</v>
      </c>
      <c r="J7" s="15" t="s">
        <v>339</v>
      </c>
    </row>
    <row r="8" ht="42" customHeight="1" spans="1:10">
      <c r="A8" s="161" t="s">
        <v>305</v>
      </c>
      <c r="B8" s="24" t="s">
        <v>332</v>
      </c>
      <c r="C8" s="24" t="s">
        <v>333</v>
      </c>
      <c r="D8" s="24" t="s">
        <v>340</v>
      </c>
      <c r="E8" s="15" t="s">
        <v>341</v>
      </c>
      <c r="F8" s="24" t="s">
        <v>342</v>
      </c>
      <c r="G8" s="15" t="s">
        <v>343</v>
      </c>
      <c r="H8" s="24"/>
      <c r="I8" s="24" t="s">
        <v>344</v>
      </c>
      <c r="J8" s="15" t="s">
        <v>345</v>
      </c>
    </row>
    <row r="9" ht="42" customHeight="1" spans="1:10">
      <c r="A9" s="161" t="s">
        <v>305</v>
      </c>
      <c r="B9" s="24" t="s">
        <v>332</v>
      </c>
      <c r="C9" s="24" t="s">
        <v>333</v>
      </c>
      <c r="D9" s="24" t="s">
        <v>346</v>
      </c>
      <c r="E9" s="15" t="s">
        <v>347</v>
      </c>
      <c r="F9" s="24" t="s">
        <v>342</v>
      </c>
      <c r="G9" s="15" t="s">
        <v>348</v>
      </c>
      <c r="H9" s="24" t="s">
        <v>349</v>
      </c>
      <c r="I9" s="24" t="s">
        <v>338</v>
      </c>
      <c r="J9" s="15" t="s">
        <v>350</v>
      </c>
    </row>
    <row r="10" ht="42" customHeight="1" spans="1:10">
      <c r="A10" s="161" t="s">
        <v>305</v>
      </c>
      <c r="B10" s="24" t="s">
        <v>332</v>
      </c>
      <c r="C10" s="24" t="s">
        <v>351</v>
      </c>
      <c r="D10" s="24" t="s">
        <v>352</v>
      </c>
      <c r="E10" s="15" t="s">
        <v>353</v>
      </c>
      <c r="F10" s="24" t="s">
        <v>342</v>
      </c>
      <c r="G10" s="15" t="s">
        <v>354</v>
      </c>
      <c r="H10" s="24"/>
      <c r="I10" s="24" t="s">
        <v>344</v>
      </c>
      <c r="J10" s="15" t="s">
        <v>355</v>
      </c>
    </row>
    <row r="11" ht="42" customHeight="1" spans="1:10">
      <c r="A11" s="161" t="s">
        <v>305</v>
      </c>
      <c r="B11" s="24" t="s">
        <v>332</v>
      </c>
      <c r="C11" s="24" t="s">
        <v>356</v>
      </c>
      <c r="D11" s="24" t="s">
        <v>357</v>
      </c>
      <c r="E11" s="15" t="s">
        <v>358</v>
      </c>
      <c r="F11" s="24" t="s">
        <v>342</v>
      </c>
      <c r="G11" s="15" t="s">
        <v>348</v>
      </c>
      <c r="H11" s="24" t="s">
        <v>349</v>
      </c>
      <c r="I11" s="24" t="s">
        <v>338</v>
      </c>
      <c r="J11" s="15" t="s">
        <v>359</v>
      </c>
    </row>
    <row r="12" ht="42" customHeight="1" spans="1:10">
      <c r="A12" s="161" t="s">
        <v>294</v>
      </c>
      <c r="B12" s="24" t="s">
        <v>360</v>
      </c>
      <c r="C12" s="24" t="s">
        <v>333</v>
      </c>
      <c r="D12" s="24" t="s">
        <v>334</v>
      </c>
      <c r="E12" s="15" t="s">
        <v>361</v>
      </c>
      <c r="F12" s="24" t="s">
        <v>342</v>
      </c>
      <c r="G12" s="15" t="s">
        <v>362</v>
      </c>
      <c r="H12" s="24" t="s">
        <v>363</v>
      </c>
      <c r="I12" s="24" t="s">
        <v>338</v>
      </c>
      <c r="J12" s="15" t="s">
        <v>364</v>
      </c>
    </row>
    <row r="13" ht="63" customHeight="1" spans="1:10">
      <c r="A13" s="161" t="s">
        <v>294</v>
      </c>
      <c r="B13" s="24" t="s">
        <v>360</v>
      </c>
      <c r="C13" s="24" t="s">
        <v>333</v>
      </c>
      <c r="D13" s="24" t="s">
        <v>340</v>
      </c>
      <c r="E13" s="15" t="s">
        <v>365</v>
      </c>
      <c r="F13" s="24" t="s">
        <v>342</v>
      </c>
      <c r="G13" s="15" t="s">
        <v>348</v>
      </c>
      <c r="H13" s="24" t="s">
        <v>349</v>
      </c>
      <c r="I13" s="24" t="s">
        <v>338</v>
      </c>
      <c r="J13" s="15" t="s">
        <v>366</v>
      </c>
    </row>
    <row r="14" ht="74" customHeight="1" spans="1:10">
      <c r="A14" s="161" t="s">
        <v>294</v>
      </c>
      <c r="B14" s="24" t="s">
        <v>360</v>
      </c>
      <c r="C14" s="24" t="s">
        <v>333</v>
      </c>
      <c r="D14" s="24" t="s">
        <v>346</v>
      </c>
      <c r="E14" s="15" t="s">
        <v>367</v>
      </c>
      <c r="F14" s="24" t="s">
        <v>336</v>
      </c>
      <c r="G14" s="15" t="s">
        <v>368</v>
      </c>
      <c r="H14" s="24" t="s">
        <v>349</v>
      </c>
      <c r="I14" s="24" t="s">
        <v>338</v>
      </c>
      <c r="J14" s="15" t="s">
        <v>369</v>
      </c>
    </row>
    <row r="15" ht="42" customHeight="1" spans="1:10">
      <c r="A15" s="161" t="s">
        <v>294</v>
      </c>
      <c r="B15" s="24" t="s">
        <v>360</v>
      </c>
      <c r="C15" s="24" t="s">
        <v>351</v>
      </c>
      <c r="D15" s="24" t="s">
        <v>370</v>
      </c>
      <c r="E15" s="15" t="s">
        <v>371</v>
      </c>
      <c r="F15" s="24" t="s">
        <v>342</v>
      </c>
      <c r="G15" s="15" t="s">
        <v>372</v>
      </c>
      <c r="H15" s="24" t="s">
        <v>349</v>
      </c>
      <c r="I15" s="24" t="s">
        <v>344</v>
      </c>
      <c r="J15" s="15" t="s">
        <v>373</v>
      </c>
    </row>
    <row r="16" ht="42" customHeight="1" spans="1:10">
      <c r="A16" s="161" t="s">
        <v>294</v>
      </c>
      <c r="B16" s="24" t="s">
        <v>360</v>
      </c>
      <c r="C16" s="24" t="s">
        <v>356</v>
      </c>
      <c r="D16" s="24" t="s">
        <v>357</v>
      </c>
      <c r="E16" s="15" t="s">
        <v>374</v>
      </c>
      <c r="F16" s="24" t="s">
        <v>336</v>
      </c>
      <c r="G16" s="15" t="s">
        <v>368</v>
      </c>
      <c r="H16" s="24" t="s">
        <v>349</v>
      </c>
      <c r="I16" s="24" t="s">
        <v>338</v>
      </c>
      <c r="J16" s="15" t="s">
        <v>375</v>
      </c>
    </row>
    <row r="17" ht="42" customHeight="1" spans="1:10">
      <c r="A17" s="161" t="s">
        <v>294</v>
      </c>
      <c r="B17" s="24" t="s">
        <v>360</v>
      </c>
      <c r="C17" s="24" t="s">
        <v>376</v>
      </c>
      <c r="D17" s="24" t="s">
        <v>377</v>
      </c>
      <c r="E17" s="15" t="s">
        <v>378</v>
      </c>
      <c r="F17" s="24" t="s">
        <v>379</v>
      </c>
      <c r="G17" s="15" t="s">
        <v>380</v>
      </c>
      <c r="H17" s="24" t="s">
        <v>381</v>
      </c>
      <c r="I17" s="24" t="s">
        <v>338</v>
      </c>
      <c r="J17" s="15" t="s">
        <v>382</v>
      </c>
    </row>
    <row r="18" ht="42" customHeight="1" spans="1:10">
      <c r="A18" s="161" t="s">
        <v>297</v>
      </c>
      <c r="B18" s="24" t="s">
        <v>383</v>
      </c>
      <c r="C18" s="24" t="s">
        <v>333</v>
      </c>
      <c r="D18" s="24" t="s">
        <v>334</v>
      </c>
      <c r="E18" s="15" t="s">
        <v>384</v>
      </c>
      <c r="F18" s="24" t="s">
        <v>336</v>
      </c>
      <c r="G18" s="15" t="s">
        <v>385</v>
      </c>
      <c r="H18" s="24" t="s">
        <v>386</v>
      </c>
      <c r="I18" s="24" t="s">
        <v>338</v>
      </c>
      <c r="J18" s="15" t="s">
        <v>387</v>
      </c>
    </row>
    <row r="19" ht="42" customHeight="1" spans="1:10">
      <c r="A19" s="161" t="s">
        <v>297</v>
      </c>
      <c r="B19" s="24" t="s">
        <v>383</v>
      </c>
      <c r="C19" s="24" t="s">
        <v>333</v>
      </c>
      <c r="D19" s="24" t="s">
        <v>340</v>
      </c>
      <c r="E19" s="15" t="s">
        <v>388</v>
      </c>
      <c r="F19" s="24" t="s">
        <v>336</v>
      </c>
      <c r="G19" s="15" t="s">
        <v>385</v>
      </c>
      <c r="H19" s="24" t="s">
        <v>349</v>
      </c>
      <c r="I19" s="24" t="s">
        <v>338</v>
      </c>
      <c r="J19" s="15" t="s">
        <v>389</v>
      </c>
    </row>
    <row r="20" ht="42" customHeight="1" spans="1:10">
      <c r="A20" s="161" t="s">
        <v>297</v>
      </c>
      <c r="B20" s="24" t="s">
        <v>383</v>
      </c>
      <c r="C20" s="24" t="s">
        <v>333</v>
      </c>
      <c r="D20" s="24" t="s">
        <v>340</v>
      </c>
      <c r="E20" s="15" t="s">
        <v>390</v>
      </c>
      <c r="F20" s="24" t="s">
        <v>342</v>
      </c>
      <c r="G20" s="15" t="s">
        <v>348</v>
      </c>
      <c r="H20" s="24" t="s">
        <v>349</v>
      </c>
      <c r="I20" s="24" t="s">
        <v>338</v>
      </c>
      <c r="J20" s="15" t="s">
        <v>391</v>
      </c>
    </row>
    <row r="21" ht="42" customHeight="1" spans="1:10">
      <c r="A21" s="161" t="s">
        <v>297</v>
      </c>
      <c r="B21" s="24" t="s">
        <v>383</v>
      </c>
      <c r="C21" s="24" t="s">
        <v>333</v>
      </c>
      <c r="D21" s="24" t="s">
        <v>346</v>
      </c>
      <c r="E21" s="15" t="s">
        <v>392</v>
      </c>
      <c r="F21" s="24" t="s">
        <v>342</v>
      </c>
      <c r="G21" s="15" t="s">
        <v>348</v>
      </c>
      <c r="H21" s="24" t="s">
        <v>349</v>
      </c>
      <c r="I21" s="24" t="s">
        <v>338</v>
      </c>
      <c r="J21" s="15" t="s">
        <v>393</v>
      </c>
    </row>
    <row r="22" ht="42" customHeight="1" spans="1:10">
      <c r="A22" s="161" t="s">
        <v>297</v>
      </c>
      <c r="B22" s="24" t="s">
        <v>383</v>
      </c>
      <c r="C22" s="24" t="s">
        <v>351</v>
      </c>
      <c r="D22" s="24" t="s">
        <v>370</v>
      </c>
      <c r="E22" s="15" t="s">
        <v>394</v>
      </c>
      <c r="F22" s="24" t="s">
        <v>342</v>
      </c>
      <c r="G22" s="15" t="s">
        <v>354</v>
      </c>
      <c r="H22" s="24" t="s">
        <v>349</v>
      </c>
      <c r="I22" s="24" t="s">
        <v>338</v>
      </c>
      <c r="J22" s="15" t="s">
        <v>395</v>
      </c>
    </row>
    <row r="23" ht="42" customHeight="1" spans="1:10">
      <c r="A23" s="161" t="s">
        <v>297</v>
      </c>
      <c r="B23" s="24" t="s">
        <v>383</v>
      </c>
      <c r="C23" s="24" t="s">
        <v>351</v>
      </c>
      <c r="D23" s="24" t="s">
        <v>352</v>
      </c>
      <c r="E23" s="15" t="s">
        <v>396</v>
      </c>
      <c r="F23" s="24" t="s">
        <v>342</v>
      </c>
      <c r="G23" s="15" t="s">
        <v>397</v>
      </c>
      <c r="H23" s="24" t="s">
        <v>349</v>
      </c>
      <c r="I23" s="24" t="s">
        <v>344</v>
      </c>
      <c r="J23" s="15" t="s">
        <v>398</v>
      </c>
    </row>
    <row r="24" ht="42" customHeight="1" spans="1:10">
      <c r="A24" s="161" t="s">
        <v>297</v>
      </c>
      <c r="B24" s="24" t="s">
        <v>383</v>
      </c>
      <c r="C24" s="24" t="s">
        <v>356</v>
      </c>
      <c r="D24" s="24" t="s">
        <v>357</v>
      </c>
      <c r="E24" s="15" t="s">
        <v>399</v>
      </c>
      <c r="F24" s="24" t="s">
        <v>336</v>
      </c>
      <c r="G24" s="15" t="s">
        <v>368</v>
      </c>
      <c r="H24" s="24" t="s">
        <v>349</v>
      </c>
      <c r="I24" s="24" t="s">
        <v>338</v>
      </c>
      <c r="J24" s="15" t="s">
        <v>400</v>
      </c>
    </row>
    <row r="25" ht="42" customHeight="1" spans="1:10">
      <c r="A25" s="161" t="s">
        <v>297</v>
      </c>
      <c r="B25" s="24" t="s">
        <v>383</v>
      </c>
      <c r="C25" s="24" t="s">
        <v>376</v>
      </c>
      <c r="D25" s="24" t="s">
        <v>377</v>
      </c>
      <c r="E25" s="15" t="s">
        <v>401</v>
      </c>
      <c r="F25" s="24" t="s">
        <v>379</v>
      </c>
      <c r="G25" s="15" t="s">
        <v>380</v>
      </c>
      <c r="H25" s="24" t="s">
        <v>381</v>
      </c>
      <c r="I25" s="24" t="s">
        <v>338</v>
      </c>
      <c r="J25" s="15" t="s">
        <v>402</v>
      </c>
    </row>
    <row r="26" ht="42" customHeight="1" spans="1:10">
      <c r="A26" s="161" t="s">
        <v>310</v>
      </c>
      <c r="B26" s="24" t="s">
        <v>403</v>
      </c>
      <c r="C26" s="24" t="s">
        <v>333</v>
      </c>
      <c r="D26" s="24" t="s">
        <v>334</v>
      </c>
      <c r="E26" s="15" t="s">
        <v>404</v>
      </c>
      <c r="F26" s="24" t="s">
        <v>336</v>
      </c>
      <c r="G26" s="15" t="s">
        <v>405</v>
      </c>
      <c r="H26" s="24" t="s">
        <v>386</v>
      </c>
      <c r="I26" s="24" t="s">
        <v>338</v>
      </c>
      <c r="J26" s="15" t="s">
        <v>406</v>
      </c>
    </row>
    <row r="27" ht="42" customHeight="1" spans="1:10">
      <c r="A27" s="161" t="s">
        <v>310</v>
      </c>
      <c r="B27" s="24" t="s">
        <v>403</v>
      </c>
      <c r="C27" s="24" t="s">
        <v>333</v>
      </c>
      <c r="D27" s="24" t="s">
        <v>334</v>
      </c>
      <c r="E27" s="15" t="s">
        <v>407</v>
      </c>
      <c r="F27" s="24" t="s">
        <v>336</v>
      </c>
      <c r="G27" s="15" t="s">
        <v>83</v>
      </c>
      <c r="H27" s="24" t="s">
        <v>337</v>
      </c>
      <c r="I27" s="24" t="s">
        <v>338</v>
      </c>
      <c r="J27" s="15" t="s">
        <v>408</v>
      </c>
    </row>
    <row r="28" ht="42" customHeight="1" spans="1:10">
      <c r="A28" s="161" t="s">
        <v>310</v>
      </c>
      <c r="B28" s="24" t="s">
        <v>403</v>
      </c>
      <c r="C28" s="24" t="s">
        <v>333</v>
      </c>
      <c r="D28" s="24" t="s">
        <v>340</v>
      </c>
      <c r="E28" s="15" t="s">
        <v>409</v>
      </c>
      <c r="F28" s="24" t="s">
        <v>336</v>
      </c>
      <c r="G28" s="15" t="s">
        <v>410</v>
      </c>
      <c r="H28" s="24" t="s">
        <v>349</v>
      </c>
      <c r="I28" s="24" t="s">
        <v>338</v>
      </c>
      <c r="J28" s="15" t="s">
        <v>411</v>
      </c>
    </row>
    <row r="29" ht="42" customHeight="1" spans="1:10">
      <c r="A29" s="161" t="s">
        <v>310</v>
      </c>
      <c r="B29" s="24" t="s">
        <v>403</v>
      </c>
      <c r="C29" s="24" t="s">
        <v>333</v>
      </c>
      <c r="D29" s="24" t="s">
        <v>346</v>
      </c>
      <c r="E29" s="15" t="s">
        <v>412</v>
      </c>
      <c r="F29" s="24" t="s">
        <v>342</v>
      </c>
      <c r="G29" s="15" t="s">
        <v>348</v>
      </c>
      <c r="H29" s="24" t="s">
        <v>349</v>
      </c>
      <c r="I29" s="24" t="s">
        <v>338</v>
      </c>
      <c r="J29" s="15" t="s">
        <v>413</v>
      </c>
    </row>
    <row r="30" ht="42" customHeight="1" spans="1:10">
      <c r="A30" s="161" t="s">
        <v>310</v>
      </c>
      <c r="B30" s="24" t="s">
        <v>403</v>
      </c>
      <c r="C30" s="24" t="s">
        <v>351</v>
      </c>
      <c r="D30" s="24" t="s">
        <v>370</v>
      </c>
      <c r="E30" s="15" t="s">
        <v>414</v>
      </c>
      <c r="F30" s="24" t="s">
        <v>415</v>
      </c>
      <c r="G30" s="15" t="s">
        <v>416</v>
      </c>
      <c r="H30" s="24" t="s">
        <v>349</v>
      </c>
      <c r="I30" s="24" t="s">
        <v>338</v>
      </c>
      <c r="J30" s="15" t="s">
        <v>417</v>
      </c>
    </row>
    <row r="31" ht="42" customHeight="1" spans="1:10">
      <c r="A31" s="161" t="s">
        <v>310</v>
      </c>
      <c r="B31" s="24" t="s">
        <v>403</v>
      </c>
      <c r="C31" s="24" t="s">
        <v>351</v>
      </c>
      <c r="D31" s="24" t="s">
        <v>370</v>
      </c>
      <c r="E31" s="15" t="s">
        <v>418</v>
      </c>
      <c r="F31" s="24" t="s">
        <v>342</v>
      </c>
      <c r="G31" s="15" t="s">
        <v>397</v>
      </c>
      <c r="H31" s="24" t="s">
        <v>349</v>
      </c>
      <c r="I31" s="24" t="s">
        <v>344</v>
      </c>
      <c r="J31" s="15" t="s">
        <v>419</v>
      </c>
    </row>
    <row r="32" ht="42" customHeight="1" spans="1:10">
      <c r="A32" s="161" t="s">
        <v>310</v>
      </c>
      <c r="B32" s="24" t="s">
        <v>403</v>
      </c>
      <c r="C32" s="24" t="s">
        <v>356</v>
      </c>
      <c r="D32" s="24" t="s">
        <v>357</v>
      </c>
      <c r="E32" s="15" t="s">
        <v>420</v>
      </c>
      <c r="F32" s="24" t="s">
        <v>336</v>
      </c>
      <c r="G32" s="15" t="s">
        <v>421</v>
      </c>
      <c r="H32" s="24" t="s">
        <v>349</v>
      </c>
      <c r="I32" s="24" t="s">
        <v>338</v>
      </c>
      <c r="J32" s="15" t="s">
        <v>422</v>
      </c>
    </row>
    <row r="33" ht="42" customHeight="1" spans="1:10">
      <c r="A33" s="161" t="s">
        <v>310</v>
      </c>
      <c r="B33" s="24" t="s">
        <v>403</v>
      </c>
      <c r="C33" s="24" t="s">
        <v>376</v>
      </c>
      <c r="D33" s="24" t="s">
        <v>377</v>
      </c>
      <c r="E33" s="15" t="s">
        <v>378</v>
      </c>
      <c r="F33" s="24" t="s">
        <v>379</v>
      </c>
      <c r="G33" s="15" t="s">
        <v>380</v>
      </c>
      <c r="H33" s="24" t="s">
        <v>381</v>
      </c>
      <c r="I33" s="24" t="s">
        <v>338</v>
      </c>
      <c r="J33" s="15" t="s">
        <v>423</v>
      </c>
    </row>
    <row r="34" ht="42" customHeight="1" spans="1:10">
      <c r="A34" s="161" t="s">
        <v>301</v>
      </c>
      <c r="B34" s="24" t="s">
        <v>403</v>
      </c>
      <c r="C34" s="24" t="s">
        <v>333</v>
      </c>
      <c r="D34" s="24" t="s">
        <v>334</v>
      </c>
      <c r="E34" s="15" t="s">
        <v>404</v>
      </c>
      <c r="F34" s="24" t="s">
        <v>342</v>
      </c>
      <c r="G34" s="15" t="s">
        <v>405</v>
      </c>
      <c r="H34" s="24" t="s">
        <v>386</v>
      </c>
      <c r="I34" s="24" t="s">
        <v>338</v>
      </c>
      <c r="J34" s="15" t="s">
        <v>406</v>
      </c>
    </row>
    <row r="35" ht="42" customHeight="1" spans="1:10">
      <c r="A35" s="161" t="s">
        <v>301</v>
      </c>
      <c r="B35" s="24" t="s">
        <v>403</v>
      </c>
      <c r="C35" s="24" t="s">
        <v>333</v>
      </c>
      <c r="D35" s="24" t="s">
        <v>340</v>
      </c>
      <c r="E35" s="15" t="s">
        <v>409</v>
      </c>
      <c r="F35" s="24" t="s">
        <v>415</v>
      </c>
      <c r="G35" s="15" t="s">
        <v>410</v>
      </c>
      <c r="H35" s="24" t="s">
        <v>349</v>
      </c>
      <c r="I35" s="24" t="s">
        <v>338</v>
      </c>
      <c r="J35" s="15" t="s">
        <v>424</v>
      </c>
    </row>
    <row r="36" ht="42" customHeight="1" spans="1:10">
      <c r="A36" s="161" t="s">
        <v>301</v>
      </c>
      <c r="B36" s="24" t="s">
        <v>403</v>
      </c>
      <c r="C36" s="24" t="s">
        <v>333</v>
      </c>
      <c r="D36" s="24" t="s">
        <v>346</v>
      </c>
      <c r="E36" s="15" t="s">
        <v>412</v>
      </c>
      <c r="F36" s="24" t="s">
        <v>342</v>
      </c>
      <c r="G36" s="15" t="s">
        <v>348</v>
      </c>
      <c r="H36" s="24" t="s">
        <v>349</v>
      </c>
      <c r="I36" s="24" t="s">
        <v>344</v>
      </c>
      <c r="J36" s="15" t="s">
        <v>413</v>
      </c>
    </row>
    <row r="37" ht="42" customHeight="1" spans="1:10">
      <c r="A37" s="161" t="s">
        <v>301</v>
      </c>
      <c r="B37" s="24" t="s">
        <v>403</v>
      </c>
      <c r="C37" s="24" t="s">
        <v>351</v>
      </c>
      <c r="D37" s="24" t="s">
        <v>370</v>
      </c>
      <c r="E37" s="15" t="s">
        <v>414</v>
      </c>
      <c r="F37" s="24" t="s">
        <v>342</v>
      </c>
      <c r="G37" s="15" t="s">
        <v>416</v>
      </c>
      <c r="H37" s="24" t="s">
        <v>349</v>
      </c>
      <c r="I37" s="24" t="s">
        <v>338</v>
      </c>
      <c r="J37" s="15" t="s">
        <v>417</v>
      </c>
    </row>
    <row r="38" ht="42" customHeight="1" spans="1:10">
      <c r="A38" s="161" t="s">
        <v>301</v>
      </c>
      <c r="B38" s="24" t="s">
        <v>403</v>
      </c>
      <c r="C38" s="24" t="s">
        <v>351</v>
      </c>
      <c r="D38" s="24" t="s">
        <v>352</v>
      </c>
      <c r="E38" s="15" t="s">
        <v>418</v>
      </c>
      <c r="F38" s="24" t="s">
        <v>342</v>
      </c>
      <c r="G38" s="15" t="s">
        <v>397</v>
      </c>
      <c r="H38" s="24" t="s">
        <v>349</v>
      </c>
      <c r="I38" s="24" t="s">
        <v>344</v>
      </c>
      <c r="J38" s="15" t="s">
        <v>419</v>
      </c>
    </row>
    <row r="39" ht="42" customHeight="1" spans="1:10">
      <c r="A39" s="161" t="s">
        <v>301</v>
      </c>
      <c r="B39" s="24" t="s">
        <v>403</v>
      </c>
      <c r="C39" s="24" t="s">
        <v>356</v>
      </c>
      <c r="D39" s="24" t="s">
        <v>357</v>
      </c>
      <c r="E39" s="15" t="s">
        <v>420</v>
      </c>
      <c r="F39" s="24" t="s">
        <v>336</v>
      </c>
      <c r="G39" s="15" t="s">
        <v>421</v>
      </c>
      <c r="H39" s="24" t="s">
        <v>349</v>
      </c>
      <c r="I39" s="24" t="s">
        <v>338</v>
      </c>
      <c r="J39" s="15" t="s">
        <v>425</v>
      </c>
    </row>
    <row r="40" ht="42" customHeight="1" spans="1:10">
      <c r="A40" s="161" t="s">
        <v>301</v>
      </c>
      <c r="B40" s="24" t="s">
        <v>403</v>
      </c>
      <c r="C40" s="24" t="s">
        <v>376</v>
      </c>
      <c r="D40" s="24" t="s">
        <v>377</v>
      </c>
      <c r="E40" s="15" t="s">
        <v>378</v>
      </c>
      <c r="F40" s="24" t="s">
        <v>379</v>
      </c>
      <c r="G40" s="15" t="s">
        <v>380</v>
      </c>
      <c r="H40" s="24" t="s">
        <v>381</v>
      </c>
      <c r="I40" s="24" t="s">
        <v>338</v>
      </c>
      <c r="J40" s="15" t="s">
        <v>423</v>
      </c>
    </row>
  </sheetData>
  <mergeCells count="12">
    <mergeCell ref="A2:J2"/>
    <mergeCell ref="A3:H3"/>
    <mergeCell ref="A7:A11"/>
    <mergeCell ref="A12:A17"/>
    <mergeCell ref="A18:A25"/>
    <mergeCell ref="A26:A33"/>
    <mergeCell ref="A34:A40"/>
    <mergeCell ref="B7:B11"/>
    <mergeCell ref="B12:B17"/>
    <mergeCell ref="B18:B25"/>
    <mergeCell ref="B26:B33"/>
    <mergeCell ref="B34:B40"/>
  </mergeCells>
  <printOptions horizontalCentered="1"/>
  <pageMargins left="0.96" right="0.96" top="0.72" bottom="0.72" header="0" footer="0"/>
  <pageSetup paperSize="9" scale="2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adminn</cp:lastModifiedBy>
  <dcterms:created xsi:type="dcterms:W3CDTF">2026-03-08T15:25:00Z</dcterms:created>
  <dcterms:modified xsi:type="dcterms:W3CDTF">2026-03-23T16:58:53Z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68163151EAA2E7F08DC8B8697854E6C4_42</vt:lpwstr>
  </property>
</Properties>
</file>