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<sst xmlns="http://schemas.openxmlformats.org/spreadsheetml/2006/main" count="2707" uniqueCount="643">
  <si>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</si>
  <si>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</si>
  <si>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</si>
  <si>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</si>
  <si>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</si>
  <si>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</si>
  <si>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</si>
  <si>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</si>
  <si>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</si>
  <si>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</si>
  <si>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</si>
  <si>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</si>
  <si>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</si>
  <si>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</si>
  <si>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</si>
  <si>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</si>
  <si>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</si>
  <si>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</si>
  <si>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</si>
  <si>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</si>
  <si>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</si>
  <si>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</si>
  <si>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</si>
  <si>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</si>
  <si>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</si>
  <si>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</si>
  <si>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</si>
  <si>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</si>
  <si>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</si>
  <si>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</si>
  <si>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</si>
  <si>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</si>
  <si>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</si>
  <si>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</si>
  <si>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</si>
  <si>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</si>
  <si>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</si>
  <si>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</si>
  <si>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</si>
  <si>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</si>
  <si>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</si>
  <si>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</si>
  <si>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</si>
  <si>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</si>
  <si>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</si>
  <si>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</si>
  <si>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</si>
  <si>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</si>
  <si>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</si>
  <si>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</si>
  <si>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</si>
  <si>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</si>
  <si>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</si>
  <si>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</si>
  <si>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</si>
  <si>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</si>
  <si>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</si>
  <si>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</si>
  <si>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</si>
  <si>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</si>
  <si>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</si>
  <si>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</si>
  <si>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</si>
  <si>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</si>
  <si>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</si>
  <si>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</si>
  <si>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</si>
  <si>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</si>
  <si>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</si>
  <si>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</t>
  </si>
  <si>
    <t>昆明市东川区阿旺镇人民政府</t>
  </si>
  <si>
    <t>576001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</si>
  <si>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</si>
  <si>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</si>
  <si>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</si>
  <si>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</si>
  <si>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</si>
  <si>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</si>
  <si>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</si>
  <si>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</si>
  <si>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</si>
  <si>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</si>
  <si>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</si>
  <si>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</si>
  <si>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</si>
  <si>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</si>
  <si>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</si>
  <si>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</si>
  <si>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</si>
  <si>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</si>
  <si>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</si>
  <si>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</si>
  <si>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</si>
  <si>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</si>
  <si>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</si>
  <si>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</si>
  <si>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</si>
  <si>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</si>
  <si>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</si>
  <si>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</si>
  <si>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</si>
  <si>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</si>
  <si>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</si>
  <si>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</si>
  <si>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</si>
  <si>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</si>
  <si>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</si>
  <si>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</si>
  <si>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</si>
  <si>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</si>
  <si>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</si>
  <si>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2010350</t>
  </si>
  <si>
    <t>事业运行</t>
  </si>
  <si>
    <t>2010399</t>
  </si>
  <si>
    <t>其他政府办公厅（室）及相关机构事务支出</t>
  </si>
  <si>
    <t>20111</t>
  </si>
  <si>
    <t>纪检监察事务</t>
  </si>
  <si>
    <t>2011101</t>
  </si>
  <si>
    <t>20129</t>
  </si>
  <si>
    <t>群众团体事务</t>
  </si>
  <si>
    <t>2012901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</si>
  <si>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</si>
  <si>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</si>
  <si>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</si>
  <si>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</si>
  <si>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</si>
  <si>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</si>
  <si>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</si>
  <si>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</si>
  <si>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</si>
  <si>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</si>
  <si>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</si>
  <si>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</si>
  <si>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</si>
  <si>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</si>
  <si>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</si>
  <si>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</si>
  <si>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</si>
  <si>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</si>
  <si>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</si>
  <si>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</si>
  <si>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</si>
  <si>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</si>
  <si>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</si>
  <si>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</si>
  <si>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</si>
  <si>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</si>
  <si>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</si>
  <si>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</si>
  <si>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</si>
  <si>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</si>
  <si>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</si>
  <si>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</si>
  <si>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</si>
  <si>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</si>
  <si>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</si>
  <si>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</si>
  <si>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</si>
  <si>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</si>
  <si>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</si>
  <si>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</si>
  <si>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</si>
  <si>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</si>
  <si>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</si>
  <si>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</si>
  <si>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</si>
  <si>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213</t>
  </si>
  <si>
    <t>农林水支出</t>
  </si>
  <si>
    <t>21301</t>
  </si>
  <si>
    <t>农业农村</t>
  </si>
  <si>
    <t>2130110</t>
  </si>
  <si>
    <t>执法监管</t>
  </si>
  <si>
    <t>21307</t>
  </si>
  <si>
    <t>农村综合改革</t>
  </si>
  <si>
    <t>2130705</t>
  </si>
  <si>
    <t>对村民委员会和村党支部的补助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</si>
  <si>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</si>
  <si>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</si>
  <si>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</si>
  <si>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</si>
  <si>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</si>
  <si>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</si>
  <si>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</si>
  <si>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</si>
  <si>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</si>
  <si>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</si>
  <si>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</si>
  <si>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</si>
  <si>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</si>
  <si>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</si>
  <si>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</si>
  <si>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</si>
  <si>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</si>
  <si>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</si>
  <si>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</si>
  <si>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</si>
  <si>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</si>
  <si>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</si>
  <si>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</si>
  <si>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</si>
  <si>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</si>
  <si>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</si>
  <si>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</si>
  <si>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</si>
  <si>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</si>
  <si>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</si>
  <si>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</si>
  <si>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</si>
  <si>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</si>
  <si>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</si>
  <si>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</si>
  <si>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</si>
  <si>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</si>
  <si>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</si>
  <si>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</si>
  <si>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</si>
  <si>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</si>
  <si>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</si>
  <si>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</si>
  <si>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</si>
  <si>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</si>
  <si>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</si>
  <si>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</si>
  <si>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</si>
  <si>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</si>
  <si>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</si>
  <si>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</si>
  <si>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</si>
  <si>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</si>
  <si>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</si>
  <si>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</si>
  <si>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</si>
  <si>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</si>
  <si>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</si>
  <si>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</si>
  <si>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</si>
  <si>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</si>
  <si>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</si>
  <si>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</si>
  <si>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</si>
  <si>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</si>
  <si>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</si>
  <si>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</si>
  <si>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</si>
  <si>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</si>
  <si>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</si>
  <si>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</si>
  <si>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</si>
  <si>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</si>
  <si>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</si>
  <si>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</si>
  <si>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</si>
  <si>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</si>
  <si>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</si>
  <si>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</si>
  <si>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</si>
  <si>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</si>
  <si>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</si>
  <si>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</si>
  <si>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530113210000000001638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</si>
  <si>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</si>
  <si>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</si>
  <si>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</si>
  <si>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</si>
  <si>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</si>
  <si>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</si>
  <si>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</si>
  <si>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530113210000000001639</t>
  </si>
  <si>
    <t>事业人员工资支出</t>
  </si>
  <si>
    <t>30107</t>
  </si>
  <si>
    <t>绩效工资</t>
  </si>
  <si>
    <t>530113210000000001640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</si>
  <si>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</si>
  <si>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</si>
  <si>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</si>
  <si>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</si>
  <si>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</si>
  <si>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</si>
  <si>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</si>
  <si>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</si>
  <si>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</si>
  <si>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</si>
  <si>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</si>
  <si>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530113210000000001641</t>
  </si>
  <si>
    <t>30113</t>
  </si>
  <si>
    <t>530113210000000001646</t>
  </si>
  <si>
    <t>公车购置及运维费</t>
  </si>
  <si>
    <t>30231</t>
  </si>
  <si>
    <t>公务用车运行维护费</t>
  </si>
  <si>
    <t>530113210000000001647</t>
  </si>
  <si>
    <t>30217</t>
  </si>
  <si>
    <t>530113210000000001648</t>
  </si>
  <si>
    <t>公务交通补贴</t>
  </si>
  <si>
    <t>30239</t>
  </si>
  <si>
    <t>其他交通费用</t>
  </si>
  <si>
    <t>530113210000000001649</t>
  </si>
  <si>
    <t>工会经费</t>
  </si>
  <si>
    <t>30228</t>
  </si>
  <si>
    <t>530113210000000001652</t>
  </si>
  <si>
    <t>离退休公用经费</t>
  </si>
  <si>
    <t>30299</t>
  </si>
  <si>
    <t>其他商品和服务支出</t>
  </si>
  <si>
    <t>530113210000000001654</t>
  </si>
  <si>
    <t>乡镇人大活动经费</t>
  </si>
  <si>
    <t>30201</t>
  </si>
  <si>
    <t>办公费</t>
  </si>
  <si>
    <t>530113210000000001655</t>
  </si>
  <si>
    <t>一般公用支出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</si>
  <si>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</si>
  <si>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</si>
  <si>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</si>
  <si>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</si>
  <si>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</si>
  <si>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</si>
  <si>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</si>
  <si>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</si>
  <si>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</si>
  <si>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</si>
  <si>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</si>
  <si>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</si>
  <si>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</si>
  <si>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</si>
  <si>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530113210000000001656</t>
  </si>
  <si>
    <t>租车经费</t>
  </si>
  <si>
    <t>530113221100000317415</t>
  </si>
  <si>
    <t>离退休生活补助</t>
  </si>
  <si>
    <t>30305</t>
  </si>
  <si>
    <t>生活补助</t>
  </si>
  <si>
    <t>530113231100001522221</t>
  </si>
  <si>
    <t>行政人员绩效奖励</t>
  </si>
  <si>
    <t>530113231100001522223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</si>
  <si>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</si>
  <si>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</si>
  <si>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</si>
  <si>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</si>
  <si>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</si>
  <si>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</si>
  <si>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</si>
  <si>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</si>
  <si>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</si>
  <si>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530113261100004936303</t>
  </si>
  <si>
    <t>2026年阿旺镇朱啟昌伤残抚恤资金</t>
  </si>
  <si>
    <t>30304</t>
  </si>
  <si>
    <t>抚恤金</t>
  </si>
  <si>
    <t>530113261100004963820</t>
  </si>
  <si>
    <t>2026年阿旺镇遗属补助经费</t>
  </si>
  <si>
    <t>专项业务类</t>
  </si>
  <si>
    <t>530113231100001214901</t>
  </si>
  <si>
    <t>基层安全生产专项经费</t>
  </si>
  <si>
    <t>530113231100001214978</t>
  </si>
  <si>
    <t>基层环境保护专项经费</t>
  </si>
  <si>
    <t>30226</t>
  </si>
  <si>
    <t>劳务费</t>
  </si>
  <si>
    <t>530113231100001230208</t>
  </si>
  <si>
    <t>会议费专项资金</t>
  </si>
  <si>
    <t>530113231100001520563</t>
  </si>
  <si>
    <t>乡镇党建及共青团专项资金</t>
  </si>
  <si>
    <t>530113261100005102950</t>
  </si>
  <si>
    <t>村（社区）生活补贴经费</t>
  </si>
  <si>
    <t>530113261100005102951</t>
  </si>
  <si>
    <t>村（社区）运转经费</t>
  </si>
  <si>
    <t>530113261100005248363</t>
  </si>
  <si>
    <t>乡镇机动金及维稳专项资金</t>
  </si>
  <si>
    <t>30227</t>
  </si>
  <si>
    <t>委托业务费</t>
  </si>
  <si>
    <t>31002</t>
  </si>
  <si>
    <t>办公设备购置</t>
  </si>
  <si>
    <t>事业发展类</t>
  </si>
  <si>
    <t>530113241100002305089</t>
  </si>
  <si>
    <t>单位资金收支专户利息资金</t>
  </si>
  <si>
    <t>39999</t>
  </si>
  <si>
    <t>530113261100005102973</t>
  </si>
  <si>
    <t>昆明市村干部岗位补贴经费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</si>
  <si>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</si>
  <si>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</si>
  <si>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</si>
  <si>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</si>
  <si>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</si>
  <si>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</si>
  <si>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</si>
  <si>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</si>
  <si>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</si>
  <si>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</si>
  <si>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项目预期目标及产生效果：会议费的使用，能使参会人员满意，提高了对社情民意的反映程度，人民当家作主能力得到极大改善。保障人民代表大会对我镇的监督，切实保障人民群众的利益。</t>
  </si>
  <si>
    <t>产出指标</t>
  </si>
  <si>
    <t>数量指标</t>
  </si>
  <si>
    <t>人大会议次数</t>
  </si>
  <si>
    <t>=</t>
  </si>
  <si>
    <t>1.00</t>
  </si>
  <si>
    <t>次</t>
  </si>
  <si>
    <t>定量指标</t>
  </si>
  <si>
    <t>反映阿旺镇组织开展人大会议的总次数。</t>
  </si>
  <si>
    <t>项目预期目标及产生效果：会议费的使用，能使参会人员满意，提高了对社情民意的反映程度，人民当家做主能力得到极大改善。保障人民代表大会对我镇的监督，切实保障人民群众的利益。</t>
  </si>
  <si>
    <t>参会人数</t>
  </si>
  <si>
    <t>&gt;=</t>
  </si>
  <si>
    <t>70</t>
  </si>
  <si>
    <t>人次</t>
  </si>
  <si>
    <t>反映阿旺镇组织开展人大会议的参与人次。</t>
  </si>
  <si>
    <t>质量指标</t>
  </si>
  <si>
    <t>对社情民意反映率</t>
  </si>
  <si>
    <t>95</t>
  </si>
  <si>
    <t>%</t>
  </si>
  <si>
    <t>定性指标</t>
  </si>
  <si>
    <t>反映补助政策的宣传效果情况。
反映阿旺镇组织开展人大会议的民情反映率</t>
  </si>
  <si>
    <t>时效指标</t>
  </si>
  <si>
    <t>时限内完成</t>
  </si>
  <si>
    <t>&lt;=</t>
  </si>
  <si>
    <t>2026年12月31日前</t>
  </si>
  <si>
    <t>年</t>
  </si>
  <si>
    <t>效益指标</t>
  </si>
  <si>
    <t>社会效益</t>
  </si>
  <si>
    <t>充分发挥人大代表的监督职能</t>
  </si>
  <si>
    <t>确保政府行为符合法律法规和民众利益，充分发挥人大代表的监督职能</t>
  </si>
  <si>
    <t>满意度指标</t>
  </si>
  <si>
    <t>服务对象满意度</t>
  </si>
  <si>
    <t>受益对象满意度</t>
  </si>
  <si>
    <t>反映获补助受益对象的满意程度。</t>
  </si>
  <si>
    <t>成本指标</t>
  </si>
  <si>
    <t>经济成本指标</t>
  </si>
  <si>
    <t>经济成本</t>
  </si>
  <si>
    <t>万元</t>
  </si>
  <si>
    <t>资金支付进度</t>
  </si>
  <si>
    <t>加大经费保障力度，达到以下预期结果：促进乡镇有效履行环境保护工作职责，确保基层环保力量能够满足工作任务的需要的同时，正确处理环境保护和经济发展的关系。</t>
  </si>
  <si>
    <t>分值数量</t>
  </si>
  <si>
    <t>100</t>
  </si>
  <si>
    <t>分</t>
  </si>
  <si>
    <t>工作完成情况</t>
  </si>
  <si>
    <t>工作开展效率及质量</t>
  </si>
  <si>
    <t>考核结果</t>
  </si>
  <si>
    <t>执法检查覆盖面</t>
  </si>
  <si>
    <t>反映辖区内环境保护工作</t>
  </si>
  <si>
    <t>2026年遗属补助经费发放到位</t>
  </si>
  <si>
    <t>遗属补助人数</t>
  </si>
  <si>
    <t>人</t>
  </si>
  <si>
    <t>遗属补助人数4人</t>
  </si>
  <si>
    <t>可持续影响</t>
  </si>
  <si>
    <t>社会保障程度</t>
  </si>
  <si>
    <t>社会保障程度更高，遗属生活幸福指数越高</t>
  </si>
  <si>
    <t>遗属满意度</t>
  </si>
  <si>
    <t>遗属人员满意度</t>
  </si>
  <si>
    <t>遗属补助经费</t>
  </si>
  <si>
    <t>17,080.08</t>
  </si>
  <si>
    <t>元</t>
  </si>
  <si>
    <t>乡镇机动金主要用于维护乡镇生产生活秩序及乡镇建设，促进辖区经济社会发展。2026年计划投入476000元，确保在预算经费额度内，各项工作开展更高效、更有效。</t>
  </si>
  <si>
    <t>项目明细</t>
  </si>
  <si>
    <t>个</t>
  </si>
  <si>
    <t>10个项目明细支出</t>
  </si>
  <si>
    <t>工作完成质量及资金支付进度</t>
  </si>
  <si>
    <t>维持政府运转及其他业务工作开展</t>
  </si>
  <si>
    <t>群众满意度及职工满意度</t>
  </si>
  <si>
    <t>资金支出额度</t>
  </si>
  <si>
    <t>476000</t>
  </si>
  <si>
    <t>2026年朱啟昌伤残抚恤金</t>
  </si>
  <si>
    <t>数量</t>
  </si>
  <si>
    <t>1人</t>
  </si>
  <si>
    <t>伤残抚恤金人数</t>
  </si>
  <si>
    <t>经济效益</t>
  </si>
  <si>
    <t>保障残疾人基本生活，促进社会稳定</t>
  </si>
  <si>
    <t>残疾人生活幸福感</t>
  </si>
  <si>
    <t>伤残抚恤金额</t>
  </si>
  <si>
    <t>11964</t>
  </si>
  <si>
    <t xml:space="preserve">做好村社区公用经费保障，支持村社区正常运转。			</t>
  </si>
  <si>
    <t>保障村（社区）运转个数</t>
  </si>
  <si>
    <t>17</t>
  </si>
  <si>
    <t>资金拨付进度</t>
  </si>
  <si>
    <t>完成时限</t>
  </si>
  <si>
    <t>2026年12月31日前完成</t>
  </si>
  <si>
    <t>保障村（社区）维持运转</t>
  </si>
  <si>
    <t>正常运转</t>
  </si>
  <si>
    <t>是/否</t>
  </si>
  <si>
    <t>村（社区）组干部满意度</t>
  </si>
  <si>
    <t>90</t>
  </si>
  <si>
    <t>运转经费额度</t>
  </si>
  <si>
    <t>1307000</t>
  </si>
  <si>
    <t>乡镇党建及共青团专项资金的使用，预期目标和效果：一是保证我镇各项党建工作的正常运行；二是根据团区委的工作部署和自身实际、环绕组织青年、引导青年、服务青年、的维护青年合法权益四项基本职能，服务青少年成长发展。</t>
  </si>
  <si>
    <t>乡镇数</t>
  </si>
  <si>
    <t>乡镇实际数量</t>
  </si>
  <si>
    <t>政策知晓率</t>
  </si>
  <si>
    <t>反映补助政策的宣传效果情况。 工作完成情况</t>
  </si>
  <si>
    <t>2025年12月31日前完成工作并支出经费</t>
  </si>
  <si>
    <t>促进社会经济、公益事业、社会稳定等发展</t>
  </si>
  <si>
    <t>实现效益</t>
  </si>
  <si>
    <t>反映补助政策的宣传效果情况。
工作完成情况</t>
  </si>
  <si>
    <t>6.8</t>
  </si>
  <si>
    <t>保障实际在岗村（社区）组干部基本报酬和生活补贴按时足额发放。</t>
  </si>
  <si>
    <t>保障实际在岗村（社区）组干部基本报酬和生活补贴</t>
  </si>
  <si>
    <t xml:space="preserve">保障实际在岗村（社区）干部和村（居）民小组长基本报酬和生活补贴
</t>
  </si>
  <si>
    <t>资金发放进度</t>
  </si>
  <si>
    <t>保障村（社区）稳定运转</t>
  </si>
  <si>
    <t>有效运转</t>
  </si>
  <si>
    <t>反映村（社区）组干部对基本报酬和生活补贴的满意程度。</t>
  </si>
  <si>
    <t>发放金额</t>
  </si>
  <si>
    <t>409.77</t>
  </si>
  <si>
    <t>该资金为单位资金收支专户利息资金，预期绩效及效果：用于上缴国库，缓解财政压力，保障公共服务支出，促进资源优化配置，维护社会稳定和民生福祉。</t>
  </si>
  <si>
    <t>利息上缴工作开展效率及质量</t>
  </si>
  <si>
    <t>2026年12月31日前完成工作并支出经费</t>
  </si>
  <si>
    <t>利息</t>
  </si>
  <si>
    <t>4500</t>
  </si>
  <si>
    <t>上缴国库</t>
  </si>
  <si>
    <t>提升服务质量</t>
  </si>
  <si>
    <t>满意度</t>
  </si>
  <si>
    <t>该项目设置，通过资金投入，加大安全生产工作宣传力度，购买相关警示、消防、应急物资，加强应急演练，保障执法人员专业考试支出，通过安全生产监管工作计划的实施，促进生产经营单位安全生产主体责任进一步落实。预期达到以下效果：一是宣传覆盖面更广、应急处突能力增强、行政执法人员专业度更高；二是全镇安全生产监管企业和单位的监管面达到100%；三是对检查的生产经营单位100%下达安全生产检查文书；四是重大危险源监控率达到100%，对排查出的安全隐患按规定时限及时督促整改，做到安全生产杜绝重特大事故，遏制较大事故，减少一般事故；五是安全生产工作考核结果比2024年更好。</t>
  </si>
  <si>
    <t>行政执法考试次数</t>
  </si>
  <si>
    <t>安全生产执法人员执法检查率</t>
  </si>
  <si>
    <t>反映补助政策的宣传效果情况。
安全生产执法人员执法检查率有所提高</t>
  </si>
  <si>
    <t>乡镇群众满意度</t>
  </si>
  <si>
    <t>对受益对象进行调查测评结果进行评分</t>
  </si>
  <si>
    <t>预算06表</t>
  </si>
  <si>
    <t>政府性基金预算支出预算表</t>
  </si>
  <si>
    <t>单位名称：昆明市发展和改革委员会</t>
  </si>
  <si>
    <t>政府性基金预算支出</t>
  </si>
  <si>
    <t>昆明市东川区阿旺镇人民政府2026年度无2026年部门政府性基金预算支出预算表支出情况，此表无数据</t>
  </si>
  <si>
    <t>预算07表</t>
  </si>
  <si>
    <t>预算项目</t>
  </si>
  <si>
    <t>采购项目</t>
  </si>
  <si>
    <t>采购品目</t>
  </si>
  <si>
    <t>计量
单位</t>
  </si>
  <si>
    <t>面向中小企业预留资金</t>
  </si>
  <si>
    <t>政府性基金</t>
  </si>
  <si>
    <t>国有资本经营收益</t>
  </si>
  <si>
    <t>财政专户管理的收入</t>
  </si>
  <si>
    <t>单位自筹</t>
  </si>
  <si>
    <t>政府采购-彩色小打印机</t>
  </si>
  <si>
    <t>A4彩色打印机</t>
  </si>
  <si>
    <t>政府采购-大复印机</t>
  </si>
  <si>
    <t>多功能一体机</t>
  </si>
  <si>
    <t>政府采购—打印纸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</si>
  <si>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</si>
  <si>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</si>
  <si>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</si>
  <si>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</si>
  <si>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</si>
  <si>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</si>
  <si>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</si>
  <si>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</si>
  <si>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</si>
  <si>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昆明市东川区阿旺镇人民政府2026年度无2026年部门政府购买服务预算表支出情况，此表无数据</t>
  </si>
  <si>
    <t>预算09-1表</t>
  </si>
  <si>
    <t>单位名称（项目）</t>
  </si>
  <si>
    <t>地区</t>
  </si>
  <si>
    <t>昆明市东川区阿旺镇人民政府2026年度无2026年对下转移支付预算表支出情况，此表无数据</t>
  </si>
  <si>
    <t>预算09-2表</t>
  </si>
  <si>
    <t>昆明市东川区阿旺镇人民政府2026年度无2026年对下转移支付绩效目标表支出情况，此表无数据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</si>
  <si>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</si>
  <si>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</si>
  <si>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</si>
  <si>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</si>
  <si>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</si>
  <si>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</si>
  <si>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</si>
  <si>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</si>
  <si>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昆明市东川区阿旺镇人民政府2026年度无2026年新增资产配置预算表支出情况，此表无数据</t>
  </si>
  <si>
    <t>预算11表</t>
  </si>
  <si>
    <t>上级补助</t>
  </si>
  <si>
    <t>昆明市东川区阿旺镇人民政府2026年度无2026年上级补助项目支出预算表支出情况，此表无数据</t>
  </si>
  <si>
    <t>预算12表</t>
  </si>
  <si>
    <t>项目级次</t>
  </si>
  <si>
    <t>114 对个人和家庭的补助</t>
  </si>
  <si>
    <t>本级</t>
  </si>
  <si>
    <t>311 专项业务类</t>
  </si>
  <si>
    <t>上级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</si>
  <si>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</si>
  <si>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</si>
  <si>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</si>
  <si>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</si>
  <si>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</si>
  <si>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</si>
  <si>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</si>
  <si>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</si>
  <si>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昆明市东川区阿旺镇人民政府的职能主要是贯彻落实党的路线、方针、政策；对镇人民代表大会及其主席团和上级行政机关负责；编制和执行本镇国民经济和社会发展计划，编制并执行财政预算；建立健全农村市场经济体系；鼓励兴办各类协会和中介组织，提高农民的自我组织、自我管理能力；引导农村劳动力培训、转移和就业；提供全镇范围内居民和农民需求的公共品和服务。</t>
  </si>
  <si>
    <t>根据三定方案归纳</t>
  </si>
  <si>
    <t>以经济高质量发展为目标，站位大局，主动谋划，聚焦省委战略发展目标、市委建设目标和区委“六个东川”建设目标任务，将全镇发展实际至于大局中审视和谋划，努力推动阿旺镇经济社会发展再创新绩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</si>
  <si>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</si>
  <si>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</si>
  <si>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</si>
  <si>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</si>
  <si>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</si>
  <si>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</si>
  <si>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</si>
  <si>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</si>
  <si>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</si>
  <si>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</si>
  <si>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</si>
  <si>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主要用于人员工资、医保、养老保险、村组干部生活补贴、基层党建工作及机构运转等和乡镇会议、开展各项业务支出的业务费、维护乡镇生产生活秩序及建设的机动金、社会维稳、安全生产、环保工作等。</t>
  </si>
  <si>
    <t>包含乡镇人大会议费、乡镇业务费、乡镇机动金、维护社会稳定费、基层安全生产专项经费、基层环境保护专项经费、乡镇党建及共青团专项资金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</si>
  <si>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</si>
  <si>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</si>
  <si>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</si>
  <si>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</si>
  <si>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</si>
  <si>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机关事业人员</t>
  </si>
  <si>
    <t>82</t>
  </si>
  <si>
    <t>实际人数</t>
  </si>
  <si>
    <t>2025年末实际在职人数</t>
  </si>
  <si>
    <t>村（社区）组干部</t>
  </si>
  <si>
    <t>368</t>
  </si>
  <si>
    <t>离退休人员</t>
  </si>
  <si>
    <t>2025年末实际人数</t>
  </si>
  <si>
    <t>应急车辆</t>
  </si>
  <si>
    <t>辆</t>
  </si>
  <si>
    <t>实际车辆</t>
  </si>
  <si>
    <t>接待人次</t>
  </si>
  <si>
    <t>500</t>
  </si>
  <si>
    <t>实际接待人次</t>
  </si>
  <si>
    <t>往年工作经验</t>
  </si>
  <si>
    <t>2388.2</t>
  </si>
  <si>
    <t>基本支出和项目支出实际使用情况</t>
  </si>
  <si>
    <t>保证政府工作正常运转</t>
  </si>
  <si>
    <t>东财预下达文件</t>
  </si>
  <si>
    <t>职工工资村（社区）干部生活补助</t>
  </si>
  <si>
    <t>按月发放</t>
  </si>
  <si>
    <t>实际发放时间</t>
  </si>
  <si>
    <t>时效性</t>
  </si>
  <si>
    <t>根据往年工作经验</t>
  </si>
  <si>
    <t>职工、村（社区）组干部保险</t>
  </si>
  <si>
    <t>按月缴纳</t>
  </si>
  <si>
    <t>实际缴纳时间</t>
  </si>
  <si>
    <t>深化干部队伍建设</t>
  </si>
  <si>
    <t>干部队伍能力得到提升</t>
  </si>
  <si>
    <t>实际完成情况</t>
  </si>
  <si>
    <t>政府工作报告</t>
  </si>
  <si>
    <t>强化防贫预警监测和帮扶</t>
  </si>
  <si>
    <t>防返贫工作得到提升</t>
  </si>
  <si>
    <t>持续助力产业发展</t>
  </si>
  <si>
    <t>产业发展得到提升</t>
  </si>
  <si>
    <t>助力产业发展</t>
  </si>
  <si>
    <t>抓稳就业促增收</t>
  </si>
  <si>
    <t>农民收入提高</t>
  </si>
  <si>
    <t>促进就业，提高农民收入</t>
  </si>
  <si>
    <t>生态效益</t>
  </si>
  <si>
    <t>落实生态环境保护政治责任</t>
  </si>
  <si>
    <t>生态环境得到提升</t>
  </si>
  <si>
    <t>持续开展人居环境整治工作</t>
  </si>
  <si>
    <t>人居环境整治提升</t>
  </si>
  <si>
    <t>加强自然资源管理</t>
  </si>
  <si>
    <t>自然资源保护力度提升</t>
  </si>
  <si>
    <t>扎实推进教育工作</t>
  </si>
  <si>
    <t>教育工作得到提升</t>
  </si>
  <si>
    <t>抓教育</t>
  </si>
  <si>
    <t>群众对政府工作满意度</t>
  </si>
  <si>
    <t>服务对象评价结果</t>
  </si>
  <si>
    <t>服务对象满意情况</t>
  </si>
  <si>
    <t>参照财政部部门整体支出绩效评价共性指标体系框架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</si>
</sst>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16" fillId="0" borderId="1">
      <alignment horizontal="right" vertical="center"/>
    </xf>
    <xf numFmtId="49" fontId="16" fillId="0" borderId="1">
      <alignment horizontal="left" vertical="center" wrapText="1"/>
    </xf>
    <xf numFmtId="176" fontId="16" fillId="0" borderId="1">
      <alignment horizontal="right" vertical="center"/>
    </xf>
    <xf numFmtId="177" fontId="16" fillId="0" borderId="1">
      <alignment horizontal="right" vertical="center"/>
    </xf>
    <xf numFmtId="178" fontId="16" fillId="0" borderId="1">
      <alignment horizontal="right" vertical="center"/>
    </xf>
    <xf numFmtId="179" fontId="16" fillId="0" borderId="1">
      <alignment horizontal="right" vertical="center"/>
    </xf>
    <xf numFmtId="10" fontId="16" fillId="0" borderId="1">
      <alignment horizontal="right" vertical="center"/>
    </xf>
    <xf numFmtId="180" fontId="16" fillId="0" borderId="1">
      <alignment horizontal="right" vertical="center"/>
    </xf>
  </cellStyleXfs>
  <cellXfs count="24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Fill="1" applyBorder="1" applyAlignment="1" applyProtection="1">
      <alignment horizontal="right" vertical="center"/>
    </xf>
    <xf numFmtId="49" fontId="7" fillId="0" borderId="1" xfId="50" applyNumberFormat="1" applyFont="1" applyBorder="1">
      <alignment horizontal="left" vertical="center" wrapText="1"/>
    </xf>
    <xf numFmtId="176" fontId="2" fillId="0" borderId="1" xfId="51" applyFo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2" xfId="50" applyNumberFormat="1" applyFont="1" applyBorder="1">
      <alignment horizontal="left" vertical="center" wrapText="1"/>
    </xf>
    <xf numFmtId="49" fontId="7" fillId="0" borderId="1" xfId="50" applyFont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10" fillId="0" borderId="4" xfId="51" applyFont="1" applyFill="1" applyBorder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76" fontId="10" fillId="0" borderId="1" xfId="51" applyFont="1" applyFill="1">
      <alignment horizontal="right" vertical="center"/>
    </xf>
    <xf numFmtId="0" fontId="0" fillId="0" borderId="0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7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7" fillId="0" borderId="1" xfId="56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49" fontId="7" fillId="0" borderId="1" xfId="50" applyFont="1" applyAlignment="1">
      <alignment horizontal="center" vertical="center" wrapText="1"/>
    </xf>
    <xf numFmtId="176" fontId="10" fillId="0" borderId="1" xfId="51" applyFo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76" fontId="7" fillId="0" borderId="1" xfId="51" applyFont="1" applyFill="1">
      <alignment horizontal="right"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176" fontId="19" fillId="0" borderId="1" xfId="51" applyFont="1" applyFill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176" fontId="19" fillId="0" borderId="1" xfId="51" applyFont="1">
      <alignment horizontal="right" vertical="center"/>
    </xf>
    <xf numFmtId="0" fontId="2" fillId="0" borderId="3" xfId="0" applyFont="1" applyBorder="1" applyAlignment="1" quotePrefix="1">
      <alignment vertical="center" wrapText="1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B36" sqref="B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8"/>
      <c r="B1" s="88"/>
      <c r="C1" s="88"/>
      <c r="D1" s="89" t="s">
        <v>0</v>
      </c>
    </row>
    <row r="2" ht="41.25" customHeight="1" spans="1:4">
      <c r="A2" s="83" t="str">
        <f>"2026"&amp;"年部门财务收支预算总表"</f>
        <v>2026年部门财务收支预算总表</v>
      </c>
    </row>
    <row r="3" ht="17.25" customHeight="1" spans="1:4">
      <c r="A3" s="86" t="str">
        <f>"单位名称："&amp;"昆明市东川区阿旺镇人民政府"</f>
        <v>单位名称：昆明市东川区阿旺镇人民政府</v>
      </c>
      <c r="B3" s="201"/>
      <c r="D3" s="172" t="s">
        <v>1</v>
      </c>
    </row>
    <row r="4" ht="23.25" customHeight="1" spans="1:4">
      <c r="A4" s="202" t="s">
        <v>2</v>
      </c>
      <c r="B4" s="203"/>
      <c r="C4" s="202" t="s">
        <v>3</v>
      </c>
      <c r="D4" s="203"/>
    </row>
    <row r="5" ht="24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7.25" customHeight="1" spans="1:4">
      <c r="A6" s="204" t="s">
        <v>7</v>
      </c>
      <c r="B6" s="199">
        <v>23846894.79</v>
      </c>
      <c r="C6" s="204" t="s">
        <v>8</v>
      </c>
      <c r="D6" s="118">
        <v>11618062.13</v>
      </c>
    </row>
    <row r="7" ht="17.25" customHeight="1" spans="1:4">
      <c r="A7" s="204" t="s">
        <v>9</v>
      </c>
      <c r="B7" s="118"/>
      <c r="C7" s="204" t="s">
        <v>10</v>
      </c>
      <c r="D7" s="118"/>
    </row>
    <row r="8" ht="17.25" customHeight="1" spans="1:4">
      <c r="A8" s="204" t="s">
        <v>11</v>
      </c>
      <c r="B8" s="118"/>
      <c r="C8" s="242" t="s">
        <v>12</v>
      </c>
      <c r="D8" s="118"/>
    </row>
    <row r="9" ht="17.25" customHeight="1" spans="1:4">
      <c r="A9" s="204" t="s">
        <v>13</v>
      </c>
      <c r="B9" s="118"/>
      <c r="C9" s="242" t="s">
        <v>14</v>
      </c>
      <c r="D9" s="118"/>
    </row>
    <row r="10" ht="17.25" customHeight="1" spans="1:4">
      <c r="A10" s="204" t="s">
        <v>15</v>
      </c>
      <c r="B10" s="118">
        <v>4500</v>
      </c>
      <c r="C10" s="242" t="s">
        <v>16</v>
      </c>
      <c r="D10" s="118"/>
    </row>
    <row r="11" ht="17.25" customHeight="1" spans="1:4">
      <c r="A11" s="204" t="s">
        <v>17</v>
      </c>
      <c r="B11" s="118"/>
      <c r="C11" s="242" t="s">
        <v>18</v>
      </c>
      <c r="D11" s="118"/>
    </row>
    <row r="12" ht="17.25" customHeight="1" spans="1:4">
      <c r="A12" s="204" t="s">
        <v>19</v>
      </c>
      <c r="B12" s="118"/>
      <c r="C12" s="75" t="s">
        <v>20</v>
      </c>
      <c r="D12" s="118"/>
    </row>
    <row r="13" ht="17.25" customHeight="1" spans="1:4">
      <c r="A13" s="204" t="s">
        <v>21</v>
      </c>
      <c r="B13" s="118"/>
      <c r="C13" s="75" t="s">
        <v>22</v>
      </c>
      <c r="D13" s="118">
        <v>1836477.08</v>
      </c>
    </row>
    <row r="14" ht="17.25" customHeight="1" spans="1:4">
      <c r="A14" s="204" t="s">
        <v>23</v>
      </c>
      <c r="B14" s="118"/>
      <c r="C14" s="75" t="s">
        <v>24</v>
      </c>
      <c r="D14" s="118">
        <v>1284516</v>
      </c>
    </row>
    <row r="15" ht="17.25" customHeight="1" spans="1:4">
      <c r="A15" s="204" t="s">
        <v>25</v>
      </c>
      <c r="B15" s="118">
        <v>4500</v>
      </c>
      <c r="C15" s="75" t="s">
        <v>26</v>
      </c>
      <c r="D15" s="118">
        <v>40000</v>
      </c>
    </row>
    <row r="16" ht="17.25" customHeight="1" spans="1:4">
      <c r="A16" s="26"/>
      <c r="B16" s="118"/>
      <c r="C16" s="75" t="s">
        <v>27</v>
      </c>
      <c r="D16" s="118"/>
    </row>
    <row r="17" ht="17.25" customHeight="1" spans="1:4">
      <c r="A17" s="209"/>
      <c r="B17" s="118"/>
      <c r="C17" s="75" t="s">
        <v>28</v>
      </c>
      <c r="D17" s="205">
        <v>7839148.58</v>
      </c>
    </row>
    <row r="18" ht="17.25" customHeight="1" spans="1:4">
      <c r="A18" s="209"/>
      <c r="B18" s="118"/>
      <c r="C18" s="75" t="s">
        <v>29</v>
      </c>
      <c r="D18" s="118"/>
    </row>
    <row r="19" ht="17.25" customHeight="1" spans="1:4">
      <c r="A19" s="209"/>
      <c r="B19" s="118"/>
      <c r="C19" s="75" t="s">
        <v>30</v>
      </c>
      <c r="D19" s="118"/>
    </row>
    <row r="20" ht="17.25" customHeight="1" spans="1:4">
      <c r="A20" s="209"/>
      <c r="B20" s="118"/>
      <c r="C20" s="75" t="s">
        <v>31</v>
      </c>
      <c r="D20" s="118"/>
    </row>
    <row r="21" ht="17.25" customHeight="1" spans="1:4">
      <c r="A21" s="209"/>
      <c r="B21" s="118"/>
      <c r="C21" s="75" t="s">
        <v>32</v>
      </c>
      <c r="D21" s="118">
        <v>4500</v>
      </c>
    </row>
    <row r="22" ht="17.25" customHeight="1" spans="1:4">
      <c r="A22" s="209"/>
      <c r="B22" s="118"/>
      <c r="C22" s="75" t="s">
        <v>33</v>
      </c>
      <c r="D22" s="118"/>
    </row>
    <row r="23" ht="17.25" customHeight="1" spans="1:4">
      <c r="A23" s="209"/>
      <c r="B23" s="118"/>
      <c r="C23" s="75" t="s">
        <v>34</v>
      </c>
      <c r="D23" s="118"/>
    </row>
    <row r="24" ht="17.25" customHeight="1" spans="1:4">
      <c r="A24" s="209"/>
      <c r="B24" s="118"/>
      <c r="C24" s="75" t="s">
        <v>35</v>
      </c>
      <c r="D24" s="118">
        <v>1148691</v>
      </c>
    </row>
    <row r="25" ht="17.25" customHeight="1" spans="1:4">
      <c r="A25" s="209"/>
      <c r="B25" s="118"/>
      <c r="C25" s="75" t="s">
        <v>36</v>
      </c>
      <c r="D25" s="118"/>
    </row>
    <row r="26" ht="17.25" customHeight="1" spans="1:4">
      <c r="A26" s="209"/>
      <c r="B26" s="118"/>
      <c r="C26" s="26" t="s">
        <v>37</v>
      </c>
      <c r="D26" s="118"/>
    </row>
    <row r="27" ht="17.25" customHeight="1" spans="1:4">
      <c r="A27" s="209"/>
      <c r="B27" s="118"/>
      <c r="C27" s="75" t="s">
        <v>38</v>
      </c>
      <c r="D27" s="118">
        <v>80000</v>
      </c>
    </row>
    <row r="28" ht="16.5" customHeight="1" spans="1:4">
      <c r="A28" s="209"/>
      <c r="B28" s="118"/>
      <c r="C28" s="75" t="s">
        <v>39</v>
      </c>
      <c r="D28" s="118"/>
    </row>
    <row r="29" ht="16.5" customHeight="1" spans="1:4">
      <c r="A29" s="209"/>
      <c r="B29" s="118"/>
      <c r="C29" s="26" t="s">
        <v>40</v>
      </c>
      <c r="D29" s="118"/>
    </row>
    <row r="30" ht="17.25" customHeight="1" spans="1:4">
      <c r="A30" s="209"/>
      <c r="B30" s="118"/>
      <c r="C30" s="26" t="s">
        <v>41</v>
      </c>
      <c r="D30" s="118"/>
    </row>
    <row r="31" ht="17.25" customHeight="1" spans="1:4">
      <c r="A31" s="209"/>
      <c r="B31" s="118"/>
      <c r="C31" s="75" t="s">
        <v>42</v>
      </c>
      <c r="D31" s="118"/>
    </row>
    <row r="32" ht="16.5" customHeight="1" spans="1:4">
      <c r="A32" s="209" t="s">
        <v>43</v>
      </c>
      <c r="B32" s="118">
        <v>23851394.79</v>
      </c>
      <c r="C32" s="209" t="s">
        <v>44</v>
      </c>
      <c r="D32" s="118">
        <v>21487824.32</v>
      </c>
    </row>
    <row r="33" ht="16.5" customHeight="1" spans="1:4">
      <c r="A33" s="26" t="s">
        <v>45</v>
      </c>
      <c r="B33" s="118"/>
      <c r="C33" s="26" t="s">
        <v>46</v>
      </c>
      <c r="D33" s="118"/>
    </row>
    <row r="34" ht="16.5" customHeight="1" spans="1:4">
      <c r="A34" s="75" t="s">
        <v>47</v>
      </c>
      <c r="B34" s="118"/>
      <c r="C34" s="75" t="s">
        <v>47</v>
      </c>
      <c r="D34" s="118"/>
    </row>
    <row r="35" ht="16.5" customHeight="1" spans="1:4">
      <c r="A35" s="75" t="s">
        <v>48</v>
      </c>
      <c r="B35" s="118"/>
      <c r="C35" s="75" t="s">
        <v>49</v>
      </c>
      <c r="D35" s="118"/>
    </row>
    <row r="36" ht="16.5" customHeight="1" spans="1:4">
      <c r="A36" s="212" t="s">
        <v>50</v>
      </c>
      <c r="B36" s="118">
        <v>23851394.79</v>
      </c>
      <c r="C36" s="212" t="s">
        <v>51</v>
      </c>
      <c r="D36" s="243">
        <v>23851394.79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5">
        <v>1</v>
      </c>
      <c r="B1" s="156">
        <v>0</v>
      </c>
      <c r="C1" s="155">
        <v>1</v>
      </c>
      <c r="D1" s="157"/>
      <c r="E1" s="157"/>
      <c r="F1" s="148" t="s">
        <v>507</v>
      </c>
    </row>
    <row r="2" ht="42" customHeight="1" spans="1:6">
      <c r="A2" s="158" t="str">
        <f>"2026"&amp;"年部门政府性基金预算支出预算表"</f>
        <v>2026年部门政府性基金预算支出预算表</v>
      </c>
      <c r="B2" s="158" t="s">
        <v>508</v>
      </c>
      <c r="C2" s="159"/>
      <c r="D2" s="160"/>
      <c r="E2" s="160"/>
      <c r="F2" s="160"/>
    </row>
    <row r="3" ht="13.5" customHeight="1" spans="1:6">
      <c r="A3" s="45" t="str">
        <f>"单位名称："&amp;"昆明市东川区阿旺镇人民政府"</f>
        <v>单位名称：昆明市东川区阿旺镇人民政府</v>
      </c>
      <c r="B3" s="45" t="s">
        <v>509</v>
      </c>
      <c r="C3" s="155"/>
      <c r="D3" s="157"/>
      <c r="E3" s="157"/>
      <c r="F3" s="148" t="s">
        <v>1</v>
      </c>
    </row>
    <row r="4" ht="19.5" customHeight="1" spans="1:6">
      <c r="A4" s="161" t="s">
        <v>241</v>
      </c>
      <c r="B4" s="162" t="s">
        <v>73</v>
      </c>
      <c r="C4" s="161" t="s">
        <v>74</v>
      </c>
      <c r="D4" s="13" t="s">
        <v>510</v>
      </c>
      <c r="E4" s="14"/>
      <c r="F4" s="15"/>
    </row>
    <row r="5" ht="18.75" customHeight="1" spans="1:6">
      <c r="A5" s="163"/>
      <c r="B5" s="164"/>
      <c r="C5" s="163"/>
      <c r="D5" s="53" t="s">
        <v>55</v>
      </c>
      <c r="E5" s="13" t="s">
        <v>76</v>
      </c>
      <c r="F5" s="53" t="s">
        <v>77</v>
      </c>
    </row>
    <row r="6" ht="18.75" customHeight="1" spans="1:6">
      <c r="A6" s="105">
        <v>1</v>
      </c>
      <c r="B6" s="165" t="s">
        <v>84</v>
      </c>
      <c r="C6" s="105">
        <v>3</v>
      </c>
      <c r="D6" s="17">
        <v>4</v>
      </c>
      <c r="E6" s="17">
        <v>5</v>
      </c>
      <c r="F6" s="17">
        <v>6</v>
      </c>
    </row>
    <row r="7" ht="21" customHeight="1" spans="1:6">
      <c r="A7" s="40"/>
      <c r="B7" s="40"/>
      <c r="C7" s="40"/>
      <c r="D7" s="118"/>
      <c r="E7" s="118"/>
      <c r="F7" s="118"/>
    </row>
    <row r="8" ht="21" customHeight="1" spans="1:6">
      <c r="A8" s="40"/>
      <c r="B8" s="40"/>
      <c r="C8" s="40"/>
      <c r="D8" s="118"/>
      <c r="E8" s="118"/>
      <c r="F8" s="118"/>
    </row>
    <row r="9" ht="18.75" customHeight="1" spans="1:6">
      <c r="A9" s="166" t="s">
        <v>231</v>
      </c>
      <c r="B9" s="166" t="s">
        <v>231</v>
      </c>
      <c r="C9" s="167" t="s">
        <v>231</v>
      </c>
      <c r="D9" s="118"/>
      <c r="E9" s="118"/>
      <c r="F9" s="118"/>
    </row>
    <row r="10" customHeight="1" spans="1:6">
      <c r="A10" s="79" t="s">
        <v>511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topLeftCell="E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9"/>
      <c r="C1" s="119"/>
      <c r="R1" s="43"/>
      <c r="S1" s="43" t="s">
        <v>512</v>
      </c>
    </row>
    <row r="2" ht="41.25" customHeight="1" spans="1:19">
      <c r="A2" s="109" t="str">
        <f>"2026"&amp;"年部门政府采购预算表"</f>
        <v>2026年部门政府采购预算表</v>
      </c>
      <c r="B2" s="104"/>
      <c r="C2" s="104"/>
      <c r="D2" s="44"/>
      <c r="E2" s="44"/>
      <c r="F2" s="44"/>
      <c r="G2" s="44"/>
      <c r="H2" s="44"/>
      <c r="I2" s="44"/>
      <c r="J2" s="44"/>
      <c r="K2" s="44"/>
      <c r="L2" s="44"/>
      <c r="M2" s="104"/>
      <c r="N2" s="44"/>
      <c r="O2" s="44"/>
      <c r="P2" s="104"/>
      <c r="Q2" s="44"/>
      <c r="R2" s="104"/>
      <c r="S2" s="104"/>
    </row>
    <row r="3" ht="18.75" customHeight="1" spans="1:19">
      <c r="A3" s="147" t="str">
        <f>"单位名称："&amp;"昆明市东川区阿旺镇人民政府"</f>
        <v>单位名称：昆明市东川区阿旺镇人民政府</v>
      </c>
      <c r="B3" s="124"/>
      <c r="C3" s="124"/>
      <c r="D3" s="47"/>
      <c r="E3" s="47"/>
      <c r="F3" s="47"/>
      <c r="G3" s="47"/>
      <c r="H3" s="47"/>
      <c r="I3" s="47"/>
      <c r="J3" s="47"/>
      <c r="K3" s="47"/>
      <c r="L3" s="47"/>
      <c r="R3" s="48"/>
      <c r="S3" s="148" t="s">
        <v>1</v>
      </c>
    </row>
    <row r="4" ht="15.75" customHeight="1" spans="1:19">
      <c r="A4" s="50" t="s">
        <v>240</v>
      </c>
      <c r="B4" s="126" t="s">
        <v>241</v>
      </c>
      <c r="C4" s="126" t="s">
        <v>513</v>
      </c>
      <c r="D4" s="127" t="s">
        <v>514</v>
      </c>
      <c r="E4" s="127" t="s">
        <v>515</v>
      </c>
      <c r="F4" s="127" t="s">
        <v>516</v>
      </c>
      <c r="G4" s="127" t="s">
        <v>453</v>
      </c>
      <c r="H4" s="127" t="s">
        <v>517</v>
      </c>
      <c r="I4" s="128" t="s">
        <v>248</v>
      </c>
      <c r="J4" s="128"/>
      <c r="K4" s="128"/>
      <c r="L4" s="128"/>
      <c r="M4" s="129"/>
      <c r="N4" s="128"/>
      <c r="O4" s="128"/>
      <c r="P4" s="130"/>
      <c r="Q4" s="128"/>
      <c r="R4" s="129"/>
      <c r="S4" s="114"/>
    </row>
    <row r="5" ht="17.25" customHeight="1" spans="1:19">
      <c r="A5" s="52"/>
      <c r="B5" s="131"/>
      <c r="C5" s="131"/>
      <c r="D5" s="132"/>
      <c r="E5" s="132"/>
      <c r="F5" s="132"/>
      <c r="G5" s="132"/>
      <c r="H5" s="132"/>
      <c r="I5" s="132" t="s">
        <v>55</v>
      </c>
      <c r="J5" s="132" t="s">
        <v>58</v>
      </c>
      <c r="K5" s="132" t="s">
        <v>518</v>
      </c>
      <c r="L5" s="132" t="s">
        <v>519</v>
      </c>
      <c r="M5" s="133" t="s">
        <v>520</v>
      </c>
      <c r="N5" s="134" t="s">
        <v>521</v>
      </c>
      <c r="O5" s="134"/>
      <c r="P5" s="135"/>
      <c r="Q5" s="134"/>
      <c r="R5" s="136"/>
      <c r="S5" s="137"/>
    </row>
    <row r="6" ht="54" customHeight="1" spans="1:19">
      <c r="A6" s="55"/>
      <c r="B6" s="137"/>
      <c r="C6" s="137"/>
      <c r="D6" s="138"/>
      <c r="E6" s="138"/>
      <c r="F6" s="138"/>
      <c r="G6" s="138"/>
      <c r="H6" s="138"/>
      <c r="I6" s="138"/>
      <c r="J6" s="138" t="s">
        <v>57</v>
      </c>
      <c r="K6" s="138"/>
      <c r="L6" s="138"/>
      <c r="M6" s="139"/>
      <c r="N6" s="138" t="s">
        <v>57</v>
      </c>
      <c r="O6" s="138" t="s">
        <v>64</v>
      </c>
      <c r="P6" s="137" t="s">
        <v>65</v>
      </c>
      <c r="Q6" s="138" t="s">
        <v>66</v>
      </c>
      <c r="R6" s="139" t="s">
        <v>67</v>
      </c>
      <c r="S6" s="137" t="s">
        <v>68</v>
      </c>
    </row>
    <row r="7" ht="18" customHeight="1" spans="1:19">
      <c r="A7" s="149">
        <v>1</v>
      </c>
      <c r="B7" s="149" t="s">
        <v>84</v>
      </c>
      <c r="C7" s="150">
        <v>3</v>
      </c>
      <c r="D7" s="150">
        <v>4</v>
      </c>
      <c r="E7" s="149">
        <v>5</v>
      </c>
      <c r="F7" s="149">
        <v>6</v>
      </c>
      <c r="G7" s="149">
        <v>7</v>
      </c>
      <c r="H7" s="149">
        <v>8</v>
      </c>
      <c r="I7" s="149">
        <v>9</v>
      </c>
      <c r="J7" s="149">
        <v>10</v>
      </c>
      <c r="K7" s="149">
        <v>11</v>
      </c>
      <c r="L7" s="149">
        <v>12</v>
      </c>
      <c r="M7" s="149">
        <v>13</v>
      </c>
      <c r="N7" s="149">
        <v>14</v>
      </c>
      <c r="O7" s="149">
        <v>15</v>
      </c>
      <c r="P7" s="149">
        <v>16</v>
      </c>
      <c r="Q7" s="149">
        <v>17</v>
      </c>
      <c r="R7" s="149">
        <v>18</v>
      </c>
      <c r="S7" s="149">
        <v>19</v>
      </c>
    </row>
    <row r="8" ht="21" customHeight="1" spans="1:19">
      <c r="A8" s="140" t="s">
        <v>70</v>
      </c>
      <c r="B8" s="141" t="s">
        <v>70</v>
      </c>
      <c r="C8" s="141" t="s">
        <v>362</v>
      </c>
      <c r="D8" s="142" t="s">
        <v>522</v>
      </c>
      <c r="E8" s="142" t="s">
        <v>523</v>
      </c>
      <c r="F8" s="142" t="s">
        <v>442</v>
      </c>
      <c r="G8" s="151">
        <v>1</v>
      </c>
      <c r="H8" s="118"/>
      <c r="I8" s="118">
        <v>3000</v>
      </c>
      <c r="J8" s="118">
        <v>3000</v>
      </c>
      <c r="K8" s="118"/>
      <c r="L8" s="118"/>
      <c r="M8" s="118"/>
      <c r="N8" s="118"/>
      <c r="O8" s="118"/>
      <c r="P8" s="118"/>
      <c r="Q8" s="118"/>
      <c r="R8" s="118"/>
      <c r="S8" s="118"/>
    </row>
    <row r="9" ht="21" customHeight="1" spans="1:19">
      <c r="A9" s="140" t="s">
        <v>70</v>
      </c>
      <c r="B9" s="141" t="s">
        <v>70</v>
      </c>
      <c r="C9" s="141" t="s">
        <v>362</v>
      </c>
      <c r="D9" s="142" t="s">
        <v>524</v>
      </c>
      <c r="E9" s="142" t="s">
        <v>525</v>
      </c>
      <c r="F9" s="142" t="s">
        <v>442</v>
      </c>
      <c r="G9" s="151">
        <v>1</v>
      </c>
      <c r="H9" s="118"/>
      <c r="I9" s="118">
        <v>12400</v>
      </c>
      <c r="J9" s="118">
        <v>12400</v>
      </c>
      <c r="K9" s="118"/>
      <c r="L9" s="118"/>
      <c r="M9" s="118"/>
      <c r="N9" s="118"/>
      <c r="O9" s="118"/>
      <c r="P9" s="118"/>
      <c r="Q9" s="118"/>
      <c r="R9" s="118"/>
      <c r="S9" s="118"/>
    </row>
    <row r="10" ht="21" customHeight="1" spans="1:19">
      <c r="A10" s="140" t="s">
        <v>70</v>
      </c>
      <c r="B10" s="141" t="s">
        <v>70</v>
      </c>
      <c r="C10" s="141" t="s">
        <v>362</v>
      </c>
      <c r="D10" s="142" t="s">
        <v>526</v>
      </c>
      <c r="E10" s="142" t="s">
        <v>527</v>
      </c>
      <c r="F10" s="142" t="s">
        <v>442</v>
      </c>
      <c r="G10" s="151">
        <v>1</v>
      </c>
      <c r="H10" s="118"/>
      <c r="I10" s="118">
        <v>20000</v>
      </c>
      <c r="J10" s="118">
        <v>20000</v>
      </c>
      <c r="K10" s="118"/>
      <c r="L10" s="118"/>
      <c r="M10" s="118"/>
      <c r="N10" s="118"/>
      <c r="O10" s="118"/>
      <c r="P10" s="118"/>
      <c r="Q10" s="118"/>
      <c r="R10" s="118"/>
      <c r="S10" s="118"/>
    </row>
    <row r="11" ht="21" customHeight="1" spans="1:19">
      <c r="A11" s="143" t="s">
        <v>231</v>
      </c>
      <c r="B11" s="144"/>
      <c r="C11" s="144"/>
      <c r="D11" s="145"/>
      <c r="E11" s="145"/>
      <c r="F11" s="145"/>
      <c r="G11" s="152"/>
      <c r="H11" s="118"/>
      <c r="I11" s="118">
        <v>35400</v>
      </c>
      <c r="J11" s="118">
        <v>35400</v>
      </c>
      <c r="K11" s="118"/>
      <c r="L11" s="118"/>
      <c r="M11" s="118"/>
      <c r="N11" s="118"/>
      <c r="O11" s="118"/>
      <c r="P11" s="118"/>
      <c r="Q11" s="118"/>
      <c r="R11" s="118"/>
      <c r="S11" s="118"/>
    </row>
    <row r="12" ht="21" customHeight="1" spans="1:19">
      <c r="A12" s="147" t="s">
        <v>528</v>
      </c>
      <c r="B12" s="45"/>
      <c r="C12" s="45"/>
      <c r="D12" s="147"/>
      <c r="E12" s="147"/>
      <c r="F12" s="147"/>
      <c r="G12" s="153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3"/>
      <c r="B1" s="119"/>
      <c r="C1" s="119"/>
      <c r="D1" s="119"/>
      <c r="E1" s="119"/>
      <c r="F1" s="119"/>
      <c r="G1" s="119"/>
      <c r="H1" s="113"/>
      <c r="I1" s="113"/>
      <c r="J1" s="113"/>
      <c r="K1" s="113"/>
      <c r="L1" s="113"/>
      <c r="M1" s="113"/>
      <c r="N1" s="120"/>
      <c r="O1" s="113"/>
      <c r="P1" s="113"/>
      <c r="Q1" s="119"/>
      <c r="R1" s="113"/>
      <c r="S1" s="121"/>
      <c r="T1" s="121" t="s">
        <v>529</v>
      </c>
    </row>
    <row r="2" ht="41.25" customHeight="1" spans="1:20">
      <c r="A2" s="109" t="str">
        <f>"2026"&amp;"年部门政府购买服务预算表"</f>
        <v>2026年部门政府购买服务预算表</v>
      </c>
      <c r="B2" s="104"/>
      <c r="C2" s="104"/>
      <c r="D2" s="104"/>
      <c r="E2" s="104"/>
      <c r="F2" s="104"/>
      <c r="G2" s="104"/>
      <c r="H2" s="122"/>
      <c r="I2" s="122"/>
      <c r="J2" s="122"/>
      <c r="K2" s="122"/>
      <c r="L2" s="122"/>
      <c r="M2" s="122"/>
      <c r="N2" s="123"/>
      <c r="O2" s="122"/>
      <c r="P2" s="122"/>
      <c r="Q2" s="104"/>
      <c r="R2" s="122"/>
      <c r="S2" s="123"/>
      <c r="T2" s="104"/>
    </row>
    <row r="3" ht="22.5" customHeight="1" spans="1:20">
      <c r="A3" s="110" t="str">
        <f>"单位名称："&amp;"昆明市东川区阿旺镇人民政府"</f>
        <v>单位名称：昆明市东川区阿旺镇人民政府</v>
      </c>
      <c r="B3" s="124"/>
      <c r="C3" s="124"/>
      <c r="D3" s="124"/>
      <c r="E3" s="124"/>
      <c r="F3" s="124"/>
      <c r="G3" s="124"/>
      <c r="H3" s="111"/>
      <c r="I3" s="111"/>
      <c r="J3" s="111"/>
      <c r="K3" s="111"/>
      <c r="L3" s="111"/>
      <c r="M3" s="111"/>
      <c r="N3" s="120"/>
      <c r="O3" s="113"/>
      <c r="P3" s="113"/>
      <c r="Q3" s="119"/>
      <c r="R3" s="113"/>
      <c r="S3" s="125"/>
      <c r="T3" s="121" t="s">
        <v>1</v>
      </c>
    </row>
    <row r="4" ht="24" customHeight="1" spans="1:20">
      <c r="A4" s="50" t="s">
        <v>240</v>
      </c>
      <c r="B4" s="126" t="s">
        <v>241</v>
      </c>
      <c r="C4" s="126" t="s">
        <v>513</v>
      </c>
      <c r="D4" s="126" t="s">
        <v>530</v>
      </c>
      <c r="E4" s="126" t="s">
        <v>531</v>
      </c>
      <c r="F4" s="126" t="s">
        <v>532</v>
      </c>
      <c r="G4" s="126" t="s">
        <v>533</v>
      </c>
      <c r="H4" s="127" t="s">
        <v>534</v>
      </c>
      <c r="I4" s="127" t="s">
        <v>535</v>
      </c>
      <c r="J4" s="128" t="s">
        <v>248</v>
      </c>
      <c r="K4" s="128"/>
      <c r="L4" s="128"/>
      <c r="M4" s="128"/>
      <c r="N4" s="129"/>
      <c r="O4" s="128"/>
      <c r="P4" s="128"/>
      <c r="Q4" s="130"/>
      <c r="R4" s="128"/>
      <c r="S4" s="129"/>
      <c r="T4" s="114"/>
    </row>
    <row r="5" ht="24" customHeight="1" spans="1:20">
      <c r="A5" s="52"/>
      <c r="B5" s="131"/>
      <c r="C5" s="131"/>
      <c r="D5" s="131"/>
      <c r="E5" s="131"/>
      <c r="F5" s="131"/>
      <c r="G5" s="131"/>
      <c r="H5" s="132"/>
      <c r="I5" s="132"/>
      <c r="J5" s="132" t="s">
        <v>55</v>
      </c>
      <c r="K5" s="132" t="s">
        <v>58</v>
      </c>
      <c r="L5" s="132" t="s">
        <v>518</v>
      </c>
      <c r="M5" s="132" t="s">
        <v>519</v>
      </c>
      <c r="N5" s="133" t="s">
        <v>520</v>
      </c>
      <c r="O5" s="134" t="s">
        <v>521</v>
      </c>
      <c r="P5" s="134"/>
      <c r="Q5" s="135"/>
      <c r="R5" s="134"/>
      <c r="S5" s="136"/>
      <c r="T5" s="137"/>
    </row>
    <row r="6" ht="54" customHeight="1" spans="1:20">
      <c r="A6" s="55"/>
      <c r="B6" s="137"/>
      <c r="C6" s="137"/>
      <c r="D6" s="137"/>
      <c r="E6" s="137"/>
      <c r="F6" s="137"/>
      <c r="G6" s="137"/>
      <c r="H6" s="138"/>
      <c r="I6" s="138"/>
      <c r="J6" s="138"/>
      <c r="K6" s="138" t="s">
        <v>57</v>
      </c>
      <c r="L6" s="138"/>
      <c r="M6" s="138"/>
      <c r="N6" s="139"/>
      <c r="O6" s="138" t="s">
        <v>57</v>
      </c>
      <c r="P6" s="138" t="s">
        <v>64</v>
      </c>
      <c r="Q6" s="137" t="s">
        <v>65</v>
      </c>
      <c r="R6" s="138" t="s">
        <v>66</v>
      </c>
      <c r="S6" s="139" t="s">
        <v>67</v>
      </c>
      <c r="T6" s="137" t="s">
        <v>68</v>
      </c>
    </row>
    <row r="7" ht="17.25" customHeight="1" spans="1:20">
      <c r="A7" s="56">
        <v>1</v>
      </c>
      <c r="B7" s="137">
        <v>2</v>
      </c>
      <c r="C7" s="56">
        <v>3</v>
      </c>
      <c r="D7" s="56">
        <v>4</v>
      </c>
      <c r="E7" s="137">
        <v>5</v>
      </c>
      <c r="F7" s="56">
        <v>6</v>
      </c>
      <c r="G7" s="56">
        <v>7</v>
      </c>
      <c r="H7" s="137">
        <v>8</v>
      </c>
      <c r="I7" s="56">
        <v>9</v>
      </c>
      <c r="J7" s="56">
        <v>10</v>
      </c>
      <c r="K7" s="137">
        <v>11</v>
      </c>
      <c r="L7" s="56">
        <v>12</v>
      </c>
      <c r="M7" s="56">
        <v>13</v>
      </c>
      <c r="N7" s="137">
        <v>14</v>
      </c>
      <c r="O7" s="56">
        <v>15</v>
      </c>
      <c r="P7" s="56">
        <v>16</v>
      </c>
      <c r="Q7" s="137">
        <v>17</v>
      </c>
      <c r="R7" s="56">
        <v>18</v>
      </c>
      <c r="S7" s="56">
        <v>19</v>
      </c>
      <c r="T7" s="56">
        <v>20</v>
      </c>
    </row>
    <row r="8" ht="21" customHeight="1" spans="1:20">
      <c r="A8" s="140"/>
      <c r="B8" s="141"/>
      <c r="C8" s="141"/>
      <c r="D8" s="141"/>
      <c r="E8" s="141"/>
      <c r="F8" s="141"/>
      <c r="G8" s="141"/>
      <c r="H8" s="142"/>
      <c r="I8" s="142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</row>
    <row r="9" ht="21" customHeight="1" spans="1:20">
      <c r="A9" s="143" t="s">
        <v>231</v>
      </c>
      <c r="B9" s="144"/>
      <c r="C9" s="144"/>
      <c r="D9" s="144"/>
      <c r="E9" s="144"/>
      <c r="F9" s="144"/>
      <c r="G9" s="144"/>
      <c r="H9" s="145"/>
      <c r="I9" s="146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</row>
    <row r="10" customHeight="1" spans="1:20">
      <c r="A10" s="79" t="s">
        <v>536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08"/>
      <c r="M1" s="43" t="s">
        <v>537</v>
      </c>
    </row>
    <row r="2" ht="41.25" customHeight="1" spans="1:13">
      <c r="A2" s="109" t="str">
        <f>"2026"&amp;"年对下转移支付预算表"</f>
        <v>2026年对下转移支付预算表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04"/>
    </row>
    <row r="3" ht="18" customHeight="1" spans="1:13">
      <c r="A3" s="110" t="str">
        <f>"单位名称："&amp;"昆明市东川区阿旺镇人民政府"</f>
        <v>单位名称：昆明市东川区阿旺镇人民政府</v>
      </c>
      <c r="B3" s="111"/>
      <c r="C3" s="111"/>
      <c r="D3" s="112"/>
      <c r="E3" s="113"/>
      <c r="F3" s="113"/>
      <c r="G3" s="113"/>
      <c r="H3" s="113"/>
      <c r="I3" s="113"/>
      <c r="M3" s="48" t="s">
        <v>1</v>
      </c>
    </row>
    <row r="4" ht="19.5" customHeight="1" spans="1:13">
      <c r="A4" s="70" t="s">
        <v>538</v>
      </c>
      <c r="B4" s="13" t="s">
        <v>248</v>
      </c>
      <c r="C4" s="14"/>
      <c r="D4" s="14"/>
      <c r="E4" s="13" t="s">
        <v>539</v>
      </c>
      <c r="F4" s="14"/>
      <c r="G4" s="14"/>
      <c r="H4" s="14"/>
      <c r="I4" s="14"/>
      <c r="J4" s="14"/>
      <c r="K4" s="14"/>
      <c r="L4" s="14"/>
      <c r="M4" s="114"/>
    </row>
    <row r="5" ht="40.5" customHeight="1" spans="1:13">
      <c r="A5" s="56"/>
      <c r="B5" s="71" t="s">
        <v>55</v>
      </c>
      <c r="C5" s="50" t="s">
        <v>58</v>
      </c>
      <c r="D5" s="115" t="s">
        <v>518</v>
      </c>
      <c r="E5" s="91"/>
      <c r="F5" s="91"/>
      <c r="G5" s="91"/>
      <c r="H5" s="91"/>
      <c r="I5" s="91"/>
      <c r="J5" s="91"/>
      <c r="K5" s="91"/>
      <c r="L5" s="91"/>
      <c r="M5" s="116"/>
    </row>
    <row r="6" ht="19.5" customHeight="1" spans="1:13">
      <c r="A6" s="57">
        <v>1</v>
      </c>
      <c r="B6" s="57">
        <v>2</v>
      </c>
      <c r="C6" s="57">
        <v>3</v>
      </c>
      <c r="D6" s="117">
        <v>4</v>
      </c>
      <c r="E6" s="72">
        <v>5</v>
      </c>
      <c r="F6" s="57">
        <v>6</v>
      </c>
      <c r="G6" s="57">
        <v>7</v>
      </c>
      <c r="H6" s="117">
        <v>8</v>
      </c>
      <c r="I6" s="57">
        <v>9</v>
      </c>
      <c r="J6" s="57">
        <v>10</v>
      </c>
      <c r="K6" s="57">
        <v>11</v>
      </c>
      <c r="L6" s="57">
        <v>13</v>
      </c>
      <c r="M6" s="72">
        <v>24</v>
      </c>
    </row>
    <row r="7" ht="19.5" customHeight="1" spans="1:13">
      <c r="A7" s="22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ht="19.5" customHeight="1" spans="1:13">
      <c r="A8" s="106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customHeight="1" spans="1:13">
      <c r="A9" s="79" t="s">
        <v>540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3" t="s">
        <v>541</v>
      </c>
    </row>
    <row r="2" ht="41.25" customHeight="1" spans="1:10">
      <c r="A2" s="103" t="str">
        <f>"2026"&amp;"年对下转移支付绩效目标表"</f>
        <v>2026年对下转移支付绩效目标表</v>
      </c>
      <c r="B2" s="44"/>
      <c r="C2" s="44"/>
      <c r="D2" s="44"/>
      <c r="E2" s="44"/>
      <c r="F2" s="104"/>
      <c r="G2" s="44"/>
      <c r="H2" s="104"/>
      <c r="I2" s="104"/>
      <c r="J2" s="44"/>
    </row>
    <row r="3" ht="17.25" customHeight="1" spans="1:10">
      <c r="A3" s="45" t="str">
        <f>"单位名称："&amp;"昆明市东川区阿旺镇人民政府"</f>
        <v>单位名称：昆明市东川区阿旺镇人民政府</v>
      </c>
    </row>
    <row r="4" ht="44.25" customHeight="1" spans="1:10">
      <c r="A4" s="21" t="s">
        <v>538</v>
      </c>
      <c r="B4" s="21" t="s">
        <v>374</v>
      </c>
      <c r="C4" s="21" t="s">
        <v>375</v>
      </c>
      <c r="D4" s="21" t="s">
        <v>376</v>
      </c>
      <c r="E4" s="21" t="s">
        <v>377</v>
      </c>
      <c r="F4" s="105" t="s">
        <v>378</v>
      </c>
      <c r="G4" s="21" t="s">
        <v>379</v>
      </c>
      <c r="H4" s="105" t="s">
        <v>380</v>
      </c>
      <c r="I4" s="105" t="s">
        <v>381</v>
      </c>
      <c r="J4" s="21" t="s">
        <v>382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5">
        <v>6</v>
      </c>
      <c r="G5" s="21">
        <v>7</v>
      </c>
      <c r="H5" s="105">
        <v>8</v>
      </c>
      <c r="I5" s="105">
        <v>9</v>
      </c>
      <c r="J5" s="21">
        <v>10</v>
      </c>
    </row>
    <row r="6" ht="42" customHeight="1" spans="1:10">
      <c r="A6" s="22"/>
      <c r="B6" s="106"/>
      <c r="C6" s="106"/>
      <c r="D6" s="106"/>
      <c r="E6" s="41"/>
      <c r="F6" s="107"/>
      <c r="G6" s="41"/>
      <c r="H6" s="107"/>
      <c r="I6" s="107"/>
      <c r="J6" s="41"/>
    </row>
    <row r="7" ht="42" customHeight="1" spans="1:10">
      <c r="A7" s="22"/>
      <c r="B7" s="40"/>
      <c r="C7" s="40"/>
      <c r="D7" s="40"/>
      <c r="E7" s="22"/>
      <c r="F7" s="40"/>
      <c r="G7" s="22"/>
      <c r="H7" s="40"/>
      <c r="I7" s="40"/>
      <c r="J7" s="22"/>
    </row>
    <row r="8" customHeight="1" spans="1:10">
      <c r="A8" s="79" t="s">
        <v>542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topLeftCell="D1" workbookViewId="0">
      <selection activeCell="D9" sqref="D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0" t="s">
        <v>543</v>
      </c>
      <c r="B1" s="81"/>
      <c r="C1" s="81"/>
      <c r="D1" s="82"/>
      <c r="E1" s="82"/>
      <c r="F1" s="82"/>
      <c r="G1" s="81"/>
      <c r="H1" s="81"/>
      <c r="I1" s="82"/>
    </row>
    <row r="2" ht="41.25" customHeight="1" spans="1:9">
      <c r="A2" s="83" t="str">
        <f>"2026"&amp;"年新增资产配置预算表"</f>
        <v>2026年新增资产配置预算表</v>
      </c>
      <c r="B2" s="84"/>
      <c r="C2" s="84"/>
      <c r="D2" s="85"/>
      <c r="E2" s="85"/>
      <c r="F2" s="85"/>
      <c r="G2" s="84"/>
      <c r="H2" s="84"/>
      <c r="I2" s="85"/>
    </row>
    <row r="3" customHeight="1" spans="1:9">
      <c r="A3" s="86" t="str">
        <f>"单位名称："&amp;"昆明市东川区阿旺镇人民政府"</f>
        <v>单位名称：昆明市东川区阿旺镇人民政府</v>
      </c>
      <c r="B3" s="87"/>
      <c r="C3" s="87"/>
      <c r="D3" s="88"/>
      <c r="F3" s="85"/>
      <c r="G3" s="84"/>
      <c r="H3" s="84"/>
      <c r="I3" s="89" t="s">
        <v>1</v>
      </c>
    </row>
    <row r="4" ht="28.5" customHeight="1" spans="1:9">
      <c r="A4" s="90" t="s">
        <v>240</v>
      </c>
      <c r="B4" s="91" t="s">
        <v>241</v>
      </c>
      <c r="C4" s="92" t="s">
        <v>544</v>
      </c>
      <c r="D4" s="90" t="s">
        <v>545</v>
      </c>
      <c r="E4" s="90" t="s">
        <v>546</v>
      </c>
      <c r="F4" s="90" t="s">
        <v>547</v>
      </c>
      <c r="G4" s="91" t="s">
        <v>548</v>
      </c>
      <c r="H4" s="72"/>
      <c r="I4" s="90"/>
    </row>
    <row r="5" ht="21" customHeight="1" spans="1:9">
      <c r="A5" s="92"/>
      <c r="B5" s="93"/>
      <c r="C5" s="93"/>
      <c r="D5" s="94"/>
      <c r="E5" s="93"/>
      <c r="F5" s="93"/>
      <c r="G5" s="91" t="s">
        <v>453</v>
      </c>
      <c r="H5" s="91" t="s">
        <v>549</v>
      </c>
      <c r="I5" s="91" t="s">
        <v>550</v>
      </c>
    </row>
    <row r="6" ht="17.25" customHeight="1" spans="1:9">
      <c r="A6" s="95" t="s">
        <v>83</v>
      </c>
      <c r="B6" s="39" t="s">
        <v>84</v>
      </c>
      <c r="C6" s="95" t="s">
        <v>85</v>
      </c>
      <c r="D6" s="41" t="s">
        <v>86</v>
      </c>
      <c r="E6" s="95" t="s">
        <v>87</v>
      </c>
      <c r="F6" s="39" t="s">
        <v>88</v>
      </c>
      <c r="G6" s="96" t="s">
        <v>89</v>
      </c>
      <c r="H6" s="41" t="s">
        <v>90</v>
      </c>
      <c r="I6" s="41">
        <v>9</v>
      </c>
    </row>
    <row r="7" ht="19.5" customHeight="1" spans="1:9">
      <c r="A7" s="97"/>
      <c r="B7" s="75"/>
      <c r="C7" s="75"/>
      <c r="D7" s="22"/>
      <c r="E7" s="40"/>
      <c r="F7" s="96"/>
      <c r="G7" s="98"/>
      <c r="H7" s="99"/>
      <c r="I7" s="99"/>
    </row>
    <row r="8" ht="19.5" customHeight="1" spans="1:9">
      <c r="A8" s="25" t="s">
        <v>55</v>
      </c>
      <c r="B8" s="100"/>
      <c r="C8" s="100"/>
      <c r="D8" s="101"/>
      <c r="E8" s="102"/>
      <c r="F8" s="102"/>
      <c r="G8" s="98"/>
      <c r="H8" s="99"/>
      <c r="I8" s="99"/>
    </row>
    <row r="9" customHeight="1" spans="1:9">
      <c r="D9" s="79" t="s">
        <v>551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2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2"/>
      <c r="E1" s="42"/>
      <c r="F1" s="42"/>
      <c r="G1" s="42"/>
      <c r="K1" s="43" t="s">
        <v>552</v>
      </c>
    </row>
    <row r="2" ht="41.25" customHeight="1" spans="1:11">
      <c r="A2" s="44" t="str">
        <f>"2026"&amp;"年上级补助项目支出预算表"</f>
        <v>2026年上级补助项目支出预算表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tr">
        <f>"单位名称："&amp;"昆明市东川区阿旺镇人民政府"</f>
        <v>单位名称：昆明市东川区阿旺镇人民政府</v>
      </c>
      <c r="B3" s="46"/>
      <c r="C3" s="46"/>
      <c r="D3" s="46"/>
      <c r="E3" s="46"/>
      <c r="F3" s="46"/>
      <c r="G3" s="46"/>
      <c r="H3" s="47"/>
      <c r="I3" s="47"/>
      <c r="J3" s="47"/>
      <c r="K3" s="48" t="s">
        <v>1</v>
      </c>
    </row>
    <row r="4" ht="21.75" customHeight="1" spans="1:11">
      <c r="A4" s="49" t="s">
        <v>333</v>
      </c>
      <c r="B4" s="49" t="s">
        <v>243</v>
      </c>
      <c r="C4" s="49" t="s">
        <v>334</v>
      </c>
      <c r="D4" s="50" t="s">
        <v>244</v>
      </c>
      <c r="E4" s="50" t="s">
        <v>245</v>
      </c>
      <c r="F4" s="50" t="s">
        <v>335</v>
      </c>
      <c r="G4" s="50" t="s">
        <v>336</v>
      </c>
      <c r="H4" s="70" t="s">
        <v>55</v>
      </c>
      <c r="I4" s="13" t="s">
        <v>553</v>
      </c>
      <c r="J4" s="14"/>
      <c r="K4" s="15"/>
    </row>
    <row r="5" ht="21.75" customHeight="1" spans="1:11">
      <c r="A5" s="51"/>
      <c r="B5" s="51"/>
      <c r="C5" s="51"/>
      <c r="D5" s="52"/>
      <c r="E5" s="52"/>
      <c r="F5" s="52"/>
      <c r="G5" s="52"/>
      <c r="H5" s="71"/>
      <c r="I5" s="50" t="s">
        <v>58</v>
      </c>
      <c r="J5" s="50" t="s">
        <v>59</v>
      </c>
      <c r="K5" s="50" t="s">
        <v>60</v>
      </c>
    </row>
    <row r="6" ht="40.5" customHeight="1" spans="1:11">
      <c r="A6" s="54"/>
      <c r="B6" s="54"/>
      <c r="C6" s="54"/>
      <c r="D6" s="55"/>
      <c r="E6" s="55"/>
      <c r="F6" s="55"/>
      <c r="G6" s="55"/>
      <c r="H6" s="56"/>
      <c r="I6" s="55" t="s">
        <v>57</v>
      </c>
      <c r="J6" s="55"/>
      <c r="K6" s="55"/>
    </row>
    <row r="7" ht="15" customHeight="1" spans="1:11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72">
        <v>10</v>
      </c>
      <c r="K7" s="72">
        <v>11</v>
      </c>
    </row>
    <row r="8" ht="18.75" customHeight="1" spans="1:11">
      <c r="A8" s="22"/>
      <c r="B8" s="40"/>
      <c r="C8" s="22"/>
      <c r="D8" s="22"/>
      <c r="E8" s="22"/>
      <c r="F8" s="22"/>
      <c r="G8" s="22"/>
      <c r="H8" s="73"/>
      <c r="I8" s="74"/>
      <c r="J8" s="74"/>
      <c r="K8" s="73"/>
    </row>
    <row r="9" ht="18.75" customHeight="1" spans="1:11">
      <c r="A9" s="75"/>
      <c r="B9" s="40"/>
      <c r="C9" s="40"/>
      <c r="D9" s="40"/>
      <c r="E9" s="40"/>
      <c r="F9" s="40"/>
      <c r="G9" s="40"/>
      <c r="H9" s="59"/>
      <c r="I9" s="59"/>
      <c r="J9" s="59"/>
      <c r="K9" s="73"/>
    </row>
    <row r="10" ht="18.75" customHeight="1" spans="1:11">
      <c r="A10" s="76" t="s">
        <v>231</v>
      </c>
      <c r="B10" s="77"/>
      <c r="C10" s="77"/>
      <c r="D10" s="77"/>
      <c r="E10" s="77"/>
      <c r="F10" s="77"/>
      <c r="G10" s="78"/>
      <c r="H10" s="59"/>
      <c r="I10" s="59"/>
      <c r="J10" s="59"/>
      <c r="K10" s="73"/>
    </row>
    <row r="11" customHeight="1" spans="1:11">
      <c r="A11" s="79" t="s">
        <v>554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E8" sqref="E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2"/>
      <c r="G1" s="43" t="s">
        <v>555</v>
      </c>
    </row>
    <row r="2" ht="41.25" customHeight="1" spans="1:7">
      <c r="A2" s="44" t="str">
        <f>"2026"&amp;"年部门项目中期规划预算表"</f>
        <v>2026年部门项目中期规划预算表</v>
      </c>
      <c r="B2" s="44"/>
      <c r="C2" s="44"/>
      <c r="D2" s="44"/>
      <c r="E2" s="44"/>
      <c r="F2" s="44"/>
      <c r="G2" s="44"/>
    </row>
    <row r="3" ht="13.5" customHeight="1" spans="1:7">
      <c r="A3" s="45" t="str">
        <f>"单位名称："&amp;"昆明市东川区阿旺镇人民政府"</f>
        <v>单位名称：昆明市东川区阿旺镇人民政府</v>
      </c>
      <c r="B3" s="46"/>
      <c r="C3" s="46"/>
      <c r="D3" s="46"/>
      <c r="E3" s="47"/>
      <c r="F3" s="47"/>
      <c r="G3" s="48" t="s">
        <v>1</v>
      </c>
    </row>
    <row r="4" ht="21.75" customHeight="1" spans="1:7">
      <c r="A4" s="49" t="s">
        <v>334</v>
      </c>
      <c r="B4" s="49" t="s">
        <v>333</v>
      </c>
      <c r="C4" s="49" t="s">
        <v>243</v>
      </c>
      <c r="D4" s="50" t="s">
        <v>556</v>
      </c>
      <c r="E4" s="13" t="s">
        <v>58</v>
      </c>
      <c r="F4" s="14"/>
      <c r="G4" s="15"/>
    </row>
    <row r="5" ht="21.75" customHeight="1" spans="1:7">
      <c r="A5" s="51"/>
      <c r="B5" s="51"/>
      <c r="C5" s="51"/>
      <c r="D5" s="52"/>
      <c r="E5" s="53" t="str">
        <f>"2026"&amp;"年"</f>
        <v>2026年</v>
      </c>
      <c r="F5" s="50" t="str">
        <f>("2026"+1)&amp;"年"</f>
        <v>2027年</v>
      </c>
      <c r="G5" s="50" t="str">
        <f>("2026"+2)&amp;"年"</f>
        <v>2028年</v>
      </c>
    </row>
    <row r="6" ht="40.5" customHeight="1" spans="1:7">
      <c r="A6" s="54"/>
      <c r="B6" s="54"/>
      <c r="C6" s="54"/>
      <c r="D6" s="55"/>
      <c r="E6" s="56"/>
      <c r="F6" s="55" t="s">
        <v>57</v>
      </c>
      <c r="G6" s="55"/>
    </row>
    <row r="7" ht="15" customHeight="1" spans="1:7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ht="17.25" customHeight="1" spans="1:7">
      <c r="A8" s="40" t="s">
        <v>70</v>
      </c>
      <c r="B8" s="58"/>
      <c r="C8" s="58"/>
      <c r="D8" s="40"/>
      <c r="E8" s="59">
        <v>8501349.79</v>
      </c>
      <c r="F8" s="59"/>
      <c r="G8" s="59"/>
    </row>
    <row r="9" ht="18.75" customHeight="1" spans="1:7">
      <c r="A9" s="40"/>
      <c r="B9" s="40" t="s">
        <v>557</v>
      </c>
      <c r="C9" s="40" t="s">
        <v>341</v>
      </c>
      <c r="D9" s="40" t="s">
        <v>558</v>
      </c>
      <c r="E9" s="59">
        <v>11964</v>
      </c>
      <c r="F9" s="59"/>
      <c r="G9" s="59"/>
    </row>
    <row r="10" ht="18.75" customHeight="1" spans="1:7">
      <c r="A10" s="31"/>
      <c r="B10" s="40" t="s">
        <v>557</v>
      </c>
      <c r="C10" s="40" t="s">
        <v>345</v>
      </c>
      <c r="D10" s="40" t="s">
        <v>558</v>
      </c>
      <c r="E10" s="59">
        <v>17080.08</v>
      </c>
      <c r="F10" s="59"/>
      <c r="G10" s="59"/>
    </row>
    <row r="11" ht="18.75" customHeight="1" spans="1:7">
      <c r="A11" s="31"/>
      <c r="B11" s="40" t="s">
        <v>559</v>
      </c>
      <c r="C11" s="40" t="s">
        <v>348</v>
      </c>
      <c r="D11" s="40" t="s">
        <v>558</v>
      </c>
      <c r="E11" s="59">
        <v>80000</v>
      </c>
      <c r="F11" s="59"/>
      <c r="G11" s="59"/>
    </row>
    <row r="12" ht="18.75" customHeight="1" spans="1:7">
      <c r="A12" s="31"/>
      <c r="B12" s="40" t="s">
        <v>559</v>
      </c>
      <c r="C12" s="40" t="s">
        <v>350</v>
      </c>
      <c r="D12" s="40" t="s">
        <v>558</v>
      </c>
      <c r="E12" s="59">
        <v>40000</v>
      </c>
      <c r="F12" s="59"/>
      <c r="G12" s="59"/>
    </row>
    <row r="13" ht="18.75" customHeight="1" spans="1:7">
      <c r="A13" s="31"/>
      <c r="B13" s="40" t="s">
        <v>559</v>
      </c>
      <c r="C13" s="40" t="s">
        <v>354</v>
      </c>
      <c r="D13" s="40" t="s">
        <v>558</v>
      </c>
      <c r="E13" s="59">
        <v>40000</v>
      </c>
      <c r="F13" s="59"/>
      <c r="G13" s="59"/>
    </row>
    <row r="14" ht="18.75" customHeight="1" spans="1:7">
      <c r="A14" s="31"/>
      <c r="B14" s="40" t="s">
        <v>559</v>
      </c>
      <c r="C14" s="40" t="s">
        <v>356</v>
      </c>
      <c r="D14" s="40" t="s">
        <v>558</v>
      </c>
      <c r="E14" s="59">
        <v>68000</v>
      </c>
      <c r="F14" s="59"/>
      <c r="G14" s="59"/>
    </row>
    <row r="15" ht="18.75" customHeight="1" spans="1:7">
      <c r="A15" s="31"/>
      <c r="B15" s="40" t="s">
        <v>559</v>
      </c>
      <c r="C15" s="40" t="s">
        <v>358</v>
      </c>
      <c r="D15" s="40" t="s">
        <v>558</v>
      </c>
      <c r="E15" s="59">
        <v>4097735.24</v>
      </c>
      <c r="F15" s="59"/>
      <c r="G15" s="59"/>
    </row>
    <row r="16" ht="18.75" customHeight="1" spans="1:7">
      <c r="A16" s="31"/>
      <c r="B16" s="40" t="s">
        <v>559</v>
      </c>
      <c r="C16" s="40" t="s">
        <v>360</v>
      </c>
      <c r="D16" s="40" t="s">
        <v>558</v>
      </c>
      <c r="E16" s="59">
        <v>1307000</v>
      </c>
      <c r="F16" s="59"/>
      <c r="G16" s="59"/>
    </row>
    <row r="17" ht="18.75" customHeight="1" spans="1:7">
      <c r="A17" s="31"/>
      <c r="B17" s="40" t="s">
        <v>559</v>
      </c>
      <c r="C17" s="40" t="s">
        <v>362</v>
      </c>
      <c r="D17" s="40" t="s">
        <v>558</v>
      </c>
      <c r="E17" s="60">
        <v>476000</v>
      </c>
      <c r="F17" s="60"/>
      <c r="G17" s="59"/>
    </row>
    <row r="18" ht="18.75" customHeight="1" spans="1:7">
      <c r="A18" s="61"/>
      <c r="B18" s="40" t="s">
        <v>559</v>
      </c>
      <c r="C18" s="62" t="s">
        <v>372</v>
      </c>
      <c r="D18" s="63" t="s">
        <v>560</v>
      </c>
      <c r="E18" s="64">
        <v>2363570.47</v>
      </c>
      <c r="F18" s="60"/>
      <c r="G18" s="59"/>
    </row>
    <row r="19" ht="18.75" customHeight="1" spans="1:7">
      <c r="A19" s="65" t="s">
        <v>55</v>
      </c>
      <c r="B19" s="66" t="s">
        <v>561</v>
      </c>
      <c r="C19" s="66"/>
      <c r="D19" s="67"/>
      <c r="E19" s="68">
        <v>8501349.79</v>
      </c>
      <c r="F19" s="60"/>
      <c r="G19" s="59"/>
    </row>
    <row r="20" customHeight="1" spans="1:7">
      <c r="E20" s="69"/>
      <c r="F20" s="69"/>
    </row>
    <row r="21" customHeight="1" spans="1:7">
      <c r="E21" s="69"/>
      <c r="F21" s="69"/>
    </row>
    <row r="22" customHeight="1" spans="1:7">
      <c r="E22" s="69"/>
      <c r="F22" s="69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4"/>
  <sheetViews>
    <sheetView showZeros="0" workbookViewId="0">
      <selection activeCell="C8" sqref="C8:I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562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"单位名称："&amp;"昆明市东川区阿旺镇人民政府"</f>
        <v>单位名称：昆明市东川区阿旺镇人民政府</v>
      </c>
      <c r="B3" s="4"/>
      <c r="C3" s="5"/>
      <c r="D3" s="6"/>
      <c r="E3" s="6"/>
      <c r="F3" s="6"/>
      <c r="G3" s="6"/>
      <c r="H3" s="6"/>
      <c r="I3" s="6"/>
      <c r="J3" s="245" t="s">
        <v>1</v>
      </c>
    </row>
    <row r="4" ht="30" customHeight="1" spans="1:10">
      <c r="A4" s="7" t="s">
        <v>563</v>
      </c>
      <c r="B4" s="8" t="s">
        <v>71</v>
      </c>
      <c r="C4" s="9"/>
      <c r="D4" s="9"/>
      <c r="E4" s="10"/>
      <c r="F4" s="11" t="s">
        <v>564</v>
      </c>
      <c r="G4" s="10"/>
      <c r="H4" s="12" t="s">
        <v>70</v>
      </c>
      <c r="I4" s="9"/>
      <c r="J4" s="10"/>
    </row>
    <row r="5" ht="32.25" customHeight="1" spans="1:10">
      <c r="A5" s="13" t="s">
        <v>565</v>
      </c>
      <c r="B5" s="14"/>
      <c r="C5" s="14"/>
      <c r="D5" s="14"/>
      <c r="E5" s="14"/>
      <c r="F5" s="14"/>
      <c r="G5" s="14"/>
      <c r="H5" s="14"/>
      <c r="I5" s="15"/>
      <c r="J5" s="16" t="s">
        <v>566</v>
      </c>
    </row>
    <row r="6" ht="99.75" customHeight="1" spans="1:10">
      <c r="A6" s="17" t="s">
        <v>567</v>
      </c>
      <c r="B6" s="18" t="s">
        <v>568</v>
      </c>
      <c r="C6" s="19" t="s">
        <v>569</v>
      </c>
      <c r="D6" s="19"/>
      <c r="E6" s="19"/>
      <c r="F6" s="19"/>
      <c r="G6" s="19"/>
      <c r="H6" s="19"/>
      <c r="I6" s="19"/>
      <c r="J6" s="20" t="s">
        <v>570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571</v>
      </c>
      <c r="D7" s="19"/>
      <c r="E7" s="19"/>
      <c r="F7" s="19"/>
      <c r="G7" s="19"/>
      <c r="H7" s="19"/>
      <c r="I7" s="19"/>
      <c r="J7" s="20" t="s">
        <v>572</v>
      </c>
    </row>
    <row r="8" ht="75" customHeight="1" spans="1:10">
      <c r="A8" s="18" t="s">
        <v>573</v>
      </c>
      <c r="B8" s="21" t="str">
        <f>"预算年度（"&amp;"2026"&amp;"年）绩效目标"</f>
        <v>预算年度（2026年）绩效目标</v>
      </c>
      <c r="C8" s="22" t="s">
        <v>571</v>
      </c>
      <c r="D8" s="22"/>
      <c r="E8" s="22"/>
      <c r="F8" s="22"/>
      <c r="G8" s="22"/>
      <c r="H8" s="22"/>
      <c r="I8" s="22"/>
      <c r="J8" s="23" t="s">
        <v>574</v>
      </c>
    </row>
    <row r="9" ht="32.25" customHeight="1" spans="1:10">
      <c r="A9" s="24" t="s">
        <v>575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576</v>
      </c>
      <c r="B10" s="18"/>
      <c r="C10" s="17" t="s">
        <v>577</v>
      </c>
      <c r="D10" s="17"/>
      <c r="E10" s="17"/>
      <c r="F10" s="17" t="s">
        <v>578</v>
      </c>
      <c r="G10" s="17"/>
      <c r="H10" s="17" t="s">
        <v>579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580</v>
      </c>
      <c r="I11" s="18" t="s">
        <v>581</v>
      </c>
      <c r="J11" s="18" t="s">
        <v>582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23851394.79</v>
      </c>
      <c r="I12" s="28">
        <v>23846894.79</v>
      </c>
      <c r="J12" s="28">
        <v>4500</v>
      </c>
    </row>
    <row r="13" ht="34.5" customHeight="1" spans="1:10">
      <c r="A13" s="19" t="s">
        <v>76</v>
      </c>
      <c r="B13" s="29"/>
      <c r="C13" s="19" t="s">
        <v>583</v>
      </c>
      <c r="D13" s="29"/>
      <c r="E13" s="29"/>
      <c r="F13" s="29"/>
      <c r="G13" s="29"/>
      <c r="H13" s="30">
        <v>15345545</v>
      </c>
      <c r="I13" s="30">
        <v>15345545</v>
      </c>
      <c r="J13" s="30"/>
    </row>
    <row r="14" ht="34.5" customHeight="1" spans="1:10">
      <c r="A14" s="19" t="s">
        <v>77</v>
      </c>
      <c r="B14" s="31"/>
      <c r="C14" s="19" t="s">
        <v>584</v>
      </c>
      <c r="D14" s="31"/>
      <c r="E14" s="31"/>
      <c r="F14" s="31"/>
      <c r="G14" s="31"/>
      <c r="H14" s="32">
        <v>8505849.79</v>
      </c>
      <c r="I14" s="32">
        <v>8501349.79</v>
      </c>
      <c r="J14" s="30">
        <v>4500</v>
      </c>
    </row>
    <row r="15" ht="32.25" customHeight="1" spans="1:10">
      <c r="A15" s="24" t="s">
        <v>585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32.25" customHeight="1" spans="1:10">
      <c r="A16" s="33" t="s">
        <v>586</v>
      </c>
      <c r="B16" s="33"/>
      <c r="C16" s="33"/>
      <c r="D16" s="33"/>
      <c r="E16" s="33"/>
      <c r="F16" s="33"/>
      <c r="G16" s="33"/>
      <c r="H16" s="34" t="s">
        <v>587</v>
      </c>
      <c r="I16" s="35" t="s">
        <v>382</v>
      </c>
      <c r="J16" s="34" t="s">
        <v>588</v>
      </c>
    </row>
    <row r="17" ht="36" customHeight="1" spans="1:10">
      <c r="A17" s="36" t="s">
        <v>375</v>
      </c>
      <c r="B17" s="36" t="s">
        <v>589</v>
      </c>
      <c r="C17" s="37" t="s">
        <v>377</v>
      </c>
      <c r="D17" s="37" t="s">
        <v>378</v>
      </c>
      <c r="E17" s="37" t="s">
        <v>379</v>
      </c>
      <c r="F17" s="37" t="s">
        <v>380</v>
      </c>
      <c r="G17" s="37" t="s">
        <v>381</v>
      </c>
      <c r="H17" s="38"/>
      <c r="I17" s="38"/>
      <c r="J17" s="38"/>
    </row>
    <row r="18" ht="32.25" customHeight="1" spans="1:10">
      <c r="A18" s="39" t="s">
        <v>384</v>
      </c>
      <c r="B18" s="39"/>
      <c r="C18" s="40"/>
      <c r="D18" s="39"/>
      <c r="E18" s="39"/>
      <c r="F18" s="39"/>
      <c r="G18" s="39"/>
      <c r="H18" s="41"/>
      <c r="I18" s="22"/>
      <c r="J18" s="41"/>
    </row>
    <row r="19" ht="32.25" customHeight="1" spans="1:10">
      <c r="A19" s="39"/>
      <c r="B19" s="39" t="s">
        <v>385</v>
      </c>
      <c r="C19" s="40"/>
      <c r="D19" s="39"/>
      <c r="E19" s="39"/>
      <c r="F19" s="39"/>
      <c r="G19" s="39"/>
      <c r="H19" s="41"/>
      <c r="I19" s="22"/>
      <c r="J19" s="41"/>
    </row>
    <row r="20" ht="32.25" customHeight="1" spans="1:10">
      <c r="A20" s="39"/>
      <c r="B20" s="39"/>
      <c r="C20" s="40" t="s">
        <v>590</v>
      </c>
      <c r="D20" s="39" t="s">
        <v>387</v>
      </c>
      <c r="E20" s="39" t="s">
        <v>591</v>
      </c>
      <c r="F20" s="39" t="s">
        <v>433</v>
      </c>
      <c r="G20" s="39" t="s">
        <v>390</v>
      </c>
      <c r="H20" s="41" t="s">
        <v>592</v>
      </c>
      <c r="I20" s="22" t="s">
        <v>593</v>
      </c>
      <c r="J20" s="41" t="s">
        <v>593</v>
      </c>
    </row>
    <row r="21" ht="32.25" customHeight="1" spans="1:10">
      <c r="A21" s="39"/>
      <c r="B21" s="39"/>
      <c r="C21" s="40" t="s">
        <v>594</v>
      </c>
      <c r="D21" s="39" t="s">
        <v>387</v>
      </c>
      <c r="E21" s="39" t="s">
        <v>595</v>
      </c>
      <c r="F21" s="39" t="s">
        <v>433</v>
      </c>
      <c r="G21" s="39" t="s">
        <v>390</v>
      </c>
      <c r="H21" s="41" t="s">
        <v>592</v>
      </c>
      <c r="I21" s="22" t="s">
        <v>593</v>
      </c>
      <c r="J21" s="41" t="s">
        <v>593</v>
      </c>
    </row>
    <row r="22" ht="32.25" customHeight="1" spans="1:10">
      <c r="A22" s="39"/>
      <c r="B22" s="39"/>
      <c r="C22" s="40" t="s">
        <v>596</v>
      </c>
      <c r="D22" s="39" t="s">
        <v>394</v>
      </c>
      <c r="E22" s="39" t="s">
        <v>97</v>
      </c>
      <c r="F22" s="39" t="s">
        <v>433</v>
      </c>
      <c r="G22" s="39" t="s">
        <v>390</v>
      </c>
      <c r="H22" s="41" t="s">
        <v>592</v>
      </c>
      <c r="I22" s="22" t="s">
        <v>597</v>
      </c>
      <c r="J22" s="41" t="s">
        <v>597</v>
      </c>
    </row>
    <row r="23" ht="32.25" customHeight="1" spans="1:10">
      <c r="A23" s="39"/>
      <c r="B23" s="39"/>
      <c r="C23" s="40" t="s">
        <v>598</v>
      </c>
      <c r="D23" s="39" t="s">
        <v>394</v>
      </c>
      <c r="E23" s="39" t="s">
        <v>89</v>
      </c>
      <c r="F23" s="39" t="s">
        <v>599</v>
      </c>
      <c r="G23" s="39" t="s">
        <v>390</v>
      </c>
      <c r="H23" s="41" t="s">
        <v>600</v>
      </c>
      <c r="I23" s="22" t="s">
        <v>600</v>
      </c>
      <c r="J23" s="41" t="s">
        <v>600</v>
      </c>
    </row>
    <row r="24" ht="32.25" customHeight="1" spans="1:10">
      <c r="A24" s="39"/>
      <c r="B24" s="39"/>
      <c r="C24" s="40" t="s">
        <v>601</v>
      </c>
      <c r="D24" s="39" t="s">
        <v>387</v>
      </c>
      <c r="E24" s="39" t="s">
        <v>602</v>
      </c>
      <c r="F24" s="39" t="s">
        <v>433</v>
      </c>
      <c r="G24" s="39" t="s">
        <v>390</v>
      </c>
      <c r="H24" s="41" t="s">
        <v>603</v>
      </c>
      <c r="I24" s="22" t="s">
        <v>604</v>
      </c>
      <c r="J24" s="41" t="s">
        <v>604</v>
      </c>
    </row>
    <row r="25" ht="32.25" customHeight="1" spans="1:10">
      <c r="A25" s="39"/>
      <c r="B25" s="39" t="s">
        <v>398</v>
      </c>
      <c r="C25" s="40"/>
      <c r="D25" s="39"/>
      <c r="E25" s="39"/>
      <c r="F25" s="39"/>
      <c r="G25" s="39"/>
      <c r="H25" s="41"/>
      <c r="I25" s="22"/>
      <c r="J25" s="41"/>
    </row>
    <row r="26" ht="32.25" customHeight="1" spans="1:10">
      <c r="A26" s="39"/>
      <c r="B26" s="39"/>
      <c r="C26" s="40" t="s">
        <v>418</v>
      </c>
      <c r="D26" s="39" t="s">
        <v>387</v>
      </c>
      <c r="E26" s="39" t="s">
        <v>605</v>
      </c>
      <c r="F26" s="39" t="s">
        <v>420</v>
      </c>
      <c r="G26" s="39" t="s">
        <v>390</v>
      </c>
      <c r="H26" s="41" t="s">
        <v>606</v>
      </c>
      <c r="I26" s="22" t="s">
        <v>607</v>
      </c>
      <c r="J26" s="41" t="s">
        <v>608</v>
      </c>
    </row>
    <row r="27" ht="32.25" customHeight="1" spans="1:10">
      <c r="A27" s="39"/>
      <c r="B27" s="39" t="s">
        <v>404</v>
      </c>
      <c r="C27" s="40"/>
      <c r="D27" s="39"/>
      <c r="E27" s="39"/>
      <c r="F27" s="39"/>
      <c r="G27" s="39"/>
      <c r="H27" s="41"/>
      <c r="I27" s="22"/>
      <c r="J27" s="41"/>
    </row>
    <row r="28" ht="32.25" customHeight="1" spans="1:10">
      <c r="A28" s="39"/>
      <c r="B28" s="39"/>
      <c r="C28" s="40" t="s">
        <v>609</v>
      </c>
      <c r="D28" s="39" t="s">
        <v>387</v>
      </c>
      <c r="E28" s="39" t="s">
        <v>610</v>
      </c>
      <c r="F28" s="39"/>
      <c r="G28" s="39" t="s">
        <v>402</v>
      </c>
      <c r="H28" s="41" t="s">
        <v>611</v>
      </c>
      <c r="I28" s="22" t="s">
        <v>612</v>
      </c>
      <c r="J28" s="41" t="s">
        <v>613</v>
      </c>
    </row>
    <row r="29" ht="32.25" customHeight="1" spans="1:10">
      <c r="A29" s="39"/>
      <c r="B29" s="39"/>
      <c r="C29" s="40" t="s">
        <v>614</v>
      </c>
      <c r="D29" s="39" t="s">
        <v>387</v>
      </c>
      <c r="E29" s="39" t="s">
        <v>615</v>
      </c>
      <c r="F29" s="39"/>
      <c r="G29" s="39" t="s">
        <v>402</v>
      </c>
      <c r="H29" s="41" t="s">
        <v>616</v>
      </c>
      <c r="I29" s="22" t="s">
        <v>612</v>
      </c>
      <c r="J29" s="41" t="s">
        <v>613</v>
      </c>
    </row>
    <row r="30" ht="32.25" customHeight="1" spans="1:10">
      <c r="A30" s="39" t="s">
        <v>409</v>
      </c>
      <c r="B30" s="39"/>
      <c r="C30" s="40"/>
      <c r="D30" s="39"/>
      <c r="E30" s="39"/>
      <c r="F30" s="39"/>
      <c r="G30" s="39"/>
      <c r="H30" s="41"/>
      <c r="I30" s="22"/>
      <c r="J30" s="41"/>
    </row>
    <row r="31" ht="32.25" customHeight="1" spans="1:10">
      <c r="A31" s="39"/>
      <c r="B31" s="39" t="s">
        <v>410</v>
      </c>
      <c r="C31" s="40"/>
      <c r="D31" s="39"/>
      <c r="E31" s="39"/>
      <c r="F31" s="39"/>
      <c r="G31" s="39"/>
      <c r="H31" s="41"/>
      <c r="I31" s="22"/>
      <c r="J31" s="41"/>
    </row>
    <row r="32" ht="32.25" customHeight="1" spans="1:10">
      <c r="A32" s="39"/>
      <c r="B32" s="39"/>
      <c r="C32" s="40" t="s">
        <v>617</v>
      </c>
      <c r="D32" s="39" t="s">
        <v>394</v>
      </c>
      <c r="E32" s="39" t="s">
        <v>618</v>
      </c>
      <c r="F32" s="39"/>
      <c r="G32" s="39" t="s">
        <v>402</v>
      </c>
      <c r="H32" s="41" t="s">
        <v>619</v>
      </c>
      <c r="I32" s="22" t="s">
        <v>620</v>
      </c>
      <c r="J32" s="41" t="s">
        <v>620</v>
      </c>
    </row>
    <row r="33" ht="32.25" customHeight="1" spans="1:10">
      <c r="A33" s="39"/>
      <c r="B33" s="39"/>
      <c r="C33" s="40" t="s">
        <v>621</v>
      </c>
      <c r="D33" s="39" t="s">
        <v>394</v>
      </c>
      <c r="E33" s="39" t="s">
        <v>622</v>
      </c>
      <c r="F33" s="39"/>
      <c r="G33" s="39" t="s">
        <v>402</v>
      </c>
      <c r="H33" s="41" t="s">
        <v>619</v>
      </c>
      <c r="I33" s="22" t="s">
        <v>620</v>
      </c>
      <c r="J33" s="41" t="s">
        <v>620</v>
      </c>
    </row>
    <row r="34" ht="32.25" customHeight="1" spans="1:10">
      <c r="A34" s="39"/>
      <c r="B34" s="39"/>
      <c r="C34" s="40" t="s">
        <v>623</v>
      </c>
      <c r="D34" s="39" t="s">
        <v>394</v>
      </c>
      <c r="E34" s="39" t="s">
        <v>624</v>
      </c>
      <c r="F34" s="39"/>
      <c r="G34" s="39" t="s">
        <v>402</v>
      </c>
      <c r="H34" s="41" t="s">
        <v>619</v>
      </c>
      <c r="I34" s="22" t="s">
        <v>625</v>
      </c>
      <c r="J34" s="41" t="s">
        <v>620</v>
      </c>
    </row>
    <row r="35" ht="32.25" customHeight="1" spans="1:10">
      <c r="A35" s="39"/>
      <c r="B35" s="39"/>
      <c r="C35" s="40" t="s">
        <v>626</v>
      </c>
      <c r="D35" s="39" t="s">
        <v>394</v>
      </c>
      <c r="E35" s="39" t="s">
        <v>627</v>
      </c>
      <c r="F35" s="39"/>
      <c r="G35" s="39" t="s">
        <v>402</v>
      </c>
      <c r="H35" s="41" t="s">
        <v>619</v>
      </c>
      <c r="I35" s="22" t="s">
        <v>628</v>
      </c>
      <c r="J35" s="41" t="s">
        <v>620</v>
      </c>
    </row>
    <row r="36" ht="32.25" customHeight="1" spans="1:10">
      <c r="A36" s="39"/>
      <c r="B36" s="39" t="s">
        <v>629</v>
      </c>
      <c r="C36" s="40"/>
      <c r="D36" s="39"/>
      <c r="E36" s="39"/>
      <c r="F36" s="39"/>
      <c r="G36" s="39"/>
      <c r="H36" s="41"/>
      <c r="I36" s="22"/>
      <c r="J36" s="41"/>
    </row>
    <row r="37" ht="32.25" customHeight="1" spans="1:10">
      <c r="A37" s="39"/>
      <c r="B37" s="39"/>
      <c r="C37" s="40" t="s">
        <v>630</v>
      </c>
      <c r="D37" s="39" t="s">
        <v>394</v>
      </c>
      <c r="E37" s="39" t="s">
        <v>631</v>
      </c>
      <c r="F37" s="39"/>
      <c r="G37" s="39" t="s">
        <v>402</v>
      </c>
      <c r="H37" s="41" t="s">
        <v>619</v>
      </c>
      <c r="I37" s="22" t="s">
        <v>630</v>
      </c>
      <c r="J37" s="41" t="s">
        <v>620</v>
      </c>
    </row>
    <row r="38" ht="32.25" customHeight="1" spans="1:10">
      <c r="A38" s="39"/>
      <c r="B38" s="39"/>
      <c r="C38" s="40" t="s">
        <v>632</v>
      </c>
      <c r="D38" s="39" t="s">
        <v>394</v>
      </c>
      <c r="E38" s="39" t="s">
        <v>633</v>
      </c>
      <c r="F38" s="39"/>
      <c r="G38" s="39" t="s">
        <v>402</v>
      </c>
      <c r="H38" s="41" t="s">
        <v>619</v>
      </c>
      <c r="I38" s="22" t="s">
        <v>632</v>
      </c>
      <c r="J38" s="41" t="s">
        <v>620</v>
      </c>
    </row>
    <row r="39" ht="32.25" customHeight="1" spans="1:10">
      <c r="A39" s="39"/>
      <c r="B39" s="39"/>
      <c r="C39" s="40" t="s">
        <v>634</v>
      </c>
      <c r="D39" s="39" t="s">
        <v>394</v>
      </c>
      <c r="E39" s="39" t="s">
        <v>635</v>
      </c>
      <c r="F39" s="39"/>
      <c r="G39" s="39" t="s">
        <v>402</v>
      </c>
      <c r="H39" s="41" t="s">
        <v>619</v>
      </c>
      <c r="I39" s="22" t="s">
        <v>634</v>
      </c>
      <c r="J39" s="41" t="s">
        <v>620</v>
      </c>
    </row>
    <row r="40" ht="32.25" customHeight="1" spans="1:10">
      <c r="A40" s="39"/>
      <c r="B40" s="39" t="s">
        <v>435</v>
      </c>
      <c r="C40" s="40"/>
      <c r="D40" s="39"/>
      <c r="E40" s="39"/>
      <c r="F40" s="39"/>
      <c r="G40" s="39"/>
      <c r="H40" s="41"/>
      <c r="I40" s="22"/>
      <c r="J40" s="41"/>
    </row>
    <row r="41" ht="32.25" customHeight="1" spans="1:10">
      <c r="A41" s="39"/>
      <c r="B41" s="39"/>
      <c r="C41" s="40" t="s">
        <v>636</v>
      </c>
      <c r="D41" s="39" t="s">
        <v>394</v>
      </c>
      <c r="E41" s="39" t="s">
        <v>637</v>
      </c>
      <c r="F41" s="39"/>
      <c r="G41" s="39" t="s">
        <v>402</v>
      </c>
      <c r="H41" s="41" t="s">
        <v>619</v>
      </c>
      <c r="I41" s="22" t="s">
        <v>638</v>
      </c>
      <c r="J41" s="41" t="s">
        <v>620</v>
      </c>
    </row>
    <row r="42" ht="32.25" customHeight="1" spans="1:10">
      <c r="A42" s="39" t="s">
        <v>413</v>
      </c>
      <c r="B42" s="39"/>
      <c r="C42" s="40"/>
      <c r="D42" s="39"/>
      <c r="E42" s="39"/>
      <c r="F42" s="39"/>
      <c r="G42" s="39"/>
      <c r="H42" s="41"/>
      <c r="I42" s="22"/>
      <c r="J42" s="41"/>
    </row>
    <row r="43" ht="32.25" customHeight="1" spans="1:10">
      <c r="A43" s="39"/>
      <c r="B43" s="39" t="s">
        <v>414</v>
      </c>
      <c r="C43" s="40"/>
      <c r="D43" s="39"/>
      <c r="E43" s="39"/>
      <c r="F43" s="39"/>
      <c r="G43" s="39"/>
      <c r="H43" s="41"/>
      <c r="I43" s="22"/>
      <c r="J43" s="41"/>
    </row>
    <row r="44" ht="32.25" customHeight="1" spans="1:10">
      <c r="A44" s="39"/>
      <c r="B44" s="39"/>
      <c r="C44" s="40" t="s">
        <v>639</v>
      </c>
      <c r="D44" s="39" t="s">
        <v>394</v>
      </c>
      <c r="E44" s="39" t="s">
        <v>400</v>
      </c>
      <c r="F44" s="39" t="s">
        <v>401</v>
      </c>
      <c r="G44" s="39" t="s">
        <v>390</v>
      </c>
      <c r="H44" s="41" t="s">
        <v>640</v>
      </c>
      <c r="I44" s="22" t="s">
        <v>641</v>
      </c>
      <c r="J44" s="41" t="s">
        <v>642</v>
      </c>
    </row>
  </sheetData>
  <mergeCells count="31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3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E8" sqref="E8:E10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9" t="s">
        <v>52</v>
      </c>
    </row>
    <row r="2" ht="41.25" customHeight="1" spans="1:19">
      <c r="A2" s="83" t="str">
        <f>"2026"&amp;"年部门收入预算表"</f>
        <v>2026年部门收入预算表</v>
      </c>
    </row>
    <row r="3" ht="17.25" customHeight="1" spans="1:19">
      <c r="A3" s="86" t="str">
        <f>"单位名称："&amp;"昆明市东川区阿旺镇人民政府"</f>
        <v>单位名称：昆明市东川区阿旺镇人民政府</v>
      </c>
      <c r="S3" s="88" t="s">
        <v>1</v>
      </c>
    </row>
    <row r="4" ht="21.75" customHeight="1" spans="1:19">
      <c r="A4" s="228" t="s">
        <v>53</v>
      </c>
      <c r="B4" s="229" t="s">
        <v>54</v>
      </c>
      <c r="C4" s="229" t="s">
        <v>55</v>
      </c>
      <c r="D4" s="230" t="s">
        <v>56</v>
      </c>
      <c r="E4" s="230"/>
      <c r="F4" s="230"/>
      <c r="G4" s="230"/>
      <c r="H4" s="230"/>
      <c r="I4" s="166"/>
      <c r="J4" s="230"/>
      <c r="K4" s="230"/>
      <c r="L4" s="230"/>
      <c r="M4" s="230"/>
      <c r="N4" s="231"/>
      <c r="O4" s="230" t="s">
        <v>45</v>
      </c>
      <c r="P4" s="230"/>
      <c r="Q4" s="230"/>
      <c r="R4" s="230"/>
      <c r="S4" s="231"/>
    </row>
    <row r="5" ht="27" customHeight="1" spans="1:19">
      <c r="A5" s="232"/>
      <c r="B5" s="233"/>
      <c r="C5" s="233"/>
      <c r="D5" s="233" t="s">
        <v>57</v>
      </c>
      <c r="E5" s="233" t="s">
        <v>58</v>
      </c>
      <c r="F5" s="233" t="s">
        <v>59</v>
      </c>
      <c r="G5" s="233" t="s">
        <v>60</v>
      </c>
      <c r="H5" s="233" t="s">
        <v>61</v>
      </c>
      <c r="I5" s="234" t="s">
        <v>62</v>
      </c>
      <c r="J5" s="235"/>
      <c r="K5" s="235"/>
      <c r="L5" s="235"/>
      <c r="M5" s="235"/>
      <c r="N5" s="236"/>
      <c r="O5" s="233" t="s">
        <v>57</v>
      </c>
      <c r="P5" s="233" t="s">
        <v>58</v>
      </c>
      <c r="Q5" s="233" t="s">
        <v>59</v>
      </c>
      <c r="R5" s="233" t="s">
        <v>60</v>
      </c>
      <c r="S5" s="233" t="s">
        <v>63</v>
      </c>
    </row>
    <row r="6" ht="30" customHeight="1" spans="1:19">
      <c r="A6" s="237"/>
      <c r="B6" s="146"/>
      <c r="C6" s="152"/>
      <c r="D6" s="152"/>
      <c r="E6" s="152"/>
      <c r="F6" s="152"/>
      <c r="G6" s="152"/>
      <c r="H6" s="152"/>
      <c r="I6" s="107" t="s">
        <v>57</v>
      </c>
      <c r="J6" s="236" t="s">
        <v>64</v>
      </c>
      <c r="K6" s="236" t="s">
        <v>65</v>
      </c>
      <c r="L6" s="236" t="s">
        <v>66</v>
      </c>
      <c r="M6" s="236" t="s">
        <v>67</v>
      </c>
      <c r="N6" s="236" t="s">
        <v>68</v>
      </c>
      <c r="O6" s="238"/>
      <c r="P6" s="238"/>
      <c r="Q6" s="238"/>
      <c r="R6" s="238"/>
      <c r="S6" s="152"/>
    </row>
    <row r="7" ht="15" customHeight="1" spans="1:19">
      <c r="A7" s="239">
        <v>1</v>
      </c>
      <c r="B7" s="239">
        <v>2</v>
      </c>
      <c r="C7" s="239">
        <v>3</v>
      </c>
      <c r="D7" s="239">
        <v>4</v>
      </c>
      <c r="E7" s="239">
        <v>5</v>
      </c>
      <c r="F7" s="239">
        <v>6</v>
      </c>
      <c r="G7" s="239">
        <v>7</v>
      </c>
      <c r="H7" s="239">
        <v>8</v>
      </c>
      <c r="I7" s="107">
        <v>9</v>
      </c>
      <c r="J7" s="239">
        <v>10</v>
      </c>
      <c r="K7" s="239">
        <v>11</v>
      </c>
      <c r="L7" s="239">
        <v>12</v>
      </c>
      <c r="M7" s="239">
        <v>13</v>
      </c>
      <c r="N7" s="239">
        <v>14</v>
      </c>
      <c r="O7" s="239">
        <v>15</v>
      </c>
      <c r="P7" s="239">
        <v>16</v>
      </c>
      <c r="Q7" s="239">
        <v>17</v>
      </c>
      <c r="R7" s="239">
        <v>18</v>
      </c>
      <c r="S7" s="239">
        <v>19</v>
      </c>
    </row>
    <row r="8" ht="18" customHeight="1" spans="1:19">
      <c r="A8" s="40" t="s">
        <v>69</v>
      </c>
      <c r="B8" s="40" t="s">
        <v>70</v>
      </c>
      <c r="C8" s="118">
        <v>23851394.79</v>
      </c>
      <c r="D8" s="118">
        <v>23851394.79</v>
      </c>
      <c r="E8" s="199">
        <v>23846894.79</v>
      </c>
      <c r="F8" s="118"/>
      <c r="G8" s="118"/>
      <c r="H8" s="118"/>
      <c r="I8" s="118">
        <v>4500</v>
      </c>
      <c r="J8" s="118"/>
      <c r="K8" s="118"/>
      <c r="L8" s="118"/>
      <c r="M8" s="118"/>
      <c r="N8" s="118">
        <v>4500</v>
      </c>
      <c r="O8" s="118"/>
      <c r="P8" s="118"/>
      <c r="Q8" s="118"/>
      <c r="R8" s="118"/>
      <c r="S8" s="118"/>
    </row>
    <row r="9" ht="18" customHeight="1" spans="1:19">
      <c r="A9" s="240" t="s">
        <v>71</v>
      </c>
      <c r="B9" s="240" t="s">
        <v>70</v>
      </c>
      <c r="C9" s="118">
        <v>23851394.79</v>
      </c>
      <c r="D9" s="118">
        <v>23851394.79</v>
      </c>
      <c r="E9" s="199">
        <v>23846894.79</v>
      </c>
      <c r="F9" s="118"/>
      <c r="G9" s="118"/>
      <c r="H9" s="118"/>
      <c r="I9" s="118">
        <v>4500</v>
      </c>
      <c r="J9" s="118"/>
      <c r="K9" s="118"/>
      <c r="L9" s="118"/>
      <c r="M9" s="118"/>
      <c r="N9" s="118">
        <v>4500</v>
      </c>
      <c r="O9" s="118"/>
      <c r="P9" s="118"/>
      <c r="Q9" s="118"/>
      <c r="R9" s="118"/>
      <c r="S9" s="118"/>
    </row>
    <row r="10" ht="18" customHeight="1" spans="1:19">
      <c r="A10" s="92" t="s">
        <v>55</v>
      </c>
      <c r="B10" s="241"/>
      <c r="C10" s="118">
        <v>23851394.79</v>
      </c>
      <c r="D10" s="118">
        <v>23851394.79</v>
      </c>
      <c r="E10" s="199">
        <v>23846894.79</v>
      </c>
      <c r="F10" s="118"/>
      <c r="G10" s="118"/>
      <c r="H10" s="118"/>
      <c r="I10" s="118">
        <v>4500</v>
      </c>
      <c r="J10" s="118"/>
      <c r="K10" s="118"/>
      <c r="L10" s="118"/>
      <c r="M10" s="118"/>
      <c r="N10" s="118">
        <v>4500</v>
      </c>
      <c r="O10" s="118"/>
      <c r="P10" s="118"/>
      <c r="Q10" s="118"/>
      <c r="R10" s="118"/>
      <c r="S10" s="11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8"/>
  <sheetViews>
    <sheetView showGridLines="0" showZeros="0" topLeftCell="A41" workbookViewId="0">
      <selection activeCell="D70" sqref="D70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8" t="s">
        <v>72</v>
      </c>
    </row>
    <row r="2" ht="41.25" customHeight="1" spans="1:15">
      <c r="A2" s="83" t="str">
        <f>"2026"&amp;"年部门支出预算表"</f>
        <v>2026年部门支出预算表</v>
      </c>
    </row>
    <row r="3" ht="17.25" customHeight="1" spans="1:15">
      <c r="A3" s="86" t="str">
        <f>"单位名称："&amp;"昆明市东川区阿旺镇人民政府"</f>
        <v>单位名称：昆明市东川区阿旺镇人民政府</v>
      </c>
      <c r="O3" s="88" t="s">
        <v>1</v>
      </c>
    </row>
    <row r="4" ht="27" customHeight="1" spans="1:15">
      <c r="A4" s="214" t="s">
        <v>73</v>
      </c>
      <c r="B4" s="214" t="s">
        <v>74</v>
      </c>
      <c r="C4" s="214" t="s">
        <v>55</v>
      </c>
      <c r="D4" s="215" t="s">
        <v>58</v>
      </c>
      <c r="E4" s="216"/>
      <c r="F4" s="217"/>
      <c r="G4" s="218" t="s">
        <v>59</v>
      </c>
      <c r="H4" s="218" t="s">
        <v>60</v>
      </c>
      <c r="I4" s="218" t="s">
        <v>75</v>
      </c>
      <c r="J4" s="215" t="s">
        <v>62</v>
      </c>
      <c r="K4" s="216"/>
      <c r="L4" s="216"/>
      <c r="M4" s="216"/>
      <c r="N4" s="219"/>
      <c r="O4" s="220"/>
    </row>
    <row r="5" ht="42" customHeight="1" spans="1:15">
      <c r="A5" s="221"/>
      <c r="B5" s="221"/>
      <c r="C5" s="222"/>
      <c r="D5" s="223" t="s">
        <v>57</v>
      </c>
      <c r="E5" s="223" t="s">
        <v>76</v>
      </c>
      <c r="F5" s="223" t="s">
        <v>77</v>
      </c>
      <c r="G5" s="222"/>
      <c r="H5" s="222"/>
      <c r="I5" s="224"/>
      <c r="J5" s="223" t="s">
        <v>57</v>
      </c>
      <c r="K5" s="202" t="s">
        <v>78</v>
      </c>
      <c r="L5" s="202" t="s">
        <v>79</v>
      </c>
      <c r="M5" s="202" t="s">
        <v>80</v>
      </c>
      <c r="N5" s="202" t="s">
        <v>81</v>
      </c>
      <c r="O5" s="202" t="s">
        <v>82</v>
      </c>
    </row>
    <row r="6" ht="18" customHeight="1" spans="1:15">
      <c r="A6" s="95" t="s">
        <v>83</v>
      </c>
      <c r="B6" s="95" t="s">
        <v>84</v>
      </c>
      <c r="C6" s="95" t="s">
        <v>85</v>
      </c>
      <c r="D6" s="96" t="s">
        <v>86</v>
      </c>
      <c r="E6" s="96" t="s">
        <v>87</v>
      </c>
      <c r="F6" s="96" t="s">
        <v>88</v>
      </c>
      <c r="G6" s="96" t="s">
        <v>89</v>
      </c>
      <c r="H6" s="96" t="s">
        <v>90</v>
      </c>
      <c r="I6" s="96" t="s">
        <v>91</v>
      </c>
      <c r="J6" s="96" t="s">
        <v>92</v>
      </c>
      <c r="K6" s="96" t="s">
        <v>93</v>
      </c>
      <c r="L6" s="96" t="s">
        <v>94</v>
      </c>
      <c r="M6" s="96" t="s">
        <v>95</v>
      </c>
      <c r="N6" s="95" t="s">
        <v>96</v>
      </c>
      <c r="O6" s="96" t="s">
        <v>97</v>
      </c>
    </row>
    <row r="7" ht="21" customHeight="1" spans="1:15">
      <c r="A7" s="97" t="s">
        <v>98</v>
      </c>
      <c r="B7" s="97" t="s">
        <v>99</v>
      </c>
      <c r="C7" s="199">
        <v>11618062.13</v>
      </c>
      <c r="D7" s="199">
        <v>11618062.13</v>
      </c>
      <c r="E7" s="199">
        <v>10262102</v>
      </c>
      <c r="F7" s="199">
        <v>1355960.13</v>
      </c>
      <c r="G7" s="118"/>
      <c r="H7" s="118"/>
      <c r="I7" s="118"/>
      <c r="J7" s="118"/>
      <c r="K7" s="118"/>
      <c r="L7" s="118"/>
      <c r="M7" s="118"/>
      <c r="N7" s="118"/>
      <c r="O7" s="118"/>
    </row>
    <row r="8" ht="21" customHeight="1" spans="1:15">
      <c r="A8" s="225" t="s">
        <v>100</v>
      </c>
      <c r="B8" s="225" t="s">
        <v>101</v>
      </c>
      <c r="C8" s="199">
        <v>226161</v>
      </c>
      <c r="D8" s="199">
        <v>226161</v>
      </c>
      <c r="E8" s="199">
        <v>186161</v>
      </c>
      <c r="F8" s="199">
        <v>40000</v>
      </c>
      <c r="G8" s="118"/>
      <c r="H8" s="118"/>
      <c r="I8" s="118"/>
      <c r="J8" s="118"/>
      <c r="K8" s="118"/>
      <c r="L8" s="118"/>
      <c r="M8" s="118"/>
      <c r="N8" s="118"/>
      <c r="O8" s="118"/>
    </row>
    <row r="9" ht="21" customHeight="1" spans="1:15">
      <c r="A9" s="226" t="s">
        <v>102</v>
      </c>
      <c r="B9" s="226" t="s">
        <v>103</v>
      </c>
      <c r="C9" s="199">
        <v>163761</v>
      </c>
      <c r="D9" s="199">
        <v>163761</v>
      </c>
      <c r="E9" s="199">
        <v>163761</v>
      </c>
      <c r="F9" s="199"/>
      <c r="G9" s="118"/>
      <c r="H9" s="118"/>
      <c r="I9" s="118"/>
      <c r="J9" s="118"/>
      <c r="K9" s="118"/>
      <c r="L9" s="118"/>
      <c r="M9" s="118"/>
      <c r="N9" s="118"/>
      <c r="O9" s="118"/>
    </row>
    <row r="10" ht="21" customHeight="1" spans="1:15">
      <c r="A10" s="226" t="s">
        <v>104</v>
      </c>
      <c r="B10" s="226" t="s">
        <v>105</v>
      </c>
      <c r="C10" s="199">
        <v>40000</v>
      </c>
      <c r="D10" s="199">
        <v>40000</v>
      </c>
      <c r="E10" s="199"/>
      <c r="F10" s="199">
        <v>40000</v>
      </c>
      <c r="G10" s="118"/>
      <c r="H10" s="118"/>
      <c r="I10" s="118"/>
      <c r="J10" s="118"/>
      <c r="K10" s="118"/>
      <c r="L10" s="118"/>
      <c r="M10" s="118"/>
      <c r="N10" s="118"/>
      <c r="O10" s="118"/>
    </row>
    <row r="11" ht="21" customHeight="1" spans="1:15">
      <c r="A11" s="226" t="s">
        <v>106</v>
      </c>
      <c r="B11" s="226" t="s">
        <v>107</v>
      </c>
      <c r="C11" s="199">
        <v>22400</v>
      </c>
      <c r="D11" s="199">
        <v>22400</v>
      </c>
      <c r="E11" s="199">
        <v>22400</v>
      </c>
      <c r="F11" s="199"/>
      <c r="G11" s="118"/>
      <c r="H11" s="118"/>
      <c r="I11" s="118"/>
      <c r="J11" s="118"/>
      <c r="K11" s="118"/>
      <c r="L11" s="118"/>
      <c r="M11" s="118"/>
      <c r="N11" s="118"/>
      <c r="O11" s="118"/>
    </row>
    <row r="12" ht="21" customHeight="1" spans="1:15">
      <c r="A12" s="225" t="s">
        <v>108</v>
      </c>
      <c r="B12" s="225" t="s">
        <v>109</v>
      </c>
      <c r="C12" s="199">
        <v>10007141</v>
      </c>
      <c r="D12" s="199">
        <v>10007141</v>
      </c>
      <c r="E12" s="199">
        <v>9531141</v>
      </c>
      <c r="F12" s="199">
        <v>476000</v>
      </c>
      <c r="G12" s="118"/>
      <c r="H12" s="118"/>
      <c r="I12" s="118"/>
      <c r="J12" s="118"/>
      <c r="K12" s="118"/>
      <c r="L12" s="118"/>
      <c r="M12" s="118"/>
      <c r="N12" s="118"/>
      <c r="O12" s="118"/>
    </row>
    <row r="13" ht="21" customHeight="1" spans="1:15">
      <c r="A13" s="226" t="s">
        <v>110</v>
      </c>
      <c r="B13" s="226" t="s">
        <v>103</v>
      </c>
      <c r="C13" s="199">
        <v>3764375</v>
      </c>
      <c r="D13" s="199">
        <v>3764375</v>
      </c>
      <c r="E13" s="199">
        <v>3764375</v>
      </c>
      <c r="F13" s="199"/>
      <c r="G13" s="118"/>
      <c r="H13" s="118"/>
      <c r="I13" s="118"/>
      <c r="J13" s="118"/>
      <c r="K13" s="118"/>
      <c r="L13" s="118"/>
      <c r="M13" s="118"/>
      <c r="N13" s="118"/>
      <c r="O13" s="118"/>
    </row>
    <row r="14" ht="21" customHeight="1" spans="1:15">
      <c r="A14" s="226" t="s">
        <v>111</v>
      </c>
      <c r="B14" s="226" t="s">
        <v>112</v>
      </c>
      <c r="C14" s="199">
        <v>5766766</v>
      </c>
      <c r="D14" s="199">
        <v>5766766</v>
      </c>
      <c r="E14" s="199">
        <v>5766766</v>
      </c>
      <c r="F14" s="199"/>
      <c r="G14" s="118"/>
      <c r="H14" s="118"/>
      <c r="I14" s="118"/>
      <c r="J14" s="118"/>
      <c r="K14" s="118"/>
      <c r="L14" s="118"/>
      <c r="M14" s="118"/>
      <c r="N14" s="118"/>
      <c r="O14" s="118"/>
    </row>
    <row r="15" ht="21" customHeight="1" spans="1:15">
      <c r="A15" s="226" t="s">
        <v>113</v>
      </c>
      <c r="B15" s="226" t="s">
        <v>114</v>
      </c>
      <c r="C15" s="199">
        <v>476000</v>
      </c>
      <c r="D15" s="199">
        <v>476000</v>
      </c>
      <c r="E15" s="199"/>
      <c r="F15" s="199">
        <v>476000</v>
      </c>
      <c r="G15" s="118"/>
      <c r="H15" s="118"/>
      <c r="I15" s="118"/>
      <c r="J15" s="118"/>
      <c r="K15" s="118"/>
      <c r="L15" s="118"/>
      <c r="M15" s="118"/>
      <c r="N15" s="118"/>
      <c r="O15" s="118"/>
    </row>
    <row r="16" ht="21" customHeight="1" spans="1:15">
      <c r="A16" s="225" t="s">
        <v>115</v>
      </c>
      <c r="B16" s="225" t="s">
        <v>116</v>
      </c>
      <c r="C16" s="199">
        <v>383672</v>
      </c>
      <c r="D16" s="199">
        <v>383672</v>
      </c>
      <c r="E16" s="199">
        <v>383672</v>
      </c>
      <c r="F16" s="199"/>
      <c r="G16" s="118"/>
      <c r="H16" s="118"/>
      <c r="I16" s="118"/>
      <c r="J16" s="118"/>
      <c r="K16" s="118"/>
      <c r="L16" s="118"/>
      <c r="M16" s="118"/>
      <c r="N16" s="118"/>
      <c r="O16" s="118"/>
    </row>
    <row r="17" ht="21" customHeight="1" spans="1:15">
      <c r="A17" s="226" t="s">
        <v>117</v>
      </c>
      <c r="B17" s="226" t="s">
        <v>103</v>
      </c>
      <c r="C17" s="199">
        <v>383672</v>
      </c>
      <c r="D17" s="199">
        <v>383672</v>
      </c>
      <c r="E17" s="199">
        <v>383672</v>
      </c>
      <c r="F17" s="199"/>
      <c r="G17" s="118"/>
      <c r="H17" s="118"/>
      <c r="I17" s="118"/>
      <c r="J17" s="118"/>
      <c r="K17" s="118"/>
      <c r="L17" s="118"/>
      <c r="M17" s="118"/>
      <c r="N17" s="118"/>
      <c r="O17" s="118"/>
    </row>
    <row r="18" ht="21" customHeight="1" spans="1:15">
      <c r="A18" s="225" t="s">
        <v>118</v>
      </c>
      <c r="B18" s="225" t="s">
        <v>119</v>
      </c>
      <c r="C18" s="199">
        <v>8000</v>
      </c>
      <c r="D18" s="199">
        <v>8000</v>
      </c>
      <c r="E18" s="199"/>
      <c r="F18" s="199">
        <v>8000</v>
      </c>
      <c r="G18" s="118"/>
      <c r="H18" s="118"/>
      <c r="I18" s="118"/>
      <c r="J18" s="118"/>
      <c r="K18" s="118"/>
      <c r="L18" s="118"/>
      <c r="M18" s="118"/>
      <c r="N18" s="118"/>
      <c r="O18" s="118"/>
    </row>
    <row r="19" ht="21" customHeight="1" spans="1:15">
      <c r="A19" s="226" t="s">
        <v>120</v>
      </c>
      <c r="B19" s="226" t="s">
        <v>103</v>
      </c>
      <c r="C19" s="199">
        <v>8000</v>
      </c>
      <c r="D19" s="199">
        <v>8000</v>
      </c>
      <c r="E19" s="199"/>
      <c r="F19" s="199">
        <v>8000</v>
      </c>
      <c r="G19" s="118"/>
      <c r="H19" s="118"/>
      <c r="I19" s="118"/>
      <c r="J19" s="118"/>
      <c r="K19" s="118"/>
      <c r="L19" s="118"/>
      <c r="M19" s="118"/>
      <c r="N19" s="118"/>
      <c r="O19" s="118"/>
    </row>
    <row r="20" ht="21" customHeight="1" spans="1:15">
      <c r="A20" s="225" t="s">
        <v>121</v>
      </c>
      <c r="B20" s="225" t="s">
        <v>122</v>
      </c>
      <c r="C20" s="199">
        <v>221128</v>
      </c>
      <c r="D20" s="199">
        <v>221128</v>
      </c>
      <c r="E20" s="199">
        <v>161128</v>
      </c>
      <c r="F20" s="199">
        <v>60000</v>
      </c>
      <c r="G20" s="118"/>
      <c r="H20" s="118"/>
      <c r="I20" s="118"/>
      <c r="J20" s="118"/>
      <c r="K20" s="118"/>
      <c r="L20" s="118"/>
      <c r="M20" s="118"/>
      <c r="N20" s="118"/>
      <c r="O20" s="118"/>
    </row>
    <row r="21" ht="21" customHeight="1" spans="1:15">
      <c r="A21" s="226" t="s">
        <v>123</v>
      </c>
      <c r="B21" s="226" t="s">
        <v>103</v>
      </c>
      <c r="C21" s="199">
        <v>161128</v>
      </c>
      <c r="D21" s="199">
        <v>161128</v>
      </c>
      <c r="E21" s="199">
        <v>161128</v>
      </c>
      <c r="F21" s="199"/>
      <c r="G21" s="118"/>
      <c r="H21" s="118"/>
      <c r="I21" s="118"/>
      <c r="J21" s="118"/>
      <c r="K21" s="118"/>
      <c r="L21" s="118"/>
      <c r="M21" s="118"/>
      <c r="N21" s="118"/>
      <c r="O21" s="118"/>
    </row>
    <row r="22" ht="21" customHeight="1" spans="1:15">
      <c r="A22" s="226" t="s">
        <v>124</v>
      </c>
      <c r="B22" s="226" t="s">
        <v>125</v>
      </c>
      <c r="C22" s="199">
        <v>60000</v>
      </c>
      <c r="D22" s="199">
        <v>60000</v>
      </c>
      <c r="E22" s="199"/>
      <c r="F22" s="199">
        <v>60000</v>
      </c>
      <c r="G22" s="118"/>
      <c r="H22" s="118"/>
      <c r="I22" s="118"/>
      <c r="J22" s="118"/>
      <c r="K22" s="118"/>
      <c r="L22" s="118"/>
      <c r="M22" s="118"/>
      <c r="N22" s="118"/>
      <c r="O22" s="118"/>
    </row>
    <row r="23" ht="21" customHeight="1" spans="1:15">
      <c r="A23" s="225" t="s">
        <v>126</v>
      </c>
      <c r="B23" s="225" t="s">
        <v>127</v>
      </c>
      <c r="C23" s="199">
        <v>771960.13</v>
      </c>
      <c r="D23" s="199">
        <v>771960.13</v>
      </c>
      <c r="E23" s="199"/>
      <c r="F23" s="199">
        <v>771960.13</v>
      </c>
      <c r="G23" s="118"/>
      <c r="H23" s="118"/>
      <c r="I23" s="118"/>
      <c r="J23" s="118"/>
      <c r="K23" s="118"/>
      <c r="L23" s="118"/>
      <c r="M23" s="118"/>
      <c r="N23" s="118"/>
      <c r="O23" s="118"/>
    </row>
    <row r="24" ht="21" customHeight="1" spans="1:15">
      <c r="A24" s="226" t="s">
        <v>128</v>
      </c>
      <c r="B24" s="226" t="s">
        <v>129</v>
      </c>
      <c r="C24" s="199">
        <v>771960.13</v>
      </c>
      <c r="D24" s="199">
        <v>771960.13</v>
      </c>
      <c r="E24" s="199"/>
      <c r="F24" s="199">
        <v>771960.13</v>
      </c>
      <c r="G24" s="118"/>
      <c r="H24" s="118"/>
      <c r="I24" s="118"/>
      <c r="J24" s="118"/>
      <c r="K24" s="118"/>
      <c r="L24" s="118"/>
      <c r="M24" s="118"/>
      <c r="N24" s="118"/>
      <c r="O24" s="118"/>
    </row>
    <row r="25" ht="21" customHeight="1" spans="1:15">
      <c r="A25" s="97" t="s">
        <v>130</v>
      </c>
      <c r="B25" s="97" t="s">
        <v>131</v>
      </c>
      <c r="C25" s="199">
        <v>1836477.08</v>
      </c>
      <c r="D25" s="199">
        <v>1836477.08</v>
      </c>
      <c r="E25" s="199">
        <v>1807433</v>
      </c>
      <c r="F25" s="199">
        <v>29044.08</v>
      </c>
      <c r="G25" s="118"/>
      <c r="H25" s="118"/>
      <c r="I25" s="118"/>
      <c r="J25" s="118"/>
      <c r="K25" s="118"/>
      <c r="L25" s="118"/>
      <c r="M25" s="118"/>
      <c r="N25" s="118"/>
      <c r="O25" s="118"/>
    </row>
    <row r="26" ht="21" customHeight="1" spans="1:15">
      <c r="A26" s="225" t="s">
        <v>132</v>
      </c>
      <c r="B26" s="225" t="s">
        <v>133</v>
      </c>
      <c r="C26" s="199">
        <v>1807433</v>
      </c>
      <c r="D26" s="199">
        <v>1807433</v>
      </c>
      <c r="E26" s="199">
        <v>1807433</v>
      </c>
      <c r="F26" s="199"/>
      <c r="G26" s="118"/>
      <c r="H26" s="118"/>
      <c r="I26" s="118"/>
      <c r="J26" s="118"/>
      <c r="K26" s="118"/>
      <c r="L26" s="118"/>
      <c r="M26" s="118"/>
      <c r="N26" s="118"/>
      <c r="O26" s="118"/>
    </row>
    <row r="27" ht="21" customHeight="1" spans="1:15">
      <c r="A27" s="226" t="s">
        <v>134</v>
      </c>
      <c r="B27" s="226" t="s">
        <v>135</v>
      </c>
      <c r="C27" s="199">
        <v>162600</v>
      </c>
      <c r="D27" s="199">
        <v>162600</v>
      </c>
      <c r="E27" s="199">
        <v>162600</v>
      </c>
      <c r="F27" s="199"/>
      <c r="G27" s="118"/>
      <c r="H27" s="118"/>
      <c r="I27" s="118"/>
      <c r="J27" s="118"/>
      <c r="K27" s="118"/>
      <c r="L27" s="118"/>
      <c r="M27" s="118"/>
      <c r="N27" s="118"/>
      <c r="O27" s="118"/>
    </row>
    <row r="28" ht="21" customHeight="1" spans="1:15">
      <c r="A28" s="226" t="s">
        <v>136</v>
      </c>
      <c r="B28" s="226" t="s">
        <v>137</v>
      </c>
      <c r="C28" s="199">
        <v>75000</v>
      </c>
      <c r="D28" s="199">
        <v>75000</v>
      </c>
      <c r="E28" s="199">
        <v>75000</v>
      </c>
      <c r="F28" s="199"/>
      <c r="G28" s="118"/>
      <c r="H28" s="118"/>
      <c r="I28" s="118"/>
      <c r="J28" s="118"/>
      <c r="K28" s="118"/>
      <c r="L28" s="118"/>
      <c r="M28" s="118"/>
      <c r="N28" s="118"/>
      <c r="O28" s="118"/>
    </row>
    <row r="29" ht="21" customHeight="1" spans="1:15">
      <c r="A29" s="226" t="s">
        <v>138</v>
      </c>
      <c r="B29" s="226" t="s">
        <v>139</v>
      </c>
      <c r="C29" s="199">
        <v>1465655</v>
      </c>
      <c r="D29" s="199">
        <v>1465655</v>
      </c>
      <c r="E29" s="199">
        <v>1465655</v>
      </c>
      <c r="F29" s="199"/>
      <c r="G29" s="118"/>
      <c r="H29" s="118"/>
      <c r="I29" s="118"/>
      <c r="J29" s="118"/>
      <c r="K29" s="118"/>
      <c r="L29" s="118"/>
      <c r="M29" s="118"/>
      <c r="N29" s="118"/>
      <c r="O29" s="118"/>
    </row>
    <row r="30" ht="21" customHeight="1" spans="1:15">
      <c r="A30" s="226" t="s">
        <v>140</v>
      </c>
      <c r="B30" s="226" t="s">
        <v>141</v>
      </c>
      <c r="C30" s="199">
        <v>104178</v>
      </c>
      <c r="D30" s="199">
        <v>104178</v>
      </c>
      <c r="E30" s="199">
        <v>104178</v>
      </c>
      <c r="F30" s="199"/>
      <c r="G30" s="118"/>
      <c r="H30" s="118"/>
      <c r="I30" s="118"/>
      <c r="J30" s="118"/>
      <c r="K30" s="118"/>
      <c r="L30" s="118"/>
      <c r="M30" s="118"/>
      <c r="N30" s="118"/>
      <c r="O30" s="118"/>
    </row>
    <row r="31" ht="21" customHeight="1" spans="1:15">
      <c r="A31" s="225" t="s">
        <v>142</v>
      </c>
      <c r="B31" s="225" t="s">
        <v>143</v>
      </c>
      <c r="C31" s="199">
        <v>29044.08</v>
      </c>
      <c r="D31" s="199">
        <v>29044.08</v>
      </c>
      <c r="E31" s="199"/>
      <c r="F31" s="199">
        <v>29044.08</v>
      </c>
      <c r="G31" s="118"/>
      <c r="H31" s="118"/>
      <c r="I31" s="118"/>
      <c r="J31" s="118"/>
      <c r="K31" s="118"/>
      <c r="L31" s="118"/>
      <c r="M31" s="118"/>
      <c r="N31" s="118"/>
      <c r="O31" s="118"/>
    </row>
    <row r="32" ht="21" customHeight="1" spans="1:15">
      <c r="A32" s="226" t="s">
        <v>144</v>
      </c>
      <c r="B32" s="226" t="s">
        <v>145</v>
      </c>
      <c r="C32" s="199">
        <v>17080.08</v>
      </c>
      <c r="D32" s="199">
        <v>17080.08</v>
      </c>
      <c r="E32" s="199"/>
      <c r="F32" s="199">
        <v>17080.08</v>
      </c>
      <c r="G32" s="118"/>
      <c r="H32" s="118"/>
      <c r="I32" s="118"/>
      <c r="J32" s="118"/>
      <c r="K32" s="118"/>
      <c r="L32" s="118"/>
      <c r="M32" s="118"/>
      <c r="N32" s="118"/>
      <c r="O32" s="118"/>
    </row>
    <row r="33" ht="21" customHeight="1" spans="1:15">
      <c r="A33" s="226" t="s">
        <v>146</v>
      </c>
      <c r="B33" s="226" t="s">
        <v>147</v>
      </c>
      <c r="C33" s="199">
        <v>11964</v>
      </c>
      <c r="D33" s="199">
        <v>11964</v>
      </c>
      <c r="E33" s="199"/>
      <c r="F33" s="199">
        <v>11964</v>
      </c>
      <c r="G33" s="118"/>
      <c r="H33" s="118"/>
      <c r="I33" s="118"/>
      <c r="J33" s="118"/>
      <c r="K33" s="118"/>
      <c r="L33" s="118"/>
      <c r="M33" s="118"/>
      <c r="N33" s="118"/>
      <c r="O33" s="118"/>
    </row>
    <row r="34" ht="21" customHeight="1" spans="1:15">
      <c r="A34" s="97" t="s">
        <v>148</v>
      </c>
      <c r="B34" s="97" t="s">
        <v>149</v>
      </c>
      <c r="C34" s="199">
        <v>1284516</v>
      </c>
      <c r="D34" s="199">
        <v>1284516</v>
      </c>
      <c r="E34" s="199">
        <v>1284516</v>
      </c>
      <c r="F34" s="199"/>
      <c r="G34" s="118"/>
      <c r="H34" s="118"/>
      <c r="I34" s="118"/>
      <c r="J34" s="118"/>
      <c r="K34" s="118"/>
      <c r="L34" s="118"/>
      <c r="M34" s="118"/>
      <c r="N34" s="118"/>
      <c r="O34" s="118"/>
    </row>
    <row r="35" ht="21" customHeight="1" spans="1:15">
      <c r="A35" s="225" t="s">
        <v>150</v>
      </c>
      <c r="B35" s="225" t="s">
        <v>151</v>
      </c>
      <c r="C35" s="199">
        <v>1284516</v>
      </c>
      <c r="D35" s="199">
        <v>1284516</v>
      </c>
      <c r="E35" s="199">
        <v>1284516</v>
      </c>
      <c r="F35" s="199"/>
      <c r="G35" s="118"/>
      <c r="H35" s="118"/>
      <c r="I35" s="118"/>
      <c r="J35" s="118"/>
      <c r="K35" s="118"/>
      <c r="L35" s="118"/>
      <c r="M35" s="118"/>
      <c r="N35" s="118"/>
      <c r="O35" s="118"/>
    </row>
    <row r="36" ht="21" customHeight="1" spans="1:15">
      <c r="A36" s="226" t="s">
        <v>152</v>
      </c>
      <c r="B36" s="226" t="s">
        <v>153</v>
      </c>
      <c r="C36" s="199">
        <v>303897</v>
      </c>
      <c r="D36" s="199">
        <v>303897</v>
      </c>
      <c r="E36" s="199">
        <v>303897</v>
      </c>
      <c r="F36" s="199"/>
      <c r="G36" s="118"/>
      <c r="H36" s="118"/>
      <c r="I36" s="118"/>
      <c r="J36" s="118"/>
      <c r="K36" s="118"/>
      <c r="L36" s="118"/>
      <c r="M36" s="118"/>
      <c r="N36" s="118"/>
      <c r="O36" s="118"/>
    </row>
    <row r="37" ht="21" customHeight="1" spans="1:15">
      <c r="A37" s="226" t="s">
        <v>154</v>
      </c>
      <c r="B37" s="226" t="s">
        <v>155</v>
      </c>
      <c r="C37" s="199">
        <v>447859</v>
      </c>
      <c r="D37" s="199">
        <v>447859</v>
      </c>
      <c r="E37" s="199">
        <v>447859</v>
      </c>
      <c r="F37" s="199"/>
      <c r="G37" s="118"/>
      <c r="H37" s="118"/>
      <c r="I37" s="118"/>
      <c r="J37" s="118"/>
      <c r="K37" s="118"/>
      <c r="L37" s="118"/>
      <c r="M37" s="118"/>
      <c r="N37" s="118"/>
      <c r="O37" s="118"/>
    </row>
    <row r="38" ht="21" customHeight="1" spans="1:15">
      <c r="A38" s="226" t="s">
        <v>156</v>
      </c>
      <c r="B38" s="226" t="s">
        <v>157</v>
      </c>
      <c r="C38" s="199">
        <v>516223</v>
      </c>
      <c r="D38" s="199">
        <v>516223</v>
      </c>
      <c r="E38" s="199">
        <v>516223</v>
      </c>
      <c r="F38" s="199"/>
      <c r="G38" s="118"/>
      <c r="H38" s="118"/>
      <c r="I38" s="118"/>
      <c r="J38" s="118"/>
      <c r="K38" s="118"/>
      <c r="L38" s="118"/>
      <c r="M38" s="118"/>
      <c r="N38" s="118"/>
      <c r="O38" s="118"/>
    </row>
    <row r="39" ht="21" customHeight="1" spans="1:15">
      <c r="A39" s="226" t="s">
        <v>158</v>
      </c>
      <c r="B39" s="226" t="s">
        <v>159</v>
      </c>
      <c r="C39" s="199">
        <v>16537</v>
      </c>
      <c r="D39" s="199">
        <v>16537</v>
      </c>
      <c r="E39" s="199">
        <v>16537</v>
      </c>
      <c r="F39" s="199"/>
      <c r="G39" s="118"/>
      <c r="H39" s="118"/>
      <c r="I39" s="118"/>
      <c r="J39" s="118"/>
      <c r="K39" s="118"/>
      <c r="L39" s="118"/>
      <c r="M39" s="118"/>
      <c r="N39" s="118"/>
      <c r="O39" s="118"/>
    </row>
    <row r="40" ht="21" customHeight="1" spans="1:15">
      <c r="A40" s="97" t="s">
        <v>160</v>
      </c>
      <c r="B40" s="97" t="s">
        <v>161</v>
      </c>
      <c r="C40" s="199">
        <v>40000</v>
      </c>
      <c r="D40" s="199">
        <v>40000</v>
      </c>
      <c r="E40" s="199"/>
      <c r="F40" s="199">
        <v>40000</v>
      </c>
      <c r="G40" s="118"/>
      <c r="H40" s="118"/>
      <c r="I40" s="118"/>
      <c r="J40" s="118"/>
      <c r="K40" s="118"/>
      <c r="L40" s="118"/>
      <c r="M40" s="118"/>
      <c r="N40" s="118"/>
      <c r="O40" s="118"/>
    </row>
    <row r="41" ht="21" customHeight="1" spans="1:15">
      <c r="A41" s="225" t="s">
        <v>162</v>
      </c>
      <c r="B41" s="225" t="s">
        <v>163</v>
      </c>
      <c r="C41" s="199">
        <v>40000</v>
      </c>
      <c r="D41" s="199">
        <v>40000</v>
      </c>
      <c r="E41" s="199"/>
      <c r="F41" s="199">
        <v>40000</v>
      </c>
      <c r="G41" s="118"/>
      <c r="H41" s="118"/>
      <c r="I41" s="118"/>
      <c r="J41" s="118"/>
      <c r="K41" s="118"/>
      <c r="L41" s="118"/>
      <c r="M41" s="118"/>
      <c r="N41" s="118"/>
      <c r="O41" s="118"/>
    </row>
    <row r="42" ht="21" customHeight="1" spans="1:15">
      <c r="A42" s="226" t="s">
        <v>164</v>
      </c>
      <c r="B42" s="226" t="s">
        <v>165</v>
      </c>
      <c r="C42" s="199">
        <v>40000</v>
      </c>
      <c r="D42" s="199">
        <v>40000</v>
      </c>
      <c r="E42" s="199"/>
      <c r="F42" s="199">
        <v>40000</v>
      </c>
      <c r="G42" s="118"/>
      <c r="H42" s="118"/>
      <c r="I42" s="118"/>
      <c r="J42" s="118"/>
      <c r="K42" s="118"/>
      <c r="L42" s="118"/>
      <c r="M42" s="118"/>
      <c r="N42" s="118"/>
      <c r="O42" s="118"/>
    </row>
    <row r="43" ht="21" customHeight="1" spans="1:15">
      <c r="A43" s="97" t="s">
        <v>166</v>
      </c>
      <c r="B43" s="97" t="s">
        <v>167</v>
      </c>
      <c r="C43" s="199">
        <v>7839148.58</v>
      </c>
      <c r="D43" s="199">
        <v>7839148.58</v>
      </c>
      <c r="E43" s="199">
        <v>842803</v>
      </c>
      <c r="F43" s="199">
        <v>6996345.58</v>
      </c>
      <c r="G43" s="118"/>
      <c r="H43" s="118"/>
      <c r="I43" s="118"/>
      <c r="J43" s="118"/>
      <c r="K43" s="118"/>
      <c r="L43" s="118"/>
      <c r="M43" s="118"/>
      <c r="N43" s="118"/>
      <c r="O43" s="118"/>
    </row>
    <row r="44" ht="21" customHeight="1" spans="1:15">
      <c r="A44" s="225" t="s">
        <v>168</v>
      </c>
      <c r="B44" s="225" t="s">
        <v>169</v>
      </c>
      <c r="C44" s="199">
        <v>842803</v>
      </c>
      <c r="D44" s="199">
        <v>842803</v>
      </c>
      <c r="E44" s="199">
        <v>842803</v>
      </c>
      <c r="F44" s="199"/>
      <c r="G44" s="118"/>
      <c r="H44" s="118"/>
      <c r="I44" s="118"/>
      <c r="J44" s="118"/>
      <c r="K44" s="118"/>
      <c r="L44" s="118"/>
      <c r="M44" s="118"/>
      <c r="N44" s="118"/>
      <c r="O44" s="118"/>
    </row>
    <row r="45" ht="21" customHeight="1" spans="1:15">
      <c r="A45" s="226" t="s">
        <v>170</v>
      </c>
      <c r="B45" s="226" t="s">
        <v>171</v>
      </c>
      <c r="C45" s="199">
        <v>842803</v>
      </c>
      <c r="D45" s="199">
        <v>842803</v>
      </c>
      <c r="E45" s="199">
        <v>842803</v>
      </c>
      <c r="F45" s="199"/>
      <c r="G45" s="118"/>
      <c r="H45" s="118"/>
      <c r="I45" s="118"/>
      <c r="J45" s="118"/>
      <c r="K45" s="118"/>
      <c r="L45" s="118"/>
      <c r="M45" s="118"/>
      <c r="N45" s="118"/>
      <c r="O45" s="118"/>
    </row>
    <row r="46" ht="21" customHeight="1" spans="1:15">
      <c r="A46" s="225" t="s">
        <v>172</v>
      </c>
      <c r="B46" s="225" t="s">
        <v>173</v>
      </c>
      <c r="C46" s="199">
        <v>6996345.58</v>
      </c>
      <c r="D46" s="199">
        <v>6996345.58</v>
      </c>
      <c r="E46" s="199"/>
      <c r="F46" s="199">
        <v>6996345.58</v>
      </c>
      <c r="G46" s="118"/>
      <c r="H46" s="118"/>
      <c r="I46" s="118"/>
      <c r="J46" s="118"/>
      <c r="K46" s="118"/>
      <c r="L46" s="118"/>
      <c r="M46" s="118"/>
      <c r="N46" s="118"/>
      <c r="O46" s="118"/>
    </row>
    <row r="47" ht="21" customHeight="1" spans="1:15">
      <c r="A47" s="226" t="s">
        <v>174</v>
      </c>
      <c r="B47" s="226" t="s">
        <v>175</v>
      </c>
      <c r="C47" s="199">
        <v>4632775.11</v>
      </c>
      <c r="D47" s="199">
        <v>4632775.11</v>
      </c>
      <c r="E47" s="199"/>
      <c r="F47" s="199">
        <v>4632775.11</v>
      </c>
      <c r="G47" s="118"/>
      <c r="H47" s="118"/>
      <c r="I47" s="118"/>
      <c r="J47" s="118"/>
      <c r="K47" s="118"/>
      <c r="L47" s="118"/>
      <c r="M47" s="118"/>
      <c r="N47" s="118"/>
      <c r="O47" s="118"/>
    </row>
    <row r="48" ht="21" customHeight="1" spans="1:15">
      <c r="A48" s="226" t="s">
        <v>174</v>
      </c>
      <c r="B48" s="226" t="s">
        <v>175</v>
      </c>
      <c r="C48" s="64">
        <v>2363570.47</v>
      </c>
      <c r="D48" s="64">
        <v>2363570.47</v>
      </c>
      <c r="E48" s="199"/>
      <c r="F48" s="64">
        <v>2363570.47</v>
      </c>
      <c r="G48" s="118"/>
      <c r="H48" s="118"/>
      <c r="I48" s="118"/>
      <c r="J48" s="118"/>
      <c r="K48" s="118"/>
      <c r="L48" s="118"/>
      <c r="M48" s="118"/>
      <c r="N48" s="118"/>
      <c r="O48" s="118"/>
    </row>
    <row r="49" ht="21" customHeight="1" spans="1:15">
      <c r="A49" s="97" t="s">
        <v>176</v>
      </c>
      <c r="B49" s="97" t="s">
        <v>177</v>
      </c>
      <c r="C49" s="199">
        <v>4500</v>
      </c>
      <c r="D49" s="199"/>
      <c r="E49" s="199"/>
      <c r="F49" s="199"/>
      <c r="G49" s="118"/>
      <c r="H49" s="118"/>
      <c r="I49" s="118"/>
      <c r="J49" s="118">
        <v>4500</v>
      </c>
      <c r="K49" s="118"/>
      <c r="L49" s="118"/>
      <c r="M49" s="118"/>
      <c r="N49" s="118"/>
      <c r="O49" s="118">
        <v>4500</v>
      </c>
    </row>
    <row r="50" ht="21" customHeight="1" spans="1:15">
      <c r="A50" s="225" t="s">
        <v>178</v>
      </c>
      <c r="B50" s="225" t="s">
        <v>179</v>
      </c>
      <c r="C50" s="199">
        <v>4500</v>
      </c>
      <c r="D50" s="199"/>
      <c r="E50" s="199"/>
      <c r="F50" s="199"/>
      <c r="G50" s="118"/>
      <c r="H50" s="118"/>
      <c r="I50" s="118"/>
      <c r="J50" s="118">
        <v>4500</v>
      </c>
      <c r="K50" s="118"/>
      <c r="L50" s="118"/>
      <c r="M50" s="118"/>
      <c r="N50" s="118"/>
      <c r="O50" s="118">
        <v>4500</v>
      </c>
    </row>
    <row r="51" ht="21" customHeight="1" spans="1:15">
      <c r="A51" s="226" t="s">
        <v>180</v>
      </c>
      <c r="B51" s="226" t="s">
        <v>179</v>
      </c>
      <c r="C51" s="199">
        <v>4500</v>
      </c>
      <c r="D51" s="199"/>
      <c r="E51" s="199"/>
      <c r="F51" s="199"/>
      <c r="G51" s="118"/>
      <c r="H51" s="118"/>
      <c r="I51" s="118"/>
      <c r="J51" s="118">
        <v>4500</v>
      </c>
      <c r="K51" s="118"/>
      <c r="L51" s="118"/>
      <c r="M51" s="118"/>
      <c r="N51" s="118"/>
      <c r="O51" s="118">
        <v>4500</v>
      </c>
    </row>
    <row r="52" ht="21" customHeight="1" spans="1:15">
      <c r="A52" s="97" t="s">
        <v>181</v>
      </c>
      <c r="B52" s="97" t="s">
        <v>182</v>
      </c>
      <c r="C52" s="199">
        <v>1148691</v>
      </c>
      <c r="D52" s="199">
        <v>1148691</v>
      </c>
      <c r="E52" s="199">
        <v>1148691</v>
      </c>
      <c r="F52" s="199"/>
      <c r="G52" s="118"/>
      <c r="H52" s="118"/>
      <c r="I52" s="118"/>
      <c r="J52" s="118"/>
      <c r="K52" s="118"/>
      <c r="L52" s="118"/>
      <c r="M52" s="118"/>
      <c r="N52" s="118"/>
      <c r="O52" s="118"/>
    </row>
    <row r="53" ht="21" customHeight="1" spans="1:15">
      <c r="A53" s="225" t="s">
        <v>183</v>
      </c>
      <c r="B53" s="225" t="s">
        <v>184</v>
      </c>
      <c r="C53" s="199">
        <v>1148691</v>
      </c>
      <c r="D53" s="199">
        <v>1148691</v>
      </c>
      <c r="E53" s="199">
        <v>1148691</v>
      </c>
      <c r="F53" s="199"/>
      <c r="G53" s="118"/>
      <c r="H53" s="118"/>
      <c r="I53" s="118"/>
      <c r="J53" s="118"/>
      <c r="K53" s="118"/>
      <c r="L53" s="118"/>
      <c r="M53" s="118"/>
      <c r="N53" s="118"/>
      <c r="O53" s="118"/>
    </row>
    <row r="54" ht="21" customHeight="1" spans="1:15">
      <c r="A54" s="226" t="s">
        <v>185</v>
      </c>
      <c r="B54" s="226" t="s">
        <v>186</v>
      </c>
      <c r="C54" s="199">
        <v>1148691</v>
      </c>
      <c r="D54" s="199">
        <v>1148691</v>
      </c>
      <c r="E54" s="199">
        <v>1148691</v>
      </c>
      <c r="F54" s="199"/>
      <c r="G54" s="118"/>
      <c r="H54" s="118"/>
      <c r="I54" s="118"/>
      <c r="J54" s="118"/>
      <c r="K54" s="118"/>
      <c r="L54" s="118"/>
      <c r="M54" s="118"/>
      <c r="N54" s="118"/>
      <c r="O54" s="118"/>
    </row>
    <row r="55" ht="21" customHeight="1" spans="1:15">
      <c r="A55" s="97" t="s">
        <v>187</v>
      </c>
      <c r="B55" s="97" t="s">
        <v>188</v>
      </c>
      <c r="C55" s="199">
        <v>80000</v>
      </c>
      <c r="D55" s="199">
        <v>80000</v>
      </c>
      <c r="E55" s="199"/>
      <c r="F55" s="199">
        <v>80000</v>
      </c>
      <c r="G55" s="118"/>
      <c r="H55" s="118"/>
      <c r="I55" s="118"/>
      <c r="J55" s="118"/>
      <c r="K55" s="118"/>
      <c r="L55" s="118"/>
      <c r="M55" s="118"/>
      <c r="N55" s="118"/>
      <c r="O55" s="118"/>
    </row>
    <row r="56" ht="21" customHeight="1" spans="1:15">
      <c r="A56" s="225" t="s">
        <v>189</v>
      </c>
      <c r="B56" s="225" t="s">
        <v>190</v>
      </c>
      <c r="C56" s="199">
        <v>80000</v>
      </c>
      <c r="D56" s="199">
        <v>80000</v>
      </c>
      <c r="E56" s="199"/>
      <c r="F56" s="199">
        <v>80000</v>
      </c>
      <c r="G56" s="118"/>
      <c r="H56" s="118"/>
      <c r="I56" s="118"/>
      <c r="J56" s="118"/>
      <c r="K56" s="118"/>
      <c r="L56" s="118"/>
      <c r="M56" s="118"/>
      <c r="N56" s="118"/>
      <c r="O56" s="118"/>
    </row>
    <row r="57" ht="21" customHeight="1" spans="1:15">
      <c r="A57" s="226" t="s">
        <v>191</v>
      </c>
      <c r="B57" s="226" t="s">
        <v>192</v>
      </c>
      <c r="C57" s="199">
        <v>80000</v>
      </c>
      <c r="D57" s="199">
        <v>80000</v>
      </c>
      <c r="E57" s="199"/>
      <c r="F57" s="199">
        <v>80000</v>
      </c>
      <c r="G57" s="118"/>
      <c r="H57" s="118"/>
      <c r="I57" s="118"/>
      <c r="J57" s="118"/>
      <c r="K57" s="118"/>
      <c r="L57" s="118"/>
      <c r="M57" s="118"/>
      <c r="N57" s="118"/>
      <c r="O57" s="118"/>
    </row>
    <row r="58" ht="21" customHeight="1" spans="1:15">
      <c r="A58" s="227" t="s">
        <v>55</v>
      </c>
      <c r="B58" s="78"/>
      <c r="C58" s="64">
        <v>23851394.79</v>
      </c>
      <c r="D58" s="64">
        <v>23846894.79</v>
      </c>
      <c r="E58" s="199">
        <v>15345545</v>
      </c>
      <c r="F58" s="199">
        <v>8501349.79</v>
      </c>
      <c r="G58" s="118"/>
      <c r="H58" s="118"/>
      <c r="I58" s="118"/>
      <c r="J58" s="118">
        <v>4500</v>
      </c>
      <c r="K58" s="118"/>
      <c r="L58" s="118"/>
      <c r="M58" s="118"/>
      <c r="N58" s="118"/>
      <c r="O58" s="118">
        <v>4500</v>
      </c>
    </row>
  </sheetData>
  <mergeCells count="12">
    <mergeCell ref="A1:O1"/>
    <mergeCell ref="A2:O2"/>
    <mergeCell ref="A3:B3"/>
    <mergeCell ref="D4:F4"/>
    <mergeCell ref="J4:O4"/>
    <mergeCell ref="A58:B5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selection activeCell="B6" sqref="B6:D3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4"/>
      <c r="B1" s="88"/>
      <c r="C1" s="88"/>
      <c r="D1" s="88" t="s">
        <v>193</v>
      </c>
    </row>
    <row r="2" ht="41.25" customHeight="1" spans="1:4">
      <c r="A2" s="83" t="str">
        <f>"2026"&amp;"年部门财政拨款收支预算总表"</f>
        <v>2026年部门财政拨款收支预算总表</v>
      </c>
    </row>
    <row r="3" ht="17.25" customHeight="1" spans="1:4">
      <c r="A3" s="86" t="str">
        <f>"单位名称："&amp;"昆明市东川区阿旺镇人民政府"</f>
        <v>单位名称：昆明市东川区阿旺镇人民政府</v>
      </c>
      <c r="B3" s="201"/>
      <c r="D3" s="88" t="s">
        <v>1</v>
      </c>
    </row>
    <row r="4" ht="17.25" customHeight="1" spans="1:4">
      <c r="A4" s="202" t="s">
        <v>2</v>
      </c>
      <c r="B4" s="203"/>
      <c r="C4" s="202" t="s">
        <v>3</v>
      </c>
      <c r="D4" s="203"/>
    </row>
    <row r="5" ht="18.75" customHeight="1" spans="1:4">
      <c r="A5" s="202" t="s">
        <v>4</v>
      </c>
      <c r="B5" s="202" t="s">
        <v>5</v>
      </c>
      <c r="C5" s="202" t="s">
        <v>6</v>
      </c>
      <c r="D5" s="202" t="s">
        <v>5</v>
      </c>
    </row>
    <row r="6" ht="16.5" customHeight="1" spans="1:4">
      <c r="A6" s="204" t="s">
        <v>194</v>
      </c>
      <c r="B6" s="205">
        <v>23846894.79</v>
      </c>
      <c r="C6" s="206" t="s">
        <v>195</v>
      </c>
      <c r="D6" s="207">
        <v>23851394.79</v>
      </c>
    </row>
    <row r="7" ht="16.5" customHeight="1" spans="1:4">
      <c r="A7" s="204" t="s">
        <v>196</v>
      </c>
      <c r="B7" s="205">
        <v>23846894.79</v>
      </c>
      <c r="C7" s="206" t="s">
        <v>197</v>
      </c>
      <c r="D7" s="199">
        <v>11618062.13</v>
      </c>
    </row>
    <row r="8" ht="16.5" customHeight="1" spans="1:4">
      <c r="A8" s="204" t="s">
        <v>198</v>
      </c>
      <c r="B8" s="199"/>
      <c r="C8" s="206" t="s">
        <v>199</v>
      </c>
      <c r="D8" s="199"/>
    </row>
    <row r="9" ht="16.5" customHeight="1" spans="1:4">
      <c r="A9" s="204" t="s">
        <v>200</v>
      </c>
      <c r="B9" s="199"/>
      <c r="C9" s="206" t="s">
        <v>201</v>
      </c>
      <c r="D9" s="199"/>
    </row>
    <row r="10" ht="16.5" customHeight="1" spans="1:4">
      <c r="A10" s="204" t="s">
        <v>202</v>
      </c>
      <c r="B10" s="199"/>
      <c r="C10" s="206" t="s">
        <v>203</v>
      </c>
      <c r="D10" s="199"/>
    </row>
    <row r="11" ht="16.5" customHeight="1" spans="1:4">
      <c r="A11" s="204" t="s">
        <v>196</v>
      </c>
      <c r="B11" s="199"/>
      <c r="C11" s="206" t="s">
        <v>204</v>
      </c>
      <c r="D11" s="199"/>
    </row>
    <row r="12" ht="16.5" customHeight="1" spans="1:4">
      <c r="A12" s="26" t="s">
        <v>198</v>
      </c>
      <c r="B12" s="199"/>
      <c r="C12" s="208" t="s">
        <v>205</v>
      </c>
      <c r="D12" s="199"/>
    </row>
    <row r="13" ht="16.5" customHeight="1" spans="1:4">
      <c r="A13" s="26" t="s">
        <v>200</v>
      </c>
      <c r="B13" s="199"/>
      <c r="C13" s="208" t="s">
        <v>206</v>
      </c>
      <c r="D13" s="199"/>
    </row>
    <row r="14" ht="16.5" customHeight="1" spans="1:4">
      <c r="A14" s="209"/>
      <c r="B14" s="199"/>
      <c r="C14" s="208" t="s">
        <v>207</v>
      </c>
      <c r="D14" s="199">
        <v>1836477.08</v>
      </c>
    </row>
    <row r="15" ht="16.5" customHeight="1" spans="1:4">
      <c r="A15" s="209"/>
      <c r="B15" s="199"/>
      <c r="C15" s="208" t="s">
        <v>208</v>
      </c>
      <c r="D15" s="199">
        <v>1284516</v>
      </c>
    </row>
    <row r="16" ht="16.5" customHeight="1" spans="1:4">
      <c r="A16" s="209"/>
      <c r="B16" s="199"/>
      <c r="C16" s="208" t="s">
        <v>209</v>
      </c>
      <c r="D16" s="199">
        <v>40000</v>
      </c>
    </row>
    <row r="17" ht="16.5" customHeight="1" spans="1:4">
      <c r="A17" s="209"/>
      <c r="B17" s="199"/>
      <c r="C17" s="208" t="s">
        <v>210</v>
      </c>
      <c r="D17" s="199"/>
    </row>
    <row r="18" ht="16.5" customHeight="1" spans="1:4">
      <c r="A18" s="209"/>
      <c r="B18" s="199"/>
      <c r="C18" s="208" t="s">
        <v>211</v>
      </c>
      <c r="D18" s="205">
        <v>7839148.58</v>
      </c>
    </row>
    <row r="19" ht="16.5" customHeight="1" spans="1:4">
      <c r="A19" s="209"/>
      <c r="B19" s="199"/>
      <c r="C19" s="208" t="s">
        <v>212</v>
      </c>
      <c r="D19" s="199"/>
    </row>
    <row r="20" ht="16.5" customHeight="1" spans="1:4">
      <c r="A20" s="209"/>
      <c r="B20" s="199"/>
      <c r="C20" s="208" t="s">
        <v>213</v>
      </c>
      <c r="D20" s="199"/>
    </row>
    <row r="21" ht="16.5" customHeight="1" spans="1:4">
      <c r="A21" s="209"/>
      <c r="B21" s="199"/>
      <c r="C21" s="208" t="s">
        <v>214</v>
      </c>
      <c r="D21" s="199"/>
    </row>
    <row r="22" ht="16.5" customHeight="1" spans="1:4">
      <c r="A22" s="209"/>
      <c r="B22" s="199"/>
      <c r="C22" s="208" t="s">
        <v>215</v>
      </c>
      <c r="D22" s="199"/>
    </row>
    <row r="23" ht="16.5" customHeight="1" spans="1:4">
      <c r="A23" s="209"/>
      <c r="B23" s="199"/>
      <c r="C23" s="208" t="s">
        <v>216</v>
      </c>
      <c r="D23" s="199"/>
    </row>
    <row r="24" ht="16.5" customHeight="1" spans="1:4">
      <c r="A24" s="209"/>
      <c r="B24" s="199"/>
      <c r="C24" s="208" t="s">
        <v>217</v>
      </c>
      <c r="D24" s="199"/>
    </row>
    <row r="25" ht="16.5" customHeight="1" spans="1:4">
      <c r="A25" s="209"/>
      <c r="B25" s="199"/>
      <c r="C25" s="208" t="s">
        <v>218</v>
      </c>
      <c r="D25" s="199">
        <v>1148691</v>
      </c>
    </row>
    <row r="26" ht="16.5" customHeight="1" spans="1:4">
      <c r="A26" s="209"/>
      <c r="B26" s="199"/>
      <c r="C26" s="208" t="s">
        <v>219</v>
      </c>
      <c r="D26" s="199"/>
    </row>
    <row r="27" ht="16.5" customHeight="1" spans="1:4">
      <c r="A27" s="209"/>
      <c r="B27" s="199"/>
      <c r="C27" s="208" t="s">
        <v>220</v>
      </c>
      <c r="D27" s="199"/>
    </row>
    <row r="28" ht="16.5" customHeight="1" spans="1:4">
      <c r="A28" s="209"/>
      <c r="B28" s="199"/>
      <c r="C28" s="208" t="s">
        <v>221</v>
      </c>
      <c r="D28" s="199">
        <v>80000</v>
      </c>
    </row>
    <row r="29" ht="16.5" customHeight="1" spans="1:4">
      <c r="A29" s="209"/>
      <c r="B29" s="199"/>
      <c r="C29" s="208" t="s">
        <v>222</v>
      </c>
      <c r="D29" s="199"/>
    </row>
    <row r="30" ht="16.5" customHeight="1" spans="1:4">
      <c r="A30" s="209"/>
      <c r="B30" s="199"/>
      <c r="C30" s="208" t="s">
        <v>223</v>
      </c>
      <c r="D30" s="199"/>
    </row>
    <row r="31" ht="16.5" customHeight="1" spans="1:4">
      <c r="A31" s="209"/>
      <c r="B31" s="199"/>
      <c r="C31" s="210" t="s">
        <v>224</v>
      </c>
      <c r="D31" s="199"/>
    </row>
    <row r="32" ht="16.5" customHeight="1" spans="1:4">
      <c r="A32" s="209"/>
      <c r="B32" s="199"/>
      <c r="C32" s="210" t="s">
        <v>225</v>
      </c>
      <c r="D32" s="199"/>
    </row>
    <row r="33" ht="16.5" customHeight="1" spans="1:4">
      <c r="A33" s="209"/>
      <c r="B33" s="199"/>
      <c r="C33" s="211" t="s">
        <v>226</v>
      </c>
      <c r="D33" s="199"/>
    </row>
    <row r="34" ht="15" customHeight="1" spans="1:4">
      <c r="A34" s="212" t="s">
        <v>50</v>
      </c>
      <c r="B34" s="205">
        <v>23846894.79</v>
      </c>
      <c r="C34" s="213" t="s">
        <v>51</v>
      </c>
      <c r="D34" s="207">
        <v>23851394.79</v>
      </c>
    </row>
    <row r="35" customHeight="1" spans="1:4">
      <c r="B35" s="69"/>
      <c r="C35" s="69"/>
      <c r="D35" s="69"/>
    </row>
    <row r="36" customHeight="1" spans="1:4">
      <c r="B36" s="69"/>
      <c r="C36" s="69"/>
      <c r="D36" s="69"/>
    </row>
    <row r="37" customHeight="1" spans="1:4">
      <c r="B37" s="69"/>
      <c r="C37" s="69"/>
      <c r="D37" s="69"/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5"/>
  <sheetViews>
    <sheetView showZeros="0" workbookViewId="0">
      <selection activeCell="E60" sqref="E6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1"/>
      <c r="F1" s="108"/>
      <c r="G1" s="172" t="s">
        <v>227</v>
      </c>
    </row>
    <row r="2" ht="41.25" customHeight="1" spans="1:7">
      <c r="A2" s="160" t="str">
        <f>"2026"&amp;"年一般公共预算支出预算表（按功能科目分类）"</f>
        <v>2026年一般公共预算支出预算表（按功能科目分类）</v>
      </c>
      <c r="B2" s="160"/>
      <c r="C2" s="160"/>
      <c r="D2" s="160"/>
      <c r="E2" s="160"/>
      <c r="F2" s="160"/>
      <c r="G2" s="160"/>
    </row>
    <row r="3" ht="18" customHeight="1" spans="1:7">
      <c r="A3" s="45" t="str">
        <f>"单位名称："&amp;"昆明市东川区阿旺镇人民政府"</f>
        <v>单位名称：昆明市东川区阿旺镇人民政府</v>
      </c>
      <c r="F3" s="157"/>
      <c r="G3" s="172" t="s">
        <v>1</v>
      </c>
    </row>
    <row r="4" ht="20.25" customHeight="1" spans="1:7">
      <c r="A4" s="196" t="s">
        <v>228</v>
      </c>
      <c r="B4" s="197"/>
      <c r="C4" s="161" t="s">
        <v>55</v>
      </c>
      <c r="D4" s="184" t="s">
        <v>76</v>
      </c>
      <c r="E4" s="14"/>
      <c r="F4" s="15"/>
      <c r="G4" s="174" t="s">
        <v>77</v>
      </c>
    </row>
    <row r="5" ht="20.25" customHeight="1" spans="1:7">
      <c r="A5" s="198" t="s">
        <v>73</v>
      </c>
      <c r="B5" s="198" t="s">
        <v>74</v>
      </c>
      <c r="C5" s="56"/>
      <c r="D5" s="17" t="s">
        <v>57</v>
      </c>
      <c r="E5" s="17" t="s">
        <v>229</v>
      </c>
      <c r="F5" s="17" t="s">
        <v>230</v>
      </c>
      <c r="G5" s="176"/>
    </row>
    <row r="6" ht="15" customHeight="1" spans="1:7">
      <c r="A6" s="25" t="s">
        <v>83</v>
      </c>
      <c r="B6" s="25" t="s">
        <v>84</v>
      </c>
      <c r="C6" s="25" t="s">
        <v>85</v>
      </c>
      <c r="D6" s="25" t="s">
        <v>86</v>
      </c>
      <c r="E6" s="25" t="s">
        <v>87</v>
      </c>
      <c r="F6" s="25" t="s">
        <v>88</v>
      </c>
      <c r="G6" s="25" t="s">
        <v>89</v>
      </c>
    </row>
    <row r="7" ht="18" customHeight="1" spans="1:7">
      <c r="A7" s="22" t="s">
        <v>98</v>
      </c>
      <c r="B7" s="22" t="s">
        <v>99</v>
      </c>
      <c r="C7" s="118">
        <v>11618062.13</v>
      </c>
      <c r="D7" s="118">
        <v>10262102</v>
      </c>
      <c r="E7" s="118">
        <v>9290942</v>
      </c>
      <c r="F7" s="118">
        <v>971160</v>
      </c>
      <c r="G7" s="118">
        <v>1355960.13</v>
      </c>
    </row>
    <row r="8" ht="18" customHeight="1" spans="1:7">
      <c r="A8" s="169" t="s">
        <v>100</v>
      </c>
      <c r="B8" s="169" t="s">
        <v>101</v>
      </c>
      <c r="C8" s="118">
        <v>226161</v>
      </c>
      <c r="D8" s="118">
        <v>186161</v>
      </c>
      <c r="E8" s="118">
        <v>147431</v>
      </c>
      <c r="F8" s="118">
        <v>38730</v>
      </c>
      <c r="G8" s="118">
        <v>40000</v>
      </c>
    </row>
    <row r="9" ht="18" customHeight="1" spans="1:7">
      <c r="A9" s="170" t="s">
        <v>102</v>
      </c>
      <c r="B9" s="170" t="s">
        <v>103</v>
      </c>
      <c r="C9" s="118">
        <v>163761</v>
      </c>
      <c r="D9" s="118">
        <v>163761</v>
      </c>
      <c r="E9" s="118">
        <v>147431</v>
      </c>
      <c r="F9" s="118">
        <v>16330</v>
      </c>
      <c r="G9" s="118"/>
    </row>
    <row r="10" ht="18" customHeight="1" spans="1:7">
      <c r="A10" s="170" t="s">
        <v>104</v>
      </c>
      <c r="B10" s="170" t="s">
        <v>105</v>
      </c>
      <c r="C10" s="118">
        <v>40000</v>
      </c>
      <c r="D10" s="118"/>
      <c r="E10" s="118"/>
      <c r="F10" s="118"/>
      <c r="G10" s="118">
        <v>40000</v>
      </c>
    </row>
    <row r="11" ht="18" customHeight="1" spans="1:7">
      <c r="A11" s="170" t="s">
        <v>106</v>
      </c>
      <c r="B11" s="170" t="s">
        <v>107</v>
      </c>
      <c r="C11" s="118">
        <v>22400</v>
      </c>
      <c r="D11" s="118">
        <v>22400</v>
      </c>
      <c r="E11" s="118"/>
      <c r="F11" s="118">
        <v>22400</v>
      </c>
      <c r="G11" s="118"/>
    </row>
    <row r="12" ht="18" customHeight="1" spans="1:7">
      <c r="A12" s="169" t="s">
        <v>108</v>
      </c>
      <c r="B12" s="169" t="s">
        <v>109</v>
      </c>
      <c r="C12" s="118">
        <v>10007141</v>
      </c>
      <c r="D12" s="118">
        <v>9531141</v>
      </c>
      <c r="E12" s="118">
        <v>8742711</v>
      </c>
      <c r="F12" s="118">
        <v>788430</v>
      </c>
      <c r="G12" s="118">
        <v>476000</v>
      </c>
    </row>
    <row r="13" ht="18" customHeight="1" spans="1:7">
      <c r="A13" s="170" t="s">
        <v>110</v>
      </c>
      <c r="B13" s="170" t="s">
        <v>103</v>
      </c>
      <c r="C13" s="118">
        <v>3764375</v>
      </c>
      <c r="D13" s="118">
        <v>3764375</v>
      </c>
      <c r="E13" s="118">
        <v>3312435</v>
      </c>
      <c r="F13" s="118">
        <v>451940</v>
      </c>
      <c r="G13" s="118"/>
    </row>
    <row r="14" ht="18" customHeight="1" spans="1:7">
      <c r="A14" s="170" t="s">
        <v>111</v>
      </c>
      <c r="B14" s="170" t="s">
        <v>112</v>
      </c>
      <c r="C14" s="118">
        <v>5766766</v>
      </c>
      <c r="D14" s="118">
        <v>5766766</v>
      </c>
      <c r="E14" s="118">
        <v>5430276</v>
      </c>
      <c r="F14" s="118">
        <v>336490</v>
      </c>
      <c r="G14" s="118"/>
    </row>
    <row r="15" ht="18" customHeight="1" spans="1:7">
      <c r="A15" s="170" t="s">
        <v>113</v>
      </c>
      <c r="B15" s="170" t="s">
        <v>114</v>
      </c>
      <c r="C15" s="118">
        <v>476000</v>
      </c>
      <c r="D15" s="118"/>
      <c r="E15" s="118"/>
      <c r="F15" s="118"/>
      <c r="G15" s="118">
        <v>476000</v>
      </c>
    </row>
    <row r="16" ht="18" customHeight="1" spans="1:7">
      <c r="A16" s="169" t="s">
        <v>115</v>
      </c>
      <c r="B16" s="169" t="s">
        <v>116</v>
      </c>
      <c r="C16" s="118">
        <v>383672</v>
      </c>
      <c r="D16" s="118">
        <v>383672</v>
      </c>
      <c r="E16" s="118">
        <v>256002</v>
      </c>
      <c r="F16" s="118">
        <v>127670</v>
      </c>
      <c r="G16" s="118"/>
    </row>
    <row r="17" ht="18" customHeight="1" spans="1:7">
      <c r="A17" s="170" t="s">
        <v>117</v>
      </c>
      <c r="B17" s="170" t="s">
        <v>103</v>
      </c>
      <c r="C17" s="118">
        <v>383672</v>
      </c>
      <c r="D17" s="118">
        <v>383672</v>
      </c>
      <c r="E17" s="118">
        <v>256002</v>
      </c>
      <c r="F17" s="118">
        <v>127670</v>
      </c>
      <c r="G17" s="118"/>
    </row>
    <row r="18" ht="18" customHeight="1" spans="1:7">
      <c r="A18" s="169" t="s">
        <v>118</v>
      </c>
      <c r="B18" s="169" t="s">
        <v>119</v>
      </c>
      <c r="C18" s="118">
        <v>8000</v>
      </c>
      <c r="D18" s="118"/>
      <c r="E18" s="118"/>
      <c r="F18" s="118"/>
      <c r="G18" s="118">
        <v>8000</v>
      </c>
    </row>
    <row r="19" ht="18" customHeight="1" spans="1:7">
      <c r="A19" s="170" t="s">
        <v>120</v>
      </c>
      <c r="B19" s="170" t="s">
        <v>103</v>
      </c>
      <c r="C19" s="118">
        <v>8000</v>
      </c>
      <c r="D19" s="118"/>
      <c r="E19" s="118"/>
      <c r="F19" s="118"/>
      <c r="G19" s="118">
        <v>8000</v>
      </c>
    </row>
    <row r="20" ht="18" customHeight="1" spans="1:7">
      <c r="A20" s="169" t="s">
        <v>121</v>
      </c>
      <c r="B20" s="169" t="s">
        <v>122</v>
      </c>
      <c r="C20" s="118">
        <v>221128</v>
      </c>
      <c r="D20" s="118">
        <v>161128</v>
      </c>
      <c r="E20" s="118">
        <v>144798</v>
      </c>
      <c r="F20" s="118">
        <v>16330</v>
      </c>
      <c r="G20" s="118">
        <v>60000</v>
      </c>
    </row>
    <row r="21" ht="18" customHeight="1" spans="1:7">
      <c r="A21" s="170" t="s">
        <v>123</v>
      </c>
      <c r="B21" s="170" t="s">
        <v>103</v>
      </c>
      <c r="C21" s="118">
        <v>161128</v>
      </c>
      <c r="D21" s="118">
        <v>161128</v>
      </c>
      <c r="E21" s="118">
        <v>144798</v>
      </c>
      <c r="F21" s="118">
        <v>16330</v>
      </c>
      <c r="G21" s="118"/>
    </row>
    <row r="22" ht="18" customHeight="1" spans="1:7">
      <c r="A22" s="170" t="s">
        <v>124</v>
      </c>
      <c r="B22" s="170" t="s">
        <v>125</v>
      </c>
      <c r="C22" s="118">
        <v>60000</v>
      </c>
      <c r="D22" s="118"/>
      <c r="E22" s="118"/>
      <c r="F22" s="118"/>
      <c r="G22" s="118">
        <v>60000</v>
      </c>
    </row>
    <row r="23" ht="18" customHeight="1" spans="1:7">
      <c r="A23" s="169" t="s">
        <v>126</v>
      </c>
      <c r="B23" s="169" t="s">
        <v>127</v>
      </c>
      <c r="C23" s="118">
        <v>771960.13</v>
      </c>
      <c r="D23" s="118"/>
      <c r="E23" s="118"/>
      <c r="F23" s="118"/>
      <c r="G23" s="118">
        <v>771960.13</v>
      </c>
    </row>
    <row r="24" ht="18" customHeight="1" spans="1:7">
      <c r="A24" s="170" t="s">
        <v>128</v>
      </c>
      <c r="B24" s="170" t="s">
        <v>129</v>
      </c>
      <c r="C24" s="118">
        <v>771960.13</v>
      </c>
      <c r="D24" s="118"/>
      <c r="E24" s="118"/>
      <c r="F24" s="118"/>
      <c r="G24" s="118">
        <v>771960.13</v>
      </c>
    </row>
    <row r="25" ht="18" customHeight="1" spans="1:7">
      <c r="A25" s="22" t="s">
        <v>130</v>
      </c>
      <c r="B25" s="22" t="s">
        <v>131</v>
      </c>
      <c r="C25" s="118">
        <v>1836477.08</v>
      </c>
      <c r="D25" s="118">
        <v>1807433</v>
      </c>
      <c r="E25" s="118">
        <v>1797833</v>
      </c>
      <c r="F25" s="118">
        <v>9600</v>
      </c>
      <c r="G25" s="118">
        <v>29044.08</v>
      </c>
    </row>
    <row r="26" ht="18" customHeight="1" spans="1:7">
      <c r="A26" s="169" t="s">
        <v>132</v>
      </c>
      <c r="B26" s="169" t="s">
        <v>133</v>
      </c>
      <c r="C26" s="118">
        <v>1807433</v>
      </c>
      <c r="D26" s="118">
        <v>1807433</v>
      </c>
      <c r="E26" s="118">
        <v>1797833</v>
      </c>
      <c r="F26" s="118">
        <v>9600</v>
      </c>
      <c r="G26" s="118"/>
    </row>
    <row r="27" ht="18" customHeight="1" spans="1:7">
      <c r="A27" s="170" t="s">
        <v>134</v>
      </c>
      <c r="B27" s="170" t="s">
        <v>135</v>
      </c>
      <c r="C27" s="118">
        <v>162600</v>
      </c>
      <c r="D27" s="118">
        <v>162600</v>
      </c>
      <c r="E27" s="118">
        <v>156000</v>
      </c>
      <c r="F27" s="118">
        <v>6600</v>
      </c>
      <c r="G27" s="118"/>
    </row>
    <row r="28" ht="18" customHeight="1" spans="1:7">
      <c r="A28" s="170" t="s">
        <v>136</v>
      </c>
      <c r="B28" s="170" t="s">
        <v>137</v>
      </c>
      <c r="C28" s="118">
        <v>75000</v>
      </c>
      <c r="D28" s="118">
        <v>75000</v>
      </c>
      <c r="E28" s="118">
        <v>72000</v>
      </c>
      <c r="F28" s="118">
        <v>3000</v>
      </c>
      <c r="G28" s="118"/>
    </row>
    <row r="29" ht="18" customHeight="1" spans="1:7">
      <c r="A29" s="170" t="s">
        <v>138</v>
      </c>
      <c r="B29" s="170" t="s">
        <v>139</v>
      </c>
      <c r="C29" s="118">
        <v>1465655</v>
      </c>
      <c r="D29" s="118">
        <v>1465655</v>
      </c>
      <c r="E29" s="118">
        <v>1465655</v>
      </c>
      <c r="F29" s="118"/>
      <c r="G29" s="118"/>
    </row>
    <row r="30" ht="18" customHeight="1" spans="1:7">
      <c r="A30" s="170" t="s">
        <v>140</v>
      </c>
      <c r="B30" s="170" t="s">
        <v>141</v>
      </c>
      <c r="C30" s="118">
        <v>104178</v>
      </c>
      <c r="D30" s="118">
        <v>104178</v>
      </c>
      <c r="E30" s="118">
        <v>104178</v>
      </c>
      <c r="F30" s="118"/>
      <c r="G30" s="118"/>
    </row>
    <row r="31" ht="18" customHeight="1" spans="1:7">
      <c r="A31" s="169" t="s">
        <v>142</v>
      </c>
      <c r="B31" s="169" t="s">
        <v>143</v>
      </c>
      <c r="C31" s="118">
        <v>29044.08</v>
      </c>
      <c r="D31" s="118"/>
      <c r="E31" s="118"/>
      <c r="F31" s="118"/>
      <c r="G31" s="118">
        <v>29044.08</v>
      </c>
    </row>
    <row r="32" ht="18" customHeight="1" spans="1:7">
      <c r="A32" s="170" t="s">
        <v>144</v>
      </c>
      <c r="B32" s="170" t="s">
        <v>145</v>
      </c>
      <c r="C32" s="118">
        <v>17080.08</v>
      </c>
      <c r="D32" s="118"/>
      <c r="E32" s="118"/>
      <c r="F32" s="118"/>
      <c r="G32" s="118">
        <v>17080.08</v>
      </c>
    </row>
    <row r="33" ht="18" customHeight="1" spans="1:7">
      <c r="A33" s="170" t="s">
        <v>146</v>
      </c>
      <c r="B33" s="170" t="s">
        <v>147</v>
      </c>
      <c r="C33" s="118">
        <v>11964</v>
      </c>
      <c r="D33" s="118"/>
      <c r="E33" s="118"/>
      <c r="F33" s="118"/>
      <c r="G33" s="118">
        <v>11964</v>
      </c>
    </row>
    <row r="34" ht="18" customHeight="1" spans="1:7">
      <c r="A34" s="22" t="s">
        <v>148</v>
      </c>
      <c r="B34" s="22" t="s">
        <v>149</v>
      </c>
      <c r="C34" s="118">
        <v>1284516</v>
      </c>
      <c r="D34" s="118">
        <v>1284516</v>
      </c>
      <c r="E34" s="118">
        <v>1284516</v>
      </c>
      <c r="F34" s="118"/>
      <c r="G34" s="118"/>
    </row>
    <row r="35" ht="18" customHeight="1" spans="1:7">
      <c r="A35" s="169" t="s">
        <v>150</v>
      </c>
      <c r="B35" s="169" t="s">
        <v>151</v>
      </c>
      <c r="C35" s="118">
        <v>1284516</v>
      </c>
      <c r="D35" s="118">
        <v>1284516</v>
      </c>
      <c r="E35" s="118">
        <v>1284516</v>
      </c>
      <c r="F35" s="118"/>
      <c r="G35" s="118"/>
    </row>
    <row r="36" ht="18" customHeight="1" spans="1:7">
      <c r="A36" s="170" t="s">
        <v>152</v>
      </c>
      <c r="B36" s="170" t="s">
        <v>153</v>
      </c>
      <c r="C36" s="118">
        <v>303897</v>
      </c>
      <c r="D36" s="118">
        <v>303897</v>
      </c>
      <c r="E36" s="118">
        <v>303897</v>
      </c>
      <c r="F36" s="118"/>
      <c r="G36" s="118"/>
    </row>
    <row r="37" ht="18" customHeight="1" spans="1:7">
      <c r="A37" s="170" t="s">
        <v>154</v>
      </c>
      <c r="B37" s="170" t="s">
        <v>155</v>
      </c>
      <c r="C37" s="118">
        <v>447859</v>
      </c>
      <c r="D37" s="118">
        <v>447859</v>
      </c>
      <c r="E37" s="118">
        <v>447859</v>
      </c>
      <c r="F37" s="118"/>
      <c r="G37" s="118"/>
    </row>
    <row r="38" ht="18" customHeight="1" spans="1:7">
      <c r="A38" s="170" t="s">
        <v>156</v>
      </c>
      <c r="B38" s="170" t="s">
        <v>157</v>
      </c>
      <c r="C38" s="118">
        <v>516223</v>
      </c>
      <c r="D38" s="118">
        <v>516223</v>
      </c>
      <c r="E38" s="118">
        <v>516223</v>
      </c>
      <c r="F38" s="118"/>
      <c r="G38" s="118"/>
    </row>
    <row r="39" ht="18" customHeight="1" spans="1:7">
      <c r="A39" s="170" t="s">
        <v>158</v>
      </c>
      <c r="B39" s="170" t="s">
        <v>159</v>
      </c>
      <c r="C39" s="118">
        <v>16537</v>
      </c>
      <c r="D39" s="118">
        <v>16537</v>
      </c>
      <c r="E39" s="118">
        <v>16537</v>
      </c>
      <c r="F39" s="118"/>
      <c r="G39" s="118"/>
    </row>
    <row r="40" ht="18" customHeight="1" spans="1:7">
      <c r="A40" s="22" t="s">
        <v>160</v>
      </c>
      <c r="B40" s="22" t="s">
        <v>161</v>
      </c>
      <c r="C40" s="118">
        <v>40000</v>
      </c>
      <c r="D40" s="118"/>
      <c r="E40" s="118"/>
      <c r="F40" s="118"/>
      <c r="G40" s="118">
        <v>40000</v>
      </c>
    </row>
    <row r="41" ht="18" customHeight="1" spans="1:7">
      <c r="A41" s="169" t="s">
        <v>162</v>
      </c>
      <c r="B41" s="169" t="s">
        <v>163</v>
      </c>
      <c r="C41" s="118">
        <v>40000</v>
      </c>
      <c r="D41" s="118"/>
      <c r="E41" s="118"/>
      <c r="F41" s="118"/>
      <c r="G41" s="118">
        <v>40000</v>
      </c>
    </row>
    <row r="42" ht="18" customHeight="1" spans="1:7">
      <c r="A42" s="170" t="s">
        <v>164</v>
      </c>
      <c r="B42" s="170" t="s">
        <v>165</v>
      </c>
      <c r="C42" s="199">
        <v>40000</v>
      </c>
      <c r="D42" s="199"/>
      <c r="E42" s="199"/>
      <c r="F42" s="199"/>
      <c r="G42" s="199">
        <v>40000</v>
      </c>
    </row>
    <row r="43" ht="18" customHeight="1" spans="1:7">
      <c r="A43" s="22" t="s">
        <v>166</v>
      </c>
      <c r="B43" s="22" t="s">
        <v>167</v>
      </c>
      <c r="C43" s="199">
        <v>7839148.58</v>
      </c>
      <c r="D43" s="199">
        <v>842803</v>
      </c>
      <c r="E43" s="199">
        <v>797793</v>
      </c>
      <c r="F43" s="199">
        <v>45010</v>
      </c>
      <c r="G43" s="199">
        <v>6996345.58</v>
      </c>
    </row>
    <row r="44" ht="18" customHeight="1" spans="1:7">
      <c r="A44" s="169" t="s">
        <v>168</v>
      </c>
      <c r="B44" s="169" t="s">
        <v>169</v>
      </c>
      <c r="C44" s="199">
        <v>842803</v>
      </c>
      <c r="D44" s="199">
        <v>842803</v>
      </c>
      <c r="E44" s="199">
        <v>797793</v>
      </c>
      <c r="F44" s="199">
        <v>45010</v>
      </c>
      <c r="G44" s="199"/>
    </row>
    <row r="45" ht="18" customHeight="1" spans="1:7">
      <c r="A45" s="170" t="s">
        <v>170</v>
      </c>
      <c r="B45" s="170" t="s">
        <v>171</v>
      </c>
      <c r="C45" s="199">
        <v>842803</v>
      </c>
      <c r="D45" s="199">
        <v>842803</v>
      </c>
      <c r="E45" s="199">
        <v>797793</v>
      </c>
      <c r="F45" s="199">
        <v>45010</v>
      </c>
      <c r="G45" s="199"/>
    </row>
    <row r="46" ht="18" customHeight="1" spans="1:7">
      <c r="A46" s="169" t="s">
        <v>172</v>
      </c>
      <c r="B46" s="169" t="s">
        <v>173</v>
      </c>
      <c r="C46" s="199">
        <v>6996345.58</v>
      </c>
      <c r="D46" s="199"/>
      <c r="E46" s="199"/>
      <c r="F46" s="199"/>
      <c r="G46" s="199">
        <v>6996345.58</v>
      </c>
    </row>
    <row r="47" ht="18" customHeight="1" spans="1:7">
      <c r="A47" s="170" t="s">
        <v>174</v>
      </c>
      <c r="B47" s="170" t="s">
        <v>175</v>
      </c>
      <c r="C47" s="199">
        <v>4632775.11</v>
      </c>
      <c r="D47" s="199"/>
      <c r="E47" s="199"/>
      <c r="F47" s="199"/>
      <c r="G47" s="199">
        <v>4632775.11</v>
      </c>
    </row>
    <row r="48" ht="18" customHeight="1" spans="1:7">
      <c r="A48" s="170" t="s">
        <v>174</v>
      </c>
      <c r="B48" s="170" t="s">
        <v>175</v>
      </c>
      <c r="C48" s="64">
        <v>2363570.47</v>
      </c>
      <c r="D48" s="199"/>
      <c r="E48" s="199"/>
      <c r="F48" s="199"/>
      <c r="G48" s="64">
        <v>2363570.47</v>
      </c>
    </row>
    <row r="49" ht="18" customHeight="1" spans="1:7">
      <c r="A49" s="22" t="s">
        <v>181</v>
      </c>
      <c r="B49" s="22" t="s">
        <v>182</v>
      </c>
      <c r="C49" s="199">
        <v>1148691</v>
      </c>
      <c r="D49" s="199">
        <v>1148691</v>
      </c>
      <c r="E49" s="199">
        <v>1148691</v>
      </c>
      <c r="F49" s="199"/>
      <c r="G49" s="199"/>
    </row>
    <row r="50" ht="18" customHeight="1" spans="1:7">
      <c r="A50" s="169" t="s">
        <v>183</v>
      </c>
      <c r="B50" s="169" t="s">
        <v>184</v>
      </c>
      <c r="C50" s="199">
        <v>1148691</v>
      </c>
      <c r="D50" s="199">
        <v>1148691</v>
      </c>
      <c r="E50" s="199">
        <v>1148691</v>
      </c>
      <c r="F50" s="199"/>
      <c r="G50" s="199"/>
    </row>
    <row r="51" ht="18" customHeight="1" spans="1:7">
      <c r="A51" s="170" t="s">
        <v>185</v>
      </c>
      <c r="B51" s="170" t="s">
        <v>186</v>
      </c>
      <c r="C51" s="199">
        <v>1148691</v>
      </c>
      <c r="D51" s="199">
        <v>1148691</v>
      </c>
      <c r="E51" s="199">
        <v>1148691</v>
      </c>
      <c r="F51" s="199"/>
      <c r="G51" s="199"/>
    </row>
    <row r="52" ht="18" customHeight="1" spans="1:7">
      <c r="A52" s="22" t="s">
        <v>187</v>
      </c>
      <c r="B52" s="22" t="s">
        <v>188</v>
      </c>
      <c r="C52" s="199">
        <v>80000</v>
      </c>
      <c r="D52" s="199"/>
      <c r="E52" s="199"/>
      <c r="F52" s="199"/>
      <c r="G52" s="199">
        <v>80000</v>
      </c>
    </row>
    <row r="53" ht="18" customHeight="1" spans="1:7">
      <c r="A53" s="169" t="s">
        <v>189</v>
      </c>
      <c r="B53" s="169" t="s">
        <v>190</v>
      </c>
      <c r="C53" s="199">
        <v>80000</v>
      </c>
      <c r="D53" s="199"/>
      <c r="E53" s="199"/>
      <c r="F53" s="199"/>
      <c r="G53" s="199">
        <v>80000</v>
      </c>
    </row>
    <row r="54" ht="18" customHeight="1" spans="1:7">
      <c r="A54" s="170" t="s">
        <v>191</v>
      </c>
      <c r="B54" s="170" t="s">
        <v>192</v>
      </c>
      <c r="C54" s="199">
        <v>80000</v>
      </c>
      <c r="D54" s="199"/>
      <c r="E54" s="199"/>
      <c r="F54" s="199"/>
      <c r="G54" s="199">
        <v>80000</v>
      </c>
    </row>
    <row r="55" ht="18" customHeight="1" spans="1:7">
      <c r="A55" s="117" t="s">
        <v>231</v>
      </c>
      <c r="B55" s="200" t="s">
        <v>231</v>
      </c>
      <c r="C55" s="64">
        <v>23846894.79</v>
      </c>
      <c r="D55" s="199">
        <v>15345545</v>
      </c>
      <c r="E55" s="199">
        <v>14319775</v>
      </c>
      <c r="F55" s="199">
        <v>1025770</v>
      </c>
      <c r="G55" s="199">
        <v>8501349.79</v>
      </c>
    </row>
  </sheetData>
  <mergeCells count="6">
    <mergeCell ref="A2:G2"/>
    <mergeCell ref="A4:B4"/>
    <mergeCell ref="D4:F4"/>
    <mergeCell ref="A55:B55"/>
    <mergeCell ref="C4:C5"/>
    <mergeCell ref="G4:G5"/>
  </mergeCells>
  <printOptions horizontalCentered="1"/>
  <pageMargins left="0.37" right="0.37" top="0.56" bottom="0.56" header="0.48" footer="0.48"/>
  <pageSetup paperSize="9" scale="4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5"/>
      <c r="B1" s="85"/>
      <c r="C1" s="85"/>
      <c r="D1" s="85"/>
      <c r="E1" s="84"/>
      <c r="F1" s="192" t="s">
        <v>232</v>
      </c>
    </row>
    <row r="2" ht="41.25" customHeight="1" spans="1:6">
      <c r="A2" s="193" t="str">
        <f>"2026"&amp;"年一般公共预算“三公”经费支出预算表"</f>
        <v>2026年一般公共预算“三公”经费支出预算表</v>
      </c>
      <c r="B2" s="85"/>
      <c r="C2" s="85"/>
      <c r="D2" s="85"/>
      <c r="E2" s="84"/>
      <c r="F2" s="85"/>
    </row>
    <row r="3" customHeight="1" spans="1:6">
      <c r="A3" s="147" t="str">
        <f>"单位名称："&amp;"昆明市东川区阿旺镇人民政府"</f>
        <v>单位名称：昆明市东川区阿旺镇人民政府</v>
      </c>
      <c r="B3" s="194"/>
      <c r="D3" s="85"/>
      <c r="E3" s="84"/>
      <c r="F3" s="89" t="s">
        <v>1</v>
      </c>
    </row>
    <row r="4" ht="27" customHeight="1" spans="1:6">
      <c r="A4" s="90" t="s">
        <v>233</v>
      </c>
      <c r="B4" s="90" t="s">
        <v>234</v>
      </c>
      <c r="C4" s="92" t="s">
        <v>235</v>
      </c>
      <c r="D4" s="90"/>
      <c r="E4" s="91"/>
      <c r="F4" s="90" t="s">
        <v>236</v>
      </c>
    </row>
    <row r="5" ht="28.5" customHeight="1" spans="1:6">
      <c r="A5" s="195"/>
      <c r="B5" s="94"/>
      <c r="C5" s="91" t="s">
        <v>57</v>
      </c>
      <c r="D5" s="91" t="s">
        <v>237</v>
      </c>
      <c r="E5" s="91" t="s">
        <v>238</v>
      </c>
      <c r="F5" s="93"/>
    </row>
    <row r="6" ht="17.25" customHeight="1" spans="1:6">
      <c r="A6" s="96" t="s">
        <v>83</v>
      </c>
      <c r="B6" s="96" t="s">
        <v>84</v>
      </c>
      <c r="C6" s="96" t="s">
        <v>85</v>
      </c>
      <c r="D6" s="96" t="s">
        <v>86</v>
      </c>
      <c r="E6" s="96" t="s">
        <v>87</v>
      </c>
      <c r="F6" s="96" t="s">
        <v>88</v>
      </c>
    </row>
    <row r="7" ht="17.25" customHeight="1" spans="1:6">
      <c r="A7" s="118">
        <v>118000</v>
      </c>
      <c r="B7" s="118"/>
      <c r="C7" s="118">
        <v>102000</v>
      </c>
      <c r="D7" s="118"/>
      <c r="E7" s="118">
        <v>102000</v>
      </c>
      <c r="F7" s="118">
        <v>16000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4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50"/>
  <sheetViews>
    <sheetView showZeros="0" topLeftCell="D9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1"/>
      <c r="C1" s="181"/>
      <c r="E1" s="182"/>
      <c r="F1" s="182"/>
      <c r="G1" s="182"/>
      <c r="H1" s="182"/>
      <c r="I1" s="119"/>
      <c r="J1" s="119"/>
      <c r="K1" s="119"/>
      <c r="L1" s="119"/>
      <c r="M1" s="119"/>
      <c r="N1" s="119"/>
      <c r="O1" s="119"/>
      <c r="S1" s="119"/>
      <c r="W1" s="181"/>
      <c r="Y1" s="43" t="s">
        <v>239</v>
      </c>
    </row>
    <row r="2" ht="45.75" customHeight="1" spans="1:25">
      <c r="A2" s="104" t="str">
        <f>"2026"&amp;"年部门基本支出预算表"</f>
        <v>2026年部门基本支出预算表</v>
      </c>
      <c r="B2" s="4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44"/>
      <c r="Q2" s="44"/>
      <c r="R2" s="44"/>
      <c r="S2" s="104"/>
      <c r="T2" s="104"/>
      <c r="U2" s="104"/>
      <c r="V2" s="104"/>
      <c r="W2" s="104"/>
      <c r="X2" s="104"/>
      <c r="Y2" s="104"/>
    </row>
    <row r="3" ht="18.75" customHeight="1" spans="1:25">
      <c r="A3" s="45" t="str">
        <f>"单位名称："&amp;"昆明市东川区阿旺镇人民政府"</f>
        <v>单位名称：昆明市东川区阿旺镇人民政府</v>
      </c>
      <c r="B3" s="46"/>
      <c r="C3" s="183"/>
      <c r="D3" s="183"/>
      <c r="E3" s="183"/>
      <c r="F3" s="183"/>
      <c r="G3" s="183"/>
      <c r="H3" s="183"/>
      <c r="I3" s="124"/>
      <c r="J3" s="124"/>
      <c r="K3" s="124"/>
      <c r="L3" s="124"/>
      <c r="M3" s="124"/>
      <c r="N3" s="124"/>
      <c r="O3" s="124"/>
      <c r="P3" s="47"/>
      <c r="Q3" s="47"/>
      <c r="R3" s="47"/>
      <c r="S3" s="124"/>
      <c r="W3" s="181"/>
      <c r="Y3" s="43" t="s">
        <v>1</v>
      </c>
    </row>
    <row r="4" ht="18" customHeight="1" spans="1:25">
      <c r="A4" s="49" t="s">
        <v>240</v>
      </c>
      <c r="B4" s="49" t="s">
        <v>241</v>
      </c>
      <c r="C4" s="49" t="s">
        <v>242</v>
      </c>
      <c r="D4" s="49" t="s">
        <v>243</v>
      </c>
      <c r="E4" s="49" t="s">
        <v>244</v>
      </c>
      <c r="F4" s="49" t="s">
        <v>245</v>
      </c>
      <c r="G4" s="49" t="s">
        <v>246</v>
      </c>
      <c r="H4" s="49" t="s">
        <v>247</v>
      </c>
      <c r="I4" s="184" t="s">
        <v>248</v>
      </c>
      <c r="J4" s="130" t="s">
        <v>248</v>
      </c>
      <c r="K4" s="130"/>
      <c r="L4" s="130"/>
      <c r="M4" s="130"/>
      <c r="N4" s="130"/>
      <c r="O4" s="130"/>
      <c r="P4" s="14"/>
      <c r="Q4" s="14"/>
      <c r="R4" s="14"/>
      <c r="S4" s="129" t="s">
        <v>61</v>
      </c>
      <c r="T4" s="130" t="s">
        <v>62</v>
      </c>
      <c r="U4" s="130"/>
      <c r="V4" s="130"/>
      <c r="W4" s="130"/>
      <c r="X4" s="130"/>
      <c r="Y4" s="114"/>
    </row>
    <row r="5" ht="18" customHeight="1" spans="1:25">
      <c r="A5" s="51"/>
      <c r="B5" s="71"/>
      <c r="C5" s="163"/>
      <c r="D5" s="51"/>
      <c r="E5" s="51"/>
      <c r="F5" s="51"/>
      <c r="G5" s="51"/>
      <c r="H5" s="51"/>
      <c r="I5" s="161" t="s">
        <v>249</v>
      </c>
      <c r="J5" s="184" t="s">
        <v>58</v>
      </c>
      <c r="K5" s="130"/>
      <c r="L5" s="130"/>
      <c r="M5" s="130"/>
      <c r="N5" s="130"/>
      <c r="O5" s="114"/>
      <c r="P5" s="13" t="s">
        <v>250</v>
      </c>
      <c r="Q5" s="14"/>
      <c r="R5" s="15"/>
      <c r="S5" s="49" t="s">
        <v>61</v>
      </c>
      <c r="T5" s="184" t="s">
        <v>62</v>
      </c>
      <c r="U5" s="129" t="s">
        <v>64</v>
      </c>
      <c r="V5" s="130" t="s">
        <v>62</v>
      </c>
      <c r="W5" s="129" t="s">
        <v>66</v>
      </c>
      <c r="X5" s="129" t="s">
        <v>67</v>
      </c>
      <c r="Y5" s="185" t="s">
        <v>68</v>
      </c>
    </row>
    <row r="6" ht="19.5" customHeight="1" spans="1:25">
      <c r="A6" s="71"/>
      <c r="B6" s="71"/>
      <c r="C6" s="71"/>
      <c r="D6" s="71"/>
      <c r="E6" s="71"/>
      <c r="F6" s="71"/>
      <c r="G6" s="71"/>
      <c r="H6" s="71"/>
      <c r="I6" s="71"/>
      <c r="J6" s="186" t="s">
        <v>251</v>
      </c>
      <c r="K6" s="49"/>
      <c r="L6" s="49" t="s">
        <v>252</v>
      </c>
      <c r="M6" s="49" t="s">
        <v>253</v>
      </c>
      <c r="N6" s="49" t="s">
        <v>254</v>
      </c>
      <c r="O6" s="49" t="s">
        <v>255</v>
      </c>
      <c r="P6" s="49" t="s">
        <v>58</v>
      </c>
      <c r="Q6" s="49" t="s">
        <v>59</v>
      </c>
      <c r="R6" s="49" t="s">
        <v>60</v>
      </c>
      <c r="S6" s="71"/>
      <c r="T6" s="49" t="s">
        <v>57</v>
      </c>
      <c r="U6" s="49" t="s">
        <v>64</v>
      </c>
      <c r="V6" s="49" t="s">
        <v>256</v>
      </c>
      <c r="W6" s="49" t="s">
        <v>66</v>
      </c>
      <c r="X6" s="49" t="s">
        <v>67</v>
      </c>
      <c r="Y6" s="49" t="s">
        <v>68</v>
      </c>
    </row>
    <row r="7" ht="37.5" customHeight="1" spans="1:25">
      <c r="A7" s="187"/>
      <c r="B7" s="56"/>
      <c r="C7" s="187"/>
      <c r="D7" s="187"/>
      <c r="E7" s="187"/>
      <c r="F7" s="187"/>
      <c r="G7" s="187"/>
      <c r="H7" s="187"/>
      <c r="I7" s="187"/>
      <c r="J7" s="188" t="s">
        <v>57</v>
      </c>
      <c r="K7" s="189" t="s">
        <v>257</v>
      </c>
      <c r="L7" s="54" t="s">
        <v>258</v>
      </c>
      <c r="M7" s="54" t="s">
        <v>253</v>
      </c>
      <c r="N7" s="54" t="s">
        <v>254</v>
      </c>
      <c r="O7" s="54" t="s">
        <v>255</v>
      </c>
      <c r="P7" s="54" t="s">
        <v>253</v>
      </c>
      <c r="Q7" s="54" t="s">
        <v>254</v>
      </c>
      <c r="R7" s="54" t="s">
        <v>255</v>
      </c>
      <c r="S7" s="54" t="s">
        <v>61</v>
      </c>
      <c r="T7" s="54" t="s">
        <v>57</v>
      </c>
      <c r="U7" s="54" t="s">
        <v>64</v>
      </c>
      <c r="V7" s="54" t="s">
        <v>256</v>
      </c>
      <c r="W7" s="54" t="s">
        <v>66</v>
      </c>
      <c r="X7" s="54" t="s">
        <v>67</v>
      </c>
      <c r="Y7" s="54" t="s">
        <v>68</v>
      </c>
    </row>
    <row r="8" customHeight="1" spans="1:25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</row>
    <row r="9" ht="20.25" customHeight="1" spans="1:25">
      <c r="A9" s="26" t="s">
        <v>70</v>
      </c>
      <c r="B9" s="26" t="s">
        <v>70</v>
      </c>
      <c r="C9" s="26" t="s">
        <v>259</v>
      </c>
      <c r="D9" s="26" t="s">
        <v>260</v>
      </c>
      <c r="E9" s="26" t="s">
        <v>102</v>
      </c>
      <c r="F9" s="26" t="s">
        <v>103</v>
      </c>
      <c r="G9" s="26" t="s">
        <v>261</v>
      </c>
      <c r="H9" s="26" t="s">
        <v>262</v>
      </c>
      <c r="I9" s="118">
        <v>50676</v>
      </c>
      <c r="J9" s="118">
        <v>50676</v>
      </c>
      <c r="K9" s="118"/>
      <c r="L9" s="118"/>
      <c r="M9" s="118"/>
      <c r="N9" s="118">
        <v>50676</v>
      </c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</row>
    <row r="10" ht="20.25" customHeight="1" spans="1:25">
      <c r="A10" s="26" t="s">
        <v>70</v>
      </c>
      <c r="B10" s="26" t="s">
        <v>70</v>
      </c>
      <c r="C10" s="26" t="s">
        <v>259</v>
      </c>
      <c r="D10" s="26" t="s">
        <v>260</v>
      </c>
      <c r="E10" s="26" t="s">
        <v>110</v>
      </c>
      <c r="F10" s="26" t="s">
        <v>103</v>
      </c>
      <c r="G10" s="26" t="s">
        <v>261</v>
      </c>
      <c r="H10" s="26" t="s">
        <v>262</v>
      </c>
      <c r="I10" s="118">
        <v>1072728</v>
      </c>
      <c r="J10" s="118">
        <v>1072728</v>
      </c>
      <c r="K10" s="31"/>
      <c r="L10" s="31"/>
      <c r="M10" s="31"/>
      <c r="N10" s="118">
        <v>1072728</v>
      </c>
      <c r="O10" s="31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  <row r="11" ht="20.25" customHeight="1" spans="1:25">
      <c r="A11" s="26" t="s">
        <v>70</v>
      </c>
      <c r="B11" s="26" t="s">
        <v>70</v>
      </c>
      <c r="C11" s="26" t="s">
        <v>259</v>
      </c>
      <c r="D11" s="26" t="s">
        <v>260</v>
      </c>
      <c r="E11" s="26" t="s">
        <v>117</v>
      </c>
      <c r="F11" s="26" t="s">
        <v>103</v>
      </c>
      <c r="G11" s="26" t="s">
        <v>261</v>
      </c>
      <c r="H11" s="26" t="s">
        <v>262</v>
      </c>
      <c r="I11" s="118">
        <v>84312</v>
      </c>
      <c r="J11" s="118">
        <v>84312</v>
      </c>
      <c r="K11" s="31"/>
      <c r="L11" s="31"/>
      <c r="M11" s="31"/>
      <c r="N11" s="118">
        <v>84312</v>
      </c>
      <c r="O11" s="31"/>
      <c r="P11" s="118"/>
      <c r="Q11" s="118"/>
      <c r="R11" s="118"/>
      <c r="S11" s="118"/>
      <c r="T11" s="118"/>
      <c r="U11" s="118"/>
      <c r="V11" s="118"/>
      <c r="W11" s="118"/>
      <c r="X11" s="118"/>
      <c r="Y11" s="118"/>
    </row>
    <row r="12" ht="20.25" customHeight="1" spans="1:25">
      <c r="A12" s="26" t="s">
        <v>70</v>
      </c>
      <c r="B12" s="26" t="s">
        <v>70</v>
      </c>
      <c r="C12" s="26" t="s">
        <v>259</v>
      </c>
      <c r="D12" s="26" t="s">
        <v>260</v>
      </c>
      <c r="E12" s="26" t="s">
        <v>123</v>
      </c>
      <c r="F12" s="26" t="s">
        <v>103</v>
      </c>
      <c r="G12" s="26" t="s">
        <v>261</v>
      </c>
      <c r="H12" s="26" t="s">
        <v>262</v>
      </c>
      <c r="I12" s="118">
        <v>48456</v>
      </c>
      <c r="J12" s="118">
        <v>48456</v>
      </c>
      <c r="K12" s="31"/>
      <c r="L12" s="31"/>
      <c r="M12" s="31"/>
      <c r="N12" s="118">
        <v>48456</v>
      </c>
      <c r="O12" s="31"/>
      <c r="P12" s="118"/>
      <c r="Q12" s="118"/>
      <c r="R12" s="118"/>
      <c r="S12" s="118"/>
      <c r="T12" s="118"/>
      <c r="U12" s="118"/>
      <c r="V12" s="118"/>
      <c r="W12" s="118"/>
      <c r="X12" s="118"/>
      <c r="Y12" s="118"/>
    </row>
    <row r="13" ht="20.25" customHeight="1" spans="1:25">
      <c r="A13" s="26" t="s">
        <v>70</v>
      </c>
      <c r="B13" s="26" t="s">
        <v>70</v>
      </c>
      <c r="C13" s="26" t="s">
        <v>259</v>
      </c>
      <c r="D13" s="26" t="s">
        <v>260</v>
      </c>
      <c r="E13" s="26" t="s">
        <v>102</v>
      </c>
      <c r="F13" s="26" t="s">
        <v>103</v>
      </c>
      <c r="G13" s="26" t="s">
        <v>263</v>
      </c>
      <c r="H13" s="26" t="s">
        <v>264</v>
      </c>
      <c r="I13" s="118">
        <v>69132</v>
      </c>
      <c r="J13" s="118">
        <v>69132</v>
      </c>
      <c r="K13" s="31"/>
      <c r="L13" s="31"/>
      <c r="M13" s="31"/>
      <c r="N13" s="118">
        <v>69132</v>
      </c>
      <c r="O13" s="31"/>
      <c r="P13" s="118"/>
      <c r="Q13" s="118"/>
      <c r="R13" s="118"/>
      <c r="S13" s="118"/>
      <c r="T13" s="118"/>
      <c r="U13" s="118"/>
      <c r="V13" s="118"/>
      <c r="W13" s="118"/>
      <c r="X13" s="118"/>
      <c r="Y13" s="118"/>
    </row>
    <row r="14" ht="20.25" customHeight="1" spans="1:25">
      <c r="A14" s="26" t="s">
        <v>70</v>
      </c>
      <c r="B14" s="26" t="s">
        <v>70</v>
      </c>
      <c r="C14" s="26" t="s">
        <v>259</v>
      </c>
      <c r="D14" s="26" t="s">
        <v>260</v>
      </c>
      <c r="E14" s="26" t="s">
        <v>102</v>
      </c>
      <c r="F14" s="26" t="s">
        <v>103</v>
      </c>
      <c r="G14" s="26" t="s">
        <v>263</v>
      </c>
      <c r="H14" s="26" t="s">
        <v>264</v>
      </c>
      <c r="I14" s="118">
        <v>6000</v>
      </c>
      <c r="J14" s="118">
        <v>6000</v>
      </c>
      <c r="K14" s="31"/>
      <c r="L14" s="31"/>
      <c r="M14" s="31"/>
      <c r="N14" s="118">
        <v>6000</v>
      </c>
      <c r="O14" s="31"/>
      <c r="P14" s="118"/>
      <c r="Q14" s="118"/>
      <c r="R14" s="118"/>
      <c r="S14" s="118"/>
      <c r="T14" s="118"/>
      <c r="U14" s="118"/>
      <c r="V14" s="118"/>
      <c r="W14" s="118"/>
      <c r="X14" s="118"/>
      <c r="Y14" s="118"/>
    </row>
    <row r="15" ht="20.25" customHeight="1" spans="1:25">
      <c r="A15" s="26" t="s">
        <v>70</v>
      </c>
      <c r="B15" s="26" t="s">
        <v>70</v>
      </c>
      <c r="C15" s="26" t="s">
        <v>259</v>
      </c>
      <c r="D15" s="26" t="s">
        <v>260</v>
      </c>
      <c r="E15" s="26" t="s">
        <v>110</v>
      </c>
      <c r="F15" s="26" t="s">
        <v>103</v>
      </c>
      <c r="G15" s="26" t="s">
        <v>263</v>
      </c>
      <c r="H15" s="26" t="s">
        <v>264</v>
      </c>
      <c r="I15" s="118">
        <v>1613856</v>
      </c>
      <c r="J15" s="118">
        <v>1613856</v>
      </c>
      <c r="K15" s="31"/>
      <c r="L15" s="31"/>
      <c r="M15" s="31"/>
      <c r="N15" s="118">
        <v>1613856</v>
      </c>
      <c r="O15" s="31"/>
      <c r="P15" s="118"/>
      <c r="Q15" s="118"/>
      <c r="R15" s="118"/>
      <c r="S15" s="118"/>
      <c r="T15" s="118"/>
      <c r="U15" s="118"/>
      <c r="V15" s="118"/>
      <c r="W15" s="118"/>
      <c r="X15" s="118"/>
      <c r="Y15" s="118"/>
    </row>
    <row r="16" ht="20.25" customHeight="1" spans="1:25">
      <c r="A16" s="26" t="s">
        <v>70</v>
      </c>
      <c r="B16" s="26" t="s">
        <v>70</v>
      </c>
      <c r="C16" s="26" t="s">
        <v>259</v>
      </c>
      <c r="D16" s="26" t="s">
        <v>260</v>
      </c>
      <c r="E16" s="26" t="s">
        <v>110</v>
      </c>
      <c r="F16" s="26" t="s">
        <v>103</v>
      </c>
      <c r="G16" s="26" t="s">
        <v>263</v>
      </c>
      <c r="H16" s="26" t="s">
        <v>264</v>
      </c>
      <c r="I16" s="118">
        <v>156000</v>
      </c>
      <c r="J16" s="118">
        <v>156000</v>
      </c>
      <c r="K16" s="31"/>
      <c r="L16" s="31"/>
      <c r="M16" s="31"/>
      <c r="N16" s="118">
        <v>156000</v>
      </c>
      <c r="O16" s="31"/>
      <c r="P16" s="118"/>
      <c r="Q16" s="118"/>
      <c r="R16" s="118"/>
      <c r="S16" s="118"/>
      <c r="T16" s="118"/>
      <c r="U16" s="118"/>
      <c r="V16" s="118"/>
      <c r="W16" s="118"/>
      <c r="X16" s="118"/>
      <c r="Y16" s="118"/>
    </row>
    <row r="17" ht="20.25" customHeight="1" spans="1:25">
      <c r="A17" s="26" t="s">
        <v>70</v>
      </c>
      <c r="B17" s="26" t="s">
        <v>70</v>
      </c>
      <c r="C17" s="26" t="s">
        <v>259</v>
      </c>
      <c r="D17" s="26" t="s">
        <v>260</v>
      </c>
      <c r="E17" s="26" t="s">
        <v>117</v>
      </c>
      <c r="F17" s="26" t="s">
        <v>103</v>
      </c>
      <c r="G17" s="26" t="s">
        <v>263</v>
      </c>
      <c r="H17" s="26" t="s">
        <v>264</v>
      </c>
      <c r="I17" s="118">
        <v>121944</v>
      </c>
      <c r="J17" s="118">
        <v>121944</v>
      </c>
      <c r="K17" s="31"/>
      <c r="L17" s="31"/>
      <c r="M17" s="31"/>
      <c r="N17" s="118">
        <v>121944</v>
      </c>
      <c r="O17" s="31"/>
      <c r="P17" s="118"/>
      <c r="Q17" s="118"/>
      <c r="R17" s="118"/>
      <c r="S17" s="118"/>
      <c r="T17" s="118"/>
      <c r="U17" s="118"/>
      <c r="V17" s="118"/>
      <c r="W17" s="118"/>
      <c r="X17" s="118"/>
      <c r="Y17" s="118"/>
    </row>
    <row r="18" ht="20.25" customHeight="1" spans="1:25">
      <c r="A18" s="26" t="s">
        <v>70</v>
      </c>
      <c r="B18" s="26" t="s">
        <v>70</v>
      </c>
      <c r="C18" s="26" t="s">
        <v>259</v>
      </c>
      <c r="D18" s="26" t="s">
        <v>260</v>
      </c>
      <c r="E18" s="26" t="s">
        <v>117</v>
      </c>
      <c r="F18" s="26" t="s">
        <v>103</v>
      </c>
      <c r="G18" s="26" t="s">
        <v>263</v>
      </c>
      <c r="H18" s="26" t="s">
        <v>264</v>
      </c>
      <c r="I18" s="118">
        <v>12000</v>
      </c>
      <c r="J18" s="118">
        <v>12000</v>
      </c>
      <c r="K18" s="31"/>
      <c r="L18" s="31"/>
      <c r="M18" s="31"/>
      <c r="N18" s="118">
        <v>12000</v>
      </c>
      <c r="O18" s="31"/>
      <c r="P18" s="118"/>
      <c r="Q18" s="118"/>
      <c r="R18" s="118"/>
      <c r="S18" s="118"/>
      <c r="T18" s="118"/>
      <c r="U18" s="118"/>
      <c r="V18" s="118"/>
      <c r="W18" s="118"/>
      <c r="X18" s="118"/>
      <c r="Y18" s="118"/>
    </row>
    <row r="19" ht="20.25" customHeight="1" spans="1:25">
      <c r="A19" s="26" t="s">
        <v>70</v>
      </c>
      <c r="B19" s="26" t="s">
        <v>70</v>
      </c>
      <c r="C19" s="26" t="s">
        <v>259</v>
      </c>
      <c r="D19" s="26" t="s">
        <v>260</v>
      </c>
      <c r="E19" s="26" t="s">
        <v>123</v>
      </c>
      <c r="F19" s="26" t="s">
        <v>103</v>
      </c>
      <c r="G19" s="26" t="s">
        <v>263</v>
      </c>
      <c r="H19" s="26" t="s">
        <v>264</v>
      </c>
      <c r="I19" s="118">
        <v>68904</v>
      </c>
      <c r="J19" s="118">
        <v>68904</v>
      </c>
      <c r="K19" s="31"/>
      <c r="L19" s="31"/>
      <c r="M19" s="31"/>
      <c r="N19" s="118">
        <v>68904</v>
      </c>
      <c r="O19" s="31"/>
      <c r="P19" s="118"/>
      <c r="Q19" s="118"/>
      <c r="R19" s="118"/>
      <c r="S19" s="118"/>
      <c r="T19" s="118"/>
      <c r="U19" s="118"/>
      <c r="V19" s="118"/>
      <c r="W19" s="118"/>
      <c r="X19" s="118"/>
      <c r="Y19" s="118"/>
    </row>
    <row r="20" ht="20.25" customHeight="1" spans="1:25">
      <c r="A20" s="26" t="s">
        <v>70</v>
      </c>
      <c r="B20" s="26" t="s">
        <v>70</v>
      </c>
      <c r="C20" s="26" t="s">
        <v>259</v>
      </c>
      <c r="D20" s="26" t="s">
        <v>260</v>
      </c>
      <c r="E20" s="26" t="s">
        <v>123</v>
      </c>
      <c r="F20" s="26" t="s">
        <v>103</v>
      </c>
      <c r="G20" s="26" t="s">
        <v>263</v>
      </c>
      <c r="H20" s="26" t="s">
        <v>264</v>
      </c>
      <c r="I20" s="118">
        <v>6000</v>
      </c>
      <c r="J20" s="118">
        <v>6000</v>
      </c>
      <c r="K20" s="31"/>
      <c r="L20" s="31"/>
      <c r="M20" s="31"/>
      <c r="N20" s="118">
        <v>6000</v>
      </c>
      <c r="O20" s="31"/>
      <c r="P20" s="118"/>
      <c r="Q20" s="118"/>
      <c r="R20" s="118"/>
      <c r="S20" s="118"/>
      <c r="T20" s="118"/>
      <c r="U20" s="118"/>
      <c r="V20" s="118"/>
      <c r="W20" s="118"/>
      <c r="X20" s="118"/>
      <c r="Y20" s="118"/>
    </row>
    <row r="21" ht="20.25" customHeight="1" spans="1:25">
      <c r="A21" s="26" t="s">
        <v>70</v>
      </c>
      <c r="B21" s="26" t="s">
        <v>70</v>
      </c>
      <c r="C21" s="26" t="s">
        <v>259</v>
      </c>
      <c r="D21" s="26" t="s">
        <v>260</v>
      </c>
      <c r="E21" s="26" t="s">
        <v>102</v>
      </c>
      <c r="F21" s="26" t="s">
        <v>103</v>
      </c>
      <c r="G21" s="26" t="s">
        <v>265</v>
      </c>
      <c r="H21" s="26" t="s">
        <v>266</v>
      </c>
      <c r="I21" s="118">
        <v>4223</v>
      </c>
      <c r="J21" s="118">
        <v>4223</v>
      </c>
      <c r="K21" s="31"/>
      <c r="L21" s="31"/>
      <c r="M21" s="31"/>
      <c r="N21" s="118">
        <v>4223</v>
      </c>
      <c r="O21" s="31"/>
      <c r="P21" s="118"/>
      <c r="Q21" s="118"/>
      <c r="R21" s="118"/>
      <c r="S21" s="118"/>
      <c r="T21" s="118"/>
      <c r="U21" s="118"/>
      <c r="V21" s="118"/>
      <c r="W21" s="118"/>
      <c r="X21" s="118"/>
      <c r="Y21" s="118"/>
    </row>
    <row r="22" ht="20.25" customHeight="1" spans="1:25">
      <c r="A22" s="26" t="s">
        <v>70</v>
      </c>
      <c r="B22" s="26" t="s">
        <v>70</v>
      </c>
      <c r="C22" s="26" t="s">
        <v>259</v>
      </c>
      <c r="D22" s="26" t="s">
        <v>260</v>
      </c>
      <c r="E22" s="26" t="s">
        <v>110</v>
      </c>
      <c r="F22" s="26" t="s">
        <v>103</v>
      </c>
      <c r="G22" s="26" t="s">
        <v>265</v>
      </c>
      <c r="H22" s="26" t="s">
        <v>266</v>
      </c>
      <c r="I22" s="118">
        <v>3276</v>
      </c>
      <c r="J22" s="118">
        <v>3276</v>
      </c>
      <c r="K22" s="31"/>
      <c r="L22" s="31"/>
      <c r="M22" s="31"/>
      <c r="N22" s="118">
        <v>3276</v>
      </c>
      <c r="O22" s="31"/>
      <c r="P22" s="118"/>
      <c r="Q22" s="118"/>
      <c r="R22" s="118"/>
      <c r="S22" s="118"/>
      <c r="T22" s="118"/>
      <c r="U22" s="118"/>
      <c r="V22" s="118"/>
      <c r="W22" s="118"/>
      <c r="X22" s="118"/>
      <c r="Y22" s="118"/>
    </row>
    <row r="23" ht="20.25" customHeight="1" spans="1:25">
      <c r="A23" s="26" t="s">
        <v>70</v>
      </c>
      <c r="B23" s="26" t="s">
        <v>70</v>
      </c>
      <c r="C23" s="26" t="s">
        <v>259</v>
      </c>
      <c r="D23" s="26" t="s">
        <v>260</v>
      </c>
      <c r="E23" s="26" t="s">
        <v>110</v>
      </c>
      <c r="F23" s="26" t="s">
        <v>103</v>
      </c>
      <c r="G23" s="26" t="s">
        <v>265</v>
      </c>
      <c r="H23" s="26" t="s">
        <v>266</v>
      </c>
      <c r="I23" s="118">
        <v>89394</v>
      </c>
      <c r="J23" s="118">
        <v>89394</v>
      </c>
      <c r="K23" s="31"/>
      <c r="L23" s="31"/>
      <c r="M23" s="31"/>
      <c r="N23" s="118">
        <v>89394</v>
      </c>
      <c r="O23" s="31"/>
      <c r="P23" s="118"/>
      <c r="Q23" s="118"/>
      <c r="R23" s="118"/>
      <c r="S23" s="118"/>
      <c r="T23" s="118"/>
      <c r="U23" s="118"/>
      <c r="V23" s="118"/>
      <c r="W23" s="118"/>
      <c r="X23" s="118"/>
      <c r="Y23" s="118"/>
    </row>
    <row r="24" ht="20.25" customHeight="1" spans="1:25">
      <c r="A24" s="26" t="s">
        <v>70</v>
      </c>
      <c r="B24" s="26" t="s">
        <v>70</v>
      </c>
      <c r="C24" s="26" t="s">
        <v>259</v>
      </c>
      <c r="D24" s="26" t="s">
        <v>260</v>
      </c>
      <c r="E24" s="26" t="s">
        <v>117</v>
      </c>
      <c r="F24" s="26" t="s">
        <v>103</v>
      </c>
      <c r="G24" s="26" t="s">
        <v>265</v>
      </c>
      <c r="H24" s="26" t="s">
        <v>266</v>
      </c>
      <c r="I24" s="118">
        <v>7026</v>
      </c>
      <c r="J24" s="118">
        <v>7026</v>
      </c>
      <c r="K24" s="31"/>
      <c r="L24" s="31"/>
      <c r="M24" s="31"/>
      <c r="N24" s="118">
        <v>7026</v>
      </c>
      <c r="O24" s="31"/>
      <c r="P24" s="118"/>
      <c r="Q24" s="118"/>
      <c r="R24" s="118"/>
      <c r="S24" s="118"/>
      <c r="T24" s="118"/>
      <c r="U24" s="118"/>
      <c r="V24" s="118"/>
      <c r="W24" s="118"/>
      <c r="X24" s="118"/>
      <c r="Y24" s="118"/>
    </row>
    <row r="25" ht="20.25" customHeight="1" spans="1:25">
      <c r="A25" s="26" t="s">
        <v>70</v>
      </c>
      <c r="B25" s="26" t="s">
        <v>70</v>
      </c>
      <c r="C25" s="26" t="s">
        <v>259</v>
      </c>
      <c r="D25" s="26" t="s">
        <v>260</v>
      </c>
      <c r="E25" s="26" t="s">
        <v>123</v>
      </c>
      <c r="F25" s="26" t="s">
        <v>103</v>
      </c>
      <c r="G25" s="26" t="s">
        <v>265</v>
      </c>
      <c r="H25" s="26" t="s">
        <v>266</v>
      </c>
      <c r="I25" s="118">
        <v>4038</v>
      </c>
      <c r="J25" s="118">
        <v>4038</v>
      </c>
      <c r="K25" s="31"/>
      <c r="L25" s="31"/>
      <c r="M25" s="31"/>
      <c r="N25" s="118">
        <v>4038</v>
      </c>
      <c r="O25" s="31"/>
      <c r="P25" s="118"/>
      <c r="Q25" s="118"/>
      <c r="R25" s="118"/>
      <c r="S25" s="118"/>
      <c r="T25" s="118"/>
      <c r="U25" s="118"/>
      <c r="V25" s="118"/>
      <c r="W25" s="118"/>
      <c r="X25" s="118"/>
      <c r="Y25" s="118"/>
    </row>
    <row r="26" ht="20.25" customHeight="1" spans="1:25">
      <c r="A26" s="26" t="s">
        <v>70</v>
      </c>
      <c r="B26" s="26" t="s">
        <v>70</v>
      </c>
      <c r="C26" s="26" t="s">
        <v>267</v>
      </c>
      <c r="D26" s="26" t="s">
        <v>268</v>
      </c>
      <c r="E26" s="26" t="s">
        <v>111</v>
      </c>
      <c r="F26" s="26" t="s">
        <v>112</v>
      </c>
      <c r="G26" s="26" t="s">
        <v>261</v>
      </c>
      <c r="H26" s="26" t="s">
        <v>262</v>
      </c>
      <c r="I26" s="118">
        <v>2202768</v>
      </c>
      <c r="J26" s="118">
        <v>2202768</v>
      </c>
      <c r="K26" s="31"/>
      <c r="L26" s="31"/>
      <c r="M26" s="31"/>
      <c r="N26" s="118">
        <v>2202768</v>
      </c>
      <c r="O26" s="31"/>
      <c r="P26" s="118"/>
      <c r="Q26" s="118"/>
      <c r="R26" s="118"/>
      <c r="S26" s="118"/>
      <c r="T26" s="118"/>
      <c r="U26" s="118"/>
      <c r="V26" s="118"/>
      <c r="W26" s="118"/>
      <c r="X26" s="118"/>
      <c r="Y26" s="118"/>
    </row>
    <row r="27" ht="20.25" customHeight="1" spans="1:25">
      <c r="A27" s="26" t="s">
        <v>70</v>
      </c>
      <c r="B27" s="26" t="s">
        <v>70</v>
      </c>
      <c r="C27" s="26" t="s">
        <v>267</v>
      </c>
      <c r="D27" s="26" t="s">
        <v>268</v>
      </c>
      <c r="E27" s="26" t="s">
        <v>170</v>
      </c>
      <c r="F27" s="26" t="s">
        <v>171</v>
      </c>
      <c r="G27" s="26" t="s">
        <v>261</v>
      </c>
      <c r="H27" s="26" t="s">
        <v>262</v>
      </c>
      <c r="I27" s="118">
        <v>300084</v>
      </c>
      <c r="J27" s="118">
        <v>300084</v>
      </c>
      <c r="K27" s="31"/>
      <c r="L27" s="31"/>
      <c r="M27" s="31"/>
      <c r="N27" s="118">
        <v>300084</v>
      </c>
      <c r="O27" s="31"/>
      <c r="P27" s="118"/>
      <c r="Q27" s="118"/>
      <c r="R27" s="118"/>
      <c r="S27" s="118"/>
      <c r="T27" s="118"/>
      <c r="U27" s="118"/>
      <c r="V27" s="118"/>
      <c r="W27" s="118"/>
      <c r="X27" s="118"/>
      <c r="Y27" s="118"/>
    </row>
    <row r="28" ht="20.25" customHeight="1" spans="1:25">
      <c r="A28" s="26" t="s">
        <v>70</v>
      </c>
      <c r="B28" s="26" t="s">
        <v>70</v>
      </c>
      <c r="C28" s="26" t="s">
        <v>267</v>
      </c>
      <c r="D28" s="26" t="s">
        <v>268</v>
      </c>
      <c r="E28" s="26" t="s">
        <v>111</v>
      </c>
      <c r="F28" s="26" t="s">
        <v>112</v>
      </c>
      <c r="G28" s="26" t="s">
        <v>263</v>
      </c>
      <c r="H28" s="26" t="s">
        <v>264</v>
      </c>
      <c r="I28" s="118">
        <v>217140</v>
      </c>
      <c r="J28" s="118">
        <v>217140</v>
      </c>
      <c r="K28" s="31"/>
      <c r="L28" s="31"/>
      <c r="M28" s="31"/>
      <c r="N28" s="118">
        <v>217140</v>
      </c>
      <c r="O28" s="31"/>
      <c r="P28" s="118"/>
      <c r="Q28" s="118"/>
      <c r="R28" s="118"/>
      <c r="S28" s="118"/>
      <c r="T28" s="118"/>
      <c r="U28" s="118"/>
      <c r="V28" s="118"/>
      <c r="W28" s="118"/>
      <c r="X28" s="118"/>
      <c r="Y28" s="118"/>
    </row>
    <row r="29" ht="20.25" customHeight="1" spans="1:25">
      <c r="A29" s="26" t="s">
        <v>70</v>
      </c>
      <c r="B29" s="26" t="s">
        <v>70</v>
      </c>
      <c r="C29" s="26" t="s">
        <v>267</v>
      </c>
      <c r="D29" s="26" t="s">
        <v>268</v>
      </c>
      <c r="E29" s="26" t="s">
        <v>111</v>
      </c>
      <c r="F29" s="26" t="s">
        <v>112</v>
      </c>
      <c r="G29" s="26" t="s">
        <v>263</v>
      </c>
      <c r="H29" s="26" t="s">
        <v>264</v>
      </c>
      <c r="I29" s="118">
        <v>258000</v>
      </c>
      <c r="J29" s="118">
        <v>258000</v>
      </c>
      <c r="K29" s="31"/>
      <c r="L29" s="31"/>
      <c r="M29" s="31"/>
      <c r="N29" s="118">
        <v>258000</v>
      </c>
      <c r="O29" s="31"/>
      <c r="P29" s="118"/>
      <c r="Q29" s="118"/>
      <c r="R29" s="118"/>
      <c r="S29" s="118"/>
      <c r="T29" s="118"/>
      <c r="U29" s="118"/>
      <c r="V29" s="118"/>
      <c r="W29" s="118"/>
      <c r="X29" s="118"/>
      <c r="Y29" s="118"/>
    </row>
    <row r="30" ht="20.25" customHeight="1" spans="1:25">
      <c r="A30" s="26" t="s">
        <v>70</v>
      </c>
      <c r="B30" s="26" t="s">
        <v>70</v>
      </c>
      <c r="C30" s="26" t="s">
        <v>267</v>
      </c>
      <c r="D30" s="26" t="s">
        <v>268</v>
      </c>
      <c r="E30" s="26" t="s">
        <v>170</v>
      </c>
      <c r="F30" s="26" t="s">
        <v>171</v>
      </c>
      <c r="G30" s="26" t="s">
        <v>263</v>
      </c>
      <c r="H30" s="26" t="s">
        <v>264</v>
      </c>
      <c r="I30" s="118">
        <v>42000</v>
      </c>
      <c r="J30" s="118">
        <v>42000</v>
      </c>
      <c r="K30" s="31"/>
      <c r="L30" s="31"/>
      <c r="M30" s="31"/>
      <c r="N30" s="118">
        <v>42000</v>
      </c>
      <c r="O30" s="31"/>
      <c r="P30" s="118"/>
      <c r="Q30" s="118"/>
      <c r="R30" s="118"/>
      <c r="S30" s="118"/>
      <c r="T30" s="118"/>
      <c r="U30" s="118"/>
      <c r="V30" s="118"/>
      <c r="W30" s="118"/>
      <c r="X30" s="118"/>
      <c r="Y30" s="118"/>
    </row>
    <row r="31" ht="20.25" customHeight="1" spans="1:25">
      <c r="A31" s="26" t="s">
        <v>70</v>
      </c>
      <c r="B31" s="26" t="s">
        <v>70</v>
      </c>
      <c r="C31" s="26" t="s">
        <v>267</v>
      </c>
      <c r="D31" s="26" t="s">
        <v>268</v>
      </c>
      <c r="E31" s="26" t="s">
        <v>170</v>
      </c>
      <c r="F31" s="26" t="s">
        <v>171</v>
      </c>
      <c r="G31" s="26" t="s">
        <v>263</v>
      </c>
      <c r="H31" s="26" t="s">
        <v>264</v>
      </c>
      <c r="I31" s="118">
        <v>20460</v>
      </c>
      <c r="J31" s="118">
        <v>20460</v>
      </c>
      <c r="K31" s="31"/>
      <c r="L31" s="31"/>
      <c r="M31" s="31"/>
      <c r="N31" s="118">
        <v>20460</v>
      </c>
      <c r="O31" s="31"/>
      <c r="P31" s="118"/>
      <c r="Q31" s="118"/>
      <c r="R31" s="118"/>
      <c r="S31" s="118"/>
      <c r="T31" s="118"/>
      <c r="U31" s="118"/>
      <c r="V31" s="118"/>
      <c r="W31" s="118"/>
      <c r="X31" s="118"/>
      <c r="Y31" s="118"/>
    </row>
    <row r="32" ht="20.25" customHeight="1" spans="1:25">
      <c r="A32" s="26" t="s">
        <v>70</v>
      </c>
      <c r="B32" s="26" t="s">
        <v>70</v>
      </c>
      <c r="C32" s="26" t="s">
        <v>267</v>
      </c>
      <c r="D32" s="26" t="s">
        <v>268</v>
      </c>
      <c r="E32" s="26" t="s">
        <v>111</v>
      </c>
      <c r="F32" s="26" t="s">
        <v>112</v>
      </c>
      <c r="G32" s="26" t="s">
        <v>265</v>
      </c>
      <c r="H32" s="26" t="s">
        <v>266</v>
      </c>
      <c r="I32" s="118">
        <v>183564</v>
      </c>
      <c r="J32" s="118">
        <v>183564</v>
      </c>
      <c r="K32" s="31"/>
      <c r="L32" s="31"/>
      <c r="M32" s="31"/>
      <c r="N32" s="118">
        <v>183564</v>
      </c>
      <c r="O32" s="31"/>
      <c r="P32" s="118"/>
      <c r="Q32" s="118"/>
      <c r="R32" s="118"/>
      <c r="S32" s="118"/>
      <c r="T32" s="118"/>
      <c r="U32" s="118"/>
      <c r="V32" s="118"/>
      <c r="W32" s="118"/>
      <c r="X32" s="118"/>
      <c r="Y32" s="118"/>
    </row>
    <row r="33" ht="20.25" customHeight="1" spans="1:25">
      <c r="A33" s="26" t="s">
        <v>70</v>
      </c>
      <c r="B33" s="26" t="s">
        <v>70</v>
      </c>
      <c r="C33" s="26" t="s">
        <v>267</v>
      </c>
      <c r="D33" s="26" t="s">
        <v>268</v>
      </c>
      <c r="E33" s="26" t="s">
        <v>111</v>
      </c>
      <c r="F33" s="26" t="s">
        <v>112</v>
      </c>
      <c r="G33" s="26" t="s">
        <v>265</v>
      </c>
      <c r="H33" s="26" t="s">
        <v>266</v>
      </c>
      <c r="I33" s="118">
        <v>3354</v>
      </c>
      <c r="J33" s="118">
        <v>3354</v>
      </c>
      <c r="K33" s="31"/>
      <c r="L33" s="31"/>
      <c r="M33" s="31"/>
      <c r="N33" s="118">
        <v>3354</v>
      </c>
      <c r="O33" s="31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ht="20.25" customHeight="1" spans="1:25">
      <c r="A34" s="26" t="s">
        <v>70</v>
      </c>
      <c r="B34" s="26" t="s">
        <v>70</v>
      </c>
      <c r="C34" s="26" t="s">
        <v>267</v>
      </c>
      <c r="D34" s="26" t="s">
        <v>268</v>
      </c>
      <c r="E34" s="26" t="s">
        <v>170</v>
      </c>
      <c r="F34" s="26" t="s">
        <v>171</v>
      </c>
      <c r="G34" s="26" t="s">
        <v>265</v>
      </c>
      <c r="H34" s="26" t="s">
        <v>266</v>
      </c>
      <c r="I34" s="118">
        <v>25007</v>
      </c>
      <c r="J34" s="118">
        <v>25007</v>
      </c>
      <c r="K34" s="31"/>
      <c r="L34" s="31"/>
      <c r="M34" s="31"/>
      <c r="N34" s="118">
        <v>25007</v>
      </c>
      <c r="O34" s="31"/>
      <c r="P34" s="118"/>
      <c r="Q34" s="118"/>
      <c r="R34" s="118"/>
      <c r="S34" s="118"/>
      <c r="T34" s="118"/>
      <c r="U34" s="118"/>
      <c r="V34" s="118"/>
      <c r="W34" s="118"/>
      <c r="X34" s="118"/>
      <c r="Y34" s="118"/>
    </row>
    <row r="35" ht="20.25" customHeight="1" spans="1:25">
      <c r="A35" s="26" t="s">
        <v>70</v>
      </c>
      <c r="B35" s="26" t="s">
        <v>70</v>
      </c>
      <c r="C35" s="26" t="s">
        <v>267</v>
      </c>
      <c r="D35" s="26" t="s">
        <v>268</v>
      </c>
      <c r="E35" s="26" t="s">
        <v>111</v>
      </c>
      <c r="F35" s="26" t="s">
        <v>112</v>
      </c>
      <c r="G35" s="26" t="s">
        <v>269</v>
      </c>
      <c r="H35" s="26" t="s">
        <v>270</v>
      </c>
      <c r="I35" s="118">
        <v>474000</v>
      </c>
      <c r="J35" s="118">
        <v>474000</v>
      </c>
      <c r="K35" s="31"/>
      <c r="L35" s="31"/>
      <c r="M35" s="31"/>
      <c r="N35" s="118">
        <v>474000</v>
      </c>
      <c r="O35" s="31"/>
      <c r="P35" s="118"/>
      <c r="Q35" s="118"/>
      <c r="R35" s="118"/>
      <c r="S35" s="118"/>
      <c r="T35" s="118"/>
      <c r="U35" s="118"/>
      <c r="V35" s="118"/>
      <c r="W35" s="118"/>
      <c r="X35" s="118"/>
      <c r="Y35" s="118"/>
    </row>
    <row r="36" ht="20.25" customHeight="1" spans="1:25">
      <c r="A36" s="26" t="s">
        <v>70</v>
      </c>
      <c r="B36" s="26" t="s">
        <v>70</v>
      </c>
      <c r="C36" s="26" t="s">
        <v>267</v>
      </c>
      <c r="D36" s="26" t="s">
        <v>268</v>
      </c>
      <c r="E36" s="26" t="s">
        <v>111</v>
      </c>
      <c r="F36" s="26" t="s">
        <v>112</v>
      </c>
      <c r="G36" s="26" t="s">
        <v>269</v>
      </c>
      <c r="H36" s="26" t="s">
        <v>270</v>
      </c>
      <c r="I36" s="118">
        <v>791760</v>
      </c>
      <c r="J36" s="118">
        <v>791760</v>
      </c>
      <c r="K36" s="31"/>
      <c r="L36" s="31"/>
      <c r="M36" s="31"/>
      <c r="N36" s="118">
        <v>791760</v>
      </c>
      <c r="O36" s="31"/>
      <c r="P36" s="118"/>
      <c r="Q36" s="118"/>
      <c r="R36" s="118"/>
      <c r="S36" s="118"/>
      <c r="T36" s="118"/>
      <c r="U36" s="118"/>
      <c r="V36" s="118"/>
      <c r="W36" s="118"/>
      <c r="X36" s="118"/>
      <c r="Y36" s="118"/>
    </row>
    <row r="37" ht="20.25" customHeight="1" spans="1:25">
      <c r="A37" s="26" t="s">
        <v>70</v>
      </c>
      <c r="B37" s="26" t="s">
        <v>70</v>
      </c>
      <c r="C37" s="26" t="s">
        <v>267</v>
      </c>
      <c r="D37" s="26" t="s">
        <v>268</v>
      </c>
      <c r="E37" s="26" t="s">
        <v>111</v>
      </c>
      <c r="F37" s="26" t="s">
        <v>112</v>
      </c>
      <c r="G37" s="26" t="s">
        <v>269</v>
      </c>
      <c r="H37" s="26" t="s">
        <v>270</v>
      </c>
      <c r="I37" s="118">
        <v>897456</v>
      </c>
      <c r="J37" s="118">
        <v>897456</v>
      </c>
      <c r="K37" s="31"/>
      <c r="L37" s="31"/>
      <c r="M37" s="31"/>
      <c r="N37" s="118">
        <v>897456</v>
      </c>
      <c r="O37" s="31"/>
      <c r="P37" s="118"/>
      <c r="Q37" s="118"/>
      <c r="R37" s="118"/>
      <c r="S37" s="118"/>
      <c r="T37" s="118"/>
      <c r="U37" s="118"/>
      <c r="V37" s="118"/>
      <c r="W37" s="118"/>
      <c r="X37" s="118"/>
      <c r="Y37" s="118"/>
    </row>
    <row r="38" ht="20.25" customHeight="1" spans="1:25">
      <c r="A38" s="26" t="s">
        <v>70</v>
      </c>
      <c r="B38" s="26" t="s">
        <v>70</v>
      </c>
      <c r="C38" s="26" t="s">
        <v>267</v>
      </c>
      <c r="D38" s="26" t="s">
        <v>268</v>
      </c>
      <c r="E38" s="26" t="s">
        <v>111</v>
      </c>
      <c r="F38" s="26" t="s">
        <v>112</v>
      </c>
      <c r="G38" s="26" t="s">
        <v>269</v>
      </c>
      <c r="H38" s="26" t="s">
        <v>270</v>
      </c>
      <c r="I38" s="118">
        <v>9051</v>
      </c>
      <c r="J38" s="118">
        <v>9051</v>
      </c>
      <c r="K38" s="31"/>
      <c r="L38" s="31"/>
      <c r="M38" s="31"/>
      <c r="N38" s="118">
        <v>9051</v>
      </c>
      <c r="O38" s="31"/>
      <c r="P38" s="118"/>
      <c r="Q38" s="118"/>
      <c r="R38" s="118"/>
      <c r="S38" s="118"/>
      <c r="T38" s="118"/>
      <c r="U38" s="118"/>
      <c r="V38" s="118"/>
      <c r="W38" s="118"/>
      <c r="X38" s="118"/>
      <c r="Y38" s="118"/>
    </row>
    <row r="39" ht="20.25" customHeight="1" spans="1:25">
      <c r="A39" s="26" t="s">
        <v>70</v>
      </c>
      <c r="B39" s="26" t="s">
        <v>70</v>
      </c>
      <c r="C39" s="26" t="s">
        <v>267</v>
      </c>
      <c r="D39" s="26" t="s">
        <v>268</v>
      </c>
      <c r="E39" s="26" t="s">
        <v>170</v>
      </c>
      <c r="F39" s="26" t="s">
        <v>171</v>
      </c>
      <c r="G39" s="26" t="s">
        <v>269</v>
      </c>
      <c r="H39" s="26" t="s">
        <v>270</v>
      </c>
      <c r="I39" s="118">
        <v>80820</v>
      </c>
      <c r="J39" s="118">
        <v>80820</v>
      </c>
      <c r="K39" s="31"/>
      <c r="L39" s="31"/>
      <c r="M39" s="31"/>
      <c r="N39" s="118">
        <v>80820</v>
      </c>
      <c r="O39" s="31"/>
      <c r="P39" s="118"/>
      <c r="Q39" s="118"/>
      <c r="R39" s="118"/>
      <c r="S39" s="118"/>
      <c r="T39" s="118"/>
      <c r="U39" s="118"/>
      <c r="V39" s="118"/>
      <c r="W39" s="118"/>
      <c r="X39" s="118"/>
      <c r="Y39" s="118"/>
    </row>
    <row r="40" ht="20.25" customHeight="1" spans="1:25">
      <c r="A40" s="26" t="s">
        <v>70</v>
      </c>
      <c r="B40" s="26" t="s">
        <v>70</v>
      </c>
      <c r="C40" s="26" t="s">
        <v>267</v>
      </c>
      <c r="D40" s="26" t="s">
        <v>268</v>
      </c>
      <c r="E40" s="26" t="s">
        <v>170</v>
      </c>
      <c r="F40" s="26" t="s">
        <v>171</v>
      </c>
      <c r="G40" s="26" t="s">
        <v>269</v>
      </c>
      <c r="H40" s="26" t="s">
        <v>270</v>
      </c>
      <c r="I40" s="118">
        <v>124800</v>
      </c>
      <c r="J40" s="118">
        <v>124800</v>
      </c>
      <c r="K40" s="31"/>
      <c r="L40" s="31"/>
      <c r="M40" s="31"/>
      <c r="N40" s="118">
        <v>124800</v>
      </c>
      <c r="O40" s="31"/>
      <c r="P40" s="118"/>
      <c r="Q40" s="118"/>
      <c r="R40" s="118"/>
      <c r="S40" s="118"/>
      <c r="T40" s="118"/>
      <c r="U40" s="118"/>
      <c r="V40" s="118"/>
      <c r="W40" s="118"/>
      <c r="X40" s="118"/>
      <c r="Y40" s="118"/>
    </row>
    <row r="41" ht="20.25" customHeight="1" spans="1:25">
      <c r="A41" s="26" t="s">
        <v>70</v>
      </c>
      <c r="B41" s="26" t="s">
        <v>70</v>
      </c>
      <c r="C41" s="26" t="s">
        <v>267</v>
      </c>
      <c r="D41" s="26" t="s">
        <v>268</v>
      </c>
      <c r="E41" s="26" t="s">
        <v>170</v>
      </c>
      <c r="F41" s="26" t="s">
        <v>171</v>
      </c>
      <c r="G41" s="26" t="s">
        <v>269</v>
      </c>
      <c r="H41" s="26" t="s">
        <v>270</v>
      </c>
      <c r="I41" s="118">
        <v>141312</v>
      </c>
      <c r="J41" s="118">
        <v>141312</v>
      </c>
      <c r="K41" s="31"/>
      <c r="L41" s="31"/>
      <c r="M41" s="31"/>
      <c r="N41" s="118">
        <v>141312</v>
      </c>
      <c r="O41" s="31"/>
      <c r="P41" s="118"/>
      <c r="Q41" s="118"/>
      <c r="R41" s="118"/>
      <c r="S41" s="118"/>
      <c r="T41" s="118"/>
      <c r="U41" s="118"/>
      <c r="V41" s="118"/>
      <c r="W41" s="118"/>
      <c r="X41" s="118"/>
      <c r="Y41" s="118"/>
    </row>
    <row r="42" ht="20.25" customHeight="1" spans="1:25">
      <c r="A42" s="26" t="s">
        <v>70</v>
      </c>
      <c r="B42" s="26" t="s">
        <v>70</v>
      </c>
      <c r="C42" s="26" t="s">
        <v>271</v>
      </c>
      <c r="D42" s="26" t="s">
        <v>272</v>
      </c>
      <c r="E42" s="26" t="s">
        <v>138</v>
      </c>
      <c r="F42" s="26" t="s">
        <v>139</v>
      </c>
      <c r="G42" s="26" t="s">
        <v>273</v>
      </c>
      <c r="H42" s="26" t="s">
        <v>274</v>
      </c>
      <c r="I42" s="118">
        <v>901331</v>
      </c>
      <c r="J42" s="118">
        <v>901331</v>
      </c>
      <c r="K42" s="31"/>
      <c r="L42" s="31"/>
      <c r="M42" s="31"/>
      <c r="N42" s="118">
        <v>901331</v>
      </c>
      <c r="O42" s="31"/>
      <c r="P42" s="118"/>
      <c r="Q42" s="118"/>
      <c r="R42" s="118"/>
      <c r="S42" s="118"/>
      <c r="T42" s="118"/>
      <c r="U42" s="118"/>
      <c r="V42" s="118"/>
      <c r="W42" s="118"/>
      <c r="X42" s="118"/>
      <c r="Y42" s="118"/>
    </row>
    <row r="43" ht="20.25" customHeight="1" spans="1:25">
      <c r="A43" s="26" t="s">
        <v>70</v>
      </c>
      <c r="B43" s="26" t="s">
        <v>70</v>
      </c>
      <c r="C43" s="26" t="s">
        <v>271</v>
      </c>
      <c r="D43" s="26" t="s">
        <v>272</v>
      </c>
      <c r="E43" s="26" t="s">
        <v>138</v>
      </c>
      <c r="F43" s="26" t="s">
        <v>139</v>
      </c>
      <c r="G43" s="26" t="s">
        <v>273</v>
      </c>
      <c r="H43" s="26" t="s">
        <v>274</v>
      </c>
      <c r="I43" s="118">
        <v>564324</v>
      </c>
      <c r="J43" s="118">
        <v>564324</v>
      </c>
      <c r="K43" s="31"/>
      <c r="L43" s="31"/>
      <c r="M43" s="31"/>
      <c r="N43" s="118">
        <v>564324</v>
      </c>
      <c r="O43" s="31"/>
      <c r="P43" s="118"/>
      <c r="Q43" s="118"/>
      <c r="R43" s="118"/>
      <c r="S43" s="118"/>
      <c r="T43" s="118"/>
      <c r="U43" s="118"/>
      <c r="V43" s="118"/>
      <c r="W43" s="118"/>
      <c r="X43" s="118"/>
      <c r="Y43" s="118"/>
    </row>
    <row r="44" ht="20.25" customHeight="1" spans="1:25">
      <c r="A44" s="26" t="s">
        <v>70</v>
      </c>
      <c r="B44" s="26" t="s">
        <v>70</v>
      </c>
      <c r="C44" s="26" t="s">
        <v>271</v>
      </c>
      <c r="D44" s="26" t="s">
        <v>272</v>
      </c>
      <c r="E44" s="26" t="s">
        <v>140</v>
      </c>
      <c r="F44" s="26" t="s">
        <v>141</v>
      </c>
      <c r="G44" s="26" t="s">
        <v>275</v>
      </c>
      <c r="H44" s="26" t="s">
        <v>276</v>
      </c>
      <c r="I44" s="118">
        <v>104178</v>
      </c>
      <c r="J44" s="118">
        <v>104178</v>
      </c>
      <c r="K44" s="31"/>
      <c r="L44" s="31"/>
      <c r="M44" s="31"/>
      <c r="N44" s="118">
        <v>104178</v>
      </c>
      <c r="O44" s="31"/>
      <c r="P44" s="118"/>
      <c r="Q44" s="118"/>
      <c r="R44" s="118"/>
      <c r="S44" s="118"/>
      <c r="T44" s="118"/>
      <c r="U44" s="118"/>
      <c r="V44" s="118"/>
      <c r="W44" s="118"/>
      <c r="X44" s="118"/>
      <c r="Y44" s="118"/>
    </row>
    <row r="45" ht="20.25" customHeight="1" spans="1:25">
      <c r="A45" s="26" t="s">
        <v>70</v>
      </c>
      <c r="B45" s="26" t="s">
        <v>70</v>
      </c>
      <c r="C45" s="26" t="s">
        <v>271</v>
      </c>
      <c r="D45" s="26" t="s">
        <v>272</v>
      </c>
      <c r="E45" s="26" t="s">
        <v>152</v>
      </c>
      <c r="F45" s="26" t="s">
        <v>153</v>
      </c>
      <c r="G45" s="26" t="s">
        <v>277</v>
      </c>
      <c r="H45" s="26" t="s">
        <v>278</v>
      </c>
      <c r="I45" s="118">
        <v>5230</v>
      </c>
      <c r="J45" s="118">
        <v>5230</v>
      </c>
      <c r="K45" s="31"/>
      <c r="L45" s="31"/>
      <c r="M45" s="31"/>
      <c r="N45" s="118">
        <v>5230</v>
      </c>
      <c r="O45" s="31"/>
      <c r="P45" s="118"/>
      <c r="Q45" s="118"/>
      <c r="R45" s="118"/>
      <c r="S45" s="118"/>
      <c r="T45" s="118"/>
      <c r="U45" s="118"/>
      <c r="V45" s="118"/>
      <c r="W45" s="118"/>
      <c r="X45" s="118"/>
      <c r="Y45" s="118"/>
    </row>
    <row r="46" ht="20.25" customHeight="1" spans="1:25">
      <c r="A46" s="26" t="s">
        <v>70</v>
      </c>
      <c r="B46" s="26" t="s">
        <v>70</v>
      </c>
      <c r="C46" s="26" t="s">
        <v>271</v>
      </c>
      <c r="D46" s="26" t="s">
        <v>272</v>
      </c>
      <c r="E46" s="26" t="s">
        <v>152</v>
      </c>
      <c r="F46" s="26" t="s">
        <v>153</v>
      </c>
      <c r="G46" s="26" t="s">
        <v>277</v>
      </c>
      <c r="H46" s="26" t="s">
        <v>278</v>
      </c>
      <c r="I46" s="118">
        <v>298667</v>
      </c>
      <c r="J46" s="118">
        <v>298667</v>
      </c>
      <c r="K46" s="31"/>
      <c r="L46" s="31"/>
      <c r="M46" s="31"/>
      <c r="N46" s="118">
        <v>298667</v>
      </c>
      <c r="O46" s="31"/>
      <c r="P46" s="118"/>
      <c r="Q46" s="118"/>
      <c r="R46" s="118"/>
      <c r="S46" s="118"/>
      <c r="T46" s="118"/>
      <c r="U46" s="118"/>
      <c r="V46" s="118"/>
      <c r="W46" s="118"/>
      <c r="X46" s="118"/>
      <c r="Y46" s="118"/>
    </row>
    <row r="47" ht="20.25" customHeight="1" spans="1:25">
      <c r="A47" s="26" t="s">
        <v>70</v>
      </c>
      <c r="B47" s="26" t="s">
        <v>70</v>
      </c>
      <c r="C47" s="26" t="s">
        <v>271</v>
      </c>
      <c r="D47" s="26" t="s">
        <v>272</v>
      </c>
      <c r="E47" s="26" t="s">
        <v>154</v>
      </c>
      <c r="F47" s="26" t="s">
        <v>155</v>
      </c>
      <c r="G47" s="26" t="s">
        <v>277</v>
      </c>
      <c r="H47" s="26" t="s">
        <v>278</v>
      </c>
      <c r="I47" s="118">
        <v>445244</v>
      </c>
      <c r="J47" s="118">
        <v>445244</v>
      </c>
      <c r="K47" s="31"/>
      <c r="L47" s="31"/>
      <c r="M47" s="31"/>
      <c r="N47" s="118">
        <v>445244</v>
      </c>
      <c r="O47" s="31"/>
      <c r="P47" s="118"/>
      <c r="Q47" s="118"/>
      <c r="R47" s="118"/>
      <c r="S47" s="118"/>
      <c r="T47" s="118"/>
      <c r="U47" s="118"/>
      <c r="V47" s="118"/>
      <c r="W47" s="118"/>
      <c r="X47" s="118"/>
      <c r="Y47" s="118"/>
    </row>
    <row r="48" ht="20.25" customHeight="1" spans="1:25">
      <c r="A48" s="26" t="s">
        <v>70</v>
      </c>
      <c r="B48" s="26" t="s">
        <v>70</v>
      </c>
      <c r="C48" s="26" t="s">
        <v>271</v>
      </c>
      <c r="D48" s="26" t="s">
        <v>272</v>
      </c>
      <c r="E48" s="26" t="s">
        <v>154</v>
      </c>
      <c r="F48" s="26" t="s">
        <v>155</v>
      </c>
      <c r="G48" s="26" t="s">
        <v>277</v>
      </c>
      <c r="H48" s="26" t="s">
        <v>278</v>
      </c>
      <c r="I48" s="118">
        <v>2615</v>
      </c>
      <c r="J48" s="118">
        <v>2615</v>
      </c>
      <c r="K48" s="31"/>
      <c r="L48" s="31"/>
      <c r="M48" s="31"/>
      <c r="N48" s="118">
        <v>2615</v>
      </c>
      <c r="O48" s="31"/>
      <c r="P48" s="118"/>
      <c r="Q48" s="118"/>
      <c r="R48" s="118"/>
      <c r="S48" s="118"/>
      <c r="T48" s="118"/>
      <c r="U48" s="118"/>
      <c r="V48" s="118"/>
      <c r="W48" s="118"/>
      <c r="X48" s="118"/>
      <c r="Y48" s="118"/>
    </row>
    <row r="49" ht="20.25" customHeight="1" spans="1:25">
      <c r="A49" s="26" t="s">
        <v>70</v>
      </c>
      <c r="B49" s="26" t="s">
        <v>70</v>
      </c>
      <c r="C49" s="26" t="s">
        <v>271</v>
      </c>
      <c r="D49" s="26" t="s">
        <v>272</v>
      </c>
      <c r="E49" s="26" t="s">
        <v>156</v>
      </c>
      <c r="F49" s="26" t="s">
        <v>157</v>
      </c>
      <c r="G49" s="26" t="s">
        <v>279</v>
      </c>
      <c r="H49" s="26" t="s">
        <v>280</v>
      </c>
      <c r="I49" s="118">
        <v>178437</v>
      </c>
      <c r="J49" s="118">
        <v>178437</v>
      </c>
      <c r="K49" s="31"/>
      <c r="L49" s="31"/>
      <c r="M49" s="31"/>
      <c r="N49" s="118">
        <v>178437</v>
      </c>
      <c r="O49" s="31"/>
      <c r="P49" s="118"/>
      <c r="Q49" s="118"/>
      <c r="R49" s="118"/>
      <c r="S49" s="118"/>
      <c r="T49" s="118"/>
      <c r="U49" s="118"/>
      <c r="V49" s="118"/>
      <c r="W49" s="118"/>
      <c r="X49" s="118"/>
      <c r="Y49" s="118"/>
    </row>
    <row r="50" ht="20.25" customHeight="1" spans="1:25">
      <c r="A50" s="26" t="s">
        <v>70</v>
      </c>
      <c r="B50" s="26" t="s">
        <v>70</v>
      </c>
      <c r="C50" s="26" t="s">
        <v>271</v>
      </c>
      <c r="D50" s="26" t="s">
        <v>272</v>
      </c>
      <c r="E50" s="26" t="s">
        <v>156</v>
      </c>
      <c r="F50" s="26" t="s">
        <v>157</v>
      </c>
      <c r="G50" s="26" t="s">
        <v>279</v>
      </c>
      <c r="H50" s="26" t="s">
        <v>280</v>
      </c>
      <c r="I50" s="118">
        <v>46017</v>
      </c>
      <c r="J50" s="118">
        <v>46017</v>
      </c>
      <c r="K50" s="31"/>
      <c r="L50" s="31"/>
      <c r="M50" s="31"/>
      <c r="N50" s="118">
        <v>46017</v>
      </c>
      <c r="O50" s="31"/>
      <c r="P50" s="118"/>
      <c r="Q50" s="118"/>
      <c r="R50" s="118"/>
      <c r="S50" s="118"/>
      <c r="T50" s="118"/>
      <c r="U50" s="118"/>
      <c r="V50" s="118"/>
      <c r="W50" s="118"/>
      <c r="X50" s="118"/>
      <c r="Y50" s="118"/>
    </row>
    <row r="51" ht="20.25" customHeight="1" spans="1:25">
      <c r="A51" s="26" t="s">
        <v>70</v>
      </c>
      <c r="B51" s="26" t="s">
        <v>70</v>
      </c>
      <c r="C51" s="26" t="s">
        <v>271</v>
      </c>
      <c r="D51" s="26" t="s">
        <v>272</v>
      </c>
      <c r="E51" s="26" t="s">
        <v>156</v>
      </c>
      <c r="F51" s="26" t="s">
        <v>157</v>
      </c>
      <c r="G51" s="26" t="s">
        <v>279</v>
      </c>
      <c r="H51" s="26" t="s">
        <v>280</v>
      </c>
      <c r="I51" s="118">
        <v>26516</v>
      </c>
      <c r="J51" s="118">
        <v>26516</v>
      </c>
      <c r="K51" s="31"/>
      <c r="L51" s="31"/>
      <c r="M51" s="31"/>
      <c r="N51" s="118">
        <v>26516</v>
      </c>
      <c r="O51" s="31"/>
      <c r="P51" s="118"/>
      <c r="Q51" s="118"/>
      <c r="R51" s="118"/>
      <c r="S51" s="118"/>
      <c r="T51" s="118"/>
      <c r="U51" s="118"/>
      <c r="V51" s="118"/>
      <c r="W51" s="118"/>
      <c r="X51" s="118"/>
      <c r="Y51" s="118"/>
    </row>
    <row r="52" ht="20.25" customHeight="1" spans="1:25">
      <c r="A52" s="26" t="s">
        <v>70</v>
      </c>
      <c r="B52" s="26" t="s">
        <v>70</v>
      </c>
      <c r="C52" s="26" t="s">
        <v>271</v>
      </c>
      <c r="D52" s="26" t="s">
        <v>272</v>
      </c>
      <c r="E52" s="26" t="s">
        <v>156</v>
      </c>
      <c r="F52" s="26" t="s">
        <v>157</v>
      </c>
      <c r="G52" s="26" t="s">
        <v>279</v>
      </c>
      <c r="H52" s="26" t="s">
        <v>280</v>
      </c>
      <c r="I52" s="118">
        <v>265253</v>
      </c>
      <c r="J52" s="118">
        <v>265253</v>
      </c>
      <c r="K52" s="31"/>
      <c r="L52" s="31"/>
      <c r="M52" s="31"/>
      <c r="N52" s="118">
        <v>265253</v>
      </c>
      <c r="O52" s="31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 ht="20.25" customHeight="1" spans="1:25">
      <c r="A53" s="26" t="s">
        <v>70</v>
      </c>
      <c r="B53" s="26" t="s">
        <v>70</v>
      </c>
      <c r="C53" s="26" t="s">
        <v>271</v>
      </c>
      <c r="D53" s="26" t="s">
        <v>272</v>
      </c>
      <c r="E53" s="26" t="s">
        <v>110</v>
      </c>
      <c r="F53" s="26" t="s">
        <v>103</v>
      </c>
      <c r="G53" s="26" t="s">
        <v>281</v>
      </c>
      <c r="H53" s="26" t="s">
        <v>282</v>
      </c>
      <c r="I53" s="118">
        <v>1461</v>
      </c>
      <c r="J53" s="118">
        <v>1461</v>
      </c>
      <c r="K53" s="31"/>
      <c r="L53" s="31"/>
      <c r="M53" s="31"/>
      <c r="N53" s="118">
        <v>1461</v>
      </c>
      <c r="O53" s="31"/>
      <c r="P53" s="118"/>
      <c r="Q53" s="118"/>
      <c r="R53" s="118"/>
      <c r="S53" s="118"/>
      <c r="T53" s="118"/>
      <c r="U53" s="118"/>
      <c r="V53" s="118"/>
      <c r="W53" s="118"/>
      <c r="X53" s="118"/>
      <c r="Y53" s="118"/>
    </row>
    <row r="54" ht="20.25" customHeight="1" spans="1:25">
      <c r="A54" s="26" t="s">
        <v>70</v>
      </c>
      <c r="B54" s="26" t="s">
        <v>70</v>
      </c>
      <c r="C54" s="26" t="s">
        <v>271</v>
      </c>
      <c r="D54" s="26" t="s">
        <v>272</v>
      </c>
      <c r="E54" s="26" t="s">
        <v>111</v>
      </c>
      <c r="F54" s="26" t="s">
        <v>112</v>
      </c>
      <c r="G54" s="26" t="s">
        <v>281</v>
      </c>
      <c r="H54" s="26" t="s">
        <v>282</v>
      </c>
      <c r="I54" s="118">
        <v>31983</v>
      </c>
      <c r="J54" s="118">
        <v>31983</v>
      </c>
      <c r="K54" s="31"/>
      <c r="L54" s="31"/>
      <c r="M54" s="31"/>
      <c r="N54" s="118">
        <v>31983</v>
      </c>
      <c r="O54" s="31"/>
      <c r="P54" s="118"/>
      <c r="Q54" s="118"/>
      <c r="R54" s="118"/>
      <c r="S54" s="118"/>
      <c r="T54" s="118"/>
      <c r="U54" s="118"/>
      <c r="V54" s="118"/>
      <c r="W54" s="118"/>
      <c r="X54" s="118"/>
      <c r="Y54" s="118"/>
    </row>
    <row r="55" ht="20.25" customHeight="1" spans="1:25">
      <c r="A55" s="26" t="s">
        <v>70</v>
      </c>
      <c r="B55" s="26" t="s">
        <v>70</v>
      </c>
      <c r="C55" s="26" t="s">
        <v>271</v>
      </c>
      <c r="D55" s="26" t="s">
        <v>272</v>
      </c>
      <c r="E55" s="26" t="s">
        <v>158</v>
      </c>
      <c r="F55" s="26" t="s">
        <v>159</v>
      </c>
      <c r="G55" s="26" t="s">
        <v>281</v>
      </c>
      <c r="H55" s="26" t="s">
        <v>282</v>
      </c>
      <c r="I55" s="118">
        <v>6110</v>
      </c>
      <c r="J55" s="118">
        <v>6110</v>
      </c>
      <c r="K55" s="31"/>
      <c r="L55" s="31"/>
      <c r="M55" s="31"/>
      <c r="N55" s="118">
        <v>6110</v>
      </c>
      <c r="O55" s="31"/>
      <c r="P55" s="118"/>
      <c r="Q55" s="118"/>
      <c r="R55" s="118"/>
      <c r="S55" s="118"/>
      <c r="T55" s="118"/>
      <c r="U55" s="118"/>
      <c r="V55" s="118"/>
      <c r="W55" s="118"/>
      <c r="X55" s="118"/>
      <c r="Y55" s="118"/>
    </row>
    <row r="56" ht="20.25" customHeight="1" spans="1:25">
      <c r="A56" s="26" t="s">
        <v>70</v>
      </c>
      <c r="B56" s="26" t="s">
        <v>70</v>
      </c>
      <c r="C56" s="26" t="s">
        <v>271</v>
      </c>
      <c r="D56" s="26" t="s">
        <v>272</v>
      </c>
      <c r="E56" s="26" t="s">
        <v>158</v>
      </c>
      <c r="F56" s="26" t="s">
        <v>159</v>
      </c>
      <c r="G56" s="26" t="s">
        <v>281</v>
      </c>
      <c r="H56" s="26" t="s">
        <v>282</v>
      </c>
      <c r="I56" s="118">
        <v>10427</v>
      </c>
      <c r="J56" s="118">
        <v>10427</v>
      </c>
      <c r="K56" s="31"/>
      <c r="L56" s="31"/>
      <c r="M56" s="31"/>
      <c r="N56" s="118">
        <v>10427</v>
      </c>
      <c r="O56" s="31"/>
      <c r="P56" s="118"/>
      <c r="Q56" s="118"/>
      <c r="R56" s="118"/>
      <c r="S56" s="118"/>
      <c r="T56" s="118"/>
      <c r="U56" s="118"/>
      <c r="V56" s="118"/>
      <c r="W56" s="118"/>
      <c r="X56" s="118"/>
      <c r="Y56" s="118"/>
    </row>
    <row r="57" ht="20.25" customHeight="1" spans="1:25">
      <c r="A57" s="26" t="s">
        <v>70</v>
      </c>
      <c r="B57" s="26" t="s">
        <v>70</v>
      </c>
      <c r="C57" s="26" t="s">
        <v>271</v>
      </c>
      <c r="D57" s="26" t="s">
        <v>272</v>
      </c>
      <c r="E57" s="26" t="s">
        <v>170</v>
      </c>
      <c r="F57" s="26" t="s">
        <v>171</v>
      </c>
      <c r="G57" s="26" t="s">
        <v>281</v>
      </c>
      <c r="H57" s="26" t="s">
        <v>282</v>
      </c>
      <c r="I57" s="118">
        <v>4510</v>
      </c>
      <c r="J57" s="118">
        <v>4510</v>
      </c>
      <c r="K57" s="31"/>
      <c r="L57" s="31"/>
      <c r="M57" s="31"/>
      <c r="N57" s="118">
        <v>4510</v>
      </c>
      <c r="O57" s="31"/>
      <c r="P57" s="118"/>
      <c r="Q57" s="118"/>
      <c r="R57" s="118"/>
      <c r="S57" s="118"/>
      <c r="T57" s="118"/>
      <c r="U57" s="118"/>
      <c r="V57" s="118"/>
      <c r="W57" s="118"/>
      <c r="X57" s="118"/>
      <c r="Y57" s="118"/>
    </row>
    <row r="58" ht="20.25" customHeight="1" spans="1:25">
      <c r="A58" s="26" t="s">
        <v>70</v>
      </c>
      <c r="B58" s="26" t="s">
        <v>70</v>
      </c>
      <c r="C58" s="26" t="s">
        <v>283</v>
      </c>
      <c r="D58" s="26" t="s">
        <v>186</v>
      </c>
      <c r="E58" s="26" t="s">
        <v>185</v>
      </c>
      <c r="F58" s="26" t="s">
        <v>186</v>
      </c>
      <c r="G58" s="26" t="s">
        <v>284</v>
      </c>
      <c r="H58" s="26" t="s">
        <v>186</v>
      </c>
      <c r="I58" s="118">
        <v>691413</v>
      </c>
      <c r="J58" s="118">
        <v>691413</v>
      </c>
      <c r="K58" s="31"/>
      <c r="L58" s="31"/>
      <c r="M58" s="31"/>
      <c r="N58" s="118">
        <v>691413</v>
      </c>
      <c r="O58" s="31"/>
      <c r="P58" s="118"/>
      <c r="Q58" s="118"/>
      <c r="R58" s="118"/>
      <c r="S58" s="118"/>
      <c r="T58" s="118"/>
      <c r="U58" s="118"/>
      <c r="V58" s="118"/>
      <c r="W58" s="118"/>
      <c r="X58" s="118"/>
      <c r="Y58" s="118"/>
    </row>
    <row r="59" ht="20.25" customHeight="1" spans="1:25">
      <c r="A59" s="26" t="s">
        <v>70</v>
      </c>
      <c r="B59" s="26" t="s">
        <v>70</v>
      </c>
      <c r="C59" s="26" t="s">
        <v>283</v>
      </c>
      <c r="D59" s="26" t="s">
        <v>186</v>
      </c>
      <c r="E59" s="26" t="s">
        <v>185</v>
      </c>
      <c r="F59" s="26" t="s">
        <v>186</v>
      </c>
      <c r="G59" s="26" t="s">
        <v>284</v>
      </c>
      <c r="H59" s="26" t="s">
        <v>186</v>
      </c>
      <c r="I59" s="118">
        <v>457278</v>
      </c>
      <c r="J59" s="118">
        <v>457278</v>
      </c>
      <c r="K59" s="31"/>
      <c r="L59" s="31"/>
      <c r="M59" s="31"/>
      <c r="N59" s="118">
        <v>457278</v>
      </c>
      <c r="O59" s="31"/>
      <c r="P59" s="118"/>
      <c r="Q59" s="118"/>
      <c r="R59" s="118"/>
      <c r="S59" s="118"/>
      <c r="T59" s="118"/>
      <c r="U59" s="118"/>
      <c r="V59" s="118"/>
      <c r="W59" s="118"/>
      <c r="X59" s="118"/>
      <c r="Y59" s="118"/>
    </row>
    <row r="60" ht="20.25" customHeight="1" spans="1:25">
      <c r="A60" s="26" t="s">
        <v>70</v>
      </c>
      <c r="B60" s="26" t="s">
        <v>70</v>
      </c>
      <c r="C60" s="26" t="s">
        <v>285</v>
      </c>
      <c r="D60" s="26" t="s">
        <v>286</v>
      </c>
      <c r="E60" s="26" t="s">
        <v>110</v>
      </c>
      <c r="F60" s="26" t="s">
        <v>103</v>
      </c>
      <c r="G60" s="26" t="s">
        <v>287</v>
      </c>
      <c r="H60" s="26" t="s">
        <v>288</v>
      </c>
      <c r="I60" s="118">
        <v>30000</v>
      </c>
      <c r="J60" s="118">
        <v>30000</v>
      </c>
      <c r="K60" s="31"/>
      <c r="L60" s="31"/>
      <c r="M60" s="31"/>
      <c r="N60" s="118">
        <v>30000</v>
      </c>
      <c r="O60" s="31"/>
      <c r="P60" s="118"/>
      <c r="Q60" s="118"/>
      <c r="R60" s="118"/>
      <c r="S60" s="118"/>
      <c r="T60" s="118"/>
      <c r="U60" s="118"/>
      <c r="V60" s="118"/>
      <c r="W60" s="118"/>
      <c r="X60" s="118"/>
      <c r="Y60" s="118"/>
    </row>
    <row r="61" ht="20.25" customHeight="1" spans="1:25">
      <c r="A61" s="26" t="s">
        <v>70</v>
      </c>
      <c r="B61" s="26" t="s">
        <v>70</v>
      </c>
      <c r="C61" s="26" t="s">
        <v>285</v>
      </c>
      <c r="D61" s="26" t="s">
        <v>286</v>
      </c>
      <c r="E61" s="26" t="s">
        <v>111</v>
      </c>
      <c r="F61" s="26" t="s">
        <v>112</v>
      </c>
      <c r="G61" s="26" t="s">
        <v>287</v>
      </c>
      <c r="H61" s="26" t="s">
        <v>288</v>
      </c>
      <c r="I61" s="118">
        <v>60000</v>
      </c>
      <c r="J61" s="118">
        <v>60000</v>
      </c>
      <c r="K61" s="31"/>
      <c r="L61" s="31"/>
      <c r="M61" s="31"/>
      <c r="N61" s="118">
        <v>60000</v>
      </c>
      <c r="O61" s="31"/>
      <c r="P61" s="118"/>
      <c r="Q61" s="118"/>
      <c r="R61" s="118"/>
      <c r="S61" s="118"/>
      <c r="T61" s="118"/>
      <c r="U61" s="118"/>
      <c r="V61" s="118"/>
      <c r="W61" s="118"/>
      <c r="X61" s="118"/>
      <c r="Y61" s="118"/>
    </row>
    <row r="62" ht="20.25" customHeight="1" spans="1:25">
      <c r="A62" s="26" t="s">
        <v>70</v>
      </c>
      <c r="B62" s="26" t="s">
        <v>70</v>
      </c>
      <c r="C62" s="26" t="s">
        <v>285</v>
      </c>
      <c r="D62" s="26" t="s">
        <v>286</v>
      </c>
      <c r="E62" s="26" t="s">
        <v>117</v>
      </c>
      <c r="F62" s="26" t="s">
        <v>103</v>
      </c>
      <c r="G62" s="26" t="s">
        <v>287</v>
      </c>
      <c r="H62" s="26" t="s">
        <v>288</v>
      </c>
      <c r="I62" s="118">
        <v>12000</v>
      </c>
      <c r="J62" s="118">
        <v>12000</v>
      </c>
      <c r="K62" s="31"/>
      <c r="L62" s="31"/>
      <c r="M62" s="31"/>
      <c r="N62" s="118">
        <v>12000</v>
      </c>
      <c r="O62" s="31"/>
      <c r="P62" s="118"/>
      <c r="Q62" s="118"/>
      <c r="R62" s="118"/>
      <c r="S62" s="118"/>
      <c r="T62" s="118"/>
      <c r="U62" s="118"/>
      <c r="V62" s="118"/>
      <c r="W62" s="118"/>
      <c r="X62" s="118"/>
      <c r="Y62" s="118"/>
    </row>
    <row r="63" ht="20.25" customHeight="1" spans="1:25">
      <c r="A63" s="26" t="s">
        <v>70</v>
      </c>
      <c r="B63" s="26" t="s">
        <v>70</v>
      </c>
      <c r="C63" s="26" t="s">
        <v>289</v>
      </c>
      <c r="D63" s="26" t="s">
        <v>236</v>
      </c>
      <c r="E63" s="26" t="s">
        <v>102</v>
      </c>
      <c r="F63" s="26" t="s">
        <v>103</v>
      </c>
      <c r="G63" s="26" t="s">
        <v>290</v>
      </c>
      <c r="H63" s="26" t="s">
        <v>236</v>
      </c>
      <c r="I63" s="118">
        <v>200</v>
      </c>
      <c r="J63" s="118">
        <v>200</v>
      </c>
      <c r="K63" s="31"/>
      <c r="L63" s="31"/>
      <c r="M63" s="31"/>
      <c r="N63" s="118">
        <v>200</v>
      </c>
      <c r="O63" s="31"/>
      <c r="P63" s="118"/>
      <c r="Q63" s="118"/>
      <c r="R63" s="118"/>
      <c r="S63" s="118"/>
      <c r="T63" s="118"/>
      <c r="U63" s="118"/>
      <c r="V63" s="118"/>
      <c r="W63" s="118"/>
      <c r="X63" s="118"/>
      <c r="Y63" s="118"/>
    </row>
    <row r="64" ht="20.25" customHeight="1" spans="1:25">
      <c r="A64" s="26" t="s">
        <v>70</v>
      </c>
      <c r="B64" s="26" t="s">
        <v>70</v>
      </c>
      <c r="C64" s="26" t="s">
        <v>289</v>
      </c>
      <c r="D64" s="26" t="s">
        <v>236</v>
      </c>
      <c r="E64" s="26" t="s">
        <v>110</v>
      </c>
      <c r="F64" s="26" t="s">
        <v>103</v>
      </c>
      <c r="G64" s="26" t="s">
        <v>290</v>
      </c>
      <c r="H64" s="26" t="s">
        <v>236</v>
      </c>
      <c r="I64" s="118">
        <v>5200</v>
      </c>
      <c r="J64" s="118">
        <v>5200</v>
      </c>
      <c r="K64" s="31"/>
      <c r="L64" s="31"/>
      <c r="M64" s="31"/>
      <c r="N64" s="118">
        <v>5200</v>
      </c>
      <c r="O64" s="31"/>
      <c r="P64" s="118"/>
      <c r="Q64" s="118"/>
      <c r="R64" s="118"/>
      <c r="S64" s="118"/>
      <c r="T64" s="118"/>
      <c r="U64" s="118"/>
      <c r="V64" s="118"/>
      <c r="W64" s="118"/>
      <c r="X64" s="118"/>
      <c r="Y64" s="118"/>
    </row>
    <row r="65" ht="20.25" customHeight="1" spans="1:25">
      <c r="A65" s="26" t="s">
        <v>70</v>
      </c>
      <c r="B65" s="26" t="s">
        <v>70</v>
      </c>
      <c r="C65" s="26" t="s">
        <v>289</v>
      </c>
      <c r="D65" s="26" t="s">
        <v>236</v>
      </c>
      <c r="E65" s="26" t="s">
        <v>111</v>
      </c>
      <c r="F65" s="26" t="s">
        <v>112</v>
      </c>
      <c r="G65" s="26" t="s">
        <v>290</v>
      </c>
      <c r="H65" s="26" t="s">
        <v>236</v>
      </c>
      <c r="I65" s="118">
        <v>8600</v>
      </c>
      <c r="J65" s="118">
        <v>8600</v>
      </c>
      <c r="K65" s="31"/>
      <c r="L65" s="31"/>
      <c r="M65" s="31"/>
      <c r="N65" s="118">
        <v>8600</v>
      </c>
      <c r="O65" s="31"/>
      <c r="P65" s="118"/>
      <c r="Q65" s="118"/>
      <c r="R65" s="118"/>
      <c r="S65" s="118"/>
      <c r="T65" s="118"/>
      <c r="U65" s="118"/>
      <c r="V65" s="118"/>
      <c r="W65" s="118"/>
      <c r="X65" s="118"/>
      <c r="Y65" s="118"/>
    </row>
    <row r="66" ht="20.25" customHeight="1" spans="1:25">
      <c r="A66" s="26" t="s">
        <v>70</v>
      </c>
      <c r="B66" s="26" t="s">
        <v>70</v>
      </c>
      <c r="C66" s="26" t="s">
        <v>289</v>
      </c>
      <c r="D66" s="26" t="s">
        <v>236</v>
      </c>
      <c r="E66" s="26" t="s">
        <v>117</v>
      </c>
      <c r="F66" s="26" t="s">
        <v>103</v>
      </c>
      <c r="G66" s="26" t="s">
        <v>290</v>
      </c>
      <c r="H66" s="26" t="s">
        <v>236</v>
      </c>
      <c r="I66" s="118">
        <v>400</v>
      </c>
      <c r="J66" s="118">
        <v>400</v>
      </c>
      <c r="K66" s="31"/>
      <c r="L66" s="31"/>
      <c r="M66" s="31"/>
      <c r="N66" s="118">
        <v>400</v>
      </c>
      <c r="O66" s="31"/>
      <c r="P66" s="118"/>
      <c r="Q66" s="118"/>
      <c r="R66" s="118"/>
      <c r="S66" s="118"/>
      <c r="T66" s="118"/>
      <c r="U66" s="118"/>
      <c r="V66" s="118"/>
      <c r="W66" s="118"/>
      <c r="X66" s="118"/>
      <c r="Y66" s="118"/>
    </row>
    <row r="67" ht="20.25" customHeight="1" spans="1:25">
      <c r="A67" s="26" t="s">
        <v>70</v>
      </c>
      <c r="B67" s="26" t="s">
        <v>70</v>
      </c>
      <c r="C67" s="26" t="s">
        <v>289</v>
      </c>
      <c r="D67" s="26" t="s">
        <v>236</v>
      </c>
      <c r="E67" s="26" t="s">
        <v>123</v>
      </c>
      <c r="F67" s="26" t="s">
        <v>103</v>
      </c>
      <c r="G67" s="26" t="s">
        <v>290</v>
      </c>
      <c r="H67" s="26" t="s">
        <v>236</v>
      </c>
      <c r="I67" s="118">
        <v>200</v>
      </c>
      <c r="J67" s="118">
        <v>200</v>
      </c>
      <c r="K67" s="31"/>
      <c r="L67" s="31"/>
      <c r="M67" s="31"/>
      <c r="N67" s="118">
        <v>200</v>
      </c>
      <c r="O67" s="31"/>
      <c r="P67" s="118"/>
      <c r="Q67" s="118"/>
      <c r="R67" s="118"/>
      <c r="S67" s="118"/>
      <c r="T67" s="118"/>
      <c r="U67" s="118"/>
      <c r="V67" s="118"/>
      <c r="W67" s="118"/>
      <c r="X67" s="118"/>
      <c r="Y67" s="118"/>
    </row>
    <row r="68" ht="20.25" customHeight="1" spans="1:25">
      <c r="A68" s="26" t="s">
        <v>70</v>
      </c>
      <c r="B68" s="26" t="s">
        <v>70</v>
      </c>
      <c r="C68" s="26" t="s">
        <v>289</v>
      </c>
      <c r="D68" s="26" t="s">
        <v>236</v>
      </c>
      <c r="E68" s="26" t="s">
        <v>170</v>
      </c>
      <c r="F68" s="26" t="s">
        <v>171</v>
      </c>
      <c r="G68" s="26" t="s">
        <v>290</v>
      </c>
      <c r="H68" s="26" t="s">
        <v>236</v>
      </c>
      <c r="I68" s="118">
        <v>1400</v>
      </c>
      <c r="J68" s="118">
        <v>1400</v>
      </c>
      <c r="K68" s="31"/>
      <c r="L68" s="31"/>
      <c r="M68" s="31"/>
      <c r="N68" s="118">
        <v>1400</v>
      </c>
      <c r="O68" s="31"/>
      <c r="P68" s="118"/>
      <c r="Q68" s="118"/>
      <c r="R68" s="118"/>
      <c r="S68" s="118"/>
      <c r="T68" s="118"/>
      <c r="U68" s="118"/>
      <c r="V68" s="118"/>
      <c r="W68" s="118"/>
      <c r="X68" s="118"/>
      <c r="Y68" s="118"/>
    </row>
    <row r="69" ht="20.25" customHeight="1" spans="1:25">
      <c r="A69" s="26" t="s">
        <v>70</v>
      </c>
      <c r="B69" s="26" t="s">
        <v>70</v>
      </c>
      <c r="C69" s="26" t="s">
        <v>291</v>
      </c>
      <c r="D69" s="26" t="s">
        <v>292</v>
      </c>
      <c r="E69" s="26" t="s">
        <v>102</v>
      </c>
      <c r="F69" s="26" t="s">
        <v>103</v>
      </c>
      <c r="G69" s="26" t="s">
        <v>293</v>
      </c>
      <c r="H69" s="26" t="s">
        <v>294</v>
      </c>
      <c r="I69" s="118">
        <v>9000</v>
      </c>
      <c r="J69" s="118">
        <v>9000</v>
      </c>
      <c r="K69" s="31"/>
      <c r="L69" s="31"/>
      <c r="M69" s="31"/>
      <c r="N69" s="118">
        <v>9000</v>
      </c>
      <c r="O69" s="31"/>
      <c r="P69" s="118"/>
      <c r="Q69" s="118"/>
      <c r="R69" s="118"/>
      <c r="S69" s="118"/>
      <c r="T69" s="118"/>
      <c r="U69" s="118"/>
      <c r="V69" s="118"/>
      <c r="W69" s="118"/>
      <c r="X69" s="118"/>
      <c r="Y69" s="118"/>
    </row>
    <row r="70" ht="20.25" customHeight="1" spans="1:25">
      <c r="A70" s="26" t="s">
        <v>70</v>
      </c>
      <c r="B70" s="26" t="s">
        <v>70</v>
      </c>
      <c r="C70" s="26" t="s">
        <v>291</v>
      </c>
      <c r="D70" s="26" t="s">
        <v>292</v>
      </c>
      <c r="E70" s="26" t="s">
        <v>110</v>
      </c>
      <c r="F70" s="26" t="s">
        <v>103</v>
      </c>
      <c r="G70" s="26" t="s">
        <v>293</v>
      </c>
      <c r="H70" s="26" t="s">
        <v>294</v>
      </c>
      <c r="I70" s="118">
        <v>231600</v>
      </c>
      <c r="J70" s="118">
        <v>231600</v>
      </c>
      <c r="K70" s="31"/>
      <c r="L70" s="31"/>
      <c r="M70" s="31"/>
      <c r="N70" s="118">
        <v>231600</v>
      </c>
      <c r="O70" s="31"/>
      <c r="P70" s="118"/>
      <c r="Q70" s="118"/>
      <c r="R70" s="118"/>
      <c r="S70" s="118"/>
      <c r="T70" s="118"/>
      <c r="U70" s="118"/>
      <c r="V70" s="118"/>
      <c r="W70" s="118"/>
      <c r="X70" s="118"/>
      <c r="Y70" s="118"/>
    </row>
    <row r="71" ht="20.25" customHeight="1" spans="1:25">
      <c r="A71" s="26" t="s">
        <v>70</v>
      </c>
      <c r="B71" s="26" t="s">
        <v>70</v>
      </c>
      <c r="C71" s="26" t="s">
        <v>291</v>
      </c>
      <c r="D71" s="26" t="s">
        <v>292</v>
      </c>
      <c r="E71" s="26" t="s">
        <v>117</v>
      </c>
      <c r="F71" s="26" t="s">
        <v>103</v>
      </c>
      <c r="G71" s="26" t="s">
        <v>293</v>
      </c>
      <c r="H71" s="26" t="s">
        <v>294</v>
      </c>
      <c r="I71" s="118">
        <v>18000</v>
      </c>
      <c r="J71" s="118">
        <v>18000</v>
      </c>
      <c r="K71" s="31"/>
      <c r="L71" s="31"/>
      <c r="M71" s="31"/>
      <c r="N71" s="118">
        <v>18000</v>
      </c>
      <c r="O71" s="31"/>
      <c r="P71" s="118"/>
      <c r="Q71" s="118"/>
      <c r="R71" s="118"/>
      <c r="S71" s="118"/>
      <c r="T71" s="118"/>
      <c r="U71" s="118"/>
      <c r="V71" s="118"/>
      <c r="W71" s="118"/>
      <c r="X71" s="118"/>
      <c r="Y71" s="118"/>
    </row>
    <row r="72" ht="20.25" customHeight="1" spans="1:25">
      <c r="A72" s="26" t="s">
        <v>70</v>
      </c>
      <c r="B72" s="26" t="s">
        <v>70</v>
      </c>
      <c r="C72" s="26" t="s">
        <v>291</v>
      </c>
      <c r="D72" s="26" t="s">
        <v>292</v>
      </c>
      <c r="E72" s="26" t="s">
        <v>123</v>
      </c>
      <c r="F72" s="26" t="s">
        <v>103</v>
      </c>
      <c r="G72" s="26" t="s">
        <v>293</v>
      </c>
      <c r="H72" s="26" t="s">
        <v>294</v>
      </c>
      <c r="I72" s="118">
        <v>9000</v>
      </c>
      <c r="J72" s="118">
        <v>9000</v>
      </c>
      <c r="K72" s="31"/>
      <c r="L72" s="31"/>
      <c r="M72" s="31"/>
      <c r="N72" s="118">
        <v>9000</v>
      </c>
      <c r="O72" s="31"/>
      <c r="P72" s="118"/>
      <c r="Q72" s="118"/>
      <c r="R72" s="118"/>
      <c r="S72" s="118"/>
      <c r="T72" s="118"/>
      <c r="U72" s="118"/>
      <c r="V72" s="118"/>
      <c r="W72" s="118"/>
      <c r="X72" s="118"/>
      <c r="Y72" s="118"/>
    </row>
    <row r="73" ht="20.25" customHeight="1" spans="1:25">
      <c r="A73" s="26" t="s">
        <v>70</v>
      </c>
      <c r="B73" s="26" t="s">
        <v>70</v>
      </c>
      <c r="C73" s="26" t="s">
        <v>295</v>
      </c>
      <c r="D73" s="26" t="s">
        <v>296</v>
      </c>
      <c r="E73" s="26" t="s">
        <v>102</v>
      </c>
      <c r="F73" s="26" t="s">
        <v>103</v>
      </c>
      <c r="G73" s="26" t="s">
        <v>297</v>
      </c>
      <c r="H73" s="26" t="s">
        <v>296</v>
      </c>
      <c r="I73" s="118">
        <v>2700</v>
      </c>
      <c r="J73" s="118">
        <v>2700</v>
      </c>
      <c r="K73" s="31"/>
      <c r="L73" s="31"/>
      <c r="M73" s="31"/>
      <c r="N73" s="118">
        <v>2700</v>
      </c>
      <c r="O73" s="31"/>
      <c r="P73" s="118"/>
      <c r="Q73" s="118"/>
      <c r="R73" s="118"/>
      <c r="S73" s="118"/>
      <c r="T73" s="118"/>
      <c r="U73" s="118"/>
      <c r="V73" s="118"/>
      <c r="W73" s="118"/>
      <c r="X73" s="118"/>
      <c r="Y73" s="118"/>
    </row>
    <row r="74" ht="20.25" customHeight="1" spans="1:25">
      <c r="A74" s="26" t="s">
        <v>70</v>
      </c>
      <c r="B74" s="26" t="s">
        <v>70</v>
      </c>
      <c r="C74" s="26" t="s">
        <v>295</v>
      </c>
      <c r="D74" s="26" t="s">
        <v>296</v>
      </c>
      <c r="E74" s="26" t="s">
        <v>110</v>
      </c>
      <c r="F74" s="26" t="s">
        <v>103</v>
      </c>
      <c r="G74" s="26" t="s">
        <v>297</v>
      </c>
      <c r="H74" s="26" t="s">
        <v>296</v>
      </c>
      <c r="I74" s="118">
        <v>70200</v>
      </c>
      <c r="J74" s="118">
        <v>70200</v>
      </c>
      <c r="K74" s="31"/>
      <c r="L74" s="31"/>
      <c r="M74" s="31"/>
      <c r="N74" s="118">
        <v>70200</v>
      </c>
      <c r="O74" s="31"/>
      <c r="P74" s="118"/>
      <c r="Q74" s="118"/>
      <c r="R74" s="118"/>
      <c r="S74" s="118"/>
      <c r="T74" s="118"/>
      <c r="U74" s="118"/>
      <c r="V74" s="118"/>
      <c r="W74" s="118"/>
      <c r="X74" s="118"/>
      <c r="Y74" s="118"/>
    </row>
    <row r="75" ht="20.25" customHeight="1" spans="1:25">
      <c r="A75" s="26" t="s">
        <v>70</v>
      </c>
      <c r="B75" s="26" t="s">
        <v>70</v>
      </c>
      <c r="C75" s="26" t="s">
        <v>295</v>
      </c>
      <c r="D75" s="26" t="s">
        <v>296</v>
      </c>
      <c r="E75" s="26" t="s">
        <v>111</v>
      </c>
      <c r="F75" s="26" t="s">
        <v>112</v>
      </c>
      <c r="G75" s="26" t="s">
        <v>297</v>
      </c>
      <c r="H75" s="26" t="s">
        <v>296</v>
      </c>
      <c r="I75" s="118">
        <v>116100</v>
      </c>
      <c r="J75" s="118">
        <v>116100</v>
      </c>
      <c r="K75" s="31"/>
      <c r="L75" s="31"/>
      <c r="M75" s="31"/>
      <c r="N75" s="118">
        <v>116100</v>
      </c>
      <c r="O75" s="31"/>
      <c r="P75" s="118"/>
      <c r="Q75" s="118"/>
      <c r="R75" s="118"/>
      <c r="S75" s="118"/>
      <c r="T75" s="118"/>
      <c r="U75" s="118"/>
      <c r="V75" s="118"/>
      <c r="W75" s="118"/>
      <c r="X75" s="118"/>
      <c r="Y75" s="118"/>
    </row>
    <row r="76" ht="20.25" customHeight="1" spans="1:25">
      <c r="A76" s="26" t="s">
        <v>70</v>
      </c>
      <c r="B76" s="26" t="s">
        <v>70</v>
      </c>
      <c r="C76" s="26" t="s">
        <v>295</v>
      </c>
      <c r="D76" s="26" t="s">
        <v>296</v>
      </c>
      <c r="E76" s="26" t="s">
        <v>117</v>
      </c>
      <c r="F76" s="26" t="s">
        <v>103</v>
      </c>
      <c r="G76" s="26" t="s">
        <v>297</v>
      </c>
      <c r="H76" s="26" t="s">
        <v>296</v>
      </c>
      <c r="I76" s="118">
        <v>5400</v>
      </c>
      <c r="J76" s="118">
        <v>5400</v>
      </c>
      <c r="K76" s="31"/>
      <c r="L76" s="31"/>
      <c r="M76" s="31"/>
      <c r="N76" s="118">
        <v>5400</v>
      </c>
      <c r="O76" s="31"/>
      <c r="P76" s="118"/>
      <c r="Q76" s="118"/>
      <c r="R76" s="118"/>
      <c r="S76" s="118"/>
      <c r="T76" s="118"/>
      <c r="U76" s="118"/>
      <c r="V76" s="118"/>
      <c r="W76" s="118"/>
      <c r="X76" s="118"/>
      <c r="Y76" s="118"/>
    </row>
    <row r="77" ht="20.25" customHeight="1" spans="1:25">
      <c r="A77" s="26" t="s">
        <v>70</v>
      </c>
      <c r="B77" s="26" t="s">
        <v>70</v>
      </c>
      <c r="C77" s="26" t="s">
        <v>295</v>
      </c>
      <c r="D77" s="26" t="s">
        <v>296</v>
      </c>
      <c r="E77" s="26" t="s">
        <v>123</v>
      </c>
      <c r="F77" s="26" t="s">
        <v>103</v>
      </c>
      <c r="G77" s="26" t="s">
        <v>297</v>
      </c>
      <c r="H77" s="26" t="s">
        <v>296</v>
      </c>
      <c r="I77" s="118">
        <v>2700</v>
      </c>
      <c r="J77" s="118">
        <v>2700</v>
      </c>
      <c r="K77" s="31"/>
      <c r="L77" s="31"/>
      <c r="M77" s="31"/>
      <c r="N77" s="118">
        <v>2700</v>
      </c>
      <c r="O77" s="31"/>
      <c r="P77" s="118"/>
      <c r="Q77" s="118"/>
      <c r="R77" s="118"/>
      <c r="S77" s="118"/>
      <c r="T77" s="118"/>
      <c r="U77" s="118"/>
      <c r="V77" s="118"/>
      <c r="W77" s="118"/>
      <c r="X77" s="118"/>
      <c r="Y77" s="118"/>
    </row>
    <row r="78" ht="20.25" customHeight="1" spans="1:25">
      <c r="A78" s="26" t="s">
        <v>70</v>
      </c>
      <c r="B78" s="26" t="s">
        <v>70</v>
      </c>
      <c r="C78" s="26" t="s">
        <v>295</v>
      </c>
      <c r="D78" s="26" t="s">
        <v>296</v>
      </c>
      <c r="E78" s="26" t="s">
        <v>170</v>
      </c>
      <c r="F78" s="26" t="s">
        <v>171</v>
      </c>
      <c r="G78" s="26" t="s">
        <v>297</v>
      </c>
      <c r="H78" s="26" t="s">
        <v>296</v>
      </c>
      <c r="I78" s="118">
        <v>18900</v>
      </c>
      <c r="J78" s="118">
        <v>18900</v>
      </c>
      <c r="K78" s="31"/>
      <c r="L78" s="31"/>
      <c r="M78" s="31"/>
      <c r="N78" s="118">
        <v>18900</v>
      </c>
      <c r="O78" s="31"/>
      <c r="P78" s="118"/>
      <c r="Q78" s="118"/>
      <c r="R78" s="118"/>
      <c r="S78" s="118"/>
      <c r="T78" s="118"/>
      <c r="U78" s="118"/>
      <c r="V78" s="118"/>
      <c r="W78" s="118"/>
      <c r="X78" s="118"/>
      <c r="Y78" s="118"/>
    </row>
    <row r="79" ht="20.25" customHeight="1" spans="1:25">
      <c r="A79" s="26" t="s">
        <v>70</v>
      </c>
      <c r="B79" s="26" t="s">
        <v>70</v>
      </c>
      <c r="C79" s="26" t="s">
        <v>298</v>
      </c>
      <c r="D79" s="26" t="s">
        <v>299</v>
      </c>
      <c r="E79" s="26" t="s">
        <v>134</v>
      </c>
      <c r="F79" s="26" t="s">
        <v>135</v>
      </c>
      <c r="G79" s="26" t="s">
        <v>300</v>
      </c>
      <c r="H79" s="26" t="s">
        <v>301</v>
      </c>
      <c r="I79" s="118">
        <v>6600</v>
      </c>
      <c r="J79" s="118">
        <v>6600</v>
      </c>
      <c r="K79" s="31"/>
      <c r="L79" s="31"/>
      <c r="M79" s="31"/>
      <c r="N79" s="118">
        <v>6600</v>
      </c>
      <c r="O79" s="31"/>
      <c r="P79" s="118"/>
      <c r="Q79" s="118"/>
      <c r="R79" s="118"/>
      <c r="S79" s="118"/>
      <c r="T79" s="118"/>
      <c r="U79" s="118"/>
      <c r="V79" s="118"/>
      <c r="W79" s="118"/>
      <c r="X79" s="118"/>
      <c r="Y79" s="118"/>
    </row>
    <row r="80" ht="20.25" customHeight="1" spans="1:25">
      <c r="A80" s="26" t="s">
        <v>70</v>
      </c>
      <c r="B80" s="26" t="s">
        <v>70</v>
      </c>
      <c r="C80" s="26" t="s">
        <v>298</v>
      </c>
      <c r="D80" s="26" t="s">
        <v>299</v>
      </c>
      <c r="E80" s="26" t="s">
        <v>136</v>
      </c>
      <c r="F80" s="26" t="s">
        <v>137</v>
      </c>
      <c r="G80" s="26" t="s">
        <v>300</v>
      </c>
      <c r="H80" s="26" t="s">
        <v>301</v>
      </c>
      <c r="I80" s="118">
        <v>3000</v>
      </c>
      <c r="J80" s="118">
        <v>3000</v>
      </c>
      <c r="K80" s="31"/>
      <c r="L80" s="31"/>
      <c r="M80" s="31"/>
      <c r="N80" s="118">
        <v>3000</v>
      </c>
      <c r="O80" s="31"/>
      <c r="P80" s="118"/>
      <c r="Q80" s="118"/>
      <c r="R80" s="118"/>
      <c r="S80" s="118"/>
      <c r="T80" s="118"/>
      <c r="U80" s="118"/>
      <c r="V80" s="118"/>
      <c r="W80" s="118"/>
      <c r="X80" s="118"/>
      <c r="Y80" s="118"/>
    </row>
    <row r="81" ht="20.25" customHeight="1" spans="1:25">
      <c r="A81" s="26" t="s">
        <v>70</v>
      </c>
      <c r="B81" s="26" t="s">
        <v>70</v>
      </c>
      <c r="C81" s="26" t="s">
        <v>302</v>
      </c>
      <c r="D81" s="26" t="s">
        <v>303</v>
      </c>
      <c r="E81" s="26" t="s">
        <v>106</v>
      </c>
      <c r="F81" s="26" t="s">
        <v>107</v>
      </c>
      <c r="G81" s="26" t="s">
        <v>304</v>
      </c>
      <c r="H81" s="26" t="s">
        <v>305</v>
      </c>
      <c r="I81" s="118">
        <v>22400</v>
      </c>
      <c r="J81" s="118">
        <v>22400</v>
      </c>
      <c r="K81" s="31"/>
      <c r="L81" s="31"/>
      <c r="M81" s="31"/>
      <c r="N81" s="118">
        <v>22400</v>
      </c>
      <c r="O81" s="31"/>
      <c r="P81" s="118"/>
      <c r="Q81" s="118"/>
      <c r="R81" s="118"/>
      <c r="S81" s="118"/>
      <c r="T81" s="118"/>
      <c r="U81" s="118"/>
      <c r="V81" s="118"/>
      <c r="W81" s="118"/>
      <c r="X81" s="118"/>
      <c r="Y81" s="118"/>
    </row>
    <row r="82" ht="20.25" customHeight="1" spans="1:25">
      <c r="A82" s="26" t="s">
        <v>70</v>
      </c>
      <c r="B82" s="26" t="s">
        <v>70</v>
      </c>
      <c r="C82" s="26" t="s">
        <v>306</v>
      </c>
      <c r="D82" s="26" t="s">
        <v>307</v>
      </c>
      <c r="E82" s="26" t="s">
        <v>102</v>
      </c>
      <c r="F82" s="26" t="s">
        <v>103</v>
      </c>
      <c r="G82" s="26" t="s">
        <v>304</v>
      </c>
      <c r="H82" s="26" t="s">
        <v>305</v>
      </c>
      <c r="I82" s="118">
        <v>900</v>
      </c>
      <c r="J82" s="118">
        <v>900</v>
      </c>
      <c r="K82" s="31"/>
      <c r="L82" s="31"/>
      <c r="M82" s="31"/>
      <c r="N82" s="118">
        <v>900</v>
      </c>
      <c r="O82" s="31"/>
      <c r="P82" s="118"/>
      <c r="Q82" s="118"/>
      <c r="R82" s="118"/>
      <c r="S82" s="118"/>
      <c r="T82" s="118"/>
      <c r="U82" s="118"/>
      <c r="V82" s="118"/>
      <c r="W82" s="118"/>
      <c r="X82" s="118"/>
      <c r="Y82" s="118"/>
    </row>
    <row r="83" ht="20.25" customHeight="1" spans="1:25">
      <c r="A83" s="26" t="s">
        <v>70</v>
      </c>
      <c r="B83" s="26" t="s">
        <v>70</v>
      </c>
      <c r="C83" s="26" t="s">
        <v>306</v>
      </c>
      <c r="D83" s="26" t="s">
        <v>307</v>
      </c>
      <c r="E83" s="26" t="s">
        <v>110</v>
      </c>
      <c r="F83" s="26" t="s">
        <v>103</v>
      </c>
      <c r="G83" s="26" t="s">
        <v>304</v>
      </c>
      <c r="H83" s="26" t="s">
        <v>305</v>
      </c>
      <c r="I83" s="118">
        <v>23400</v>
      </c>
      <c r="J83" s="118">
        <v>23400</v>
      </c>
      <c r="K83" s="31"/>
      <c r="L83" s="31"/>
      <c r="M83" s="31"/>
      <c r="N83" s="118">
        <v>23400</v>
      </c>
      <c r="O83" s="31"/>
      <c r="P83" s="118"/>
      <c r="Q83" s="118"/>
      <c r="R83" s="118"/>
      <c r="S83" s="118"/>
      <c r="T83" s="118"/>
      <c r="U83" s="118"/>
      <c r="V83" s="118"/>
      <c r="W83" s="118"/>
      <c r="X83" s="118"/>
      <c r="Y83" s="118"/>
    </row>
    <row r="84" ht="20.25" customHeight="1" spans="1:25">
      <c r="A84" s="26" t="s">
        <v>70</v>
      </c>
      <c r="B84" s="26" t="s">
        <v>70</v>
      </c>
      <c r="C84" s="26" t="s">
        <v>306</v>
      </c>
      <c r="D84" s="26" t="s">
        <v>307</v>
      </c>
      <c r="E84" s="26" t="s">
        <v>111</v>
      </c>
      <c r="F84" s="26" t="s">
        <v>112</v>
      </c>
      <c r="G84" s="26" t="s">
        <v>304</v>
      </c>
      <c r="H84" s="26" t="s">
        <v>305</v>
      </c>
      <c r="I84" s="118">
        <v>38700</v>
      </c>
      <c r="J84" s="118">
        <v>38700</v>
      </c>
      <c r="K84" s="31"/>
      <c r="L84" s="31"/>
      <c r="M84" s="31"/>
      <c r="N84" s="118">
        <v>38700</v>
      </c>
      <c r="O84" s="31"/>
      <c r="P84" s="118"/>
      <c r="Q84" s="118"/>
      <c r="R84" s="118"/>
      <c r="S84" s="118"/>
      <c r="T84" s="118"/>
      <c r="U84" s="118"/>
      <c r="V84" s="118"/>
      <c r="W84" s="118"/>
      <c r="X84" s="118"/>
      <c r="Y84" s="118"/>
    </row>
    <row r="85" ht="20.25" customHeight="1" spans="1:25">
      <c r="A85" s="26" t="s">
        <v>70</v>
      </c>
      <c r="B85" s="26" t="s">
        <v>70</v>
      </c>
      <c r="C85" s="26" t="s">
        <v>306</v>
      </c>
      <c r="D85" s="26" t="s">
        <v>307</v>
      </c>
      <c r="E85" s="26" t="s">
        <v>117</v>
      </c>
      <c r="F85" s="26" t="s">
        <v>103</v>
      </c>
      <c r="G85" s="26" t="s">
        <v>304</v>
      </c>
      <c r="H85" s="26" t="s">
        <v>305</v>
      </c>
      <c r="I85" s="118">
        <v>34800</v>
      </c>
      <c r="J85" s="118">
        <v>34800</v>
      </c>
      <c r="K85" s="31"/>
      <c r="L85" s="31"/>
      <c r="M85" s="31"/>
      <c r="N85" s="118">
        <v>34800</v>
      </c>
      <c r="O85" s="31"/>
      <c r="P85" s="118"/>
      <c r="Q85" s="118"/>
      <c r="R85" s="118"/>
      <c r="S85" s="118"/>
      <c r="T85" s="118"/>
      <c r="U85" s="118"/>
      <c r="V85" s="118"/>
      <c r="W85" s="118"/>
      <c r="X85" s="118"/>
      <c r="Y85" s="118"/>
    </row>
    <row r="86" ht="20.25" customHeight="1" spans="1:25">
      <c r="A86" s="26" t="s">
        <v>70</v>
      </c>
      <c r="B86" s="26" t="s">
        <v>70</v>
      </c>
      <c r="C86" s="26" t="s">
        <v>306</v>
      </c>
      <c r="D86" s="26" t="s">
        <v>307</v>
      </c>
      <c r="E86" s="26" t="s">
        <v>117</v>
      </c>
      <c r="F86" s="26" t="s">
        <v>103</v>
      </c>
      <c r="G86" s="26" t="s">
        <v>304</v>
      </c>
      <c r="H86" s="26" t="s">
        <v>305</v>
      </c>
      <c r="I86" s="118">
        <v>1800</v>
      </c>
      <c r="J86" s="118">
        <v>1800</v>
      </c>
      <c r="K86" s="31"/>
      <c r="L86" s="31"/>
      <c r="M86" s="31"/>
      <c r="N86" s="118">
        <v>1800</v>
      </c>
      <c r="O86" s="31"/>
      <c r="P86" s="118"/>
      <c r="Q86" s="118"/>
      <c r="R86" s="118"/>
      <c r="S86" s="118"/>
      <c r="T86" s="118"/>
      <c r="U86" s="118"/>
      <c r="V86" s="118"/>
      <c r="W86" s="118"/>
      <c r="X86" s="118"/>
      <c r="Y86" s="118"/>
    </row>
    <row r="87" ht="20.25" customHeight="1" spans="1:25">
      <c r="A87" s="26" t="s">
        <v>70</v>
      </c>
      <c r="B87" s="26" t="s">
        <v>70</v>
      </c>
      <c r="C87" s="26" t="s">
        <v>306</v>
      </c>
      <c r="D87" s="26" t="s">
        <v>307</v>
      </c>
      <c r="E87" s="26" t="s">
        <v>123</v>
      </c>
      <c r="F87" s="26" t="s">
        <v>103</v>
      </c>
      <c r="G87" s="26" t="s">
        <v>304</v>
      </c>
      <c r="H87" s="26" t="s">
        <v>305</v>
      </c>
      <c r="I87" s="118">
        <v>900</v>
      </c>
      <c r="J87" s="118">
        <v>900</v>
      </c>
      <c r="K87" s="31"/>
      <c r="L87" s="31"/>
      <c r="M87" s="31"/>
      <c r="N87" s="118">
        <v>900</v>
      </c>
      <c r="O87" s="31"/>
      <c r="P87" s="118"/>
      <c r="Q87" s="118"/>
      <c r="R87" s="118"/>
      <c r="S87" s="118"/>
      <c r="T87" s="118"/>
      <c r="U87" s="118"/>
      <c r="V87" s="118"/>
      <c r="W87" s="118"/>
      <c r="X87" s="118"/>
      <c r="Y87" s="118"/>
    </row>
    <row r="88" ht="20.25" customHeight="1" spans="1:25">
      <c r="A88" s="26" t="s">
        <v>70</v>
      </c>
      <c r="B88" s="26" t="s">
        <v>70</v>
      </c>
      <c r="C88" s="26" t="s">
        <v>306</v>
      </c>
      <c r="D88" s="26" t="s">
        <v>307</v>
      </c>
      <c r="E88" s="26" t="s">
        <v>170</v>
      </c>
      <c r="F88" s="26" t="s">
        <v>171</v>
      </c>
      <c r="G88" s="26" t="s">
        <v>304</v>
      </c>
      <c r="H88" s="26" t="s">
        <v>305</v>
      </c>
      <c r="I88" s="118">
        <v>6300</v>
      </c>
      <c r="J88" s="118">
        <v>6300</v>
      </c>
      <c r="K88" s="31"/>
      <c r="L88" s="31"/>
      <c r="M88" s="31"/>
      <c r="N88" s="118">
        <v>6300</v>
      </c>
      <c r="O88" s="31"/>
      <c r="P88" s="118"/>
      <c r="Q88" s="118"/>
      <c r="R88" s="118"/>
      <c r="S88" s="118"/>
      <c r="T88" s="118"/>
      <c r="U88" s="118"/>
      <c r="V88" s="118"/>
      <c r="W88" s="118"/>
      <c r="X88" s="118"/>
      <c r="Y88" s="118"/>
    </row>
    <row r="89" ht="20.25" customHeight="1" spans="1:25">
      <c r="A89" s="26" t="s">
        <v>70</v>
      </c>
      <c r="B89" s="26" t="s">
        <v>70</v>
      </c>
      <c r="C89" s="26" t="s">
        <v>306</v>
      </c>
      <c r="D89" s="26" t="s">
        <v>307</v>
      </c>
      <c r="E89" s="26" t="s">
        <v>102</v>
      </c>
      <c r="F89" s="26" t="s">
        <v>103</v>
      </c>
      <c r="G89" s="26" t="s">
        <v>308</v>
      </c>
      <c r="H89" s="26" t="s">
        <v>309</v>
      </c>
      <c r="I89" s="118">
        <v>200</v>
      </c>
      <c r="J89" s="118">
        <v>200</v>
      </c>
      <c r="K89" s="31"/>
      <c r="L89" s="31"/>
      <c r="M89" s="31"/>
      <c r="N89" s="118">
        <v>200</v>
      </c>
      <c r="O89" s="31"/>
      <c r="P89" s="118"/>
      <c r="Q89" s="118"/>
      <c r="R89" s="118"/>
      <c r="S89" s="118"/>
      <c r="T89" s="118"/>
      <c r="U89" s="118"/>
      <c r="V89" s="118"/>
      <c r="W89" s="118"/>
      <c r="X89" s="118"/>
      <c r="Y89" s="118"/>
    </row>
    <row r="90" ht="20.25" customHeight="1" spans="1:25">
      <c r="A90" s="26" t="s">
        <v>70</v>
      </c>
      <c r="B90" s="26" t="s">
        <v>70</v>
      </c>
      <c r="C90" s="26" t="s">
        <v>306</v>
      </c>
      <c r="D90" s="26" t="s">
        <v>307</v>
      </c>
      <c r="E90" s="26" t="s">
        <v>110</v>
      </c>
      <c r="F90" s="26" t="s">
        <v>103</v>
      </c>
      <c r="G90" s="26" t="s">
        <v>308</v>
      </c>
      <c r="H90" s="26" t="s">
        <v>309</v>
      </c>
      <c r="I90" s="118">
        <v>5200</v>
      </c>
      <c r="J90" s="118">
        <v>5200</v>
      </c>
      <c r="K90" s="31"/>
      <c r="L90" s="31"/>
      <c r="M90" s="31"/>
      <c r="N90" s="118">
        <v>5200</v>
      </c>
      <c r="O90" s="31"/>
      <c r="P90" s="118"/>
      <c r="Q90" s="118"/>
      <c r="R90" s="118"/>
      <c r="S90" s="118"/>
      <c r="T90" s="118"/>
      <c r="U90" s="118"/>
      <c r="V90" s="118"/>
      <c r="W90" s="118"/>
      <c r="X90" s="118"/>
      <c r="Y90" s="118"/>
    </row>
    <row r="91" ht="20.25" customHeight="1" spans="1:25">
      <c r="A91" s="26" t="s">
        <v>70</v>
      </c>
      <c r="B91" s="26" t="s">
        <v>70</v>
      </c>
      <c r="C91" s="26" t="s">
        <v>306</v>
      </c>
      <c r="D91" s="26" t="s">
        <v>307</v>
      </c>
      <c r="E91" s="26" t="s">
        <v>111</v>
      </c>
      <c r="F91" s="26" t="s">
        <v>112</v>
      </c>
      <c r="G91" s="26" t="s">
        <v>308</v>
      </c>
      <c r="H91" s="26" t="s">
        <v>309</v>
      </c>
      <c r="I91" s="118">
        <v>8600</v>
      </c>
      <c r="J91" s="118">
        <v>8600</v>
      </c>
      <c r="K91" s="31"/>
      <c r="L91" s="31"/>
      <c r="M91" s="31"/>
      <c r="N91" s="118">
        <v>8600</v>
      </c>
      <c r="O91" s="31"/>
      <c r="P91" s="118"/>
      <c r="Q91" s="118"/>
      <c r="R91" s="118"/>
      <c r="S91" s="118"/>
      <c r="T91" s="118"/>
      <c r="U91" s="118"/>
      <c r="V91" s="118"/>
      <c r="W91" s="118"/>
      <c r="X91" s="118"/>
      <c r="Y91" s="118"/>
    </row>
    <row r="92" ht="20.25" customHeight="1" spans="1:25">
      <c r="A92" s="26" t="s">
        <v>70</v>
      </c>
      <c r="B92" s="26" t="s">
        <v>70</v>
      </c>
      <c r="C92" s="26" t="s">
        <v>306</v>
      </c>
      <c r="D92" s="26" t="s">
        <v>307</v>
      </c>
      <c r="E92" s="26" t="s">
        <v>117</v>
      </c>
      <c r="F92" s="26" t="s">
        <v>103</v>
      </c>
      <c r="G92" s="26" t="s">
        <v>308</v>
      </c>
      <c r="H92" s="26" t="s">
        <v>309</v>
      </c>
      <c r="I92" s="118">
        <v>3900</v>
      </c>
      <c r="J92" s="118">
        <v>3900</v>
      </c>
      <c r="K92" s="31"/>
      <c r="L92" s="31"/>
      <c r="M92" s="31"/>
      <c r="N92" s="118">
        <v>3900</v>
      </c>
      <c r="O92" s="31"/>
      <c r="P92" s="118"/>
      <c r="Q92" s="118"/>
      <c r="R92" s="118"/>
      <c r="S92" s="118"/>
      <c r="T92" s="118"/>
      <c r="U92" s="118"/>
      <c r="V92" s="118"/>
      <c r="W92" s="118"/>
      <c r="X92" s="118"/>
      <c r="Y92" s="118"/>
    </row>
    <row r="93" ht="20.25" customHeight="1" spans="1:25">
      <c r="A93" s="26" t="s">
        <v>70</v>
      </c>
      <c r="B93" s="26" t="s">
        <v>70</v>
      </c>
      <c r="C93" s="26" t="s">
        <v>306</v>
      </c>
      <c r="D93" s="26" t="s">
        <v>307</v>
      </c>
      <c r="E93" s="26" t="s">
        <v>117</v>
      </c>
      <c r="F93" s="26" t="s">
        <v>103</v>
      </c>
      <c r="G93" s="26" t="s">
        <v>308</v>
      </c>
      <c r="H93" s="26" t="s">
        <v>309</v>
      </c>
      <c r="I93" s="118">
        <v>400</v>
      </c>
      <c r="J93" s="118">
        <v>400</v>
      </c>
      <c r="K93" s="31"/>
      <c r="L93" s="31"/>
      <c r="M93" s="31"/>
      <c r="N93" s="118">
        <v>400</v>
      </c>
      <c r="O93" s="31"/>
      <c r="P93" s="118"/>
      <c r="Q93" s="118"/>
      <c r="R93" s="118"/>
      <c r="S93" s="118"/>
      <c r="T93" s="118"/>
      <c r="U93" s="118"/>
      <c r="V93" s="118"/>
      <c r="W93" s="118"/>
      <c r="X93" s="118"/>
      <c r="Y93" s="118"/>
    </row>
    <row r="94" ht="20.25" customHeight="1" spans="1:25">
      <c r="A94" s="26" t="s">
        <v>70</v>
      </c>
      <c r="B94" s="26" t="s">
        <v>70</v>
      </c>
      <c r="C94" s="26" t="s">
        <v>306</v>
      </c>
      <c r="D94" s="26" t="s">
        <v>307</v>
      </c>
      <c r="E94" s="26" t="s">
        <v>123</v>
      </c>
      <c r="F94" s="26" t="s">
        <v>103</v>
      </c>
      <c r="G94" s="26" t="s">
        <v>308</v>
      </c>
      <c r="H94" s="26" t="s">
        <v>309</v>
      </c>
      <c r="I94" s="118">
        <v>200</v>
      </c>
      <c r="J94" s="118">
        <v>200</v>
      </c>
      <c r="K94" s="31"/>
      <c r="L94" s="31"/>
      <c r="M94" s="31"/>
      <c r="N94" s="118">
        <v>200</v>
      </c>
      <c r="O94" s="31"/>
      <c r="P94" s="118"/>
      <c r="Q94" s="118"/>
      <c r="R94" s="118"/>
      <c r="S94" s="118"/>
      <c r="T94" s="118"/>
      <c r="U94" s="118"/>
      <c r="V94" s="118"/>
      <c r="W94" s="118"/>
      <c r="X94" s="118"/>
      <c r="Y94" s="118"/>
    </row>
    <row r="95" ht="20.25" customHeight="1" spans="1:25">
      <c r="A95" s="26" t="s">
        <v>70</v>
      </c>
      <c r="B95" s="26" t="s">
        <v>70</v>
      </c>
      <c r="C95" s="26" t="s">
        <v>306</v>
      </c>
      <c r="D95" s="26" t="s">
        <v>307</v>
      </c>
      <c r="E95" s="26" t="s">
        <v>170</v>
      </c>
      <c r="F95" s="26" t="s">
        <v>171</v>
      </c>
      <c r="G95" s="26" t="s">
        <v>308</v>
      </c>
      <c r="H95" s="26" t="s">
        <v>309</v>
      </c>
      <c r="I95" s="118">
        <v>1400</v>
      </c>
      <c r="J95" s="118">
        <v>1400</v>
      </c>
      <c r="K95" s="31"/>
      <c r="L95" s="31"/>
      <c r="M95" s="31"/>
      <c r="N95" s="118">
        <v>1400</v>
      </c>
      <c r="O95" s="31"/>
      <c r="P95" s="118"/>
      <c r="Q95" s="118"/>
      <c r="R95" s="118"/>
      <c r="S95" s="118"/>
      <c r="T95" s="118"/>
      <c r="U95" s="118"/>
      <c r="V95" s="118"/>
      <c r="W95" s="118"/>
      <c r="X95" s="118"/>
      <c r="Y95" s="118"/>
    </row>
    <row r="96" ht="20.25" customHeight="1" spans="1:25">
      <c r="A96" s="26" t="s">
        <v>70</v>
      </c>
      <c r="B96" s="26" t="s">
        <v>70</v>
      </c>
      <c r="C96" s="26" t="s">
        <v>306</v>
      </c>
      <c r="D96" s="26" t="s">
        <v>307</v>
      </c>
      <c r="E96" s="26" t="s">
        <v>102</v>
      </c>
      <c r="F96" s="26" t="s">
        <v>103</v>
      </c>
      <c r="G96" s="26" t="s">
        <v>310</v>
      </c>
      <c r="H96" s="26" t="s">
        <v>311</v>
      </c>
      <c r="I96" s="118">
        <v>200</v>
      </c>
      <c r="J96" s="118">
        <v>200</v>
      </c>
      <c r="K96" s="31"/>
      <c r="L96" s="31"/>
      <c r="M96" s="31"/>
      <c r="N96" s="118">
        <v>200</v>
      </c>
      <c r="O96" s="31"/>
      <c r="P96" s="118"/>
      <c r="Q96" s="118"/>
      <c r="R96" s="118"/>
      <c r="S96" s="118"/>
      <c r="T96" s="118"/>
      <c r="U96" s="118"/>
      <c r="V96" s="118"/>
      <c r="W96" s="118"/>
      <c r="X96" s="118"/>
      <c r="Y96" s="118"/>
    </row>
    <row r="97" ht="20.25" customHeight="1" spans="1:25">
      <c r="A97" s="26" t="s">
        <v>70</v>
      </c>
      <c r="B97" s="26" t="s">
        <v>70</v>
      </c>
      <c r="C97" s="26" t="s">
        <v>306</v>
      </c>
      <c r="D97" s="26" t="s">
        <v>307</v>
      </c>
      <c r="E97" s="26" t="s">
        <v>110</v>
      </c>
      <c r="F97" s="26" t="s">
        <v>103</v>
      </c>
      <c r="G97" s="26" t="s">
        <v>310</v>
      </c>
      <c r="H97" s="26" t="s">
        <v>311</v>
      </c>
      <c r="I97" s="118">
        <v>5200</v>
      </c>
      <c r="J97" s="118">
        <v>5200</v>
      </c>
      <c r="K97" s="31"/>
      <c r="L97" s="31"/>
      <c r="M97" s="31"/>
      <c r="N97" s="118">
        <v>5200</v>
      </c>
      <c r="O97" s="31"/>
      <c r="P97" s="118"/>
      <c r="Q97" s="118"/>
      <c r="R97" s="118"/>
      <c r="S97" s="118"/>
      <c r="T97" s="118"/>
      <c r="U97" s="118"/>
      <c r="V97" s="118"/>
      <c r="W97" s="118"/>
      <c r="X97" s="118"/>
      <c r="Y97" s="118"/>
    </row>
    <row r="98" ht="20.25" customHeight="1" spans="1:25">
      <c r="A98" s="26" t="s">
        <v>70</v>
      </c>
      <c r="B98" s="26" t="s">
        <v>70</v>
      </c>
      <c r="C98" s="26" t="s">
        <v>306</v>
      </c>
      <c r="D98" s="26" t="s">
        <v>307</v>
      </c>
      <c r="E98" s="26" t="s">
        <v>111</v>
      </c>
      <c r="F98" s="26" t="s">
        <v>112</v>
      </c>
      <c r="G98" s="26" t="s">
        <v>310</v>
      </c>
      <c r="H98" s="26" t="s">
        <v>311</v>
      </c>
      <c r="I98" s="118">
        <v>8600</v>
      </c>
      <c r="J98" s="118">
        <v>8600</v>
      </c>
      <c r="K98" s="31"/>
      <c r="L98" s="31"/>
      <c r="M98" s="31"/>
      <c r="N98" s="118">
        <v>8600</v>
      </c>
      <c r="O98" s="31"/>
      <c r="P98" s="118"/>
      <c r="Q98" s="118"/>
      <c r="R98" s="118"/>
      <c r="S98" s="118"/>
      <c r="T98" s="118"/>
      <c r="U98" s="118"/>
      <c r="V98" s="118"/>
      <c r="W98" s="118"/>
      <c r="X98" s="118"/>
      <c r="Y98" s="118"/>
    </row>
    <row r="99" ht="20.25" customHeight="1" spans="1:25">
      <c r="A99" s="26" t="s">
        <v>70</v>
      </c>
      <c r="B99" s="26" t="s">
        <v>70</v>
      </c>
      <c r="C99" s="26" t="s">
        <v>306</v>
      </c>
      <c r="D99" s="26" t="s">
        <v>307</v>
      </c>
      <c r="E99" s="26" t="s">
        <v>117</v>
      </c>
      <c r="F99" s="26" t="s">
        <v>103</v>
      </c>
      <c r="G99" s="26" t="s">
        <v>310</v>
      </c>
      <c r="H99" s="26" t="s">
        <v>311</v>
      </c>
      <c r="I99" s="118">
        <v>400</v>
      </c>
      <c r="J99" s="118">
        <v>400</v>
      </c>
      <c r="K99" s="31"/>
      <c r="L99" s="31"/>
      <c r="M99" s="31"/>
      <c r="N99" s="118">
        <v>400</v>
      </c>
      <c r="O99" s="31"/>
      <c r="P99" s="118"/>
      <c r="Q99" s="118"/>
      <c r="R99" s="118"/>
      <c r="S99" s="118"/>
      <c r="T99" s="118"/>
      <c r="U99" s="118"/>
      <c r="V99" s="118"/>
      <c r="W99" s="118"/>
      <c r="X99" s="118"/>
      <c r="Y99" s="118"/>
    </row>
    <row r="100" ht="20.25" customHeight="1" spans="1:25">
      <c r="A100" s="26" t="s">
        <v>70</v>
      </c>
      <c r="B100" s="26" t="s">
        <v>70</v>
      </c>
      <c r="C100" s="26" t="s">
        <v>306</v>
      </c>
      <c r="D100" s="26" t="s">
        <v>307</v>
      </c>
      <c r="E100" s="26" t="s">
        <v>117</v>
      </c>
      <c r="F100" s="26" t="s">
        <v>103</v>
      </c>
      <c r="G100" s="26" t="s">
        <v>310</v>
      </c>
      <c r="H100" s="26" t="s">
        <v>311</v>
      </c>
      <c r="I100" s="118">
        <v>3900</v>
      </c>
      <c r="J100" s="118">
        <v>3900</v>
      </c>
      <c r="K100" s="31"/>
      <c r="L100" s="31"/>
      <c r="M100" s="31"/>
      <c r="N100" s="118">
        <v>3900</v>
      </c>
      <c r="O100" s="31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</row>
    <row r="101" ht="20.25" customHeight="1" spans="1:25">
      <c r="A101" s="26" t="s">
        <v>70</v>
      </c>
      <c r="B101" s="26" t="s">
        <v>70</v>
      </c>
      <c r="C101" s="26" t="s">
        <v>306</v>
      </c>
      <c r="D101" s="26" t="s">
        <v>307</v>
      </c>
      <c r="E101" s="26" t="s">
        <v>123</v>
      </c>
      <c r="F101" s="26" t="s">
        <v>103</v>
      </c>
      <c r="G101" s="26" t="s">
        <v>310</v>
      </c>
      <c r="H101" s="26" t="s">
        <v>311</v>
      </c>
      <c r="I101" s="118">
        <v>200</v>
      </c>
      <c r="J101" s="118">
        <v>200</v>
      </c>
      <c r="K101" s="31"/>
      <c r="L101" s="31"/>
      <c r="M101" s="31"/>
      <c r="N101" s="118">
        <v>200</v>
      </c>
      <c r="O101" s="31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</row>
    <row r="102" ht="20.25" customHeight="1" spans="1:25">
      <c r="A102" s="26" t="s">
        <v>70</v>
      </c>
      <c r="B102" s="26" t="s">
        <v>70</v>
      </c>
      <c r="C102" s="26" t="s">
        <v>306</v>
      </c>
      <c r="D102" s="26" t="s">
        <v>307</v>
      </c>
      <c r="E102" s="26" t="s">
        <v>170</v>
      </c>
      <c r="F102" s="26" t="s">
        <v>171</v>
      </c>
      <c r="G102" s="26" t="s">
        <v>310</v>
      </c>
      <c r="H102" s="26" t="s">
        <v>311</v>
      </c>
      <c r="I102" s="118">
        <v>1400</v>
      </c>
      <c r="J102" s="118">
        <v>1400</v>
      </c>
      <c r="K102" s="31"/>
      <c r="L102" s="31"/>
      <c r="M102" s="31"/>
      <c r="N102" s="118">
        <v>1400</v>
      </c>
      <c r="O102" s="31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</row>
    <row r="103" ht="20.25" customHeight="1" spans="1:25">
      <c r="A103" s="26" t="s">
        <v>70</v>
      </c>
      <c r="B103" s="26" t="s">
        <v>70</v>
      </c>
      <c r="C103" s="26" t="s">
        <v>306</v>
      </c>
      <c r="D103" s="26" t="s">
        <v>307</v>
      </c>
      <c r="E103" s="26" t="s">
        <v>102</v>
      </c>
      <c r="F103" s="26" t="s">
        <v>103</v>
      </c>
      <c r="G103" s="26" t="s">
        <v>312</v>
      </c>
      <c r="H103" s="26" t="s">
        <v>313</v>
      </c>
      <c r="I103" s="118">
        <v>700</v>
      </c>
      <c r="J103" s="118">
        <v>700</v>
      </c>
      <c r="K103" s="31"/>
      <c r="L103" s="31"/>
      <c r="M103" s="31"/>
      <c r="N103" s="118">
        <v>700</v>
      </c>
      <c r="O103" s="31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</row>
    <row r="104" ht="20.25" customHeight="1" spans="1:25">
      <c r="A104" s="26" t="s">
        <v>70</v>
      </c>
      <c r="B104" s="26" t="s">
        <v>70</v>
      </c>
      <c r="C104" s="26" t="s">
        <v>306</v>
      </c>
      <c r="D104" s="26" t="s">
        <v>307</v>
      </c>
      <c r="E104" s="26" t="s">
        <v>110</v>
      </c>
      <c r="F104" s="26" t="s">
        <v>103</v>
      </c>
      <c r="G104" s="26" t="s">
        <v>312</v>
      </c>
      <c r="H104" s="26" t="s">
        <v>313</v>
      </c>
      <c r="I104" s="118">
        <v>18200</v>
      </c>
      <c r="J104" s="118">
        <v>18200</v>
      </c>
      <c r="K104" s="31"/>
      <c r="L104" s="31"/>
      <c r="M104" s="31"/>
      <c r="N104" s="118">
        <v>18200</v>
      </c>
      <c r="O104" s="31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</row>
    <row r="105" ht="20.25" customHeight="1" spans="1:25">
      <c r="A105" s="26" t="s">
        <v>70</v>
      </c>
      <c r="B105" s="26" t="s">
        <v>70</v>
      </c>
      <c r="C105" s="26" t="s">
        <v>306</v>
      </c>
      <c r="D105" s="26" t="s">
        <v>307</v>
      </c>
      <c r="E105" s="26" t="s">
        <v>111</v>
      </c>
      <c r="F105" s="26" t="s">
        <v>112</v>
      </c>
      <c r="G105" s="26" t="s">
        <v>312</v>
      </c>
      <c r="H105" s="26" t="s">
        <v>313</v>
      </c>
      <c r="I105" s="118">
        <v>30100</v>
      </c>
      <c r="J105" s="118">
        <v>30100</v>
      </c>
      <c r="K105" s="31"/>
      <c r="L105" s="31"/>
      <c r="M105" s="31"/>
      <c r="N105" s="118">
        <v>30100</v>
      </c>
      <c r="O105" s="31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</row>
    <row r="106" ht="20.25" customHeight="1" spans="1:25">
      <c r="A106" s="26" t="s">
        <v>70</v>
      </c>
      <c r="B106" s="26" t="s">
        <v>70</v>
      </c>
      <c r="C106" s="26" t="s">
        <v>306</v>
      </c>
      <c r="D106" s="26" t="s">
        <v>307</v>
      </c>
      <c r="E106" s="26" t="s">
        <v>117</v>
      </c>
      <c r="F106" s="26" t="s">
        <v>103</v>
      </c>
      <c r="G106" s="26" t="s">
        <v>312</v>
      </c>
      <c r="H106" s="26" t="s">
        <v>313</v>
      </c>
      <c r="I106" s="118">
        <v>1400</v>
      </c>
      <c r="J106" s="118">
        <v>1400</v>
      </c>
      <c r="K106" s="31"/>
      <c r="L106" s="31"/>
      <c r="M106" s="31"/>
      <c r="N106" s="118">
        <v>1400</v>
      </c>
      <c r="O106" s="31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</row>
    <row r="107" ht="20.25" customHeight="1" spans="1:25">
      <c r="A107" s="26" t="s">
        <v>70</v>
      </c>
      <c r="B107" s="26" t="s">
        <v>70</v>
      </c>
      <c r="C107" s="26" t="s">
        <v>306</v>
      </c>
      <c r="D107" s="26" t="s">
        <v>307</v>
      </c>
      <c r="E107" s="26" t="s">
        <v>117</v>
      </c>
      <c r="F107" s="26" t="s">
        <v>103</v>
      </c>
      <c r="G107" s="26" t="s">
        <v>312</v>
      </c>
      <c r="H107" s="26" t="s">
        <v>313</v>
      </c>
      <c r="I107" s="118">
        <v>6900</v>
      </c>
      <c r="J107" s="118">
        <v>6900</v>
      </c>
      <c r="K107" s="31"/>
      <c r="L107" s="31"/>
      <c r="M107" s="31"/>
      <c r="N107" s="118">
        <v>6900</v>
      </c>
      <c r="O107" s="31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</row>
    <row r="108" ht="20.25" customHeight="1" spans="1:25">
      <c r="A108" s="26" t="s">
        <v>70</v>
      </c>
      <c r="B108" s="26" t="s">
        <v>70</v>
      </c>
      <c r="C108" s="26" t="s">
        <v>306</v>
      </c>
      <c r="D108" s="26" t="s">
        <v>307</v>
      </c>
      <c r="E108" s="26" t="s">
        <v>123</v>
      </c>
      <c r="F108" s="26" t="s">
        <v>103</v>
      </c>
      <c r="G108" s="26" t="s">
        <v>312</v>
      </c>
      <c r="H108" s="26" t="s">
        <v>313</v>
      </c>
      <c r="I108" s="118">
        <v>700</v>
      </c>
      <c r="J108" s="118">
        <v>700</v>
      </c>
      <c r="K108" s="31"/>
      <c r="L108" s="31"/>
      <c r="M108" s="31"/>
      <c r="N108" s="118">
        <v>700</v>
      </c>
      <c r="O108" s="31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</row>
    <row r="109" ht="20.25" customHeight="1" spans="1:25">
      <c r="A109" s="26" t="s">
        <v>70</v>
      </c>
      <c r="B109" s="26" t="s">
        <v>70</v>
      </c>
      <c r="C109" s="26" t="s">
        <v>306</v>
      </c>
      <c r="D109" s="26" t="s">
        <v>307</v>
      </c>
      <c r="E109" s="26" t="s">
        <v>170</v>
      </c>
      <c r="F109" s="26" t="s">
        <v>171</v>
      </c>
      <c r="G109" s="26" t="s">
        <v>312</v>
      </c>
      <c r="H109" s="26" t="s">
        <v>313</v>
      </c>
      <c r="I109" s="118">
        <v>4900</v>
      </c>
      <c r="J109" s="118">
        <v>4900</v>
      </c>
      <c r="K109" s="31"/>
      <c r="L109" s="31"/>
      <c r="M109" s="31"/>
      <c r="N109" s="118">
        <v>4900</v>
      </c>
      <c r="O109" s="31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</row>
    <row r="110" ht="20.25" customHeight="1" spans="1:25">
      <c r="A110" s="26" t="s">
        <v>70</v>
      </c>
      <c r="B110" s="26" t="s">
        <v>70</v>
      </c>
      <c r="C110" s="26" t="s">
        <v>306</v>
      </c>
      <c r="D110" s="26" t="s">
        <v>307</v>
      </c>
      <c r="E110" s="26" t="s">
        <v>102</v>
      </c>
      <c r="F110" s="26" t="s">
        <v>103</v>
      </c>
      <c r="G110" s="26" t="s">
        <v>314</v>
      </c>
      <c r="H110" s="26" t="s">
        <v>315</v>
      </c>
      <c r="I110" s="118">
        <v>1280</v>
      </c>
      <c r="J110" s="118">
        <v>1280</v>
      </c>
      <c r="K110" s="31"/>
      <c r="L110" s="31"/>
      <c r="M110" s="31"/>
      <c r="N110" s="118">
        <v>1280</v>
      </c>
      <c r="O110" s="31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</row>
    <row r="111" ht="20.25" customHeight="1" spans="1:25">
      <c r="A111" s="26" t="s">
        <v>70</v>
      </c>
      <c r="B111" s="26" t="s">
        <v>70</v>
      </c>
      <c r="C111" s="26" t="s">
        <v>306</v>
      </c>
      <c r="D111" s="26" t="s">
        <v>307</v>
      </c>
      <c r="E111" s="26" t="s">
        <v>110</v>
      </c>
      <c r="F111" s="26" t="s">
        <v>103</v>
      </c>
      <c r="G111" s="26" t="s">
        <v>314</v>
      </c>
      <c r="H111" s="26" t="s">
        <v>315</v>
      </c>
      <c r="I111" s="118">
        <v>33280</v>
      </c>
      <c r="J111" s="118">
        <v>33280</v>
      </c>
      <c r="K111" s="31"/>
      <c r="L111" s="31"/>
      <c r="M111" s="31"/>
      <c r="N111" s="118">
        <v>33280</v>
      </c>
      <c r="O111" s="31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</row>
    <row r="112" ht="20.25" customHeight="1" spans="1:25">
      <c r="A112" s="26" t="s">
        <v>70</v>
      </c>
      <c r="B112" s="26" t="s">
        <v>70</v>
      </c>
      <c r="C112" s="26" t="s">
        <v>306</v>
      </c>
      <c r="D112" s="26" t="s">
        <v>307</v>
      </c>
      <c r="E112" s="26" t="s">
        <v>111</v>
      </c>
      <c r="F112" s="26" t="s">
        <v>112</v>
      </c>
      <c r="G112" s="26" t="s">
        <v>314</v>
      </c>
      <c r="H112" s="26" t="s">
        <v>315</v>
      </c>
      <c r="I112" s="118">
        <v>55040</v>
      </c>
      <c r="J112" s="118">
        <v>55040</v>
      </c>
      <c r="K112" s="31"/>
      <c r="L112" s="31"/>
      <c r="M112" s="31"/>
      <c r="N112" s="118">
        <v>55040</v>
      </c>
      <c r="O112" s="31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</row>
    <row r="113" ht="20.25" customHeight="1" spans="1:25">
      <c r="A113" s="26" t="s">
        <v>70</v>
      </c>
      <c r="B113" s="26" t="s">
        <v>70</v>
      </c>
      <c r="C113" s="26" t="s">
        <v>306</v>
      </c>
      <c r="D113" s="26" t="s">
        <v>307</v>
      </c>
      <c r="E113" s="26" t="s">
        <v>117</v>
      </c>
      <c r="F113" s="26" t="s">
        <v>103</v>
      </c>
      <c r="G113" s="26" t="s">
        <v>314</v>
      </c>
      <c r="H113" s="26" t="s">
        <v>315</v>
      </c>
      <c r="I113" s="118">
        <v>18660</v>
      </c>
      <c r="J113" s="118">
        <v>18660</v>
      </c>
      <c r="K113" s="31"/>
      <c r="L113" s="31"/>
      <c r="M113" s="31"/>
      <c r="N113" s="118">
        <v>18660</v>
      </c>
      <c r="O113" s="31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</row>
    <row r="114" ht="20.25" customHeight="1" spans="1:25">
      <c r="A114" s="26" t="s">
        <v>70</v>
      </c>
      <c r="B114" s="26" t="s">
        <v>70</v>
      </c>
      <c r="C114" s="26" t="s">
        <v>306</v>
      </c>
      <c r="D114" s="26" t="s">
        <v>307</v>
      </c>
      <c r="E114" s="26" t="s">
        <v>117</v>
      </c>
      <c r="F114" s="26" t="s">
        <v>103</v>
      </c>
      <c r="G114" s="26" t="s">
        <v>314</v>
      </c>
      <c r="H114" s="26" t="s">
        <v>315</v>
      </c>
      <c r="I114" s="118">
        <v>2560</v>
      </c>
      <c r="J114" s="118">
        <v>2560</v>
      </c>
      <c r="K114" s="31"/>
      <c r="L114" s="31"/>
      <c r="M114" s="31"/>
      <c r="N114" s="118">
        <v>2560</v>
      </c>
      <c r="O114" s="31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</row>
    <row r="115" ht="20.25" customHeight="1" spans="1:25">
      <c r="A115" s="26" t="s">
        <v>70</v>
      </c>
      <c r="B115" s="26" t="s">
        <v>70</v>
      </c>
      <c r="C115" s="26" t="s">
        <v>306</v>
      </c>
      <c r="D115" s="26" t="s">
        <v>307</v>
      </c>
      <c r="E115" s="26" t="s">
        <v>123</v>
      </c>
      <c r="F115" s="26" t="s">
        <v>103</v>
      </c>
      <c r="G115" s="26" t="s">
        <v>314</v>
      </c>
      <c r="H115" s="26" t="s">
        <v>315</v>
      </c>
      <c r="I115" s="118">
        <v>1280</v>
      </c>
      <c r="J115" s="118">
        <v>1280</v>
      </c>
      <c r="K115" s="31"/>
      <c r="L115" s="31"/>
      <c r="M115" s="31"/>
      <c r="N115" s="118">
        <v>1280</v>
      </c>
      <c r="O115" s="31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</row>
    <row r="116" ht="20.25" customHeight="1" spans="1:25">
      <c r="A116" s="26" t="s">
        <v>70</v>
      </c>
      <c r="B116" s="26" t="s">
        <v>70</v>
      </c>
      <c r="C116" s="26" t="s">
        <v>306</v>
      </c>
      <c r="D116" s="26" t="s">
        <v>307</v>
      </c>
      <c r="E116" s="26" t="s">
        <v>170</v>
      </c>
      <c r="F116" s="26" t="s">
        <v>171</v>
      </c>
      <c r="G116" s="26" t="s">
        <v>314</v>
      </c>
      <c r="H116" s="26" t="s">
        <v>315</v>
      </c>
      <c r="I116" s="118">
        <v>8960</v>
      </c>
      <c r="J116" s="118">
        <v>8960</v>
      </c>
      <c r="K116" s="31"/>
      <c r="L116" s="31"/>
      <c r="M116" s="31"/>
      <c r="N116" s="118">
        <v>8960</v>
      </c>
      <c r="O116" s="31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</row>
    <row r="117" ht="20.25" customHeight="1" spans="1:25">
      <c r="A117" s="26" t="s">
        <v>70</v>
      </c>
      <c r="B117" s="26" t="s">
        <v>70</v>
      </c>
      <c r="C117" s="26" t="s">
        <v>306</v>
      </c>
      <c r="D117" s="26" t="s">
        <v>307</v>
      </c>
      <c r="E117" s="26" t="s">
        <v>102</v>
      </c>
      <c r="F117" s="26" t="s">
        <v>103</v>
      </c>
      <c r="G117" s="26" t="s">
        <v>316</v>
      </c>
      <c r="H117" s="26" t="s">
        <v>317</v>
      </c>
      <c r="I117" s="118">
        <v>150</v>
      </c>
      <c r="J117" s="118">
        <v>150</v>
      </c>
      <c r="K117" s="31"/>
      <c r="L117" s="31"/>
      <c r="M117" s="31"/>
      <c r="N117" s="118">
        <v>150</v>
      </c>
      <c r="O117" s="31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</row>
    <row r="118" ht="20.25" customHeight="1" spans="1:25">
      <c r="A118" s="26" t="s">
        <v>70</v>
      </c>
      <c r="B118" s="26" t="s">
        <v>70</v>
      </c>
      <c r="C118" s="26" t="s">
        <v>306</v>
      </c>
      <c r="D118" s="26" t="s">
        <v>307</v>
      </c>
      <c r="E118" s="26" t="s">
        <v>110</v>
      </c>
      <c r="F118" s="26" t="s">
        <v>103</v>
      </c>
      <c r="G118" s="26" t="s">
        <v>316</v>
      </c>
      <c r="H118" s="26" t="s">
        <v>317</v>
      </c>
      <c r="I118" s="118">
        <v>3900</v>
      </c>
      <c r="J118" s="118">
        <v>3900</v>
      </c>
      <c r="K118" s="31"/>
      <c r="L118" s="31"/>
      <c r="M118" s="31"/>
      <c r="N118" s="118">
        <v>3900</v>
      </c>
      <c r="O118" s="31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</row>
    <row r="119" ht="20.25" customHeight="1" spans="1:25">
      <c r="A119" s="26" t="s">
        <v>70</v>
      </c>
      <c r="B119" s="26" t="s">
        <v>70</v>
      </c>
      <c r="C119" s="26" t="s">
        <v>306</v>
      </c>
      <c r="D119" s="26" t="s">
        <v>307</v>
      </c>
      <c r="E119" s="26" t="s">
        <v>111</v>
      </c>
      <c r="F119" s="26" t="s">
        <v>112</v>
      </c>
      <c r="G119" s="26" t="s">
        <v>316</v>
      </c>
      <c r="H119" s="26" t="s">
        <v>317</v>
      </c>
      <c r="I119" s="118">
        <v>6450</v>
      </c>
      <c r="J119" s="118">
        <v>6450</v>
      </c>
      <c r="K119" s="31"/>
      <c r="L119" s="31"/>
      <c r="M119" s="31"/>
      <c r="N119" s="118">
        <v>6450</v>
      </c>
      <c r="O119" s="31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</row>
    <row r="120" ht="20.25" customHeight="1" spans="1:25">
      <c r="A120" s="26" t="s">
        <v>70</v>
      </c>
      <c r="B120" s="26" t="s">
        <v>70</v>
      </c>
      <c r="C120" s="26" t="s">
        <v>306</v>
      </c>
      <c r="D120" s="26" t="s">
        <v>307</v>
      </c>
      <c r="E120" s="26" t="s">
        <v>117</v>
      </c>
      <c r="F120" s="26" t="s">
        <v>103</v>
      </c>
      <c r="G120" s="26" t="s">
        <v>316</v>
      </c>
      <c r="H120" s="26" t="s">
        <v>317</v>
      </c>
      <c r="I120" s="118">
        <v>300</v>
      </c>
      <c r="J120" s="118">
        <v>300</v>
      </c>
      <c r="K120" s="31"/>
      <c r="L120" s="31"/>
      <c r="M120" s="31"/>
      <c r="N120" s="118">
        <v>300</v>
      </c>
      <c r="O120" s="31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</row>
    <row r="121" ht="20.25" customHeight="1" spans="1:25">
      <c r="A121" s="26" t="s">
        <v>70</v>
      </c>
      <c r="B121" s="26" t="s">
        <v>70</v>
      </c>
      <c r="C121" s="26" t="s">
        <v>306</v>
      </c>
      <c r="D121" s="26" t="s">
        <v>307</v>
      </c>
      <c r="E121" s="26" t="s">
        <v>117</v>
      </c>
      <c r="F121" s="26" t="s">
        <v>103</v>
      </c>
      <c r="G121" s="26" t="s">
        <v>316</v>
      </c>
      <c r="H121" s="26" t="s">
        <v>317</v>
      </c>
      <c r="I121" s="118">
        <v>14550</v>
      </c>
      <c r="J121" s="118">
        <v>14550</v>
      </c>
      <c r="K121" s="31"/>
      <c r="L121" s="31"/>
      <c r="M121" s="31"/>
      <c r="N121" s="118">
        <v>14550</v>
      </c>
      <c r="O121" s="31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</row>
    <row r="122" ht="20.25" customHeight="1" spans="1:25">
      <c r="A122" s="26" t="s">
        <v>70</v>
      </c>
      <c r="B122" s="26" t="s">
        <v>70</v>
      </c>
      <c r="C122" s="26" t="s">
        <v>306</v>
      </c>
      <c r="D122" s="26" t="s">
        <v>307</v>
      </c>
      <c r="E122" s="26" t="s">
        <v>123</v>
      </c>
      <c r="F122" s="26" t="s">
        <v>103</v>
      </c>
      <c r="G122" s="26" t="s">
        <v>316</v>
      </c>
      <c r="H122" s="26" t="s">
        <v>317</v>
      </c>
      <c r="I122" s="118">
        <v>150</v>
      </c>
      <c r="J122" s="118">
        <v>150</v>
      </c>
      <c r="K122" s="31"/>
      <c r="L122" s="31"/>
      <c r="M122" s="31"/>
      <c r="N122" s="118">
        <v>150</v>
      </c>
      <c r="O122" s="31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</row>
    <row r="123" ht="20.25" customHeight="1" spans="1:25">
      <c r="A123" s="26" t="s">
        <v>70</v>
      </c>
      <c r="B123" s="26" t="s">
        <v>70</v>
      </c>
      <c r="C123" s="26" t="s">
        <v>306</v>
      </c>
      <c r="D123" s="26" t="s">
        <v>307</v>
      </c>
      <c r="E123" s="26" t="s">
        <v>170</v>
      </c>
      <c r="F123" s="26" t="s">
        <v>171</v>
      </c>
      <c r="G123" s="26" t="s">
        <v>316</v>
      </c>
      <c r="H123" s="26" t="s">
        <v>317</v>
      </c>
      <c r="I123" s="118">
        <v>1050</v>
      </c>
      <c r="J123" s="118">
        <v>1050</v>
      </c>
      <c r="K123" s="31"/>
      <c r="L123" s="31"/>
      <c r="M123" s="31"/>
      <c r="N123" s="118">
        <v>1050</v>
      </c>
      <c r="O123" s="31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</row>
    <row r="124" ht="20.25" customHeight="1" spans="1:25">
      <c r="A124" s="26" t="s">
        <v>70</v>
      </c>
      <c r="B124" s="26" t="s">
        <v>70</v>
      </c>
      <c r="C124" s="26" t="s">
        <v>306</v>
      </c>
      <c r="D124" s="26" t="s">
        <v>307</v>
      </c>
      <c r="E124" s="26" t="s">
        <v>102</v>
      </c>
      <c r="F124" s="26" t="s">
        <v>103</v>
      </c>
      <c r="G124" s="26" t="s">
        <v>318</v>
      </c>
      <c r="H124" s="26" t="s">
        <v>319</v>
      </c>
      <c r="I124" s="118">
        <v>50</v>
      </c>
      <c r="J124" s="118">
        <v>50</v>
      </c>
      <c r="K124" s="31"/>
      <c r="L124" s="31"/>
      <c r="M124" s="31"/>
      <c r="N124" s="118">
        <v>50</v>
      </c>
      <c r="O124" s="31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</row>
    <row r="125" ht="20.25" customHeight="1" spans="1:25">
      <c r="A125" s="26" t="s">
        <v>70</v>
      </c>
      <c r="B125" s="26" t="s">
        <v>70</v>
      </c>
      <c r="C125" s="26" t="s">
        <v>306</v>
      </c>
      <c r="D125" s="26" t="s">
        <v>307</v>
      </c>
      <c r="E125" s="26" t="s">
        <v>110</v>
      </c>
      <c r="F125" s="26" t="s">
        <v>103</v>
      </c>
      <c r="G125" s="26" t="s">
        <v>318</v>
      </c>
      <c r="H125" s="26" t="s">
        <v>319</v>
      </c>
      <c r="I125" s="118">
        <v>1300</v>
      </c>
      <c r="J125" s="118">
        <v>1300</v>
      </c>
      <c r="K125" s="31"/>
      <c r="L125" s="31"/>
      <c r="M125" s="31"/>
      <c r="N125" s="118">
        <v>1300</v>
      </c>
      <c r="O125" s="31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</row>
    <row r="126" ht="20.25" customHeight="1" spans="1:25">
      <c r="A126" s="26" t="s">
        <v>70</v>
      </c>
      <c r="B126" s="26" t="s">
        <v>70</v>
      </c>
      <c r="C126" s="26" t="s">
        <v>306</v>
      </c>
      <c r="D126" s="26" t="s">
        <v>307</v>
      </c>
      <c r="E126" s="26" t="s">
        <v>111</v>
      </c>
      <c r="F126" s="26" t="s">
        <v>112</v>
      </c>
      <c r="G126" s="26" t="s">
        <v>318</v>
      </c>
      <c r="H126" s="26" t="s">
        <v>319</v>
      </c>
      <c r="I126" s="118">
        <v>2150</v>
      </c>
      <c r="J126" s="118">
        <v>2150</v>
      </c>
      <c r="K126" s="31"/>
      <c r="L126" s="31"/>
      <c r="M126" s="31"/>
      <c r="N126" s="118">
        <v>2150</v>
      </c>
      <c r="O126" s="31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</row>
    <row r="127" ht="20.25" customHeight="1" spans="1:25">
      <c r="A127" s="26" t="s">
        <v>70</v>
      </c>
      <c r="B127" s="26" t="s">
        <v>70</v>
      </c>
      <c r="C127" s="26" t="s">
        <v>306</v>
      </c>
      <c r="D127" s="26" t="s">
        <v>307</v>
      </c>
      <c r="E127" s="26" t="s">
        <v>117</v>
      </c>
      <c r="F127" s="26" t="s">
        <v>103</v>
      </c>
      <c r="G127" s="26" t="s">
        <v>318</v>
      </c>
      <c r="H127" s="26" t="s">
        <v>319</v>
      </c>
      <c r="I127" s="118">
        <v>150</v>
      </c>
      <c r="J127" s="118">
        <v>150</v>
      </c>
      <c r="K127" s="31"/>
      <c r="L127" s="31"/>
      <c r="M127" s="31"/>
      <c r="N127" s="118">
        <v>150</v>
      </c>
      <c r="O127" s="31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</row>
    <row r="128" ht="20.25" customHeight="1" spans="1:25">
      <c r="A128" s="26" t="s">
        <v>70</v>
      </c>
      <c r="B128" s="26" t="s">
        <v>70</v>
      </c>
      <c r="C128" s="26" t="s">
        <v>306</v>
      </c>
      <c r="D128" s="26" t="s">
        <v>307</v>
      </c>
      <c r="E128" s="26" t="s">
        <v>117</v>
      </c>
      <c r="F128" s="26" t="s">
        <v>103</v>
      </c>
      <c r="G128" s="26" t="s">
        <v>318</v>
      </c>
      <c r="H128" s="26" t="s">
        <v>319</v>
      </c>
      <c r="I128" s="118">
        <v>100</v>
      </c>
      <c r="J128" s="118">
        <v>100</v>
      </c>
      <c r="K128" s="31"/>
      <c r="L128" s="31"/>
      <c r="M128" s="31"/>
      <c r="N128" s="118">
        <v>100</v>
      </c>
      <c r="O128" s="31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</row>
    <row r="129" ht="20.25" customHeight="1" spans="1:25">
      <c r="A129" s="26" t="s">
        <v>70</v>
      </c>
      <c r="B129" s="26" t="s">
        <v>70</v>
      </c>
      <c r="C129" s="26" t="s">
        <v>306</v>
      </c>
      <c r="D129" s="26" t="s">
        <v>307</v>
      </c>
      <c r="E129" s="26" t="s">
        <v>123</v>
      </c>
      <c r="F129" s="26" t="s">
        <v>103</v>
      </c>
      <c r="G129" s="26" t="s">
        <v>318</v>
      </c>
      <c r="H129" s="26" t="s">
        <v>319</v>
      </c>
      <c r="I129" s="118">
        <v>50</v>
      </c>
      <c r="J129" s="118">
        <v>50</v>
      </c>
      <c r="K129" s="31"/>
      <c r="L129" s="31"/>
      <c r="M129" s="31"/>
      <c r="N129" s="118">
        <v>50</v>
      </c>
      <c r="O129" s="31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</row>
    <row r="130" ht="20.25" customHeight="1" spans="1:25">
      <c r="A130" s="26" t="s">
        <v>70</v>
      </c>
      <c r="B130" s="26" t="s">
        <v>70</v>
      </c>
      <c r="C130" s="26" t="s">
        <v>306</v>
      </c>
      <c r="D130" s="26" t="s">
        <v>307</v>
      </c>
      <c r="E130" s="26" t="s">
        <v>170</v>
      </c>
      <c r="F130" s="26" t="s">
        <v>171</v>
      </c>
      <c r="G130" s="26" t="s">
        <v>318</v>
      </c>
      <c r="H130" s="26" t="s">
        <v>319</v>
      </c>
      <c r="I130" s="118">
        <v>350</v>
      </c>
      <c r="J130" s="118">
        <v>350</v>
      </c>
      <c r="K130" s="31"/>
      <c r="L130" s="31"/>
      <c r="M130" s="31"/>
      <c r="N130" s="118">
        <v>350</v>
      </c>
      <c r="O130" s="31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</row>
    <row r="131" ht="20.25" customHeight="1" spans="1:25">
      <c r="A131" s="26" t="s">
        <v>70</v>
      </c>
      <c r="B131" s="26" t="s">
        <v>70</v>
      </c>
      <c r="C131" s="26" t="s">
        <v>306</v>
      </c>
      <c r="D131" s="26" t="s">
        <v>307</v>
      </c>
      <c r="E131" s="26" t="s">
        <v>102</v>
      </c>
      <c r="F131" s="26" t="s">
        <v>103</v>
      </c>
      <c r="G131" s="26" t="s">
        <v>320</v>
      </c>
      <c r="H131" s="26" t="s">
        <v>321</v>
      </c>
      <c r="I131" s="118">
        <v>50</v>
      </c>
      <c r="J131" s="118">
        <v>50</v>
      </c>
      <c r="K131" s="31"/>
      <c r="L131" s="31"/>
      <c r="M131" s="31"/>
      <c r="N131" s="118">
        <v>50</v>
      </c>
      <c r="O131" s="31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</row>
    <row r="132" ht="20.25" customHeight="1" spans="1:25">
      <c r="A132" s="26" t="s">
        <v>70</v>
      </c>
      <c r="B132" s="26" t="s">
        <v>70</v>
      </c>
      <c r="C132" s="26" t="s">
        <v>306</v>
      </c>
      <c r="D132" s="26" t="s">
        <v>307</v>
      </c>
      <c r="E132" s="26" t="s">
        <v>110</v>
      </c>
      <c r="F132" s="26" t="s">
        <v>103</v>
      </c>
      <c r="G132" s="26" t="s">
        <v>320</v>
      </c>
      <c r="H132" s="26" t="s">
        <v>321</v>
      </c>
      <c r="I132" s="118">
        <v>1300</v>
      </c>
      <c r="J132" s="118">
        <v>1300</v>
      </c>
      <c r="K132" s="31"/>
      <c r="L132" s="31"/>
      <c r="M132" s="31"/>
      <c r="N132" s="118">
        <v>1300</v>
      </c>
      <c r="O132" s="31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</row>
    <row r="133" ht="20.25" customHeight="1" spans="1:25">
      <c r="A133" s="26" t="s">
        <v>70</v>
      </c>
      <c r="B133" s="26" t="s">
        <v>70</v>
      </c>
      <c r="C133" s="26" t="s">
        <v>306</v>
      </c>
      <c r="D133" s="26" t="s">
        <v>307</v>
      </c>
      <c r="E133" s="26" t="s">
        <v>111</v>
      </c>
      <c r="F133" s="26" t="s">
        <v>112</v>
      </c>
      <c r="G133" s="26" t="s">
        <v>320</v>
      </c>
      <c r="H133" s="26" t="s">
        <v>321</v>
      </c>
      <c r="I133" s="118">
        <v>2150</v>
      </c>
      <c r="J133" s="118">
        <v>2150</v>
      </c>
      <c r="K133" s="31"/>
      <c r="L133" s="31"/>
      <c r="M133" s="31"/>
      <c r="N133" s="118">
        <v>2150</v>
      </c>
      <c r="O133" s="31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</row>
    <row r="134" ht="20.25" customHeight="1" spans="1:25">
      <c r="A134" s="26" t="s">
        <v>70</v>
      </c>
      <c r="B134" s="26" t="s">
        <v>70</v>
      </c>
      <c r="C134" s="26" t="s">
        <v>306</v>
      </c>
      <c r="D134" s="26" t="s">
        <v>307</v>
      </c>
      <c r="E134" s="26" t="s">
        <v>117</v>
      </c>
      <c r="F134" s="26" t="s">
        <v>103</v>
      </c>
      <c r="G134" s="26" t="s">
        <v>320</v>
      </c>
      <c r="H134" s="26" t="s">
        <v>321</v>
      </c>
      <c r="I134" s="118">
        <v>150</v>
      </c>
      <c r="J134" s="118">
        <v>150</v>
      </c>
      <c r="K134" s="31"/>
      <c r="L134" s="31"/>
      <c r="M134" s="31"/>
      <c r="N134" s="118">
        <v>150</v>
      </c>
      <c r="O134" s="31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</row>
    <row r="135" ht="20.25" customHeight="1" spans="1:25">
      <c r="A135" s="26" t="s">
        <v>70</v>
      </c>
      <c r="B135" s="26" t="s">
        <v>70</v>
      </c>
      <c r="C135" s="26" t="s">
        <v>306</v>
      </c>
      <c r="D135" s="26" t="s">
        <v>307</v>
      </c>
      <c r="E135" s="26" t="s">
        <v>117</v>
      </c>
      <c r="F135" s="26" t="s">
        <v>103</v>
      </c>
      <c r="G135" s="26" t="s">
        <v>320</v>
      </c>
      <c r="H135" s="26" t="s">
        <v>321</v>
      </c>
      <c r="I135" s="118">
        <v>100</v>
      </c>
      <c r="J135" s="118">
        <v>100</v>
      </c>
      <c r="K135" s="31"/>
      <c r="L135" s="31"/>
      <c r="M135" s="31"/>
      <c r="N135" s="118">
        <v>100</v>
      </c>
      <c r="O135" s="31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</row>
    <row r="136" ht="20.25" customHeight="1" spans="1:25">
      <c r="A136" s="26" t="s">
        <v>70</v>
      </c>
      <c r="B136" s="26" t="s">
        <v>70</v>
      </c>
      <c r="C136" s="26" t="s">
        <v>306</v>
      </c>
      <c r="D136" s="26" t="s">
        <v>307</v>
      </c>
      <c r="E136" s="26" t="s">
        <v>123</v>
      </c>
      <c r="F136" s="26" t="s">
        <v>103</v>
      </c>
      <c r="G136" s="26" t="s">
        <v>320</v>
      </c>
      <c r="H136" s="26" t="s">
        <v>321</v>
      </c>
      <c r="I136" s="118">
        <v>50</v>
      </c>
      <c r="J136" s="118">
        <v>50</v>
      </c>
      <c r="K136" s="31"/>
      <c r="L136" s="31"/>
      <c r="M136" s="31"/>
      <c r="N136" s="118">
        <v>50</v>
      </c>
      <c r="O136" s="31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</row>
    <row r="137" ht="20.25" customHeight="1" spans="1:25">
      <c r="A137" s="26" t="s">
        <v>70</v>
      </c>
      <c r="B137" s="26" t="s">
        <v>70</v>
      </c>
      <c r="C137" s="26" t="s">
        <v>306</v>
      </c>
      <c r="D137" s="26" t="s">
        <v>307</v>
      </c>
      <c r="E137" s="26" t="s">
        <v>170</v>
      </c>
      <c r="F137" s="26" t="s">
        <v>171</v>
      </c>
      <c r="G137" s="26" t="s">
        <v>320</v>
      </c>
      <c r="H137" s="26" t="s">
        <v>321</v>
      </c>
      <c r="I137" s="118">
        <v>350</v>
      </c>
      <c r="J137" s="118">
        <v>350</v>
      </c>
      <c r="K137" s="31"/>
      <c r="L137" s="31"/>
      <c r="M137" s="31"/>
      <c r="N137" s="118">
        <v>350</v>
      </c>
      <c r="O137" s="31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</row>
    <row r="138" ht="20.25" customHeight="1" spans="1:25">
      <c r="A138" s="26" t="s">
        <v>70</v>
      </c>
      <c r="B138" s="26" t="s">
        <v>70</v>
      </c>
      <c r="C138" s="26" t="s">
        <v>322</v>
      </c>
      <c r="D138" s="26" t="s">
        <v>323</v>
      </c>
      <c r="E138" s="26" t="s">
        <v>102</v>
      </c>
      <c r="F138" s="26" t="s">
        <v>103</v>
      </c>
      <c r="G138" s="26" t="s">
        <v>293</v>
      </c>
      <c r="H138" s="26" t="s">
        <v>294</v>
      </c>
      <c r="I138" s="118">
        <v>900</v>
      </c>
      <c r="J138" s="118">
        <v>900</v>
      </c>
      <c r="K138" s="31"/>
      <c r="L138" s="31"/>
      <c r="M138" s="31"/>
      <c r="N138" s="118">
        <v>900</v>
      </c>
      <c r="O138" s="31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</row>
    <row r="139" ht="20.25" customHeight="1" spans="1:25">
      <c r="A139" s="26" t="s">
        <v>70</v>
      </c>
      <c r="B139" s="26" t="s">
        <v>70</v>
      </c>
      <c r="C139" s="26" t="s">
        <v>322</v>
      </c>
      <c r="D139" s="26" t="s">
        <v>323</v>
      </c>
      <c r="E139" s="26" t="s">
        <v>110</v>
      </c>
      <c r="F139" s="26" t="s">
        <v>103</v>
      </c>
      <c r="G139" s="26" t="s">
        <v>293</v>
      </c>
      <c r="H139" s="26" t="s">
        <v>294</v>
      </c>
      <c r="I139" s="118">
        <v>23160</v>
      </c>
      <c r="J139" s="118">
        <v>23160</v>
      </c>
      <c r="K139" s="31"/>
      <c r="L139" s="31"/>
      <c r="M139" s="31"/>
      <c r="N139" s="118">
        <v>23160</v>
      </c>
      <c r="O139" s="31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</row>
    <row r="140" ht="20.25" customHeight="1" spans="1:25">
      <c r="A140" s="26" t="s">
        <v>70</v>
      </c>
      <c r="B140" s="26" t="s">
        <v>70</v>
      </c>
      <c r="C140" s="26" t="s">
        <v>322</v>
      </c>
      <c r="D140" s="26" t="s">
        <v>323</v>
      </c>
      <c r="E140" s="26" t="s">
        <v>117</v>
      </c>
      <c r="F140" s="26" t="s">
        <v>103</v>
      </c>
      <c r="G140" s="26" t="s">
        <v>293</v>
      </c>
      <c r="H140" s="26" t="s">
        <v>294</v>
      </c>
      <c r="I140" s="118">
        <v>1800</v>
      </c>
      <c r="J140" s="118">
        <v>1800</v>
      </c>
      <c r="K140" s="31"/>
      <c r="L140" s="31"/>
      <c r="M140" s="31"/>
      <c r="N140" s="118">
        <v>1800</v>
      </c>
      <c r="O140" s="31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</row>
    <row r="141" ht="20.25" customHeight="1" spans="1:25">
      <c r="A141" s="26" t="s">
        <v>70</v>
      </c>
      <c r="B141" s="26" t="s">
        <v>70</v>
      </c>
      <c r="C141" s="26" t="s">
        <v>322</v>
      </c>
      <c r="D141" s="26" t="s">
        <v>323</v>
      </c>
      <c r="E141" s="26" t="s">
        <v>123</v>
      </c>
      <c r="F141" s="26" t="s">
        <v>103</v>
      </c>
      <c r="G141" s="26" t="s">
        <v>293</v>
      </c>
      <c r="H141" s="26" t="s">
        <v>294</v>
      </c>
      <c r="I141" s="118">
        <v>900</v>
      </c>
      <c r="J141" s="118">
        <v>900</v>
      </c>
      <c r="K141" s="31"/>
      <c r="L141" s="31"/>
      <c r="M141" s="31"/>
      <c r="N141" s="118">
        <v>900</v>
      </c>
      <c r="O141" s="31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</row>
    <row r="142" ht="20.25" customHeight="1" spans="1:25">
      <c r="A142" s="26" t="s">
        <v>70</v>
      </c>
      <c r="B142" s="26" t="s">
        <v>70</v>
      </c>
      <c r="C142" s="26" t="s">
        <v>324</v>
      </c>
      <c r="D142" s="26" t="s">
        <v>325</v>
      </c>
      <c r="E142" s="26" t="s">
        <v>134</v>
      </c>
      <c r="F142" s="26" t="s">
        <v>135</v>
      </c>
      <c r="G142" s="26" t="s">
        <v>326</v>
      </c>
      <c r="H142" s="26" t="s">
        <v>327</v>
      </c>
      <c r="I142" s="118">
        <v>156000</v>
      </c>
      <c r="J142" s="118">
        <v>156000</v>
      </c>
      <c r="K142" s="31"/>
      <c r="L142" s="31"/>
      <c r="M142" s="31"/>
      <c r="N142" s="118">
        <v>156000</v>
      </c>
      <c r="O142" s="31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</row>
    <row r="143" ht="20.25" customHeight="1" spans="1:25">
      <c r="A143" s="26" t="s">
        <v>70</v>
      </c>
      <c r="B143" s="26" t="s">
        <v>70</v>
      </c>
      <c r="C143" s="26" t="s">
        <v>324</v>
      </c>
      <c r="D143" s="26" t="s">
        <v>325</v>
      </c>
      <c r="E143" s="26" t="s">
        <v>136</v>
      </c>
      <c r="F143" s="26" t="s">
        <v>137</v>
      </c>
      <c r="G143" s="26" t="s">
        <v>326</v>
      </c>
      <c r="H143" s="26" t="s">
        <v>327</v>
      </c>
      <c r="I143" s="118">
        <v>72000</v>
      </c>
      <c r="J143" s="118">
        <v>72000</v>
      </c>
      <c r="K143" s="31"/>
      <c r="L143" s="31"/>
      <c r="M143" s="31"/>
      <c r="N143" s="118">
        <v>72000</v>
      </c>
      <c r="O143" s="31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</row>
    <row r="144" ht="20.25" customHeight="1" spans="1:25">
      <c r="A144" s="26" t="s">
        <v>70</v>
      </c>
      <c r="B144" s="26" t="s">
        <v>70</v>
      </c>
      <c r="C144" s="26" t="s">
        <v>328</v>
      </c>
      <c r="D144" s="26" t="s">
        <v>329</v>
      </c>
      <c r="E144" s="26" t="s">
        <v>102</v>
      </c>
      <c r="F144" s="26" t="s">
        <v>103</v>
      </c>
      <c r="G144" s="26" t="s">
        <v>265</v>
      </c>
      <c r="H144" s="26" t="s">
        <v>266</v>
      </c>
      <c r="I144" s="118">
        <v>17400</v>
      </c>
      <c r="J144" s="118">
        <v>17400</v>
      </c>
      <c r="K144" s="31"/>
      <c r="L144" s="31"/>
      <c r="M144" s="31"/>
      <c r="N144" s="118">
        <v>17400</v>
      </c>
      <c r="O144" s="31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</row>
    <row r="145" ht="20.25" customHeight="1" spans="1:25">
      <c r="A145" s="26" t="s">
        <v>70</v>
      </c>
      <c r="B145" s="26" t="s">
        <v>70</v>
      </c>
      <c r="C145" s="26" t="s">
        <v>328</v>
      </c>
      <c r="D145" s="26" t="s">
        <v>329</v>
      </c>
      <c r="E145" s="26" t="s">
        <v>110</v>
      </c>
      <c r="F145" s="26" t="s">
        <v>103</v>
      </c>
      <c r="G145" s="26" t="s">
        <v>265</v>
      </c>
      <c r="H145" s="26" t="s">
        <v>266</v>
      </c>
      <c r="I145" s="118">
        <v>375720</v>
      </c>
      <c r="J145" s="118">
        <v>375720</v>
      </c>
      <c r="K145" s="31"/>
      <c r="L145" s="31"/>
      <c r="M145" s="31"/>
      <c r="N145" s="118">
        <v>375720</v>
      </c>
      <c r="O145" s="31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</row>
    <row r="146" ht="20.25" customHeight="1" spans="1:25">
      <c r="A146" s="26" t="s">
        <v>70</v>
      </c>
      <c r="B146" s="26" t="s">
        <v>70</v>
      </c>
      <c r="C146" s="26" t="s">
        <v>328</v>
      </c>
      <c r="D146" s="26" t="s">
        <v>329</v>
      </c>
      <c r="E146" s="26" t="s">
        <v>117</v>
      </c>
      <c r="F146" s="26" t="s">
        <v>103</v>
      </c>
      <c r="G146" s="26" t="s">
        <v>265</v>
      </c>
      <c r="H146" s="26" t="s">
        <v>266</v>
      </c>
      <c r="I146" s="118">
        <v>30720</v>
      </c>
      <c r="J146" s="118">
        <v>30720</v>
      </c>
      <c r="K146" s="31"/>
      <c r="L146" s="31"/>
      <c r="M146" s="31"/>
      <c r="N146" s="118">
        <v>30720</v>
      </c>
      <c r="O146" s="31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</row>
    <row r="147" ht="20.25" customHeight="1" spans="1:25">
      <c r="A147" s="26" t="s">
        <v>70</v>
      </c>
      <c r="B147" s="26" t="s">
        <v>70</v>
      </c>
      <c r="C147" s="26" t="s">
        <v>328</v>
      </c>
      <c r="D147" s="26" t="s">
        <v>329</v>
      </c>
      <c r="E147" s="26" t="s">
        <v>123</v>
      </c>
      <c r="F147" s="26" t="s">
        <v>103</v>
      </c>
      <c r="G147" s="26" t="s">
        <v>265</v>
      </c>
      <c r="H147" s="26" t="s">
        <v>266</v>
      </c>
      <c r="I147" s="118">
        <v>17400</v>
      </c>
      <c r="J147" s="118">
        <v>17400</v>
      </c>
      <c r="K147" s="31"/>
      <c r="L147" s="31"/>
      <c r="M147" s="31"/>
      <c r="N147" s="118">
        <v>17400</v>
      </c>
      <c r="O147" s="31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</row>
    <row r="148" ht="20.25" customHeight="1" spans="1:25">
      <c r="A148" s="26" t="s">
        <v>70</v>
      </c>
      <c r="B148" s="26" t="s">
        <v>70</v>
      </c>
      <c r="C148" s="26" t="s">
        <v>330</v>
      </c>
      <c r="D148" s="26" t="s">
        <v>331</v>
      </c>
      <c r="E148" s="26" t="s">
        <v>111</v>
      </c>
      <c r="F148" s="26" t="s">
        <v>112</v>
      </c>
      <c r="G148" s="26" t="s">
        <v>269</v>
      </c>
      <c r="H148" s="26" t="s">
        <v>270</v>
      </c>
      <c r="I148" s="118">
        <v>361200</v>
      </c>
      <c r="J148" s="118">
        <v>361200</v>
      </c>
      <c r="K148" s="31"/>
      <c r="L148" s="31"/>
      <c r="M148" s="31"/>
      <c r="N148" s="118">
        <v>361200</v>
      </c>
      <c r="O148" s="31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</row>
    <row r="149" ht="20.25" customHeight="1" spans="1:25">
      <c r="A149" s="26" t="s">
        <v>70</v>
      </c>
      <c r="B149" s="26" t="s">
        <v>70</v>
      </c>
      <c r="C149" s="26" t="s">
        <v>330</v>
      </c>
      <c r="D149" s="26" t="s">
        <v>331</v>
      </c>
      <c r="E149" s="26" t="s">
        <v>170</v>
      </c>
      <c r="F149" s="26" t="s">
        <v>171</v>
      </c>
      <c r="G149" s="26" t="s">
        <v>269</v>
      </c>
      <c r="H149" s="26" t="s">
        <v>270</v>
      </c>
      <c r="I149" s="118">
        <v>58800</v>
      </c>
      <c r="J149" s="118">
        <v>58800</v>
      </c>
      <c r="K149" s="31"/>
      <c r="L149" s="31"/>
      <c r="M149" s="31"/>
      <c r="N149" s="118">
        <v>58800</v>
      </c>
      <c r="O149" s="31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</row>
    <row r="150" ht="17.25" customHeight="1" spans="1:25">
      <c r="A150" s="76" t="s">
        <v>231</v>
      </c>
      <c r="B150" s="77"/>
      <c r="C150" s="190"/>
      <c r="D150" s="190"/>
      <c r="E150" s="190"/>
      <c r="F150" s="190"/>
      <c r="G150" s="190"/>
      <c r="H150" s="191"/>
      <c r="I150" s="118">
        <v>15345545</v>
      </c>
      <c r="J150" s="118">
        <v>15345545</v>
      </c>
      <c r="K150" s="118"/>
      <c r="L150" s="118"/>
      <c r="M150" s="118"/>
      <c r="N150" s="118">
        <v>15345545</v>
      </c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50:H15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1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workbookViewId="0">
      <selection activeCell="I9" sqref="I9:I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1"/>
      <c r="E1" s="42"/>
      <c r="F1" s="42"/>
      <c r="G1" s="42"/>
      <c r="H1" s="42"/>
      <c r="U1" s="171"/>
      <c r="W1" s="172" t="s">
        <v>332</v>
      </c>
    </row>
    <row r="2" ht="46.5" customHeight="1" spans="1:23">
      <c r="A2" s="44" t="str">
        <f>"2026"&amp;"年部门项目支出预算表"</f>
        <v>2026年部门项目支出预算表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tr">
        <f>"单位名称："&amp;"昆明市东川区阿旺镇人民政府"</f>
        <v>单位名称：昆明市东川区阿旺镇人民政府</v>
      </c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U3" s="171"/>
      <c r="W3" s="148" t="s">
        <v>1</v>
      </c>
    </row>
    <row r="4" ht="21.75" customHeight="1" spans="1:23">
      <c r="A4" s="49" t="s">
        <v>333</v>
      </c>
      <c r="B4" s="50" t="s">
        <v>242</v>
      </c>
      <c r="C4" s="49" t="s">
        <v>243</v>
      </c>
      <c r="D4" s="49" t="s">
        <v>334</v>
      </c>
      <c r="E4" s="50" t="s">
        <v>244</v>
      </c>
      <c r="F4" s="50" t="s">
        <v>245</v>
      </c>
      <c r="G4" s="50" t="s">
        <v>335</v>
      </c>
      <c r="H4" s="50" t="s">
        <v>336</v>
      </c>
      <c r="I4" s="70" t="s">
        <v>55</v>
      </c>
      <c r="J4" s="13" t="s">
        <v>337</v>
      </c>
      <c r="K4" s="14"/>
      <c r="L4" s="14"/>
      <c r="M4" s="15"/>
      <c r="N4" s="13" t="s">
        <v>250</v>
      </c>
      <c r="O4" s="14"/>
      <c r="P4" s="15"/>
      <c r="Q4" s="50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1"/>
      <c r="B5" s="71"/>
      <c r="C5" s="51"/>
      <c r="D5" s="51"/>
      <c r="E5" s="52"/>
      <c r="F5" s="52"/>
      <c r="G5" s="52"/>
      <c r="H5" s="52"/>
      <c r="I5" s="71"/>
      <c r="J5" s="173" t="s">
        <v>58</v>
      </c>
      <c r="K5" s="174"/>
      <c r="L5" s="50" t="s">
        <v>59</v>
      </c>
      <c r="M5" s="50" t="s">
        <v>60</v>
      </c>
      <c r="N5" s="50" t="s">
        <v>58</v>
      </c>
      <c r="O5" s="50" t="s">
        <v>59</v>
      </c>
      <c r="P5" s="50" t="s">
        <v>60</v>
      </c>
      <c r="Q5" s="52"/>
      <c r="R5" s="50" t="s">
        <v>57</v>
      </c>
      <c r="S5" s="50" t="s">
        <v>64</v>
      </c>
      <c r="T5" s="50" t="s">
        <v>256</v>
      </c>
      <c r="U5" s="50" t="s">
        <v>66</v>
      </c>
      <c r="V5" s="50" t="s">
        <v>67</v>
      </c>
      <c r="W5" s="50" t="s">
        <v>68</v>
      </c>
    </row>
    <row r="6" ht="21" customHeight="1" spans="1:23">
      <c r="A6" s="71"/>
      <c r="B6" s="71"/>
      <c r="C6" s="71"/>
      <c r="D6" s="71"/>
      <c r="E6" s="71"/>
      <c r="F6" s="71"/>
      <c r="G6" s="71"/>
      <c r="H6" s="71"/>
      <c r="I6" s="71"/>
      <c r="J6" s="175" t="s">
        <v>57</v>
      </c>
      <c r="K6" s="176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ht="39.75" customHeight="1" spans="1:23">
      <c r="A7" s="54"/>
      <c r="B7" s="56"/>
      <c r="C7" s="54"/>
      <c r="D7" s="54"/>
      <c r="E7" s="55"/>
      <c r="F7" s="55"/>
      <c r="G7" s="55"/>
      <c r="H7" s="55"/>
      <c r="I7" s="56"/>
      <c r="J7" s="21" t="s">
        <v>57</v>
      </c>
      <c r="K7" s="21" t="s">
        <v>338</v>
      </c>
      <c r="L7" s="55"/>
      <c r="M7" s="55"/>
      <c r="N7" s="55"/>
      <c r="O7" s="55"/>
      <c r="P7" s="55"/>
      <c r="Q7" s="55"/>
      <c r="R7" s="55"/>
      <c r="S7" s="55"/>
      <c r="T7" s="55"/>
      <c r="U7" s="56"/>
      <c r="V7" s="55"/>
      <c r="W7" s="55"/>
    </row>
    <row r="8" ht="15" customHeight="1" spans="1:23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7">
        <v>21</v>
      </c>
      <c r="V8" s="72">
        <v>22</v>
      </c>
      <c r="W8" s="57">
        <v>23</v>
      </c>
    </row>
    <row r="9" ht="21.75" customHeight="1" spans="1:23">
      <c r="A9" s="106" t="s">
        <v>339</v>
      </c>
      <c r="B9" s="106" t="s">
        <v>340</v>
      </c>
      <c r="C9" s="106" t="s">
        <v>341</v>
      </c>
      <c r="D9" s="106" t="s">
        <v>70</v>
      </c>
      <c r="E9" s="106" t="s">
        <v>146</v>
      </c>
      <c r="F9" s="106" t="s">
        <v>147</v>
      </c>
      <c r="G9" s="106" t="s">
        <v>342</v>
      </c>
      <c r="H9" s="106" t="s">
        <v>343</v>
      </c>
      <c r="I9" s="177">
        <v>11964</v>
      </c>
      <c r="J9" s="118">
        <v>11964</v>
      </c>
      <c r="K9" s="118">
        <v>11964</v>
      </c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ht="21.75" customHeight="1" spans="1:23">
      <c r="A10" s="106" t="s">
        <v>339</v>
      </c>
      <c r="B10" s="106" t="s">
        <v>344</v>
      </c>
      <c r="C10" s="106" t="s">
        <v>345</v>
      </c>
      <c r="D10" s="106" t="s">
        <v>70</v>
      </c>
      <c r="E10" s="106" t="s">
        <v>144</v>
      </c>
      <c r="F10" s="106" t="s">
        <v>145</v>
      </c>
      <c r="G10" s="106" t="s">
        <v>326</v>
      </c>
      <c r="H10" s="106" t="s">
        <v>327</v>
      </c>
      <c r="I10" s="177">
        <v>17080.08</v>
      </c>
      <c r="J10" s="118">
        <v>17080.08</v>
      </c>
      <c r="K10" s="118">
        <v>17080.08</v>
      </c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ht="21.75" customHeight="1" spans="1:23">
      <c r="A11" s="106" t="s">
        <v>346</v>
      </c>
      <c r="B11" s="106" t="s">
        <v>347</v>
      </c>
      <c r="C11" s="106" t="s">
        <v>348</v>
      </c>
      <c r="D11" s="106" t="s">
        <v>70</v>
      </c>
      <c r="E11" s="106" t="s">
        <v>191</v>
      </c>
      <c r="F11" s="106" t="s">
        <v>192</v>
      </c>
      <c r="G11" s="106" t="s">
        <v>304</v>
      </c>
      <c r="H11" s="106" t="s">
        <v>305</v>
      </c>
      <c r="I11" s="118">
        <v>80000</v>
      </c>
      <c r="J11" s="118">
        <v>80000</v>
      </c>
      <c r="K11" s="118">
        <v>80000</v>
      </c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ht="21.75" customHeight="1" spans="1:23">
      <c r="A12" s="106" t="s">
        <v>346</v>
      </c>
      <c r="B12" s="106" t="s">
        <v>349</v>
      </c>
      <c r="C12" s="106" t="s">
        <v>350</v>
      </c>
      <c r="D12" s="106" t="s">
        <v>70</v>
      </c>
      <c r="E12" s="106" t="s">
        <v>164</v>
      </c>
      <c r="F12" s="106" t="s">
        <v>165</v>
      </c>
      <c r="G12" s="106" t="s">
        <v>351</v>
      </c>
      <c r="H12" s="106" t="s">
        <v>352</v>
      </c>
      <c r="I12" s="118">
        <v>40000</v>
      </c>
      <c r="J12" s="118">
        <v>40000</v>
      </c>
      <c r="K12" s="118">
        <v>40000</v>
      </c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ht="21.75" customHeight="1" spans="1:23">
      <c r="A13" s="106" t="s">
        <v>346</v>
      </c>
      <c r="B13" s="106" t="s">
        <v>353</v>
      </c>
      <c r="C13" s="106" t="s">
        <v>354</v>
      </c>
      <c r="D13" s="106" t="s">
        <v>70</v>
      </c>
      <c r="E13" s="106" t="s">
        <v>104</v>
      </c>
      <c r="F13" s="106" t="s">
        <v>105</v>
      </c>
      <c r="G13" s="106" t="s">
        <v>318</v>
      </c>
      <c r="H13" s="106" t="s">
        <v>319</v>
      </c>
      <c r="I13" s="118">
        <v>40000</v>
      </c>
      <c r="J13" s="118">
        <v>40000</v>
      </c>
      <c r="K13" s="118">
        <v>40000</v>
      </c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  <row r="14" ht="21.75" customHeight="1" spans="1:23">
      <c r="A14" s="106" t="s">
        <v>346</v>
      </c>
      <c r="B14" s="106" t="s">
        <v>355</v>
      </c>
      <c r="C14" s="106" t="s">
        <v>356</v>
      </c>
      <c r="D14" s="106" t="s">
        <v>70</v>
      </c>
      <c r="E14" s="106" t="s">
        <v>120</v>
      </c>
      <c r="F14" s="106" t="s">
        <v>103</v>
      </c>
      <c r="G14" s="106" t="s">
        <v>304</v>
      </c>
      <c r="H14" s="106" t="s">
        <v>305</v>
      </c>
      <c r="I14" s="118">
        <v>8000</v>
      </c>
      <c r="J14" s="118">
        <v>8000</v>
      </c>
      <c r="K14" s="118">
        <v>8000</v>
      </c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ht="21.75" customHeight="1" spans="1:23">
      <c r="A15" s="106" t="s">
        <v>346</v>
      </c>
      <c r="B15" s="106" t="s">
        <v>355</v>
      </c>
      <c r="C15" s="106" t="s">
        <v>356</v>
      </c>
      <c r="D15" s="106" t="s">
        <v>70</v>
      </c>
      <c r="E15" s="106" t="s">
        <v>124</v>
      </c>
      <c r="F15" s="106" t="s">
        <v>125</v>
      </c>
      <c r="G15" s="106" t="s">
        <v>304</v>
      </c>
      <c r="H15" s="106" t="s">
        <v>305</v>
      </c>
      <c r="I15" s="118">
        <v>60000</v>
      </c>
      <c r="J15" s="118">
        <v>60000</v>
      </c>
      <c r="K15" s="118">
        <v>60000</v>
      </c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</row>
    <row r="16" ht="21.75" customHeight="1" spans="1:23">
      <c r="A16" s="106" t="s">
        <v>346</v>
      </c>
      <c r="B16" s="106" t="s">
        <v>357</v>
      </c>
      <c r="C16" s="106" t="s">
        <v>358</v>
      </c>
      <c r="D16" s="106" t="s">
        <v>70</v>
      </c>
      <c r="E16" s="106" t="s">
        <v>128</v>
      </c>
      <c r="F16" s="106" t="s">
        <v>129</v>
      </c>
      <c r="G16" s="106" t="s">
        <v>326</v>
      </c>
      <c r="H16" s="106" t="s">
        <v>327</v>
      </c>
      <c r="I16" s="118">
        <v>596760.13</v>
      </c>
      <c r="J16" s="118">
        <v>596760.13</v>
      </c>
      <c r="K16" s="118">
        <v>596760.13</v>
      </c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</row>
    <row r="17" ht="21.75" customHeight="1" spans="1:23">
      <c r="A17" s="106" t="s">
        <v>346</v>
      </c>
      <c r="B17" s="106" t="s">
        <v>357</v>
      </c>
      <c r="C17" s="106" t="s">
        <v>358</v>
      </c>
      <c r="D17" s="106" t="s">
        <v>70</v>
      </c>
      <c r="E17" s="106" t="s">
        <v>128</v>
      </c>
      <c r="F17" s="106" t="s">
        <v>129</v>
      </c>
      <c r="G17" s="106" t="s">
        <v>326</v>
      </c>
      <c r="H17" s="106" t="s">
        <v>327</v>
      </c>
      <c r="I17" s="118">
        <v>43200</v>
      </c>
      <c r="J17" s="118">
        <v>43200</v>
      </c>
      <c r="K17" s="118">
        <v>43200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</row>
    <row r="18" ht="21.75" customHeight="1" spans="1:23">
      <c r="A18" s="106" t="s">
        <v>346</v>
      </c>
      <c r="B18" s="106" t="s">
        <v>357</v>
      </c>
      <c r="C18" s="106" t="s">
        <v>358</v>
      </c>
      <c r="D18" s="106" t="s">
        <v>70</v>
      </c>
      <c r="E18" s="106" t="s">
        <v>174</v>
      </c>
      <c r="F18" s="106" t="s">
        <v>175</v>
      </c>
      <c r="G18" s="106" t="s">
        <v>326</v>
      </c>
      <c r="H18" s="106" t="s">
        <v>327</v>
      </c>
      <c r="I18" s="118">
        <v>2998186.4</v>
      </c>
      <c r="J18" s="118">
        <v>2998186.4</v>
      </c>
      <c r="K18" s="118">
        <v>2998186.4</v>
      </c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</row>
    <row r="19" ht="21.75" customHeight="1" spans="1:23">
      <c r="A19" s="106" t="s">
        <v>346</v>
      </c>
      <c r="B19" s="106" t="s">
        <v>357</v>
      </c>
      <c r="C19" s="106" t="s">
        <v>358</v>
      </c>
      <c r="D19" s="106" t="s">
        <v>70</v>
      </c>
      <c r="E19" s="106" t="s">
        <v>174</v>
      </c>
      <c r="F19" s="106" t="s">
        <v>175</v>
      </c>
      <c r="G19" s="106" t="s">
        <v>326</v>
      </c>
      <c r="H19" s="106" t="s">
        <v>327</v>
      </c>
      <c r="I19" s="118">
        <v>459588.71</v>
      </c>
      <c r="J19" s="118">
        <v>459588.71</v>
      </c>
      <c r="K19" s="118">
        <v>459588.71</v>
      </c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</row>
    <row r="20" ht="21.75" customHeight="1" spans="1:23">
      <c r="A20" s="106" t="s">
        <v>346</v>
      </c>
      <c r="B20" s="106" t="s">
        <v>359</v>
      </c>
      <c r="C20" s="106" t="s">
        <v>360</v>
      </c>
      <c r="D20" s="106" t="s">
        <v>70</v>
      </c>
      <c r="E20" s="106" t="s">
        <v>128</v>
      </c>
      <c r="F20" s="106" t="s">
        <v>129</v>
      </c>
      <c r="G20" s="106" t="s">
        <v>304</v>
      </c>
      <c r="H20" s="106" t="s">
        <v>305</v>
      </c>
      <c r="I20" s="118">
        <v>24000</v>
      </c>
      <c r="J20" s="118">
        <v>24000</v>
      </c>
      <c r="K20" s="118">
        <v>24000</v>
      </c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</row>
    <row r="21" ht="21.75" customHeight="1" spans="1:23">
      <c r="A21" s="106" t="s">
        <v>346</v>
      </c>
      <c r="B21" s="106" t="s">
        <v>359</v>
      </c>
      <c r="C21" s="106" t="s">
        <v>360</v>
      </c>
      <c r="D21" s="106" t="s">
        <v>70</v>
      </c>
      <c r="E21" s="106" t="s">
        <v>128</v>
      </c>
      <c r="F21" s="106" t="s">
        <v>129</v>
      </c>
      <c r="G21" s="106" t="s">
        <v>304</v>
      </c>
      <c r="H21" s="106" t="s">
        <v>305</v>
      </c>
      <c r="I21" s="118">
        <v>108000</v>
      </c>
      <c r="J21" s="118">
        <v>108000</v>
      </c>
      <c r="K21" s="118">
        <v>108000</v>
      </c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</row>
    <row r="22" ht="21.75" customHeight="1" spans="1:23">
      <c r="A22" s="106" t="s">
        <v>346</v>
      </c>
      <c r="B22" s="106" t="s">
        <v>359</v>
      </c>
      <c r="C22" s="106" t="s">
        <v>360</v>
      </c>
      <c r="D22" s="106" t="s">
        <v>70</v>
      </c>
      <c r="E22" s="106" t="s">
        <v>174</v>
      </c>
      <c r="F22" s="106" t="s">
        <v>175</v>
      </c>
      <c r="G22" s="106" t="s">
        <v>304</v>
      </c>
      <c r="H22" s="106" t="s">
        <v>305</v>
      </c>
      <c r="I22" s="118">
        <v>215000</v>
      </c>
      <c r="J22" s="118">
        <v>215000</v>
      </c>
      <c r="K22" s="118">
        <v>215000</v>
      </c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</row>
    <row r="23" ht="21.75" customHeight="1" spans="1:23">
      <c r="A23" s="106" t="s">
        <v>346</v>
      </c>
      <c r="B23" s="106" t="s">
        <v>359</v>
      </c>
      <c r="C23" s="106" t="s">
        <v>360</v>
      </c>
      <c r="D23" s="106" t="s">
        <v>70</v>
      </c>
      <c r="E23" s="106" t="s">
        <v>174</v>
      </c>
      <c r="F23" s="106" t="s">
        <v>175</v>
      </c>
      <c r="G23" s="106" t="s">
        <v>304</v>
      </c>
      <c r="H23" s="106" t="s">
        <v>305</v>
      </c>
      <c r="I23" s="118">
        <v>960000</v>
      </c>
      <c r="J23" s="118">
        <v>960000</v>
      </c>
      <c r="K23" s="118">
        <v>960000</v>
      </c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</row>
    <row r="24" ht="21.75" customHeight="1" spans="1:23">
      <c r="A24" s="106" t="s">
        <v>346</v>
      </c>
      <c r="B24" s="106" t="s">
        <v>361</v>
      </c>
      <c r="C24" s="106" t="s">
        <v>362</v>
      </c>
      <c r="D24" s="106" t="s">
        <v>70</v>
      </c>
      <c r="E24" s="106" t="s">
        <v>113</v>
      </c>
      <c r="F24" s="106" t="s">
        <v>114</v>
      </c>
      <c r="G24" s="106" t="s">
        <v>304</v>
      </c>
      <c r="H24" s="106" t="s">
        <v>305</v>
      </c>
      <c r="I24" s="118">
        <v>222650</v>
      </c>
      <c r="J24" s="118">
        <v>222650</v>
      </c>
      <c r="K24" s="118">
        <v>222650</v>
      </c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</row>
    <row r="25" ht="21.75" customHeight="1" spans="1:23">
      <c r="A25" s="106" t="s">
        <v>346</v>
      </c>
      <c r="B25" s="106" t="s">
        <v>361</v>
      </c>
      <c r="C25" s="106" t="s">
        <v>362</v>
      </c>
      <c r="D25" s="106" t="s">
        <v>70</v>
      </c>
      <c r="E25" s="106" t="s">
        <v>113</v>
      </c>
      <c r="F25" s="106" t="s">
        <v>114</v>
      </c>
      <c r="G25" s="106" t="s">
        <v>351</v>
      </c>
      <c r="H25" s="106" t="s">
        <v>352</v>
      </c>
      <c r="I25" s="118">
        <v>160200</v>
      </c>
      <c r="J25" s="118">
        <v>160200</v>
      </c>
      <c r="K25" s="118">
        <v>160200</v>
      </c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</row>
    <row r="26" ht="21.75" customHeight="1" spans="1:23">
      <c r="A26" s="106" t="s">
        <v>346</v>
      </c>
      <c r="B26" s="106" t="s">
        <v>361</v>
      </c>
      <c r="C26" s="106" t="s">
        <v>362</v>
      </c>
      <c r="D26" s="106" t="s">
        <v>70</v>
      </c>
      <c r="E26" s="106" t="s">
        <v>113</v>
      </c>
      <c r="F26" s="106" t="s">
        <v>114</v>
      </c>
      <c r="G26" s="106" t="s">
        <v>363</v>
      </c>
      <c r="H26" s="106" t="s">
        <v>364</v>
      </c>
      <c r="I26" s="118">
        <v>57750</v>
      </c>
      <c r="J26" s="118">
        <v>57750</v>
      </c>
      <c r="K26" s="118">
        <v>57750</v>
      </c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</row>
    <row r="27" ht="21.75" customHeight="1" spans="1:23">
      <c r="A27" s="106" t="s">
        <v>346</v>
      </c>
      <c r="B27" s="106" t="s">
        <v>361</v>
      </c>
      <c r="C27" s="106" t="s">
        <v>362</v>
      </c>
      <c r="D27" s="106" t="s">
        <v>70</v>
      </c>
      <c r="E27" s="106" t="s">
        <v>113</v>
      </c>
      <c r="F27" s="106" t="s">
        <v>114</v>
      </c>
      <c r="G27" s="106" t="s">
        <v>365</v>
      </c>
      <c r="H27" s="106" t="s">
        <v>366</v>
      </c>
      <c r="I27" s="118">
        <v>35400</v>
      </c>
      <c r="J27" s="118">
        <v>35400</v>
      </c>
      <c r="K27" s="118">
        <v>35400</v>
      </c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</row>
    <row r="28" ht="21.75" customHeight="1" spans="1:23">
      <c r="A28" s="106" t="s">
        <v>367</v>
      </c>
      <c r="B28" s="106" t="s">
        <v>368</v>
      </c>
      <c r="C28" s="106" t="s">
        <v>369</v>
      </c>
      <c r="D28" s="106" t="s">
        <v>70</v>
      </c>
      <c r="E28" s="106" t="s">
        <v>180</v>
      </c>
      <c r="F28" s="106" t="s">
        <v>179</v>
      </c>
      <c r="G28" s="106" t="s">
        <v>370</v>
      </c>
      <c r="H28" s="106" t="s">
        <v>82</v>
      </c>
      <c r="I28" s="118">
        <v>4500</v>
      </c>
      <c r="J28" s="118"/>
      <c r="K28" s="118"/>
      <c r="L28" s="118"/>
      <c r="M28" s="118"/>
      <c r="N28" s="118"/>
      <c r="O28" s="118"/>
      <c r="P28" s="118"/>
      <c r="Q28" s="118"/>
      <c r="R28" s="118">
        <v>4500</v>
      </c>
      <c r="S28" s="118"/>
      <c r="T28" s="118"/>
      <c r="U28" s="118"/>
      <c r="V28" s="118"/>
      <c r="W28" s="118">
        <v>4500</v>
      </c>
    </row>
    <row r="29" ht="21.75" customHeight="1" spans="1:23">
      <c r="A29" s="106" t="s">
        <v>346</v>
      </c>
      <c r="B29" s="244" t="s">
        <v>371</v>
      </c>
      <c r="C29" s="62" t="s">
        <v>372</v>
      </c>
      <c r="D29" s="179" t="s">
        <v>70</v>
      </c>
      <c r="E29" s="62" t="s">
        <v>174</v>
      </c>
      <c r="F29" s="62" t="s">
        <v>175</v>
      </c>
      <c r="G29" s="62" t="s">
        <v>326</v>
      </c>
      <c r="H29" s="62" t="s">
        <v>327</v>
      </c>
      <c r="I29" s="180">
        <v>1434713.6</v>
      </c>
      <c r="J29" s="180">
        <v>1434713.6</v>
      </c>
      <c r="K29" s="180">
        <v>1434713.6</v>
      </c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</row>
    <row r="30" ht="21.75" customHeight="1" spans="1:23">
      <c r="A30" s="106" t="s">
        <v>346</v>
      </c>
      <c r="B30" s="244" t="s">
        <v>371</v>
      </c>
      <c r="C30" s="62" t="s">
        <v>372</v>
      </c>
      <c r="D30" s="179" t="s">
        <v>70</v>
      </c>
      <c r="E30" s="62" t="s">
        <v>174</v>
      </c>
      <c r="F30" s="62" t="s">
        <v>175</v>
      </c>
      <c r="G30" s="62" t="s">
        <v>326</v>
      </c>
      <c r="H30" s="62" t="s">
        <v>327</v>
      </c>
      <c r="I30" s="180">
        <v>928856.87</v>
      </c>
      <c r="J30" s="180">
        <v>928856.87</v>
      </c>
      <c r="K30" s="180">
        <v>928856.87</v>
      </c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</row>
    <row r="31" ht="18.75" customHeight="1" spans="1:23">
      <c r="A31" s="76" t="s">
        <v>231</v>
      </c>
      <c r="B31" s="77"/>
      <c r="C31" s="77"/>
      <c r="D31" s="77"/>
      <c r="E31" s="77"/>
      <c r="F31" s="77"/>
      <c r="G31" s="77"/>
      <c r="H31" s="78"/>
      <c r="I31" s="180">
        <v>8505849.79</v>
      </c>
      <c r="J31" s="180">
        <v>8505849.79</v>
      </c>
      <c r="K31" s="180">
        <v>8505849.79</v>
      </c>
      <c r="L31" s="118"/>
      <c r="M31" s="118"/>
      <c r="N31" s="118"/>
      <c r="O31" s="118"/>
      <c r="P31" s="118"/>
      <c r="Q31" s="118"/>
      <c r="R31" s="118">
        <v>4500</v>
      </c>
      <c r="S31" s="118"/>
      <c r="T31" s="118"/>
      <c r="U31" s="118"/>
      <c r="V31" s="118"/>
      <c r="W31" s="118">
        <v>4500</v>
      </c>
    </row>
  </sheetData>
  <mergeCells count="28">
    <mergeCell ref="A2:W2"/>
    <mergeCell ref="A3:H3"/>
    <mergeCell ref="J4:M4"/>
    <mergeCell ref="N4:P4"/>
    <mergeCell ref="R4:W4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1"/>
  <sheetViews>
    <sheetView showZeros="0" tabSelected="1" zoomScale="90" zoomScaleNormal="90" workbookViewId="0">
      <selection activeCell="B8" sqref="B8:B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3" t="s">
        <v>373</v>
      </c>
    </row>
    <row r="2" ht="39.75" customHeight="1" spans="1:10">
      <c r="A2" s="103" t="str">
        <f>"2026"&amp;"年部门项目支出绩效目标表"</f>
        <v>2026年部门项目支出绩效目标表</v>
      </c>
      <c r="B2" s="44"/>
      <c r="C2" s="44"/>
      <c r="D2" s="44"/>
      <c r="E2" s="44"/>
      <c r="F2" s="104"/>
      <c r="G2" s="44"/>
      <c r="H2" s="104"/>
      <c r="I2" s="104"/>
      <c r="J2" s="44"/>
    </row>
    <row r="3" ht="17.25" customHeight="1" spans="1:10">
      <c r="A3" s="45" t="str">
        <f>"单位名称："&amp;"昆明市东川区阿旺镇人民政府"</f>
        <v>单位名称：昆明市东川区阿旺镇人民政府</v>
      </c>
    </row>
    <row r="4" ht="44.25" customHeight="1" spans="1:10">
      <c r="A4" s="21" t="s">
        <v>243</v>
      </c>
      <c r="B4" s="21" t="s">
        <v>374</v>
      </c>
      <c r="C4" s="21" t="s">
        <v>375</v>
      </c>
      <c r="D4" s="21" t="s">
        <v>376</v>
      </c>
      <c r="E4" s="21" t="s">
        <v>377</v>
      </c>
      <c r="F4" s="105" t="s">
        <v>378</v>
      </c>
      <c r="G4" s="21" t="s">
        <v>379</v>
      </c>
      <c r="H4" s="105" t="s">
        <v>380</v>
      </c>
      <c r="I4" s="105" t="s">
        <v>381</v>
      </c>
      <c r="J4" s="21" t="s">
        <v>382</v>
      </c>
    </row>
    <row r="5" ht="18.75" customHeight="1" spans="1:10">
      <c r="A5" s="168">
        <v>1</v>
      </c>
      <c r="B5" s="168">
        <v>2</v>
      </c>
      <c r="C5" s="168">
        <v>3</v>
      </c>
      <c r="D5" s="168">
        <v>4</v>
      </c>
      <c r="E5" s="168">
        <v>5</v>
      </c>
      <c r="F5" s="72">
        <v>6</v>
      </c>
      <c r="G5" s="168">
        <v>7</v>
      </c>
      <c r="H5" s="72">
        <v>8</v>
      </c>
      <c r="I5" s="72">
        <v>9</v>
      </c>
      <c r="J5" s="168">
        <v>10</v>
      </c>
    </row>
    <row r="6" ht="42" customHeight="1" spans="1:10">
      <c r="A6" s="22" t="s">
        <v>70</v>
      </c>
      <c r="B6" s="106"/>
      <c r="C6" s="106"/>
      <c r="D6" s="106"/>
      <c r="E6" s="41"/>
      <c r="F6" s="107"/>
      <c r="G6" s="41"/>
      <c r="H6" s="107"/>
      <c r="I6" s="107"/>
      <c r="J6" s="41"/>
    </row>
    <row r="7" ht="42" customHeight="1" spans="1:10">
      <c r="A7" s="169" t="s">
        <v>70</v>
      </c>
      <c r="B7" s="40"/>
      <c r="C7" s="40"/>
      <c r="D7" s="40"/>
      <c r="E7" s="22"/>
      <c r="F7" s="40"/>
      <c r="G7" s="22"/>
      <c r="H7" s="40"/>
      <c r="I7" s="40"/>
      <c r="J7" s="22"/>
    </row>
    <row r="8" ht="42" customHeight="1" spans="1:10">
      <c r="A8" s="170" t="s">
        <v>354</v>
      </c>
      <c r="B8" s="40" t="s">
        <v>383</v>
      </c>
      <c r="C8" s="40" t="s">
        <v>384</v>
      </c>
      <c r="D8" s="40" t="s">
        <v>385</v>
      </c>
      <c r="E8" s="22" t="s">
        <v>386</v>
      </c>
      <c r="F8" s="40" t="s">
        <v>387</v>
      </c>
      <c r="G8" s="22" t="s">
        <v>388</v>
      </c>
      <c r="H8" s="40" t="s">
        <v>389</v>
      </c>
      <c r="I8" s="40" t="s">
        <v>390</v>
      </c>
      <c r="J8" s="22" t="s">
        <v>391</v>
      </c>
    </row>
    <row r="9" ht="42" customHeight="1" spans="1:10">
      <c r="A9" s="170" t="s">
        <v>354</v>
      </c>
      <c r="B9" s="40" t="s">
        <v>392</v>
      </c>
      <c r="C9" s="40" t="s">
        <v>384</v>
      </c>
      <c r="D9" s="40" t="s">
        <v>385</v>
      </c>
      <c r="E9" s="22" t="s">
        <v>393</v>
      </c>
      <c r="F9" s="40" t="s">
        <v>394</v>
      </c>
      <c r="G9" s="22" t="s">
        <v>395</v>
      </c>
      <c r="H9" s="40" t="s">
        <v>396</v>
      </c>
      <c r="I9" s="40" t="s">
        <v>390</v>
      </c>
      <c r="J9" s="22" t="s">
        <v>397</v>
      </c>
    </row>
    <row r="10" ht="42" customHeight="1" spans="1:10">
      <c r="A10" s="170" t="s">
        <v>354</v>
      </c>
      <c r="B10" s="40" t="s">
        <v>392</v>
      </c>
      <c r="C10" s="40" t="s">
        <v>384</v>
      </c>
      <c r="D10" s="40" t="s">
        <v>398</v>
      </c>
      <c r="E10" s="22" t="s">
        <v>399</v>
      </c>
      <c r="F10" s="40" t="s">
        <v>394</v>
      </c>
      <c r="G10" s="22" t="s">
        <v>400</v>
      </c>
      <c r="H10" s="40" t="s">
        <v>401</v>
      </c>
      <c r="I10" s="40" t="s">
        <v>402</v>
      </c>
      <c r="J10" s="22" t="s">
        <v>403</v>
      </c>
    </row>
    <row r="11" ht="42" customHeight="1" spans="1:10">
      <c r="A11" s="170" t="s">
        <v>354</v>
      </c>
      <c r="B11" s="40" t="s">
        <v>392</v>
      </c>
      <c r="C11" s="40" t="s">
        <v>384</v>
      </c>
      <c r="D11" s="40" t="s">
        <v>404</v>
      </c>
      <c r="E11" s="22" t="s">
        <v>405</v>
      </c>
      <c r="F11" s="40" t="s">
        <v>406</v>
      </c>
      <c r="G11" s="22" t="s">
        <v>407</v>
      </c>
      <c r="H11" s="40" t="s">
        <v>408</v>
      </c>
      <c r="I11" s="40" t="s">
        <v>390</v>
      </c>
      <c r="J11" s="22" t="s">
        <v>405</v>
      </c>
    </row>
    <row r="12" ht="42" customHeight="1" spans="1:10">
      <c r="A12" s="170" t="s">
        <v>354</v>
      </c>
      <c r="B12" s="40" t="s">
        <v>392</v>
      </c>
      <c r="C12" s="40" t="s">
        <v>409</v>
      </c>
      <c r="D12" s="40" t="s">
        <v>410</v>
      </c>
      <c r="E12" s="22" t="s">
        <v>411</v>
      </c>
      <c r="F12" s="40" t="s">
        <v>394</v>
      </c>
      <c r="G12" s="22" t="s">
        <v>400</v>
      </c>
      <c r="H12" s="40" t="s">
        <v>401</v>
      </c>
      <c r="I12" s="40" t="s">
        <v>402</v>
      </c>
      <c r="J12" s="22" t="s">
        <v>412</v>
      </c>
    </row>
    <row r="13" ht="42" customHeight="1" spans="1:10">
      <c r="A13" s="170" t="s">
        <v>354</v>
      </c>
      <c r="B13" s="40" t="s">
        <v>392</v>
      </c>
      <c r="C13" s="40" t="s">
        <v>413</v>
      </c>
      <c r="D13" s="40" t="s">
        <v>414</v>
      </c>
      <c r="E13" s="22" t="s">
        <v>415</v>
      </c>
      <c r="F13" s="40" t="s">
        <v>387</v>
      </c>
      <c r="G13" s="22" t="s">
        <v>400</v>
      </c>
      <c r="H13" s="40" t="s">
        <v>401</v>
      </c>
      <c r="I13" s="40" t="s">
        <v>402</v>
      </c>
      <c r="J13" s="22" t="s">
        <v>416</v>
      </c>
    </row>
    <row r="14" ht="42" customHeight="1" spans="1:10">
      <c r="A14" s="170" t="s">
        <v>354</v>
      </c>
      <c r="B14" s="40" t="s">
        <v>392</v>
      </c>
      <c r="C14" s="40" t="s">
        <v>417</v>
      </c>
      <c r="D14" s="40" t="s">
        <v>418</v>
      </c>
      <c r="E14" s="22" t="s">
        <v>419</v>
      </c>
      <c r="F14" s="40" t="s">
        <v>387</v>
      </c>
      <c r="G14" s="22" t="s">
        <v>86</v>
      </c>
      <c r="H14" s="40" t="s">
        <v>420</v>
      </c>
      <c r="I14" s="40" t="s">
        <v>390</v>
      </c>
      <c r="J14" s="22" t="s">
        <v>421</v>
      </c>
    </row>
    <row r="15" ht="42" customHeight="1" spans="1:10">
      <c r="A15" s="170" t="s">
        <v>350</v>
      </c>
      <c r="B15" s="40" t="s">
        <v>422</v>
      </c>
      <c r="C15" s="40" t="s">
        <v>384</v>
      </c>
      <c r="D15" s="40" t="s">
        <v>385</v>
      </c>
      <c r="E15" s="22" t="s">
        <v>423</v>
      </c>
      <c r="F15" s="40" t="s">
        <v>387</v>
      </c>
      <c r="G15" s="22" t="s">
        <v>424</v>
      </c>
      <c r="H15" s="40" t="s">
        <v>425</v>
      </c>
      <c r="I15" s="40" t="s">
        <v>390</v>
      </c>
      <c r="J15" s="22" t="s">
        <v>426</v>
      </c>
    </row>
    <row r="16" ht="42" customHeight="1" spans="1:10">
      <c r="A16" s="170" t="s">
        <v>350</v>
      </c>
      <c r="B16" s="40" t="s">
        <v>422</v>
      </c>
      <c r="C16" s="40" t="s">
        <v>384</v>
      </c>
      <c r="D16" s="40" t="s">
        <v>398</v>
      </c>
      <c r="E16" s="22" t="s">
        <v>427</v>
      </c>
      <c r="F16" s="40" t="s">
        <v>394</v>
      </c>
      <c r="G16" s="22" t="s">
        <v>400</v>
      </c>
      <c r="H16" s="40" t="s">
        <v>401</v>
      </c>
      <c r="I16" s="40" t="s">
        <v>402</v>
      </c>
      <c r="J16" s="22" t="s">
        <v>428</v>
      </c>
    </row>
    <row r="17" ht="42" customHeight="1" spans="1:10">
      <c r="A17" s="170" t="s">
        <v>350</v>
      </c>
      <c r="B17" s="40" t="s">
        <v>422</v>
      </c>
      <c r="C17" s="40" t="s">
        <v>384</v>
      </c>
      <c r="D17" s="40" t="s">
        <v>404</v>
      </c>
      <c r="E17" s="22" t="s">
        <v>405</v>
      </c>
      <c r="F17" s="40" t="s">
        <v>406</v>
      </c>
      <c r="G17" s="22" t="s">
        <v>407</v>
      </c>
      <c r="H17" s="40" t="s">
        <v>408</v>
      </c>
      <c r="I17" s="40" t="s">
        <v>390</v>
      </c>
      <c r="J17" s="22" t="s">
        <v>405</v>
      </c>
    </row>
    <row r="18" ht="42" customHeight="1" spans="1:10">
      <c r="A18" s="170" t="s">
        <v>350</v>
      </c>
      <c r="B18" s="40" t="s">
        <v>422</v>
      </c>
      <c r="C18" s="40" t="s">
        <v>409</v>
      </c>
      <c r="D18" s="40" t="s">
        <v>410</v>
      </c>
      <c r="E18" s="22" t="s">
        <v>429</v>
      </c>
      <c r="F18" s="40" t="s">
        <v>387</v>
      </c>
      <c r="G18" s="22" t="s">
        <v>424</v>
      </c>
      <c r="H18" s="40" t="s">
        <v>401</v>
      </c>
      <c r="I18" s="40" t="s">
        <v>402</v>
      </c>
      <c r="J18" s="22" t="s">
        <v>430</v>
      </c>
    </row>
    <row r="19" ht="42" customHeight="1" spans="1:10">
      <c r="A19" s="170" t="s">
        <v>350</v>
      </c>
      <c r="B19" s="40" t="s">
        <v>422</v>
      </c>
      <c r="C19" s="40" t="s">
        <v>413</v>
      </c>
      <c r="D19" s="40" t="s">
        <v>414</v>
      </c>
      <c r="E19" s="22" t="s">
        <v>415</v>
      </c>
      <c r="F19" s="40" t="s">
        <v>394</v>
      </c>
      <c r="G19" s="22" t="s">
        <v>400</v>
      </c>
      <c r="H19" s="40" t="s">
        <v>401</v>
      </c>
      <c r="I19" s="40" t="s">
        <v>402</v>
      </c>
      <c r="J19" s="22" t="s">
        <v>416</v>
      </c>
    </row>
    <row r="20" ht="42" customHeight="1" spans="1:10">
      <c r="A20" s="170" t="s">
        <v>350</v>
      </c>
      <c r="B20" s="40" t="s">
        <v>422</v>
      </c>
      <c r="C20" s="40" t="s">
        <v>417</v>
      </c>
      <c r="D20" s="40" t="s">
        <v>418</v>
      </c>
      <c r="E20" s="22" t="s">
        <v>419</v>
      </c>
      <c r="F20" s="40" t="s">
        <v>387</v>
      </c>
      <c r="G20" s="22" t="s">
        <v>87</v>
      </c>
      <c r="H20" s="40" t="s">
        <v>420</v>
      </c>
      <c r="I20" s="40" t="s">
        <v>390</v>
      </c>
      <c r="J20" s="22" t="s">
        <v>421</v>
      </c>
    </row>
    <row r="21" ht="42" customHeight="1" spans="1:10">
      <c r="A21" s="170" t="s">
        <v>345</v>
      </c>
      <c r="B21" s="40" t="s">
        <v>431</v>
      </c>
      <c r="C21" s="40" t="s">
        <v>384</v>
      </c>
      <c r="D21" s="40" t="s">
        <v>385</v>
      </c>
      <c r="E21" s="22" t="s">
        <v>432</v>
      </c>
      <c r="F21" s="40" t="s">
        <v>387</v>
      </c>
      <c r="G21" s="22" t="s">
        <v>86</v>
      </c>
      <c r="H21" s="40" t="s">
        <v>433</v>
      </c>
      <c r="I21" s="40" t="s">
        <v>390</v>
      </c>
      <c r="J21" s="22" t="s">
        <v>434</v>
      </c>
    </row>
    <row r="22" ht="42" customHeight="1" spans="1:10">
      <c r="A22" s="170" t="s">
        <v>345</v>
      </c>
      <c r="B22" s="40" t="s">
        <v>431</v>
      </c>
      <c r="C22" s="40" t="s">
        <v>409</v>
      </c>
      <c r="D22" s="40" t="s">
        <v>435</v>
      </c>
      <c r="E22" s="22" t="s">
        <v>436</v>
      </c>
      <c r="F22" s="40" t="s">
        <v>394</v>
      </c>
      <c r="G22" s="22" t="s">
        <v>400</v>
      </c>
      <c r="H22" s="40" t="s">
        <v>401</v>
      </c>
      <c r="I22" s="40" t="s">
        <v>402</v>
      </c>
      <c r="J22" s="22" t="s">
        <v>437</v>
      </c>
    </row>
    <row r="23" ht="42" customHeight="1" spans="1:10">
      <c r="A23" s="170" t="s">
        <v>345</v>
      </c>
      <c r="B23" s="40" t="s">
        <v>431</v>
      </c>
      <c r="C23" s="40" t="s">
        <v>413</v>
      </c>
      <c r="D23" s="40" t="s">
        <v>414</v>
      </c>
      <c r="E23" s="22" t="s">
        <v>438</v>
      </c>
      <c r="F23" s="40" t="s">
        <v>394</v>
      </c>
      <c r="G23" s="22" t="s">
        <v>400</v>
      </c>
      <c r="H23" s="40" t="s">
        <v>401</v>
      </c>
      <c r="I23" s="40" t="s">
        <v>402</v>
      </c>
      <c r="J23" s="22" t="s">
        <v>439</v>
      </c>
    </row>
    <row r="24" ht="42" customHeight="1" spans="1:10">
      <c r="A24" s="170" t="s">
        <v>345</v>
      </c>
      <c r="B24" s="40" t="s">
        <v>431</v>
      </c>
      <c r="C24" s="40" t="s">
        <v>417</v>
      </c>
      <c r="D24" s="40" t="s">
        <v>418</v>
      </c>
      <c r="E24" s="22" t="s">
        <v>440</v>
      </c>
      <c r="F24" s="40" t="s">
        <v>387</v>
      </c>
      <c r="G24" s="22" t="s">
        <v>441</v>
      </c>
      <c r="H24" s="40" t="s">
        <v>442</v>
      </c>
      <c r="I24" s="40" t="s">
        <v>390</v>
      </c>
      <c r="J24" s="22" t="s">
        <v>440</v>
      </c>
    </row>
    <row r="25" ht="42" customHeight="1" spans="1:10">
      <c r="A25" s="170" t="s">
        <v>362</v>
      </c>
      <c r="B25" s="40" t="s">
        <v>443</v>
      </c>
      <c r="C25" s="40" t="s">
        <v>384</v>
      </c>
      <c r="D25" s="40" t="s">
        <v>385</v>
      </c>
      <c r="E25" s="22" t="s">
        <v>444</v>
      </c>
      <c r="F25" s="40" t="s">
        <v>387</v>
      </c>
      <c r="G25" s="22" t="s">
        <v>92</v>
      </c>
      <c r="H25" s="40" t="s">
        <v>445</v>
      </c>
      <c r="I25" s="40" t="s">
        <v>390</v>
      </c>
      <c r="J25" s="22" t="s">
        <v>446</v>
      </c>
    </row>
    <row r="26" ht="42" customHeight="1" spans="1:10">
      <c r="A26" s="170" t="s">
        <v>362</v>
      </c>
      <c r="B26" s="40" t="s">
        <v>443</v>
      </c>
      <c r="C26" s="40" t="s">
        <v>384</v>
      </c>
      <c r="D26" s="40" t="s">
        <v>398</v>
      </c>
      <c r="E26" s="22" t="s">
        <v>447</v>
      </c>
      <c r="F26" s="40" t="s">
        <v>406</v>
      </c>
      <c r="G26" s="22" t="s">
        <v>424</v>
      </c>
      <c r="H26" s="40" t="s">
        <v>401</v>
      </c>
      <c r="I26" s="40" t="s">
        <v>390</v>
      </c>
      <c r="J26" s="22" t="s">
        <v>447</v>
      </c>
    </row>
    <row r="27" ht="42" customHeight="1" spans="1:10">
      <c r="A27" s="170" t="s">
        <v>362</v>
      </c>
      <c r="B27" s="40" t="s">
        <v>443</v>
      </c>
      <c r="C27" s="40" t="s">
        <v>409</v>
      </c>
      <c r="D27" s="40" t="s">
        <v>410</v>
      </c>
      <c r="E27" s="22" t="s">
        <v>448</v>
      </c>
      <c r="F27" s="40" t="s">
        <v>394</v>
      </c>
      <c r="G27" s="22" t="s">
        <v>400</v>
      </c>
      <c r="H27" s="40" t="s">
        <v>401</v>
      </c>
      <c r="I27" s="40" t="s">
        <v>390</v>
      </c>
      <c r="J27" s="22" t="s">
        <v>448</v>
      </c>
    </row>
    <row r="28" ht="42" customHeight="1" spans="1:10">
      <c r="A28" s="170" t="s">
        <v>362</v>
      </c>
      <c r="B28" s="40" t="s">
        <v>443</v>
      </c>
      <c r="C28" s="40" t="s">
        <v>413</v>
      </c>
      <c r="D28" s="40" t="s">
        <v>414</v>
      </c>
      <c r="E28" s="22" t="s">
        <v>449</v>
      </c>
      <c r="F28" s="40" t="s">
        <v>394</v>
      </c>
      <c r="G28" s="22" t="s">
        <v>400</v>
      </c>
      <c r="H28" s="40" t="s">
        <v>401</v>
      </c>
      <c r="I28" s="40" t="s">
        <v>390</v>
      </c>
      <c r="J28" s="22" t="s">
        <v>449</v>
      </c>
    </row>
    <row r="29" ht="42" customHeight="1" spans="1:10">
      <c r="A29" s="170" t="s">
        <v>362</v>
      </c>
      <c r="B29" s="40" t="s">
        <v>443</v>
      </c>
      <c r="C29" s="40" t="s">
        <v>417</v>
      </c>
      <c r="D29" s="40" t="s">
        <v>418</v>
      </c>
      <c r="E29" s="22" t="s">
        <v>450</v>
      </c>
      <c r="F29" s="40" t="s">
        <v>387</v>
      </c>
      <c r="G29" s="22" t="s">
        <v>451</v>
      </c>
      <c r="H29" s="40" t="s">
        <v>442</v>
      </c>
      <c r="I29" s="40" t="s">
        <v>390</v>
      </c>
      <c r="J29" s="22" t="s">
        <v>450</v>
      </c>
    </row>
    <row r="30" ht="42" customHeight="1" spans="1:10">
      <c r="A30" s="170" t="s">
        <v>341</v>
      </c>
      <c r="B30" s="40" t="s">
        <v>452</v>
      </c>
      <c r="C30" s="40" t="s">
        <v>384</v>
      </c>
      <c r="D30" s="40" t="s">
        <v>385</v>
      </c>
      <c r="E30" s="22" t="s">
        <v>453</v>
      </c>
      <c r="F30" s="40" t="s">
        <v>387</v>
      </c>
      <c r="G30" s="22" t="s">
        <v>454</v>
      </c>
      <c r="H30" s="40" t="s">
        <v>433</v>
      </c>
      <c r="I30" s="40" t="s">
        <v>390</v>
      </c>
      <c r="J30" s="22" t="s">
        <v>455</v>
      </c>
    </row>
    <row r="31" ht="42" customHeight="1" spans="1:10">
      <c r="A31" s="170" t="s">
        <v>341</v>
      </c>
      <c r="B31" s="40" t="s">
        <v>452</v>
      </c>
      <c r="C31" s="40" t="s">
        <v>409</v>
      </c>
      <c r="D31" s="40" t="s">
        <v>456</v>
      </c>
      <c r="E31" s="22" t="s">
        <v>457</v>
      </c>
      <c r="F31" s="40" t="s">
        <v>394</v>
      </c>
      <c r="G31" s="22" t="s">
        <v>400</v>
      </c>
      <c r="H31" s="40" t="s">
        <v>401</v>
      </c>
      <c r="I31" s="40" t="s">
        <v>402</v>
      </c>
      <c r="J31" s="22" t="s">
        <v>457</v>
      </c>
    </row>
    <row r="32" ht="42" customHeight="1" spans="1:10">
      <c r="A32" s="170" t="s">
        <v>341</v>
      </c>
      <c r="B32" s="40" t="s">
        <v>452</v>
      </c>
      <c r="C32" s="40" t="s">
        <v>413</v>
      </c>
      <c r="D32" s="40" t="s">
        <v>414</v>
      </c>
      <c r="E32" s="22" t="s">
        <v>458</v>
      </c>
      <c r="F32" s="40" t="s">
        <v>394</v>
      </c>
      <c r="G32" s="22" t="s">
        <v>400</v>
      </c>
      <c r="H32" s="40" t="s">
        <v>401</v>
      </c>
      <c r="I32" s="40" t="s">
        <v>402</v>
      </c>
      <c r="J32" s="22" t="s">
        <v>458</v>
      </c>
    </row>
    <row r="33" ht="42" customHeight="1" spans="1:10">
      <c r="A33" s="170" t="s">
        <v>341</v>
      </c>
      <c r="B33" s="40" t="s">
        <v>452</v>
      </c>
      <c r="C33" s="40" t="s">
        <v>417</v>
      </c>
      <c r="D33" s="40" t="s">
        <v>418</v>
      </c>
      <c r="E33" s="22" t="s">
        <v>459</v>
      </c>
      <c r="F33" s="40" t="s">
        <v>387</v>
      </c>
      <c r="G33" s="22" t="s">
        <v>460</v>
      </c>
      <c r="H33" s="40" t="s">
        <v>442</v>
      </c>
      <c r="I33" s="40" t="s">
        <v>390</v>
      </c>
      <c r="J33" s="22" t="s">
        <v>459</v>
      </c>
    </row>
    <row r="34" ht="42" customHeight="1" spans="1:10">
      <c r="A34" s="170" t="s">
        <v>360</v>
      </c>
      <c r="B34" s="40" t="s">
        <v>461</v>
      </c>
      <c r="C34" s="40" t="s">
        <v>384</v>
      </c>
      <c r="D34" s="40" t="s">
        <v>385</v>
      </c>
      <c r="E34" s="22" t="s">
        <v>462</v>
      </c>
      <c r="F34" s="40" t="s">
        <v>387</v>
      </c>
      <c r="G34" s="22" t="s">
        <v>463</v>
      </c>
      <c r="H34" s="40" t="s">
        <v>445</v>
      </c>
      <c r="I34" s="40" t="s">
        <v>390</v>
      </c>
      <c r="J34" s="22" t="s">
        <v>462</v>
      </c>
    </row>
    <row r="35" ht="42" customHeight="1" spans="1:10">
      <c r="A35" s="170" t="s">
        <v>360</v>
      </c>
      <c r="B35" s="40" t="s">
        <v>461</v>
      </c>
      <c r="C35" s="40" t="s">
        <v>384</v>
      </c>
      <c r="D35" s="40" t="s">
        <v>398</v>
      </c>
      <c r="E35" s="22" t="s">
        <v>464</v>
      </c>
      <c r="F35" s="40" t="s">
        <v>387</v>
      </c>
      <c r="G35" s="22" t="s">
        <v>424</v>
      </c>
      <c r="H35" s="40" t="s">
        <v>401</v>
      </c>
      <c r="I35" s="40" t="s">
        <v>390</v>
      </c>
      <c r="J35" s="22" t="s">
        <v>464</v>
      </c>
    </row>
    <row r="36" ht="42" customHeight="1" spans="1:10">
      <c r="A36" s="170" t="s">
        <v>360</v>
      </c>
      <c r="B36" s="40" t="s">
        <v>461</v>
      </c>
      <c r="C36" s="40" t="s">
        <v>384</v>
      </c>
      <c r="D36" s="40" t="s">
        <v>404</v>
      </c>
      <c r="E36" s="22" t="s">
        <v>465</v>
      </c>
      <c r="F36" s="40" t="s">
        <v>406</v>
      </c>
      <c r="G36" s="22" t="s">
        <v>407</v>
      </c>
      <c r="H36" s="40" t="s">
        <v>408</v>
      </c>
      <c r="I36" s="40" t="s">
        <v>402</v>
      </c>
      <c r="J36" s="22" t="s">
        <v>466</v>
      </c>
    </row>
    <row r="37" ht="42" customHeight="1" spans="1:10">
      <c r="A37" s="170" t="s">
        <v>360</v>
      </c>
      <c r="B37" s="40" t="s">
        <v>461</v>
      </c>
      <c r="C37" s="40" t="s">
        <v>409</v>
      </c>
      <c r="D37" s="40" t="s">
        <v>410</v>
      </c>
      <c r="E37" s="22" t="s">
        <v>467</v>
      </c>
      <c r="F37" s="40" t="s">
        <v>387</v>
      </c>
      <c r="G37" s="22" t="s">
        <v>468</v>
      </c>
      <c r="H37" s="40" t="s">
        <v>469</v>
      </c>
      <c r="I37" s="40" t="s">
        <v>402</v>
      </c>
      <c r="J37" s="22" t="s">
        <v>467</v>
      </c>
    </row>
    <row r="38" ht="42" customHeight="1" spans="1:10">
      <c r="A38" s="170" t="s">
        <v>360</v>
      </c>
      <c r="B38" s="40" t="s">
        <v>461</v>
      </c>
      <c r="C38" s="40" t="s">
        <v>413</v>
      </c>
      <c r="D38" s="40" t="s">
        <v>414</v>
      </c>
      <c r="E38" s="22" t="s">
        <v>470</v>
      </c>
      <c r="F38" s="40" t="s">
        <v>394</v>
      </c>
      <c r="G38" s="22" t="s">
        <v>471</v>
      </c>
      <c r="H38" s="40" t="s">
        <v>401</v>
      </c>
      <c r="I38" s="40" t="s">
        <v>390</v>
      </c>
      <c r="J38" s="22" t="s">
        <v>470</v>
      </c>
    </row>
    <row r="39" ht="42" customHeight="1" spans="1:10">
      <c r="A39" s="170" t="s">
        <v>360</v>
      </c>
      <c r="B39" s="40" t="s">
        <v>461</v>
      </c>
      <c r="C39" s="40" t="s">
        <v>417</v>
      </c>
      <c r="D39" s="40" t="s">
        <v>418</v>
      </c>
      <c r="E39" s="22" t="s">
        <v>472</v>
      </c>
      <c r="F39" s="40" t="s">
        <v>387</v>
      </c>
      <c r="G39" s="22" t="s">
        <v>473</v>
      </c>
      <c r="H39" s="40" t="s">
        <v>442</v>
      </c>
      <c r="I39" s="40" t="s">
        <v>390</v>
      </c>
      <c r="J39" s="22" t="s">
        <v>472</v>
      </c>
    </row>
    <row r="40" ht="42" customHeight="1" spans="1:10">
      <c r="A40" s="170" t="s">
        <v>356</v>
      </c>
      <c r="B40" s="40" t="s">
        <v>474</v>
      </c>
      <c r="C40" s="40" t="s">
        <v>384</v>
      </c>
      <c r="D40" s="40" t="s">
        <v>385</v>
      </c>
      <c r="E40" s="22" t="s">
        <v>475</v>
      </c>
      <c r="F40" s="40" t="s">
        <v>387</v>
      </c>
      <c r="G40" s="22" t="s">
        <v>388</v>
      </c>
      <c r="H40" s="40" t="s">
        <v>445</v>
      </c>
      <c r="I40" s="40" t="s">
        <v>390</v>
      </c>
      <c r="J40" s="22" t="s">
        <v>476</v>
      </c>
    </row>
    <row r="41" ht="42" customHeight="1" spans="1:10">
      <c r="A41" s="170" t="s">
        <v>356</v>
      </c>
      <c r="B41" s="40" t="s">
        <v>474</v>
      </c>
      <c r="C41" s="40" t="s">
        <v>384</v>
      </c>
      <c r="D41" s="40" t="s">
        <v>398</v>
      </c>
      <c r="E41" s="22" t="s">
        <v>477</v>
      </c>
      <c r="F41" s="40" t="s">
        <v>394</v>
      </c>
      <c r="G41" s="22" t="s">
        <v>400</v>
      </c>
      <c r="H41" s="40" t="s">
        <v>401</v>
      </c>
      <c r="I41" s="40" t="s">
        <v>390</v>
      </c>
      <c r="J41" s="22" t="s">
        <v>478</v>
      </c>
    </row>
    <row r="42" ht="42" customHeight="1" spans="1:10">
      <c r="A42" s="170" t="s">
        <v>356</v>
      </c>
      <c r="B42" s="40" t="s">
        <v>474</v>
      </c>
      <c r="C42" s="40" t="s">
        <v>384</v>
      </c>
      <c r="D42" s="40" t="s">
        <v>404</v>
      </c>
      <c r="E42" s="22" t="s">
        <v>405</v>
      </c>
      <c r="F42" s="40" t="s">
        <v>406</v>
      </c>
      <c r="G42" s="22" t="s">
        <v>407</v>
      </c>
      <c r="H42" s="40" t="s">
        <v>408</v>
      </c>
      <c r="I42" s="40" t="s">
        <v>390</v>
      </c>
      <c r="J42" s="22" t="s">
        <v>479</v>
      </c>
    </row>
    <row r="43" ht="42" customHeight="1" spans="1:10">
      <c r="A43" s="170" t="s">
        <v>356</v>
      </c>
      <c r="B43" s="40" t="s">
        <v>474</v>
      </c>
      <c r="C43" s="40" t="s">
        <v>409</v>
      </c>
      <c r="D43" s="40" t="s">
        <v>410</v>
      </c>
      <c r="E43" s="22" t="s">
        <v>480</v>
      </c>
      <c r="F43" s="40" t="s">
        <v>387</v>
      </c>
      <c r="G43" s="22" t="s">
        <v>481</v>
      </c>
      <c r="H43" s="40" t="s">
        <v>469</v>
      </c>
      <c r="I43" s="40" t="s">
        <v>390</v>
      </c>
      <c r="J43" s="22" t="s">
        <v>482</v>
      </c>
    </row>
    <row r="44" ht="42" customHeight="1" spans="1:10">
      <c r="A44" s="170" t="s">
        <v>356</v>
      </c>
      <c r="B44" s="40" t="s">
        <v>474</v>
      </c>
      <c r="C44" s="40" t="s">
        <v>413</v>
      </c>
      <c r="D44" s="40" t="s">
        <v>414</v>
      </c>
      <c r="E44" s="22" t="s">
        <v>415</v>
      </c>
      <c r="F44" s="40" t="s">
        <v>387</v>
      </c>
      <c r="G44" s="22" t="s">
        <v>400</v>
      </c>
      <c r="H44" s="40" t="s">
        <v>401</v>
      </c>
      <c r="I44" s="40" t="s">
        <v>402</v>
      </c>
      <c r="J44" s="22" t="s">
        <v>426</v>
      </c>
    </row>
    <row r="45" ht="42" customHeight="1" spans="1:10">
      <c r="A45" s="170" t="s">
        <v>356</v>
      </c>
      <c r="B45" s="40" t="s">
        <v>474</v>
      </c>
      <c r="C45" s="40" t="s">
        <v>417</v>
      </c>
      <c r="D45" s="40" t="s">
        <v>418</v>
      </c>
      <c r="E45" s="22" t="s">
        <v>419</v>
      </c>
      <c r="F45" s="40" t="s">
        <v>387</v>
      </c>
      <c r="G45" s="22" t="s">
        <v>483</v>
      </c>
      <c r="H45" s="40" t="s">
        <v>420</v>
      </c>
      <c r="I45" s="40" t="s">
        <v>390</v>
      </c>
      <c r="J45" s="22" t="s">
        <v>421</v>
      </c>
    </row>
    <row r="46" ht="42" customHeight="1" spans="1:10">
      <c r="A46" s="170" t="s">
        <v>358</v>
      </c>
      <c r="B46" s="40" t="s">
        <v>484</v>
      </c>
      <c r="C46" s="40" t="s">
        <v>384</v>
      </c>
      <c r="D46" s="40" t="s">
        <v>385</v>
      </c>
      <c r="E46" s="22" t="s">
        <v>485</v>
      </c>
      <c r="F46" s="40" t="s">
        <v>387</v>
      </c>
      <c r="G46" s="22" t="s">
        <v>424</v>
      </c>
      <c r="H46" s="40" t="s">
        <v>401</v>
      </c>
      <c r="I46" s="40" t="s">
        <v>390</v>
      </c>
      <c r="J46" s="22" t="s">
        <v>486</v>
      </c>
    </row>
    <row r="47" ht="42" customHeight="1" spans="1:10">
      <c r="A47" s="170" t="s">
        <v>358</v>
      </c>
      <c r="B47" s="40" t="s">
        <v>484</v>
      </c>
      <c r="C47" s="40" t="s">
        <v>384</v>
      </c>
      <c r="D47" s="40" t="s">
        <v>398</v>
      </c>
      <c r="E47" s="22" t="s">
        <v>487</v>
      </c>
      <c r="F47" s="40" t="s">
        <v>387</v>
      </c>
      <c r="G47" s="22" t="s">
        <v>424</v>
      </c>
      <c r="H47" s="40" t="s">
        <v>401</v>
      </c>
      <c r="I47" s="40" t="s">
        <v>390</v>
      </c>
      <c r="J47" s="22" t="s">
        <v>487</v>
      </c>
    </row>
    <row r="48" ht="42" customHeight="1" spans="1:10">
      <c r="A48" s="170" t="s">
        <v>358</v>
      </c>
      <c r="B48" s="40" t="s">
        <v>484</v>
      </c>
      <c r="C48" s="40" t="s">
        <v>384</v>
      </c>
      <c r="D48" s="40" t="s">
        <v>404</v>
      </c>
      <c r="E48" s="22" t="s">
        <v>465</v>
      </c>
      <c r="F48" s="40" t="s">
        <v>406</v>
      </c>
      <c r="G48" s="22" t="s">
        <v>466</v>
      </c>
      <c r="H48" s="40" t="s">
        <v>408</v>
      </c>
      <c r="I48" s="40" t="s">
        <v>402</v>
      </c>
      <c r="J48" s="22" t="s">
        <v>466</v>
      </c>
    </row>
    <row r="49" ht="42" customHeight="1" spans="1:10">
      <c r="A49" s="170" t="s">
        <v>358</v>
      </c>
      <c r="B49" s="40" t="s">
        <v>484</v>
      </c>
      <c r="C49" s="40" t="s">
        <v>409</v>
      </c>
      <c r="D49" s="40" t="s">
        <v>410</v>
      </c>
      <c r="E49" s="22" t="s">
        <v>488</v>
      </c>
      <c r="F49" s="40" t="s">
        <v>387</v>
      </c>
      <c r="G49" s="22" t="s">
        <v>489</v>
      </c>
      <c r="H49" s="40" t="s">
        <v>469</v>
      </c>
      <c r="I49" s="40" t="s">
        <v>402</v>
      </c>
      <c r="J49" s="22" t="s">
        <v>488</v>
      </c>
    </row>
    <row r="50" ht="42" customHeight="1" spans="1:10">
      <c r="A50" s="170" t="s">
        <v>358</v>
      </c>
      <c r="B50" s="40" t="s">
        <v>484</v>
      </c>
      <c r="C50" s="40" t="s">
        <v>413</v>
      </c>
      <c r="D50" s="40" t="s">
        <v>414</v>
      </c>
      <c r="E50" s="22" t="s">
        <v>470</v>
      </c>
      <c r="F50" s="40" t="s">
        <v>394</v>
      </c>
      <c r="G50" s="22" t="s">
        <v>471</v>
      </c>
      <c r="H50" s="40" t="s">
        <v>401</v>
      </c>
      <c r="I50" s="40" t="s">
        <v>390</v>
      </c>
      <c r="J50" s="22" t="s">
        <v>490</v>
      </c>
    </row>
    <row r="51" ht="42" customHeight="1" spans="1:10">
      <c r="A51" s="170" t="s">
        <v>358</v>
      </c>
      <c r="B51" s="40" t="s">
        <v>484</v>
      </c>
      <c r="C51" s="40" t="s">
        <v>417</v>
      </c>
      <c r="D51" s="40" t="s">
        <v>418</v>
      </c>
      <c r="E51" s="22" t="s">
        <v>491</v>
      </c>
      <c r="F51" s="40" t="s">
        <v>387</v>
      </c>
      <c r="G51" s="22" t="s">
        <v>492</v>
      </c>
      <c r="H51" s="40" t="s">
        <v>420</v>
      </c>
      <c r="I51" s="40" t="s">
        <v>390</v>
      </c>
      <c r="J51" s="22" t="s">
        <v>491</v>
      </c>
    </row>
    <row r="52" ht="42" customHeight="1" spans="1:10">
      <c r="A52" s="170" t="s">
        <v>369</v>
      </c>
      <c r="B52" s="40" t="s">
        <v>493</v>
      </c>
      <c r="C52" s="40" t="s">
        <v>384</v>
      </c>
      <c r="D52" s="40" t="s">
        <v>398</v>
      </c>
      <c r="E52" s="22" t="s">
        <v>427</v>
      </c>
      <c r="F52" s="40" t="s">
        <v>394</v>
      </c>
      <c r="G52" s="22" t="s">
        <v>400</v>
      </c>
      <c r="H52" s="40" t="s">
        <v>401</v>
      </c>
      <c r="I52" s="40" t="s">
        <v>402</v>
      </c>
      <c r="J52" s="22" t="s">
        <v>494</v>
      </c>
    </row>
    <row r="53" ht="42" customHeight="1" spans="1:10">
      <c r="A53" s="170" t="s">
        <v>369</v>
      </c>
      <c r="B53" s="40" t="s">
        <v>493</v>
      </c>
      <c r="C53" s="40" t="s">
        <v>384</v>
      </c>
      <c r="D53" s="40" t="s">
        <v>404</v>
      </c>
      <c r="E53" s="22" t="s">
        <v>405</v>
      </c>
      <c r="F53" s="40" t="s">
        <v>406</v>
      </c>
      <c r="G53" s="22" t="s">
        <v>407</v>
      </c>
      <c r="H53" s="40" t="s">
        <v>408</v>
      </c>
      <c r="I53" s="40" t="s">
        <v>390</v>
      </c>
      <c r="J53" s="22" t="s">
        <v>495</v>
      </c>
    </row>
    <row r="54" ht="42" customHeight="1" spans="1:10">
      <c r="A54" s="170" t="s">
        <v>369</v>
      </c>
      <c r="B54" s="40" t="s">
        <v>493</v>
      </c>
      <c r="C54" s="40" t="s">
        <v>409</v>
      </c>
      <c r="D54" s="40" t="s">
        <v>456</v>
      </c>
      <c r="E54" s="22" t="s">
        <v>496</v>
      </c>
      <c r="F54" s="40" t="s">
        <v>387</v>
      </c>
      <c r="G54" s="22" t="s">
        <v>497</v>
      </c>
      <c r="H54" s="40" t="s">
        <v>442</v>
      </c>
      <c r="I54" s="40" t="s">
        <v>390</v>
      </c>
      <c r="J54" s="22" t="s">
        <v>498</v>
      </c>
    </row>
    <row r="55" ht="42" customHeight="1" spans="1:10">
      <c r="A55" s="170" t="s">
        <v>369</v>
      </c>
      <c r="B55" s="40" t="s">
        <v>493</v>
      </c>
      <c r="C55" s="40" t="s">
        <v>413</v>
      </c>
      <c r="D55" s="40" t="s">
        <v>414</v>
      </c>
      <c r="E55" s="22" t="s">
        <v>499</v>
      </c>
      <c r="F55" s="40" t="s">
        <v>394</v>
      </c>
      <c r="G55" s="22" t="s">
        <v>400</v>
      </c>
      <c r="H55" s="40" t="s">
        <v>401</v>
      </c>
      <c r="I55" s="40" t="s">
        <v>390</v>
      </c>
      <c r="J55" s="22" t="s">
        <v>500</v>
      </c>
    </row>
    <row r="56" ht="42" customHeight="1" spans="1:10">
      <c r="A56" s="170" t="s">
        <v>348</v>
      </c>
      <c r="B56" s="40" t="s">
        <v>501</v>
      </c>
      <c r="C56" s="40" t="s">
        <v>384</v>
      </c>
      <c r="D56" s="40" t="s">
        <v>385</v>
      </c>
      <c r="E56" s="22" t="s">
        <v>502</v>
      </c>
      <c r="F56" s="40" t="s">
        <v>394</v>
      </c>
      <c r="G56" s="22" t="s">
        <v>388</v>
      </c>
      <c r="H56" s="40" t="s">
        <v>389</v>
      </c>
      <c r="I56" s="40" t="s">
        <v>390</v>
      </c>
      <c r="J56" s="22" t="s">
        <v>502</v>
      </c>
    </row>
    <row r="57" ht="42" customHeight="1" spans="1:10">
      <c r="A57" s="170" t="s">
        <v>348</v>
      </c>
      <c r="B57" s="40" t="s">
        <v>501</v>
      </c>
      <c r="C57" s="40" t="s">
        <v>384</v>
      </c>
      <c r="D57" s="40" t="s">
        <v>398</v>
      </c>
      <c r="E57" s="22" t="s">
        <v>427</v>
      </c>
      <c r="F57" s="40" t="s">
        <v>394</v>
      </c>
      <c r="G57" s="22" t="s">
        <v>400</v>
      </c>
      <c r="H57" s="40" t="s">
        <v>401</v>
      </c>
      <c r="I57" s="40" t="s">
        <v>402</v>
      </c>
      <c r="J57" s="22" t="s">
        <v>427</v>
      </c>
    </row>
    <row r="58" ht="42" customHeight="1" spans="1:10">
      <c r="A58" s="170" t="s">
        <v>348</v>
      </c>
      <c r="B58" s="40" t="s">
        <v>501</v>
      </c>
      <c r="C58" s="40" t="s">
        <v>384</v>
      </c>
      <c r="D58" s="40" t="s">
        <v>404</v>
      </c>
      <c r="E58" s="22" t="s">
        <v>405</v>
      </c>
      <c r="F58" s="40" t="s">
        <v>406</v>
      </c>
      <c r="G58" s="22" t="s">
        <v>407</v>
      </c>
      <c r="H58" s="40" t="s">
        <v>408</v>
      </c>
      <c r="I58" s="40" t="s">
        <v>390</v>
      </c>
      <c r="J58" s="22" t="s">
        <v>405</v>
      </c>
    </row>
    <row r="59" ht="42" customHeight="1" spans="1:10">
      <c r="A59" s="170" t="s">
        <v>348</v>
      </c>
      <c r="B59" s="40" t="s">
        <v>501</v>
      </c>
      <c r="C59" s="40" t="s">
        <v>409</v>
      </c>
      <c r="D59" s="40" t="s">
        <v>410</v>
      </c>
      <c r="E59" s="22" t="s">
        <v>503</v>
      </c>
      <c r="F59" s="40" t="s">
        <v>387</v>
      </c>
      <c r="G59" s="22" t="s">
        <v>400</v>
      </c>
      <c r="H59" s="40" t="s">
        <v>401</v>
      </c>
      <c r="I59" s="40" t="s">
        <v>390</v>
      </c>
      <c r="J59" s="22" t="s">
        <v>504</v>
      </c>
    </row>
    <row r="60" ht="42" customHeight="1" spans="1:10">
      <c r="A60" s="170" t="s">
        <v>348</v>
      </c>
      <c r="B60" s="40" t="s">
        <v>501</v>
      </c>
      <c r="C60" s="40" t="s">
        <v>413</v>
      </c>
      <c r="D60" s="40" t="s">
        <v>414</v>
      </c>
      <c r="E60" s="22" t="s">
        <v>505</v>
      </c>
      <c r="F60" s="40" t="s">
        <v>387</v>
      </c>
      <c r="G60" s="22" t="s">
        <v>400</v>
      </c>
      <c r="H60" s="40" t="s">
        <v>401</v>
      </c>
      <c r="I60" s="40" t="s">
        <v>402</v>
      </c>
      <c r="J60" s="22" t="s">
        <v>506</v>
      </c>
    </row>
    <row r="61" ht="42" customHeight="1" spans="1:10">
      <c r="A61" s="170" t="s">
        <v>348</v>
      </c>
      <c r="B61" s="40" t="s">
        <v>501</v>
      </c>
      <c r="C61" s="40" t="s">
        <v>417</v>
      </c>
      <c r="D61" s="40" t="s">
        <v>418</v>
      </c>
      <c r="E61" s="22" t="s">
        <v>419</v>
      </c>
      <c r="F61" s="40" t="s">
        <v>387</v>
      </c>
      <c r="G61" s="22" t="s">
        <v>90</v>
      </c>
      <c r="H61" s="40" t="s">
        <v>420</v>
      </c>
      <c r="I61" s="40" t="s">
        <v>390</v>
      </c>
      <c r="J61" s="22" t="s">
        <v>421</v>
      </c>
    </row>
  </sheetData>
  <mergeCells count="22">
    <mergeCell ref="A2:J2"/>
    <mergeCell ref="A3:H3"/>
    <mergeCell ref="A8:A14"/>
    <mergeCell ref="A15:A20"/>
    <mergeCell ref="A21:A24"/>
    <mergeCell ref="A25:A29"/>
    <mergeCell ref="A30:A33"/>
    <mergeCell ref="A34:A39"/>
    <mergeCell ref="A40:A45"/>
    <mergeCell ref="A46:A51"/>
    <mergeCell ref="A52:A55"/>
    <mergeCell ref="A56:A61"/>
    <mergeCell ref="B8:B14"/>
    <mergeCell ref="B15:B20"/>
    <mergeCell ref="B21:B24"/>
    <mergeCell ref="B25:B29"/>
    <mergeCell ref="B30:B33"/>
    <mergeCell ref="B34:B39"/>
    <mergeCell ref="B40:B45"/>
    <mergeCell ref="B46:B51"/>
    <mergeCell ref="B52:B55"/>
    <mergeCell ref="B56:B61"/>
  </mergeCells>
  <printOptions horizontalCentered="1"/>
  <pageMargins left="0.96" right="0.96" top="0.72" bottom="0.72" header="0" footer="0"/>
  <pageSetup paperSize="9" scale="1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符号</cp:lastModifiedBy>
  <dcterms:created xsi:type="dcterms:W3CDTF">2026-03-13T03:35:00Z</dcterms:created>
  <dcterms:modified xsi:type="dcterms:W3CDTF">2026-03-23T07:06:52Z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6299EAB78CDB42B69623B64A3AD53544_13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