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<sst xmlns="http://schemas.openxmlformats.org/spreadsheetml/2006/main" count="1410" uniqueCount="477">
  <si>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</si>
  <si>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</si>
  <si>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</si>
  <si>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</si>
  <si>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</si>
  <si>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</si>
  <si>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</si>
  <si>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</si>
  <si>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</si>
  <si>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</si>
  <si>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</si>
  <si>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</si>
  <si>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</si>
  <si>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</si>
  <si>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</si>
  <si>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</si>
  <si>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</si>
  <si>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</si>
  <si>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</si>
  <si>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</si>
  <si>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</si>
  <si>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</si>
  <si>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</si>
  <si>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</si>
  <si>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</si>
  <si>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</si>
  <si>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</si>
  <si>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</si>
  <si>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</si>
  <si>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</si>
  <si>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</si>
  <si>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</si>
  <si>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</si>
  <si>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</si>
  <si>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</si>
  <si>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</si>
  <si>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</si>
  <si>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</si>
  <si>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</si>
  <si>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</si>
  <si>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</si>
  <si>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</si>
  <si>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</si>
  <si>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</si>
  <si>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</si>
  <si>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</si>
  <si>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</si>
  <si>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</si>
  <si>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</si>
  <si>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</si>
  <si>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</si>
  <si>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</si>
  <si>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</si>
  <si>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</si>
  <si>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</si>
  <si>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</si>
  <si>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</si>
  <si>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</si>
  <si>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</si>
  <si>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</si>
  <si>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</si>
  <si>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</si>
  <si>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</si>
  <si>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</si>
  <si>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</si>
  <si>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</si>
  <si>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</si>
  <si>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</si>
  <si>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</si>
  <si>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125008</t>
  </si>
  <si>
    <t>昆明市东川区农村能源环境保护监测站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</si>
  <si>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</si>
  <si>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</si>
  <si>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</si>
  <si>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</si>
  <si>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</si>
  <si>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</si>
  <si>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</si>
  <si>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</si>
  <si>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</si>
  <si>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</si>
  <si>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</si>
  <si>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</si>
  <si>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</si>
  <si>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</si>
  <si>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</si>
  <si>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</si>
  <si>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</si>
  <si>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</si>
  <si>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</si>
  <si>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</si>
  <si>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</si>
  <si>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</si>
  <si>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</si>
  <si>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</si>
  <si>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</si>
  <si>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</si>
  <si>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</si>
  <si>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</si>
  <si>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</si>
  <si>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</si>
  <si>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</si>
  <si>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</si>
  <si>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</si>
  <si>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</si>
  <si>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</si>
  <si>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</si>
  <si>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</si>
  <si>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</si>
  <si>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</si>
  <si>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</si>
  <si>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</si>
  <si>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</si>
  <si>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</si>
  <si>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</si>
  <si>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</si>
  <si>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</si>
  <si>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</si>
  <si>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</si>
  <si>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</si>
  <si>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</si>
  <si>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</si>
  <si>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</si>
  <si>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2130135</t>
  </si>
  <si>
    <t>农业生态资源保护</t>
  </si>
  <si>
    <t>2130153</t>
  </si>
  <si>
    <t>耕地建设与利用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</si>
  <si>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</si>
  <si>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</si>
  <si>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</si>
  <si>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</si>
  <si>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</si>
  <si>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</si>
  <si>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</si>
  <si>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</si>
  <si>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</si>
  <si>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</si>
  <si>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</si>
  <si>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</si>
  <si>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</si>
  <si>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</si>
  <si>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</si>
  <si>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</si>
  <si>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</si>
  <si>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</si>
  <si>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</si>
  <si>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</si>
  <si>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</si>
  <si>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</si>
  <si>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</si>
  <si>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</si>
  <si>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</si>
  <si>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</si>
  <si>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</si>
  <si>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</si>
  <si>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</si>
  <si>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</si>
  <si>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</si>
  <si>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</si>
  <si>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</si>
  <si>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</si>
  <si>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</si>
  <si>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</si>
  <si>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</si>
  <si>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</si>
  <si>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</si>
  <si>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</si>
  <si>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</si>
  <si>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</si>
  <si>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</si>
  <si>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</si>
  <si>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</si>
  <si>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</si>
  <si>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</si>
  <si>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</si>
  <si>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</si>
  <si>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</si>
  <si>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</si>
  <si>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</si>
  <si>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</si>
  <si>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</si>
  <si>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</si>
  <si>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</si>
  <si>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</si>
  <si>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</si>
  <si>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</si>
  <si>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</si>
  <si>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</si>
  <si>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</si>
  <si>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</si>
  <si>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</si>
  <si>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</si>
  <si>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</si>
  <si>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</si>
  <si>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</si>
  <si>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</si>
  <si>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</si>
  <si>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</si>
  <si>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</si>
  <si>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昆明市东川区农业农村局</t>
  </si>
  <si>
    <t>530113210000000004716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</si>
  <si>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</si>
  <si>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</si>
  <si>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</si>
  <si>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</si>
  <si>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</si>
  <si>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</si>
  <si>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</si>
  <si>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</si>
  <si>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</si>
  <si>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530113210000000004717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</si>
  <si>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</si>
  <si>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</si>
  <si>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</si>
  <si>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</si>
  <si>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</si>
  <si>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</si>
  <si>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</si>
  <si>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</si>
  <si>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</si>
  <si>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</si>
  <si>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</si>
  <si>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530113210000000004718</t>
  </si>
  <si>
    <t>30113</t>
  </si>
  <si>
    <t>530113210000000004722</t>
  </si>
  <si>
    <t>30217</t>
  </si>
  <si>
    <t>530113210000000004724</t>
  </si>
  <si>
    <t>工会经费</t>
  </si>
  <si>
    <t>30228</t>
  </si>
  <si>
    <t>530113210000000004725</t>
  </si>
  <si>
    <t>离退休公用经费</t>
  </si>
  <si>
    <t>30299</t>
  </si>
  <si>
    <t>其他商品和服务支出</t>
  </si>
  <si>
    <t>530113210000000004727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</si>
  <si>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</si>
  <si>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</si>
  <si>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</si>
  <si>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</si>
  <si>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</si>
  <si>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</si>
  <si>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</si>
  <si>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</si>
  <si>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</si>
  <si>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</si>
  <si>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</si>
  <si>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</si>
  <si>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</si>
  <si>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</si>
  <si>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</si>
  <si>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</si>
  <si>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</si>
  <si>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530113221100000299773</t>
  </si>
  <si>
    <t>离退休生活补助</t>
  </si>
  <si>
    <t>30305</t>
  </si>
  <si>
    <t>生活补助</t>
  </si>
  <si>
    <t>530113231100001508502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</si>
  <si>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</si>
  <si>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</si>
  <si>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</si>
  <si>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</si>
  <si>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</si>
  <si>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</si>
  <si>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</si>
  <si>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</si>
  <si>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</si>
  <si>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530113231100002028429</t>
  </si>
  <si>
    <t>2023年东川区生产障碍耕地治理项目专项补助资金</t>
  </si>
  <si>
    <t>30227</t>
  </si>
  <si>
    <t>委托业务费</t>
  </si>
  <si>
    <t>530113241100002164146</t>
  </si>
  <si>
    <t>东川区受污染耕地安全利用工作专项补助经费</t>
  </si>
  <si>
    <t>30239</t>
  </si>
  <si>
    <t>其他交通费用</t>
  </si>
  <si>
    <t>事业发展类</t>
  </si>
  <si>
    <t>530113221100001021681</t>
  </si>
  <si>
    <t>2022年度东川区生产障碍耕地治理项目补助资金</t>
  </si>
  <si>
    <t>530113241100003113146</t>
  </si>
  <si>
    <t>东川区2024年地膜科学使用回收补助资金</t>
  </si>
  <si>
    <t>530113251100004451413</t>
  </si>
  <si>
    <t>东川区2025年地膜科学使用回收补助资金</t>
  </si>
  <si>
    <t>530113251100004480994</t>
  </si>
  <si>
    <t>2025年第二批中央耕地建设与利用资金</t>
  </si>
  <si>
    <t>530113251100004493848</t>
  </si>
  <si>
    <t>东川区2025年严格管控区特定农产品禁种划定工作专项资金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</si>
  <si>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</si>
  <si>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</si>
  <si>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</si>
  <si>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</si>
  <si>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</si>
  <si>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</si>
  <si>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</si>
  <si>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</si>
  <si>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</si>
  <si>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</si>
  <si>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为评价低镉积累水稻品种在东川区严格管控区域的适应性、丰产性、品质及重金属积累等特性，按照采样技术规范要求采集实物样品，科学合理布设采样点位，提供详实检测及分析报告。</t>
  </si>
  <si>
    <t>产出指标</t>
  </si>
  <si>
    <t>数量指标</t>
  </si>
  <si>
    <t>资金使用率</t>
  </si>
  <si>
    <t>=</t>
  </si>
  <si>
    <t>100</t>
  </si>
  <si>
    <t>%</t>
  </si>
  <si>
    <t>定量指标</t>
  </si>
  <si>
    <t>资金使用率100%</t>
  </si>
  <si>
    <t>质量指标</t>
  </si>
  <si>
    <t>预算资金管理</t>
  </si>
  <si>
    <t>严格</t>
  </si>
  <si>
    <t>年</t>
  </si>
  <si>
    <t>定性指标</t>
  </si>
  <si>
    <t>严格资金管理</t>
  </si>
  <si>
    <t>效益指标</t>
  </si>
  <si>
    <t>社会效益</t>
  </si>
  <si>
    <t>资金使用重大违规违纪问题</t>
  </si>
  <si>
    <t>0</t>
  </si>
  <si>
    <t>无资金使用重大违规违纪问题</t>
  </si>
  <si>
    <t>满意度指标</t>
  </si>
  <si>
    <t>服务对象满意度</t>
  </si>
  <si>
    <t>&gt;=</t>
  </si>
  <si>
    <t>90</t>
  </si>
  <si>
    <t>服务对象满意度90%</t>
  </si>
  <si>
    <t>全区2024年计划推广全生物降解地膜应用面积10000亩；开展全生物降解地膜科普宣传、科技培训。</t>
  </si>
  <si>
    <t>100%</t>
  </si>
  <si>
    <t>无</t>
  </si>
  <si>
    <t>2023年度东川区生产障碍耕地治理核心示范区建设省级下达任务面积1万亩，从铜都街道、汤丹镇、碧谷街道、阿旺镇的三类及二类耕地中，根据集中连片的原则，选取安全利用类及严格管控类耕地10500亩，开展核心示范区建设工作；选取20亩开展试验示范区建设工作。</t>
  </si>
  <si>
    <t>示范区实施面积</t>
  </si>
  <si>
    <t>10500</t>
  </si>
  <si>
    <t>亩</t>
  </si>
  <si>
    <t>从铜都街道、汤丹镇、碧谷街道、阿旺镇的三类及二类耕地中，根据集中连片的原则，选取安全利用类及严格管控类耕地10500亩，开展核心示范区建设工作。</t>
  </si>
  <si>
    <t>协同监测数量</t>
  </si>
  <si>
    <t>185</t>
  </si>
  <si>
    <t>个</t>
  </si>
  <si>
    <t>在1.05万亩示范区内采样监测农产品（105个）和土壤样品（80个）</t>
  </si>
  <si>
    <t>试验示范区面积</t>
  </si>
  <si>
    <t>20</t>
  </si>
  <si>
    <t>选取不低于20亩耕地进行措施验证试验。</t>
  </si>
  <si>
    <t>样品检测任务完成率</t>
  </si>
  <si>
    <t>样品检测任务完成率达100%</t>
  </si>
  <si>
    <t>时效指标</t>
  </si>
  <si>
    <t>项目完成及时率</t>
  </si>
  <si>
    <t>及时完成</t>
  </si>
  <si>
    <t>农产品检测合格率</t>
  </si>
  <si>
    <t>91</t>
  </si>
  <si>
    <t>农产品检测合格率达91%</t>
  </si>
  <si>
    <t>项目区受益群众满意度</t>
  </si>
  <si>
    <t>项目区受益群众满意度达90%</t>
  </si>
  <si>
    <t>开展东川区2025年严格管控区特定农产品禁种划定工作。</t>
  </si>
  <si>
    <t>划定地块</t>
  </si>
  <si>
    <t>1.0</t>
  </si>
  <si>
    <t>实施方案</t>
  </si>
  <si>
    <t>划定农场品</t>
  </si>
  <si>
    <t>项目完成率</t>
  </si>
  <si>
    <t>2025.05—2026.04</t>
  </si>
  <si>
    <t>全区2025年计划推广加厚高强度地
膜30000亩、全生物可降解地膜
4000亩；开展加厚高强度地膜、全
生物降解地膜科普宣传、科技培
训。</t>
  </si>
  <si>
    <t>完成东川区2026年受污染耕地安全利用工作：一是以省级下发耕地土壤环境质量类别第二轮动态调整数据（保密资料）为基础完成第二轮动态调整地块调查（安全利用区和严格管控区）一个，含地块边界、面积、措施落地、种植结构现状、非耕地情况、新增非耕地现状等调查工作，到2026年底全区受污染耕地安全利用措施落地完成率为100％；二是以省级下发耕地土壤环境质量类别第二轮动态调整数据（保密资料）为基础完成东川区2026年重金属农产品协同监测采样省控点位（安全利用区和严格管控区）任务一批,含点位布设、点位核查、采样、制样、流转、送样昆明等工作，完成当年度上级下达全区受污染耕地安全利用率。</t>
  </si>
  <si>
    <t>调查（安全利用区和严格管控区）</t>
  </si>
  <si>
    <t>1.00</t>
  </si>
  <si>
    <t>批次</t>
  </si>
  <si>
    <t>以省级下发图斑（保密资料）为基础完成地块调查（安全利用区和严格管控区）一个，含地块边界、面积、措施落地、种植结构现状、非耕地情况、新增非耕地现状等调查工作</t>
  </si>
  <si>
    <t>重金属农产品协同监测采样（安全利用区和严格管控区）任务</t>
  </si>
  <si>
    <t>以省级下发图斑（保密资料）为基础完成东川区2026年重金属农产品协同监测采样（安全利用区和严格管控区）任务一批,含点位布设、点位核查、采样、制样、流转、送样昆明</t>
  </si>
  <si>
    <t>受污染耕地安全利用率</t>
  </si>
  <si>
    <t>上级下达</t>
  </si>
  <si>
    <t>2026年1月—2026年12月</t>
  </si>
  <si>
    <t>完成东川区2026年受污染耕地安全利用工作时限为1年（2026年12月31日前）</t>
  </si>
  <si>
    <t>生态效益</t>
  </si>
  <si>
    <t>改善土壤环境质量</t>
  </si>
  <si>
    <t>有效改善</t>
  </si>
  <si>
    <t>完成受污染耕地安全利用工作有效改善土壤环境质量。</t>
  </si>
  <si>
    <t>受益群众满意度</t>
  </si>
  <si>
    <t>受益群众满意度90%以上</t>
  </si>
  <si>
    <t>2022年度东川区生产障碍耕地治理核心示范区建设省级下达任务面积1.05万亩，从铜都街道、汤丹镇、碧谷街道、阿旺镇8个村委会的三类及二类耕地中，根据集中连片的原则，选取安全利用类及严格管控类耕地10736.25亩，开展核心示范区建设工作。</t>
  </si>
  <si>
    <t>阿旺镇、汤丹镇、铜都街道、碧谷街道2镇2街道，涉及8个村（社区）开展受 污染耕地安全利用技术推广。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</si>
  <si>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</si>
  <si>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</si>
  <si>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</si>
  <si>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</si>
  <si>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备注：昆明市东川区农村能源环境保护监测站2026年度无2026年部门政府性基金预算支出预算表支出情况，此表无数据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</si>
  <si>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</si>
  <si>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</si>
  <si>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</si>
  <si>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</si>
  <si>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</si>
  <si>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</si>
  <si>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</si>
  <si>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</si>
  <si>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</si>
  <si>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</si>
  <si>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</si>
  <si>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2022年度东川区生产障碍耕地治理项目</t>
  </si>
  <si>
    <t>其他农业服务</t>
  </si>
  <si>
    <t>元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</si>
  <si>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</si>
  <si>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</si>
  <si>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</si>
  <si>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</si>
  <si>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</si>
  <si>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</si>
  <si>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</si>
  <si>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</si>
  <si>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备注：昆明市东川区农村能源环境保护监测站2026年度无2026年部门政府购买服务预算表支出情况，此表无数据。</t>
  </si>
  <si>
    <t>预算09-1表</t>
  </si>
  <si>
    <t>单位名称（项目）</t>
  </si>
  <si>
    <t>地区</t>
  </si>
  <si>
    <t>备注：昆明市东川区农村能源环境保护监测站2026年度无2026年对下转移支付预算表支出情况，此表无数据。</t>
  </si>
  <si>
    <t>预算09-2表</t>
  </si>
  <si>
    <t>备注：昆明市东川区农村能源环境保护监测站2026年度无2026年对下转移支付绩效目标表支出情况，此表无数据。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</si>
  <si>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</si>
  <si>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</si>
  <si>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</si>
  <si>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</si>
  <si>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</si>
  <si>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</si>
  <si>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</si>
  <si>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</si>
  <si>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备注：昆明市东川区农村能源环境保护监测站2026年度无2026年新增资产配置预算表支出情况，此表无数据。</t>
  </si>
  <si>
    <t>预算11表</t>
  </si>
  <si>
    <t>上级补助</t>
  </si>
  <si>
    <t>备注：昆明市东川区农村能源环境保护监测站2026年度无2026年上级补助项目支出预算表支出情况，此表无数据。</t>
  </si>
  <si>
    <t>预算12表</t>
  </si>
  <si>
    <t>项目级次</t>
  </si>
  <si>
    <t>311 专项业务类</t>
  </si>
  <si>
    <t>本级</t>
  </si>
  <si>
    <t>313 事业发展类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</si>
  <si>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</si>
  <si>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</si>
  <si>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</si>
  <si>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</si>
  <si>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</si>
  <si>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</si>
  <si>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</si>
  <si>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</si>
  <si>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推广农村能源技术，保护农业环境。农村可再生能源技术推广、农村常规能源技术推广、农村常规能源、可再生能源技术标准与技术规范拟定、农业环境保护。完成上级部门交办的其他任务。</t>
  </si>
  <si>
    <t>总体绩效目标（2026-2028年期间）</t>
  </si>
  <si>
    <t>有序推进东川区受污染耕地安全利用工作；实施东川区地膜科学使用回收项目；开展沼气设施安全生产检查及安全宣传工作。</t>
  </si>
  <si>
    <t>部门年度目标</t>
  </si>
  <si>
    <t>预算年度（2026年）绩效目标</t>
  </si>
  <si>
    <t>1.完成安全利用类及严格管控类耕地农艺技术措施落地；2.完成安全利用类及严格管控类耕地地块调查及种植业结构情况调查；3.完成安全利用类及严格管控类耕地非耕地现状核查工作；4.完成农产品协同监测采样工作；5.完成东川区受污染耕地动态调整工作；6.通过受污染耕地安全利用省级上图入库工作。7.开展沼气安全生产检查及沼气安全宣传工作，深入排查治理安全隐患，堵住安全漏洞；8.到大中型沼气池开展农业面源专项检查，加强农业环境保护。9.完成全生物降解地膜推广10000亩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</si>
  <si>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</si>
  <si>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</si>
  <si>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</si>
  <si>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</si>
  <si>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</si>
  <si>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</si>
  <si>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</si>
  <si>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</si>
  <si>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推广农村能源技术，保护农业环境。农村可再生能源技术推广、农村常规能源技术推广、农村常规能源、可再生能源技术标准与技术规范拟定、农业环境保护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</si>
  <si>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</si>
  <si>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</si>
  <si>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</si>
  <si>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</si>
  <si>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</si>
  <si>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地块核查（安全利用期和严格管控区）</t>
  </si>
  <si>
    <t>10分，全部完成得10分，未完成按权重扣分</t>
  </si>
  <si>
    <t>上级下达指标</t>
  </si>
  <si>
    <t>农产品采样（含安全利用区和严格管控区）</t>
  </si>
  <si>
    <t>全年申报基本支出的在职及离退休人数</t>
  </si>
  <si>
    <t>人</t>
  </si>
  <si>
    <t>单位在职及退休人员21人以上基本支出</t>
  </si>
  <si>
    <t>录入预算在职和退休人员数</t>
  </si>
  <si>
    <t>各项工作完成率</t>
  </si>
  <si>
    <t>按要求完成各项工作</t>
  </si>
  <si>
    <t>重点工作目标督查分解考核任务</t>
  </si>
  <si>
    <t>各项工作完成时间</t>
  </si>
  <si>
    <t>&lt;=</t>
  </si>
  <si>
    <t>2026年度内完成各项年度工作指标</t>
  </si>
  <si>
    <t>成本指标</t>
  </si>
  <si>
    <t>社会成本指标</t>
  </si>
  <si>
    <t>全年一般公共预算支出预算</t>
  </si>
  <si>
    <t>增强农户科技意识</t>
  </si>
  <si>
    <t>带动清洁能源和节能减排工作</t>
  </si>
  <si>
    <t>安全利用率</t>
  </si>
  <si>
    <t>安全利用率不低于92%</t>
  </si>
  <si>
    <t>以省市农用地质量评估专家组实际考核为准。</t>
  </si>
  <si>
    <t>社会公众或服务对象满意度</t>
  </si>
  <si>
    <t>95</t>
  </si>
  <si>
    <t>20分，全部完成得20分，未完成按权重扣分</t>
  </si>
  <si>
    <t>社会公众或服务对象是指部门（单位）履行职责而影响到的部门、群体或个人，一般采取社会调查的方式</t>
  </si>
  <si>
    <t>问卷调查参照财政部部门整体支出绩效评价共性指标体系框架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</si>
</sst>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#,##0.00_ 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0" fillId="8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  <xf numFmtId="0" fontId="38" fillId="0" borderId="0">
      <alignment vertical="top"/>
      <protection locked="0"/>
    </xf>
  </cellStyleXfs>
  <cellXfs count="236">
    <xf numFmtId="0" fontId="0" fillId="0" borderId="0" xfId="0" applyFont="1" applyBorder="1"/>
    <xf numFmtId="0" fontId="0" fillId="0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/>
    <xf numFmtId="4" fontId="2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2" fillId="0" borderId="1" xfId="57" applyFont="1" applyFill="1" applyBorder="1" applyAlignment="1" applyProtection="1">
      <alignment horizontal="center" vertical="center" wrapText="1"/>
      <protection locked="0"/>
    </xf>
    <xf numFmtId="0" fontId="2" fillId="4" borderId="1" xfId="57" applyFont="1" applyFill="1" applyBorder="1" applyAlignment="1" applyProtection="1">
      <alignment horizontal="left" vertical="center" wrapText="1"/>
      <protection locked="0"/>
    </xf>
    <xf numFmtId="0" fontId="2" fillId="0" borderId="5" xfId="57" applyFont="1" applyFill="1" applyBorder="1" applyAlignment="1" applyProtection="1">
      <alignment horizontal="center" vertical="center" wrapText="1"/>
    </xf>
    <xf numFmtId="0" fontId="2" fillId="0" borderId="5" xfId="57" applyFont="1" applyFill="1" applyBorder="1" applyAlignment="1" applyProtection="1">
      <alignment horizontal="left" vertical="center" wrapText="1"/>
    </xf>
    <xf numFmtId="181" fontId="2" fillId="0" borderId="1" xfId="57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6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7"/>
      <c r="B1" s="87"/>
      <c r="C1" s="87"/>
      <c r="D1" s="88" t="s">
        <v>0</v>
      </c>
    </row>
    <row r="2" ht="41.25" customHeight="1" spans="1:4">
      <c r="A2" s="82" t="str">
        <f>"2026"&amp;"年部门财务收支预算总表"</f>
        <v>2026年部门财务收支预算总表</v>
      </c>
    </row>
    <row r="3" ht="17.25" customHeight="1" spans="1:4">
      <c r="A3" s="85" t="str">
        <f>"单位名称："&amp;"昆明市东川区农村能源环境保护监测站"</f>
        <v>单位名称：昆明市东川区农村能源环境保护监测站</v>
      </c>
      <c r="B3" s="201"/>
      <c r="D3" s="175" t="s">
        <v>1</v>
      </c>
    </row>
    <row r="4" ht="23.25" customHeight="1" spans="1:4">
      <c r="A4" s="202" t="s">
        <v>2</v>
      </c>
      <c r="B4" s="203"/>
      <c r="C4" s="202" t="s">
        <v>3</v>
      </c>
      <c r="D4" s="203"/>
    </row>
    <row r="5" ht="24" customHeight="1" spans="1:4">
      <c r="A5" s="202" t="s">
        <v>4</v>
      </c>
      <c r="B5" s="202" t="s">
        <v>5</v>
      </c>
      <c r="C5" s="202" t="s">
        <v>6</v>
      </c>
      <c r="D5" s="202" t="s">
        <v>5</v>
      </c>
    </row>
    <row r="6" ht="17.25" customHeight="1" spans="1:4">
      <c r="A6" s="204" t="s">
        <v>7</v>
      </c>
      <c r="B6" s="121">
        <v>8957731.96</v>
      </c>
      <c r="C6" s="204" t="s">
        <v>8</v>
      </c>
      <c r="D6" s="121"/>
    </row>
    <row r="7" ht="17.25" customHeight="1" spans="1:4">
      <c r="A7" s="204" t="s">
        <v>9</v>
      </c>
      <c r="B7" s="121"/>
      <c r="C7" s="204" t="s">
        <v>10</v>
      </c>
      <c r="D7" s="121"/>
    </row>
    <row r="8" ht="17.25" customHeight="1" spans="1:4">
      <c r="A8" s="204" t="s">
        <v>11</v>
      </c>
      <c r="B8" s="121"/>
      <c r="C8" s="235" t="s">
        <v>12</v>
      </c>
      <c r="D8" s="121"/>
    </row>
    <row r="9" ht="17.25" customHeight="1" spans="1:4">
      <c r="A9" s="204" t="s">
        <v>13</v>
      </c>
      <c r="B9" s="121"/>
      <c r="C9" s="235" t="s">
        <v>14</v>
      </c>
      <c r="D9" s="121"/>
    </row>
    <row r="10" ht="17.25" customHeight="1" spans="1:4">
      <c r="A10" s="204" t="s">
        <v>15</v>
      </c>
      <c r="B10" s="121"/>
      <c r="C10" s="235" t="s">
        <v>16</v>
      </c>
      <c r="D10" s="121"/>
    </row>
    <row r="11" ht="17.25" customHeight="1" spans="1:4">
      <c r="A11" s="204" t="s">
        <v>17</v>
      </c>
      <c r="B11" s="121"/>
      <c r="C11" s="235" t="s">
        <v>18</v>
      </c>
      <c r="D11" s="121"/>
    </row>
    <row r="12" ht="17.25" customHeight="1" spans="1:4">
      <c r="A12" s="204" t="s">
        <v>19</v>
      </c>
      <c r="B12" s="121"/>
      <c r="C12" s="75" t="s">
        <v>20</v>
      </c>
      <c r="D12" s="121"/>
    </row>
    <row r="13" ht="17.25" customHeight="1" spans="1:4">
      <c r="A13" s="204" t="s">
        <v>21</v>
      </c>
      <c r="B13" s="121"/>
      <c r="C13" s="75" t="s">
        <v>22</v>
      </c>
      <c r="D13" s="121">
        <v>572001.96</v>
      </c>
    </row>
    <row r="14" ht="17.25" customHeight="1" spans="1:4">
      <c r="A14" s="204" t="s">
        <v>23</v>
      </c>
      <c r="B14" s="121"/>
      <c r="C14" s="75" t="s">
        <v>24</v>
      </c>
      <c r="D14" s="121">
        <v>286774</v>
      </c>
    </row>
    <row r="15" ht="17.25" customHeight="1" spans="1:4">
      <c r="A15" s="204" t="s">
        <v>25</v>
      </c>
      <c r="B15" s="121"/>
      <c r="C15" s="75" t="s">
        <v>26</v>
      </c>
      <c r="D15" s="121"/>
    </row>
    <row r="16" ht="17.25" customHeight="1" spans="1:4">
      <c r="A16" s="189"/>
      <c r="B16" s="121"/>
      <c r="C16" s="75" t="s">
        <v>27</v>
      </c>
      <c r="D16" s="121"/>
    </row>
    <row r="17" ht="17.25" customHeight="1" spans="1:4">
      <c r="A17" s="205"/>
      <c r="B17" s="121"/>
      <c r="C17" s="75" t="s">
        <v>28</v>
      </c>
      <c r="D17" s="121">
        <v>7861512</v>
      </c>
    </row>
    <row r="18" ht="17.25" customHeight="1" spans="1:4">
      <c r="A18" s="205"/>
      <c r="B18" s="121"/>
      <c r="C18" s="75" t="s">
        <v>29</v>
      </c>
      <c r="D18" s="121"/>
    </row>
    <row r="19" ht="17.25" customHeight="1" spans="1:4">
      <c r="A19" s="205"/>
      <c r="B19" s="121"/>
      <c r="C19" s="75" t="s">
        <v>30</v>
      </c>
      <c r="D19" s="121"/>
    </row>
    <row r="20" ht="17.25" customHeight="1" spans="1:4">
      <c r="A20" s="205"/>
      <c r="B20" s="121"/>
      <c r="C20" s="75" t="s">
        <v>31</v>
      </c>
      <c r="D20" s="121"/>
    </row>
    <row r="21" ht="17.25" customHeight="1" spans="1:4">
      <c r="A21" s="205"/>
      <c r="B21" s="121"/>
      <c r="C21" s="75" t="s">
        <v>32</v>
      </c>
      <c r="D21" s="121"/>
    </row>
    <row r="22" ht="17.25" customHeight="1" spans="1:4">
      <c r="A22" s="205"/>
      <c r="B22" s="121"/>
      <c r="C22" s="75" t="s">
        <v>33</v>
      </c>
      <c r="D22" s="121"/>
    </row>
    <row r="23" ht="17.25" customHeight="1" spans="1:4">
      <c r="A23" s="205"/>
      <c r="B23" s="121"/>
      <c r="C23" s="75" t="s">
        <v>34</v>
      </c>
      <c r="D23" s="121"/>
    </row>
    <row r="24" ht="17.25" customHeight="1" spans="1:4">
      <c r="A24" s="205"/>
      <c r="B24" s="121"/>
      <c r="C24" s="75" t="s">
        <v>35</v>
      </c>
      <c r="D24" s="121">
        <v>237444</v>
      </c>
    </row>
    <row r="25" ht="17.25" customHeight="1" spans="1:4">
      <c r="A25" s="205"/>
      <c r="B25" s="121"/>
      <c r="C25" s="75" t="s">
        <v>36</v>
      </c>
      <c r="D25" s="121"/>
    </row>
    <row r="26" ht="17.25" customHeight="1" spans="1:4">
      <c r="A26" s="205"/>
      <c r="B26" s="121"/>
      <c r="C26" s="189" t="s">
        <v>37</v>
      </c>
      <c r="D26" s="121"/>
    </row>
    <row r="27" ht="17.25" customHeight="1" spans="1:4">
      <c r="A27" s="205"/>
      <c r="B27" s="121"/>
      <c r="C27" s="75" t="s">
        <v>38</v>
      </c>
      <c r="D27" s="121"/>
    </row>
    <row r="28" ht="16.5" customHeight="1" spans="1:4">
      <c r="A28" s="205"/>
      <c r="B28" s="121"/>
      <c r="C28" s="75" t="s">
        <v>39</v>
      </c>
      <c r="D28" s="121"/>
    </row>
    <row r="29" ht="16.5" customHeight="1" spans="1:4">
      <c r="A29" s="205"/>
      <c r="B29" s="121"/>
      <c r="C29" s="189" t="s">
        <v>40</v>
      </c>
      <c r="D29" s="121"/>
    </row>
    <row r="30" ht="17.25" customHeight="1" spans="1:4">
      <c r="A30" s="205"/>
      <c r="B30" s="121"/>
      <c r="C30" s="189" t="s">
        <v>41</v>
      </c>
      <c r="D30" s="121"/>
    </row>
    <row r="31" ht="17.25" customHeight="1" spans="1:4">
      <c r="A31" s="205"/>
      <c r="B31" s="121"/>
      <c r="C31" s="75" t="s">
        <v>42</v>
      </c>
      <c r="D31" s="121"/>
    </row>
    <row r="32" ht="16.5" customHeight="1" spans="1:4">
      <c r="A32" s="205" t="s">
        <v>43</v>
      </c>
      <c r="B32" s="121">
        <v>8957731.96</v>
      </c>
      <c r="C32" s="205" t="s">
        <v>44</v>
      </c>
      <c r="D32" s="121">
        <v>8957731.96</v>
      </c>
    </row>
    <row r="33" ht="16.5" customHeight="1" spans="1:4">
      <c r="A33" s="189" t="s">
        <v>45</v>
      </c>
      <c r="B33" s="121"/>
      <c r="C33" s="189" t="s">
        <v>46</v>
      </c>
      <c r="D33" s="121"/>
    </row>
    <row r="34" ht="16.5" customHeight="1" spans="1:4">
      <c r="A34" s="75" t="s">
        <v>47</v>
      </c>
      <c r="B34" s="121"/>
      <c r="C34" s="75" t="s">
        <v>47</v>
      </c>
      <c r="D34" s="121"/>
    </row>
    <row r="35" ht="16.5" customHeight="1" spans="1:4">
      <c r="A35" s="75" t="s">
        <v>48</v>
      </c>
      <c r="B35" s="121"/>
      <c r="C35" s="75" t="s">
        <v>49</v>
      </c>
      <c r="D35" s="121"/>
    </row>
    <row r="36" ht="16.5" customHeight="1" spans="1:4">
      <c r="A36" s="206" t="s">
        <v>50</v>
      </c>
      <c r="B36" s="121">
        <v>8957731.96</v>
      </c>
      <c r="C36" s="206" t="s">
        <v>51</v>
      </c>
      <c r="D36" s="121">
        <v>8957731.96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D21" sqref="D2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8">
        <v>1</v>
      </c>
      <c r="B1" s="159">
        <v>0</v>
      </c>
      <c r="C1" s="158">
        <v>1</v>
      </c>
      <c r="D1" s="160"/>
      <c r="E1" s="160"/>
      <c r="F1" s="151" t="s">
        <v>371</v>
      </c>
    </row>
    <row r="2" ht="42" customHeight="1" spans="1:6">
      <c r="A2" s="161" t="str">
        <f>"2026"&amp;"年部门政府性基金预算支出预算表"</f>
        <v>2026年部门政府性基金预算支出预算表</v>
      </c>
      <c r="B2" s="161" t="s">
        <v>372</v>
      </c>
      <c r="C2" s="162"/>
      <c r="D2" s="163"/>
      <c r="E2" s="163"/>
      <c r="F2" s="163"/>
    </row>
    <row r="3" ht="13.5" customHeight="1" spans="1:6">
      <c r="A3" s="46" t="str">
        <f>"单位名称："&amp;"昆明市东川区农村能源环境保护监测站"</f>
        <v>单位名称：昆明市东川区农村能源环境保护监测站</v>
      </c>
      <c r="B3" s="46" t="s">
        <v>373</v>
      </c>
      <c r="C3" s="158"/>
      <c r="D3" s="160"/>
      <c r="E3" s="160"/>
      <c r="F3" s="151" t="s">
        <v>1</v>
      </c>
    </row>
    <row r="4" ht="19.5" customHeight="1" spans="1:6">
      <c r="A4" s="164" t="s">
        <v>181</v>
      </c>
      <c r="B4" s="165" t="s">
        <v>72</v>
      </c>
      <c r="C4" s="164" t="s">
        <v>73</v>
      </c>
      <c r="D4" s="52" t="s">
        <v>374</v>
      </c>
      <c r="E4" s="53"/>
      <c r="F4" s="54"/>
    </row>
    <row r="5" ht="18.75" customHeight="1" spans="1:6">
      <c r="A5" s="166"/>
      <c r="B5" s="167"/>
      <c r="C5" s="166"/>
      <c r="D5" s="57" t="s">
        <v>55</v>
      </c>
      <c r="E5" s="52" t="s">
        <v>75</v>
      </c>
      <c r="F5" s="57" t="s">
        <v>76</v>
      </c>
    </row>
    <row r="6" ht="18.75" customHeight="1" spans="1:6">
      <c r="A6" s="108">
        <v>1</v>
      </c>
      <c r="B6" s="168" t="s">
        <v>83</v>
      </c>
      <c r="C6" s="108">
        <v>3</v>
      </c>
      <c r="D6" s="169">
        <v>4</v>
      </c>
      <c r="E6" s="169">
        <v>5</v>
      </c>
      <c r="F6" s="169">
        <v>6</v>
      </c>
    </row>
    <row r="7" ht="21" customHeight="1" spans="1:6">
      <c r="A7" s="62"/>
      <c r="B7" s="62"/>
      <c r="C7" s="62"/>
      <c r="D7" s="121"/>
      <c r="E7" s="121"/>
      <c r="F7" s="121"/>
    </row>
    <row r="8" ht="21" customHeight="1" spans="1:6">
      <c r="A8" s="62"/>
      <c r="B8" s="62"/>
      <c r="C8" s="62"/>
      <c r="D8" s="121"/>
      <c r="E8" s="121"/>
      <c r="F8" s="121"/>
    </row>
    <row r="9" ht="18.75" customHeight="1" spans="1:6">
      <c r="A9" s="170" t="s">
        <v>171</v>
      </c>
      <c r="B9" s="170" t="s">
        <v>171</v>
      </c>
      <c r="C9" s="171" t="s">
        <v>171</v>
      </c>
      <c r="D9" s="121"/>
      <c r="E9" s="121"/>
      <c r="F9" s="121"/>
    </row>
    <row r="11" customHeight="1" spans="1:6">
      <c r="A11" t="s">
        <v>375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selection activeCell="A7" sqref="$A7:$XFD1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22"/>
      <c r="C1" s="122"/>
      <c r="R1" s="44"/>
      <c r="S1" s="44" t="s">
        <v>376</v>
      </c>
    </row>
    <row r="2" ht="41.25" customHeight="1" spans="1:19">
      <c r="A2" s="112" t="str">
        <f>"2026"&amp;"年部门政府采购预算表"</f>
        <v>2026年部门政府采购预算表</v>
      </c>
      <c r="B2" s="106"/>
      <c r="C2" s="106"/>
      <c r="D2" s="45"/>
      <c r="E2" s="45"/>
      <c r="F2" s="45"/>
      <c r="G2" s="45"/>
      <c r="H2" s="45"/>
      <c r="I2" s="45"/>
      <c r="J2" s="45"/>
      <c r="K2" s="45"/>
      <c r="L2" s="45"/>
      <c r="M2" s="106"/>
      <c r="N2" s="45"/>
      <c r="O2" s="45"/>
      <c r="P2" s="106"/>
      <c r="Q2" s="45"/>
      <c r="R2" s="106"/>
      <c r="S2" s="106"/>
    </row>
    <row r="3" ht="18.75" customHeight="1" spans="1:19">
      <c r="A3" s="150" t="str">
        <f>"单位名称："&amp;"昆明市东川区农村能源环境保护监测站"</f>
        <v>单位名称：昆明市东川区农村能源环境保护监测站</v>
      </c>
      <c r="B3" s="127"/>
      <c r="C3" s="127"/>
      <c r="D3" s="48"/>
      <c r="E3" s="48"/>
      <c r="F3" s="48"/>
      <c r="G3" s="48"/>
      <c r="H3" s="48"/>
      <c r="I3" s="48"/>
      <c r="J3" s="48"/>
      <c r="K3" s="48"/>
      <c r="L3" s="48"/>
      <c r="R3" s="49"/>
      <c r="S3" s="151" t="s">
        <v>1</v>
      </c>
    </row>
    <row r="4" ht="15.75" customHeight="1" spans="1:19">
      <c r="A4" s="51" t="s">
        <v>180</v>
      </c>
      <c r="B4" s="129" t="s">
        <v>181</v>
      </c>
      <c r="C4" s="129" t="s">
        <v>377</v>
      </c>
      <c r="D4" s="130" t="s">
        <v>378</v>
      </c>
      <c r="E4" s="130" t="s">
        <v>379</v>
      </c>
      <c r="F4" s="130" t="s">
        <v>380</v>
      </c>
      <c r="G4" s="130" t="s">
        <v>381</v>
      </c>
      <c r="H4" s="130" t="s">
        <v>382</v>
      </c>
      <c r="I4" s="131" t="s">
        <v>188</v>
      </c>
      <c r="J4" s="131"/>
      <c r="K4" s="131"/>
      <c r="L4" s="131"/>
      <c r="M4" s="132"/>
      <c r="N4" s="131"/>
      <c r="O4" s="131"/>
      <c r="P4" s="133"/>
      <c r="Q4" s="131"/>
      <c r="R4" s="132"/>
      <c r="S4" s="117"/>
    </row>
    <row r="5" ht="17.25" customHeight="1" spans="1:19">
      <c r="A5" s="56"/>
      <c r="B5" s="134"/>
      <c r="C5" s="134"/>
      <c r="D5" s="135"/>
      <c r="E5" s="135"/>
      <c r="F5" s="135"/>
      <c r="G5" s="135"/>
      <c r="H5" s="135"/>
      <c r="I5" s="135" t="s">
        <v>55</v>
      </c>
      <c r="J5" s="135" t="s">
        <v>58</v>
      </c>
      <c r="K5" s="135" t="s">
        <v>383</v>
      </c>
      <c r="L5" s="135" t="s">
        <v>384</v>
      </c>
      <c r="M5" s="136" t="s">
        <v>385</v>
      </c>
      <c r="N5" s="137" t="s">
        <v>386</v>
      </c>
      <c r="O5" s="137"/>
      <c r="P5" s="138"/>
      <c r="Q5" s="137"/>
      <c r="R5" s="139"/>
      <c r="S5" s="140"/>
    </row>
    <row r="6" ht="54" customHeight="1" spans="1:19">
      <c r="A6" s="59"/>
      <c r="B6" s="140"/>
      <c r="C6" s="140"/>
      <c r="D6" s="141"/>
      <c r="E6" s="141"/>
      <c r="F6" s="141"/>
      <c r="G6" s="141"/>
      <c r="H6" s="141"/>
      <c r="I6" s="141"/>
      <c r="J6" s="141" t="s">
        <v>57</v>
      </c>
      <c r="K6" s="141"/>
      <c r="L6" s="141"/>
      <c r="M6" s="142"/>
      <c r="N6" s="141" t="s">
        <v>57</v>
      </c>
      <c r="O6" s="141" t="s">
        <v>64</v>
      </c>
      <c r="P6" s="140" t="s">
        <v>65</v>
      </c>
      <c r="Q6" s="141" t="s">
        <v>66</v>
      </c>
      <c r="R6" s="142" t="s">
        <v>67</v>
      </c>
      <c r="S6" s="140" t="s">
        <v>68</v>
      </c>
    </row>
    <row r="7" ht="57" customHeight="1" spans="1:19">
      <c r="A7" s="152">
        <v>1</v>
      </c>
      <c r="B7" s="152" t="s">
        <v>83</v>
      </c>
      <c r="C7" s="153">
        <v>3</v>
      </c>
      <c r="D7" s="153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2">
        <v>11</v>
      </c>
      <c r="L7" s="152">
        <v>12</v>
      </c>
      <c r="M7" s="152">
        <v>13</v>
      </c>
      <c r="N7" s="152">
        <v>14</v>
      </c>
      <c r="O7" s="152">
        <v>15</v>
      </c>
      <c r="P7" s="152">
        <v>16</v>
      </c>
      <c r="Q7" s="152">
        <v>17</v>
      </c>
      <c r="R7" s="152">
        <v>18</v>
      </c>
      <c r="S7" s="152">
        <v>19</v>
      </c>
    </row>
    <row r="8" ht="57" customHeight="1" spans="1:19">
      <c r="A8" s="143" t="s">
        <v>199</v>
      </c>
      <c r="B8" s="144" t="s">
        <v>70</v>
      </c>
      <c r="C8" s="144" t="s">
        <v>275</v>
      </c>
      <c r="D8" s="145" t="s">
        <v>387</v>
      </c>
      <c r="E8" s="145" t="s">
        <v>388</v>
      </c>
      <c r="F8" s="145" t="s">
        <v>389</v>
      </c>
      <c r="G8" s="154">
        <v>1</v>
      </c>
      <c r="H8" s="121"/>
      <c r="I8" s="121">
        <v>70000</v>
      </c>
      <c r="J8" s="121">
        <v>70000</v>
      </c>
      <c r="K8" s="121"/>
      <c r="L8" s="121"/>
      <c r="M8" s="121"/>
      <c r="N8" s="121"/>
      <c r="O8" s="121"/>
      <c r="P8" s="121"/>
      <c r="Q8" s="121"/>
      <c r="R8" s="121"/>
      <c r="S8" s="121"/>
    </row>
    <row r="9" ht="57" customHeight="1" spans="1:19">
      <c r="A9" s="143" t="s">
        <v>199</v>
      </c>
      <c r="B9" s="144" t="s">
        <v>70</v>
      </c>
      <c r="C9" s="144" t="s">
        <v>266</v>
      </c>
      <c r="D9" s="145" t="s">
        <v>266</v>
      </c>
      <c r="E9" s="145" t="s">
        <v>388</v>
      </c>
      <c r="F9" s="145" t="s">
        <v>389</v>
      </c>
      <c r="G9" s="154">
        <v>1</v>
      </c>
      <c r="H9" s="121">
        <v>2806330</v>
      </c>
      <c r="I9" s="121">
        <v>2806330</v>
      </c>
      <c r="J9" s="121">
        <v>2806330</v>
      </c>
      <c r="K9" s="121"/>
      <c r="L9" s="121"/>
      <c r="M9" s="121"/>
      <c r="N9" s="121"/>
      <c r="O9" s="121"/>
      <c r="P9" s="121"/>
      <c r="Q9" s="121"/>
      <c r="R9" s="121"/>
      <c r="S9" s="121"/>
    </row>
    <row r="10" ht="57" customHeight="1" spans="1:19">
      <c r="A10" s="143" t="s">
        <v>199</v>
      </c>
      <c r="B10" s="144" t="s">
        <v>70</v>
      </c>
      <c r="C10" s="144" t="s">
        <v>277</v>
      </c>
      <c r="D10" s="145" t="s">
        <v>277</v>
      </c>
      <c r="E10" s="145" t="s">
        <v>388</v>
      </c>
      <c r="F10" s="145" t="s">
        <v>389</v>
      </c>
      <c r="G10" s="154">
        <v>1</v>
      </c>
      <c r="H10" s="121">
        <v>482000</v>
      </c>
      <c r="I10" s="121">
        <v>482000</v>
      </c>
      <c r="J10" s="121">
        <v>482000</v>
      </c>
      <c r="K10" s="121"/>
      <c r="L10" s="121"/>
      <c r="M10" s="121"/>
      <c r="N10" s="121"/>
      <c r="O10" s="121"/>
      <c r="P10" s="121"/>
      <c r="Q10" s="121"/>
      <c r="R10" s="121"/>
      <c r="S10" s="121"/>
    </row>
    <row r="11" ht="57" customHeight="1" spans="1:19">
      <c r="A11" s="143" t="s">
        <v>199</v>
      </c>
      <c r="B11" s="144" t="s">
        <v>70</v>
      </c>
      <c r="C11" s="144" t="s">
        <v>279</v>
      </c>
      <c r="D11" s="145" t="s">
        <v>279</v>
      </c>
      <c r="E11" s="145" t="s">
        <v>388</v>
      </c>
      <c r="F11" s="145" t="s">
        <v>389</v>
      </c>
      <c r="G11" s="154">
        <v>1</v>
      </c>
      <c r="H11" s="121"/>
      <c r="I11" s="121">
        <v>1740000</v>
      </c>
      <c r="J11" s="121">
        <v>1740000</v>
      </c>
      <c r="K11" s="121"/>
      <c r="L11" s="121"/>
      <c r="M11" s="121"/>
      <c r="N11" s="121"/>
      <c r="O11" s="121"/>
      <c r="P11" s="121"/>
      <c r="Q11" s="121"/>
      <c r="R11" s="121"/>
      <c r="S11" s="121"/>
    </row>
    <row r="12" ht="57" customHeight="1" spans="1:19">
      <c r="A12" s="146" t="s">
        <v>171</v>
      </c>
      <c r="B12" s="147"/>
      <c r="C12" s="147"/>
      <c r="D12" s="148"/>
      <c r="E12" s="148"/>
      <c r="F12" s="148"/>
      <c r="G12" s="155"/>
      <c r="H12" s="121">
        <v>3288330</v>
      </c>
      <c r="I12" s="121">
        <v>5098330</v>
      </c>
      <c r="J12" s="121">
        <v>5098330</v>
      </c>
      <c r="K12" s="121"/>
      <c r="L12" s="121"/>
      <c r="M12" s="121"/>
      <c r="N12" s="121"/>
      <c r="O12" s="121"/>
      <c r="P12" s="121"/>
      <c r="Q12" s="121"/>
      <c r="R12" s="121"/>
      <c r="S12" s="121"/>
    </row>
    <row r="13" ht="21" customHeight="1" spans="1:19">
      <c r="A13" s="150" t="s">
        <v>390</v>
      </c>
      <c r="B13" s="46"/>
      <c r="C13" s="46"/>
      <c r="D13" s="150"/>
      <c r="E13" s="150"/>
      <c r="F13" s="150"/>
      <c r="G13" s="156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2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selection activeCell="A7" sqref="$A7:$XFD9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6"/>
      <c r="B1" s="122"/>
      <c r="C1" s="122"/>
      <c r="D1" s="122"/>
      <c r="E1" s="122"/>
      <c r="F1" s="122"/>
      <c r="G1" s="122"/>
      <c r="H1" s="116"/>
      <c r="I1" s="116"/>
      <c r="J1" s="116"/>
      <c r="K1" s="116"/>
      <c r="L1" s="116"/>
      <c r="M1" s="116"/>
      <c r="N1" s="123"/>
      <c r="O1" s="116"/>
      <c r="P1" s="116"/>
      <c r="Q1" s="122"/>
      <c r="R1" s="116"/>
      <c r="S1" s="124"/>
      <c r="T1" s="124" t="s">
        <v>391</v>
      </c>
    </row>
    <row r="2" ht="41.25" customHeight="1" spans="1:20">
      <c r="A2" s="112" t="str">
        <f>"2026"&amp;"年部门政府购买服务预算表"</f>
        <v>2026年部门政府购买服务预算表</v>
      </c>
      <c r="B2" s="106"/>
      <c r="C2" s="106"/>
      <c r="D2" s="106"/>
      <c r="E2" s="106"/>
      <c r="F2" s="106"/>
      <c r="G2" s="106"/>
      <c r="H2" s="125"/>
      <c r="I2" s="125"/>
      <c r="J2" s="125"/>
      <c r="K2" s="125"/>
      <c r="L2" s="125"/>
      <c r="M2" s="125"/>
      <c r="N2" s="126"/>
      <c r="O2" s="125"/>
      <c r="P2" s="125"/>
      <c r="Q2" s="106"/>
      <c r="R2" s="125"/>
      <c r="S2" s="126"/>
      <c r="T2" s="106"/>
    </row>
    <row r="3" ht="22.5" customHeight="1" spans="1:20">
      <c r="A3" s="113" t="str">
        <f>"单位名称："&amp;"昆明市东川区农村能源环境保护监测站"</f>
        <v>单位名称：昆明市东川区农村能源环境保护监测站</v>
      </c>
      <c r="B3" s="127"/>
      <c r="C3" s="127"/>
      <c r="D3" s="127"/>
      <c r="E3" s="127"/>
      <c r="F3" s="127"/>
      <c r="G3" s="127"/>
      <c r="H3" s="114"/>
      <c r="I3" s="114"/>
      <c r="J3" s="114"/>
      <c r="K3" s="114"/>
      <c r="L3" s="114"/>
      <c r="M3" s="114"/>
      <c r="N3" s="123"/>
      <c r="O3" s="116"/>
      <c r="P3" s="116"/>
      <c r="Q3" s="122"/>
      <c r="R3" s="116"/>
      <c r="S3" s="128"/>
      <c r="T3" s="124" t="s">
        <v>1</v>
      </c>
    </row>
    <row r="4" ht="24" customHeight="1" spans="1:20">
      <c r="A4" s="51" t="s">
        <v>180</v>
      </c>
      <c r="B4" s="129" t="s">
        <v>181</v>
      </c>
      <c r="C4" s="129" t="s">
        <v>377</v>
      </c>
      <c r="D4" s="129" t="s">
        <v>392</v>
      </c>
      <c r="E4" s="129" t="s">
        <v>393</v>
      </c>
      <c r="F4" s="129" t="s">
        <v>394</v>
      </c>
      <c r="G4" s="129" t="s">
        <v>395</v>
      </c>
      <c r="H4" s="130" t="s">
        <v>396</v>
      </c>
      <c r="I4" s="130" t="s">
        <v>397</v>
      </c>
      <c r="J4" s="131" t="s">
        <v>188</v>
      </c>
      <c r="K4" s="131"/>
      <c r="L4" s="131"/>
      <c r="M4" s="131"/>
      <c r="N4" s="132"/>
      <c r="O4" s="131"/>
      <c r="P4" s="131"/>
      <c r="Q4" s="133"/>
      <c r="R4" s="131"/>
      <c r="S4" s="132"/>
      <c r="T4" s="117"/>
    </row>
    <row r="5" ht="24" customHeight="1" spans="1:20">
      <c r="A5" s="56"/>
      <c r="B5" s="134"/>
      <c r="C5" s="134"/>
      <c r="D5" s="134"/>
      <c r="E5" s="134"/>
      <c r="F5" s="134"/>
      <c r="G5" s="134"/>
      <c r="H5" s="135"/>
      <c r="I5" s="135"/>
      <c r="J5" s="135" t="s">
        <v>55</v>
      </c>
      <c r="K5" s="135" t="s">
        <v>58</v>
      </c>
      <c r="L5" s="135" t="s">
        <v>383</v>
      </c>
      <c r="M5" s="135" t="s">
        <v>384</v>
      </c>
      <c r="N5" s="136" t="s">
        <v>385</v>
      </c>
      <c r="O5" s="137" t="s">
        <v>386</v>
      </c>
      <c r="P5" s="137"/>
      <c r="Q5" s="138"/>
      <c r="R5" s="137"/>
      <c r="S5" s="139"/>
      <c r="T5" s="140"/>
    </row>
    <row r="6" ht="54" customHeight="1" spans="1:20">
      <c r="A6" s="59"/>
      <c r="B6" s="140"/>
      <c r="C6" s="140"/>
      <c r="D6" s="140"/>
      <c r="E6" s="140"/>
      <c r="F6" s="140"/>
      <c r="G6" s="140"/>
      <c r="H6" s="141"/>
      <c r="I6" s="141"/>
      <c r="J6" s="141"/>
      <c r="K6" s="141" t="s">
        <v>57</v>
      </c>
      <c r="L6" s="141"/>
      <c r="M6" s="141"/>
      <c r="N6" s="142"/>
      <c r="O6" s="141" t="s">
        <v>57</v>
      </c>
      <c r="P6" s="141" t="s">
        <v>64</v>
      </c>
      <c r="Q6" s="140" t="s">
        <v>65</v>
      </c>
      <c r="R6" s="141" t="s">
        <v>66</v>
      </c>
      <c r="S6" s="142" t="s">
        <v>67</v>
      </c>
      <c r="T6" s="140" t="s">
        <v>68</v>
      </c>
    </row>
    <row r="7" ht="31" customHeight="1" spans="1:20">
      <c r="A7" s="60">
        <v>1</v>
      </c>
      <c r="B7" s="140">
        <v>2</v>
      </c>
      <c r="C7" s="60">
        <v>3</v>
      </c>
      <c r="D7" s="60">
        <v>4</v>
      </c>
      <c r="E7" s="140">
        <v>5</v>
      </c>
      <c r="F7" s="60">
        <v>6</v>
      </c>
      <c r="G7" s="60">
        <v>7</v>
      </c>
      <c r="H7" s="140">
        <v>8</v>
      </c>
      <c r="I7" s="60">
        <v>9</v>
      </c>
      <c r="J7" s="60">
        <v>10</v>
      </c>
      <c r="K7" s="140">
        <v>11</v>
      </c>
      <c r="L7" s="60">
        <v>12</v>
      </c>
      <c r="M7" s="60">
        <v>13</v>
      </c>
      <c r="N7" s="140">
        <v>14</v>
      </c>
      <c r="O7" s="60">
        <v>15</v>
      </c>
      <c r="P7" s="60">
        <v>16</v>
      </c>
      <c r="Q7" s="140">
        <v>17</v>
      </c>
      <c r="R7" s="60">
        <v>18</v>
      </c>
      <c r="S7" s="60">
        <v>19</v>
      </c>
      <c r="T7" s="60">
        <v>20</v>
      </c>
    </row>
    <row r="8" ht="31" customHeight="1" spans="1:20">
      <c r="A8" s="143"/>
      <c r="B8" s="144"/>
      <c r="C8" s="144"/>
      <c r="D8" s="144"/>
      <c r="E8" s="144"/>
      <c r="F8" s="144"/>
      <c r="G8" s="144"/>
      <c r="H8" s="145"/>
      <c r="I8" s="145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</row>
    <row r="9" ht="31" customHeight="1" spans="1:20">
      <c r="A9" s="146" t="s">
        <v>171</v>
      </c>
      <c r="B9" s="147"/>
      <c r="C9" s="147"/>
      <c r="D9" s="147"/>
      <c r="E9" s="147"/>
      <c r="F9" s="147"/>
      <c r="G9" s="147"/>
      <c r="H9" s="148"/>
      <c r="I9" s="149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</row>
    <row r="11" customHeight="1" spans="1:20">
      <c r="A11" t="s">
        <v>398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2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10"/>
  <sheetViews>
    <sheetView showZeros="0" workbookViewId="0">
      <selection activeCell="D19" sqref="D1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11"/>
      <c r="M1" s="44" t="s">
        <v>399</v>
      </c>
    </row>
    <row r="2" ht="41.25" customHeight="1" spans="1:13">
      <c r="A2" s="112" t="str">
        <f>"2026"&amp;"年对下转移支付预算表"</f>
        <v>2026年对下转移支付预算表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06"/>
    </row>
    <row r="3" ht="18" customHeight="1" spans="1:13">
      <c r="A3" s="113" t="str">
        <f>"单位名称："&amp;"昆明市东川区农村能源环境保护监测站"</f>
        <v>单位名称：昆明市东川区农村能源环境保护监测站</v>
      </c>
      <c r="B3" s="114"/>
      <c r="C3" s="114"/>
      <c r="D3" s="115"/>
      <c r="E3" s="116"/>
      <c r="F3" s="116"/>
      <c r="G3" s="116"/>
      <c r="H3" s="116"/>
      <c r="I3" s="116"/>
      <c r="M3" s="49" t="s">
        <v>1</v>
      </c>
    </row>
    <row r="4" ht="19.5" customHeight="1" spans="1:13">
      <c r="A4" s="69" t="s">
        <v>400</v>
      </c>
      <c r="B4" s="52" t="s">
        <v>188</v>
      </c>
      <c r="C4" s="53"/>
      <c r="D4" s="53"/>
      <c r="E4" s="52" t="s">
        <v>401</v>
      </c>
      <c r="F4" s="53"/>
      <c r="G4" s="53"/>
      <c r="H4" s="53"/>
      <c r="I4" s="53"/>
      <c r="J4" s="53"/>
      <c r="K4" s="53"/>
      <c r="L4" s="53"/>
      <c r="M4" s="117"/>
    </row>
    <row r="5" ht="40.5" customHeight="1" spans="1:13">
      <c r="A5" s="60"/>
      <c r="B5" s="70" t="s">
        <v>55</v>
      </c>
      <c r="C5" s="51" t="s">
        <v>58</v>
      </c>
      <c r="D5" s="118" t="s">
        <v>383</v>
      </c>
      <c r="E5" s="90"/>
      <c r="F5" s="90"/>
      <c r="G5" s="90"/>
      <c r="H5" s="90"/>
      <c r="I5" s="90"/>
      <c r="J5" s="90"/>
      <c r="K5" s="90"/>
      <c r="L5" s="90"/>
      <c r="M5" s="119"/>
    </row>
    <row r="6" ht="19.5" customHeight="1" spans="1:13">
      <c r="A6" s="61">
        <v>1</v>
      </c>
      <c r="B6" s="61">
        <v>2</v>
      </c>
      <c r="C6" s="61">
        <v>3</v>
      </c>
      <c r="D6" s="120">
        <v>4</v>
      </c>
      <c r="E6" s="71">
        <v>5</v>
      </c>
      <c r="F6" s="61">
        <v>6</v>
      </c>
      <c r="G6" s="61">
        <v>7</v>
      </c>
      <c r="H6" s="120">
        <v>8</v>
      </c>
      <c r="I6" s="61">
        <v>9</v>
      </c>
      <c r="J6" s="61">
        <v>10</v>
      </c>
      <c r="K6" s="61">
        <v>11</v>
      </c>
      <c r="L6" s="61">
        <v>13</v>
      </c>
      <c r="M6" s="71">
        <v>24</v>
      </c>
    </row>
    <row r="7" ht="19.5" customHeight="1" spans="1:13">
      <c r="A7" s="72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ht="19.5" customHeight="1" spans="1:13">
      <c r="A8" s="109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10" customHeight="1" spans="1:13">
      <c r="A10" t="s">
        <v>402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4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C10" sqref="C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4" t="s">
        <v>403</v>
      </c>
    </row>
    <row r="2" ht="41.25" customHeight="1" spans="1:10">
      <c r="A2" s="105" t="str">
        <f>"2026"&amp;"年对下转移支付绩效目标表"</f>
        <v>2026年对下转移支付绩效目标表</v>
      </c>
      <c r="B2" s="45"/>
      <c r="C2" s="45"/>
      <c r="D2" s="45"/>
      <c r="E2" s="45"/>
      <c r="F2" s="106"/>
      <c r="G2" s="45"/>
      <c r="H2" s="106"/>
      <c r="I2" s="106"/>
      <c r="J2" s="45"/>
    </row>
    <row r="3" ht="17.25" customHeight="1" spans="1:10">
      <c r="A3" s="46" t="str">
        <f>"单位名称："&amp;"昆明市东川区农村能源环境保护监测站"</f>
        <v>单位名称：昆明市东川区农村能源环境保护监测站</v>
      </c>
    </row>
    <row r="4" ht="44.25" customHeight="1" spans="1:10">
      <c r="A4" s="107" t="s">
        <v>400</v>
      </c>
      <c r="B4" s="107" t="s">
        <v>285</v>
      </c>
      <c r="C4" s="107" t="s">
        <v>286</v>
      </c>
      <c r="D4" s="107" t="s">
        <v>287</v>
      </c>
      <c r="E4" s="107" t="s">
        <v>288</v>
      </c>
      <c r="F4" s="108" t="s">
        <v>289</v>
      </c>
      <c r="G4" s="107" t="s">
        <v>290</v>
      </c>
      <c r="H4" s="108" t="s">
        <v>291</v>
      </c>
      <c r="I4" s="108" t="s">
        <v>292</v>
      </c>
      <c r="J4" s="107" t="s">
        <v>293</v>
      </c>
    </row>
    <row r="5" ht="14.25" customHeight="1" spans="1:10">
      <c r="A5" s="107">
        <v>1</v>
      </c>
      <c r="B5" s="107">
        <v>2</v>
      </c>
      <c r="C5" s="107">
        <v>3</v>
      </c>
      <c r="D5" s="107">
        <v>4</v>
      </c>
      <c r="E5" s="107">
        <v>5</v>
      </c>
      <c r="F5" s="108">
        <v>6</v>
      </c>
      <c r="G5" s="107">
        <v>7</v>
      </c>
      <c r="H5" s="108">
        <v>8</v>
      </c>
      <c r="I5" s="108">
        <v>9</v>
      </c>
      <c r="J5" s="107">
        <v>10</v>
      </c>
    </row>
    <row r="6" ht="42" customHeight="1" spans="1:10">
      <c r="A6" s="72"/>
      <c r="B6" s="109"/>
      <c r="C6" s="109"/>
      <c r="D6" s="109"/>
      <c r="E6" s="96"/>
      <c r="F6" s="110"/>
      <c r="G6" s="96"/>
      <c r="H6" s="110"/>
      <c r="I6" s="110"/>
      <c r="J6" s="96"/>
    </row>
    <row r="7" ht="42" customHeight="1" spans="1:10">
      <c r="A7" s="72"/>
      <c r="B7" s="62"/>
      <c r="C7" s="62"/>
      <c r="D7" s="62"/>
      <c r="E7" s="72"/>
      <c r="F7" s="62"/>
      <c r="G7" s="72"/>
      <c r="H7" s="62"/>
      <c r="I7" s="62"/>
      <c r="J7" s="72"/>
    </row>
    <row r="9" customHeight="1" spans="1:10">
      <c r="A9" t="s">
        <v>404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selection activeCell="J24" sqref="J24"/>
    </sheetView>
  </sheetViews>
  <sheetFormatPr defaultColWidth="10.425" defaultRowHeight="14.25" customHeight="1"/>
  <cols>
    <col min="1" max="1" width="12.5" customWidth="1"/>
    <col min="2" max="2" width="14.375" customWidth="1"/>
    <col min="3" max="3" width="12.75" customWidth="1"/>
    <col min="4" max="4" width="18" customWidth="1"/>
    <col min="5" max="5" width="13.75" customWidth="1"/>
    <col min="6" max="6" width="11.875" customWidth="1"/>
    <col min="7" max="7" width="14.125" customWidth="1"/>
    <col min="8" max="8" width="17.25" customWidth="1"/>
    <col min="9" max="9" width="19.75" customWidth="1"/>
  </cols>
  <sheetData>
    <row r="1" customHeight="1" spans="1:9">
      <c r="A1" s="79" t="s">
        <v>405</v>
      </c>
      <c r="B1" s="80"/>
      <c r="C1" s="80"/>
      <c r="D1" s="81"/>
      <c r="E1" s="81"/>
      <c r="F1" s="81"/>
      <c r="G1" s="80"/>
      <c r="H1" s="80"/>
      <c r="I1" s="81"/>
    </row>
    <row r="2" ht="41.25" customHeight="1" spans="1:9">
      <c r="A2" s="82" t="str">
        <f>"2026"&amp;"年新增资产配置预算表"</f>
        <v>2026年新增资产配置预算表</v>
      </c>
      <c r="B2" s="83"/>
      <c r="C2" s="83"/>
      <c r="D2" s="84"/>
      <c r="E2" s="84"/>
      <c r="F2" s="84"/>
      <c r="G2" s="83"/>
      <c r="H2" s="83"/>
      <c r="I2" s="84"/>
    </row>
    <row r="3" customHeight="1" spans="1:9">
      <c r="A3" s="85" t="str">
        <f>"单位名称："&amp;"昆明市东川区农村能源环境保护监测站"</f>
        <v>单位名称：昆明市东川区农村能源环境保护监测站</v>
      </c>
      <c r="B3" s="86"/>
      <c r="C3" s="86"/>
      <c r="D3" s="87"/>
      <c r="F3" s="84"/>
      <c r="G3" s="83"/>
      <c r="H3" s="83"/>
      <c r="I3" s="88" t="s">
        <v>1</v>
      </c>
    </row>
    <row r="4" ht="28.5" customHeight="1" spans="1:9">
      <c r="A4" s="89" t="s">
        <v>180</v>
      </c>
      <c r="B4" s="90" t="s">
        <v>181</v>
      </c>
      <c r="C4" s="91" t="s">
        <v>406</v>
      </c>
      <c r="D4" s="89" t="s">
        <v>407</v>
      </c>
      <c r="E4" s="89" t="s">
        <v>408</v>
      </c>
      <c r="F4" s="89" t="s">
        <v>409</v>
      </c>
      <c r="G4" s="90" t="s">
        <v>410</v>
      </c>
      <c r="H4" s="71"/>
      <c r="I4" s="89"/>
    </row>
    <row r="5" ht="21" customHeight="1" spans="1:9">
      <c r="A5" s="91"/>
      <c r="B5" s="92"/>
      <c r="C5" s="92"/>
      <c r="D5" s="93"/>
      <c r="E5" s="92"/>
      <c r="F5" s="92"/>
      <c r="G5" s="90" t="s">
        <v>381</v>
      </c>
      <c r="H5" s="90" t="s">
        <v>411</v>
      </c>
      <c r="I5" s="90" t="s">
        <v>412</v>
      </c>
    </row>
    <row r="6" ht="28" customHeight="1" spans="1:9">
      <c r="A6" s="94" t="s">
        <v>82</v>
      </c>
      <c r="B6" s="95" t="s">
        <v>83</v>
      </c>
      <c r="C6" s="94" t="s">
        <v>84</v>
      </c>
      <c r="D6" s="96" t="s">
        <v>85</v>
      </c>
      <c r="E6" s="94" t="s">
        <v>86</v>
      </c>
      <c r="F6" s="95" t="s">
        <v>87</v>
      </c>
      <c r="G6" s="97" t="s">
        <v>88</v>
      </c>
      <c r="H6" s="96" t="s">
        <v>89</v>
      </c>
      <c r="I6" s="96">
        <v>9</v>
      </c>
    </row>
    <row r="7" ht="28" customHeight="1" spans="1:9">
      <c r="A7" s="98"/>
      <c r="B7" s="75"/>
      <c r="C7" s="75"/>
      <c r="D7" s="72"/>
      <c r="E7" s="62"/>
      <c r="F7" s="97"/>
      <c r="G7" s="99"/>
      <c r="H7" s="100"/>
      <c r="I7" s="100"/>
    </row>
    <row r="8" ht="28" customHeight="1" spans="1:9">
      <c r="A8" s="101" t="s">
        <v>55</v>
      </c>
      <c r="B8" s="102"/>
      <c r="C8" s="102"/>
      <c r="D8" s="103"/>
      <c r="E8" s="104"/>
      <c r="F8" s="104"/>
      <c r="G8" s="99"/>
      <c r="H8" s="100"/>
      <c r="I8" s="100"/>
    </row>
    <row r="10" customHeight="1" spans="1:9">
      <c r="A10" t="s">
        <v>413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6875" right="0.66875" top="0.720138888888889" bottom="0.720138888888889" header="0.279166666666667" footer="0.279166666666667"/>
  <pageSetup paperSize="9" fitToWidth="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2" sqref="$A12:$XFD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3"/>
      <c r="E1" s="43"/>
      <c r="F1" s="43"/>
      <c r="G1" s="43"/>
      <c r="K1" s="44" t="s">
        <v>414</v>
      </c>
    </row>
    <row r="2" ht="41.25" customHeight="1" spans="1:11">
      <c r="A2" s="45" t="str">
        <f>"2026"&amp;"年上级补助项目支出预算表"</f>
        <v>2026年上级补助项目支出预算表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"单位名称："&amp;"昆明市东川区农村能源环境保护监测站"</f>
        <v>单位名称：昆明市东川区农村能源环境保护监测站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258</v>
      </c>
      <c r="B4" s="50" t="s">
        <v>183</v>
      </c>
      <c r="C4" s="50" t="s">
        <v>259</v>
      </c>
      <c r="D4" s="51" t="s">
        <v>184</v>
      </c>
      <c r="E4" s="51" t="s">
        <v>185</v>
      </c>
      <c r="F4" s="51" t="s">
        <v>260</v>
      </c>
      <c r="G4" s="51" t="s">
        <v>261</v>
      </c>
      <c r="H4" s="69" t="s">
        <v>55</v>
      </c>
      <c r="I4" s="52" t="s">
        <v>415</v>
      </c>
      <c r="J4" s="53"/>
      <c r="K4" s="54"/>
    </row>
    <row r="5" ht="21.75" customHeight="1" spans="1:11">
      <c r="A5" s="55"/>
      <c r="B5" s="55"/>
      <c r="C5" s="55"/>
      <c r="D5" s="56"/>
      <c r="E5" s="56"/>
      <c r="F5" s="56"/>
      <c r="G5" s="56"/>
      <c r="H5" s="70"/>
      <c r="I5" s="51" t="s">
        <v>58</v>
      </c>
      <c r="J5" s="51" t="s">
        <v>59</v>
      </c>
      <c r="K5" s="51" t="s">
        <v>60</v>
      </c>
    </row>
    <row r="6" ht="40.5" customHeight="1" spans="1:11">
      <c r="A6" s="58"/>
      <c r="B6" s="58"/>
      <c r="C6" s="58"/>
      <c r="D6" s="59"/>
      <c r="E6" s="59"/>
      <c r="F6" s="59"/>
      <c r="G6" s="59"/>
      <c r="H6" s="60"/>
      <c r="I6" s="59" t="s">
        <v>57</v>
      </c>
      <c r="J6" s="59"/>
      <c r="K6" s="59"/>
    </row>
    <row r="7" ht="15" customHeight="1" spans="1:1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71">
        <v>10</v>
      </c>
      <c r="K7" s="71">
        <v>11</v>
      </c>
    </row>
    <row r="8" ht="18.75" customHeight="1" spans="1:11">
      <c r="A8" s="72"/>
      <c r="B8" s="62"/>
      <c r="C8" s="72"/>
      <c r="D8" s="72"/>
      <c r="E8" s="72"/>
      <c r="F8" s="72"/>
      <c r="G8" s="72"/>
      <c r="H8" s="73"/>
      <c r="I8" s="74"/>
      <c r="J8" s="74"/>
      <c r="K8" s="73"/>
    </row>
    <row r="9" ht="18.75" customHeight="1" spans="1:11">
      <c r="A9" s="75"/>
      <c r="B9" s="62"/>
      <c r="C9" s="62"/>
      <c r="D9" s="62"/>
      <c r="E9" s="62"/>
      <c r="F9" s="62"/>
      <c r="G9" s="62"/>
      <c r="H9" s="64"/>
      <c r="I9" s="64"/>
      <c r="J9" s="64"/>
      <c r="K9" s="73"/>
    </row>
    <row r="10" ht="18.75" customHeight="1" spans="1:11">
      <c r="A10" s="76" t="s">
        <v>171</v>
      </c>
      <c r="B10" s="77"/>
      <c r="C10" s="77"/>
      <c r="D10" s="77"/>
      <c r="E10" s="77"/>
      <c r="F10" s="77"/>
      <c r="G10" s="78"/>
      <c r="H10" s="64"/>
      <c r="I10" s="64"/>
      <c r="J10" s="64"/>
      <c r="K10" s="73"/>
    </row>
    <row r="12" customHeight="1" spans="1:11">
      <c r="A12" t="s">
        <v>416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workbookViewId="0">
      <selection activeCell="D18" sqref="D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3"/>
      <c r="G1" s="44" t="s">
        <v>417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"单位名称："&amp;"昆明市东川区农村能源环境保护监测站"</f>
        <v>单位名称：昆明市东川区农村能源环境保护监测站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259</v>
      </c>
      <c r="B4" s="50" t="s">
        <v>258</v>
      </c>
      <c r="C4" s="50" t="s">
        <v>183</v>
      </c>
      <c r="D4" s="51" t="s">
        <v>418</v>
      </c>
      <c r="E4" s="52" t="s">
        <v>58</v>
      </c>
      <c r="F4" s="53"/>
      <c r="G4" s="54"/>
    </row>
    <row r="5" ht="21.75" customHeight="1" spans="1:7">
      <c r="A5" s="55"/>
      <c r="B5" s="55"/>
      <c r="C5" s="55"/>
      <c r="D5" s="56"/>
      <c r="E5" s="57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8"/>
      <c r="B6" s="58"/>
      <c r="C6" s="58"/>
      <c r="D6" s="59"/>
      <c r="E6" s="60"/>
      <c r="F6" s="59" t="s">
        <v>57</v>
      </c>
      <c r="G6" s="59"/>
    </row>
    <row r="7" ht="33" customHeight="1" spans="1:7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ht="33" customHeight="1" spans="1:7">
      <c r="A8" s="62" t="s">
        <v>70</v>
      </c>
      <c r="B8" s="63"/>
      <c r="C8" s="63"/>
      <c r="D8" s="62"/>
      <c r="E8" s="64">
        <v>5788330</v>
      </c>
      <c r="F8" s="64"/>
      <c r="G8" s="64"/>
    </row>
    <row r="9" ht="33" customHeight="1" spans="1:7">
      <c r="A9" s="62"/>
      <c r="B9" s="62" t="s">
        <v>419</v>
      </c>
      <c r="C9" s="62" t="s">
        <v>266</v>
      </c>
      <c r="D9" s="62" t="s">
        <v>420</v>
      </c>
      <c r="E9" s="64">
        <v>2806330</v>
      </c>
      <c r="F9" s="64"/>
      <c r="G9" s="64"/>
    </row>
    <row r="10" ht="33" customHeight="1" spans="1:7">
      <c r="A10" s="65"/>
      <c r="B10" s="62" t="s">
        <v>419</v>
      </c>
      <c r="C10" s="62" t="s">
        <v>270</v>
      </c>
      <c r="D10" s="62" t="s">
        <v>420</v>
      </c>
      <c r="E10" s="64">
        <v>40000</v>
      </c>
      <c r="F10" s="64"/>
      <c r="G10" s="64"/>
    </row>
    <row r="11" ht="33" customHeight="1" spans="1:7">
      <c r="A11" s="65"/>
      <c r="B11" s="62" t="s">
        <v>421</v>
      </c>
      <c r="C11" s="62" t="s">
        <v>275</v>
      </c>
      <c r="D11" s="62" t="s">
        <v>420</v>
      </c>
      <c r="E11" s="64">
        <v>70000</v>
      </c>
      <c r="F11" s="64"/>
      <c r="G11" s="64"/>
    </row>
    <row r="12" ht="33" customHeight="1" spans="1:7">
      <c r="A12" s="65"/>
      <c r="B12" s="62" t="s">
        <v>421</v>
      </c>
      <c r="C12" s="62" t="s">
        <v>277</v>
      </c>
      <c r="D12" s="62" t="s">
        <v>420</v>
      </c>
      <c r="E12" s="64">
        <v>482000</v>
      </c>
      <c r="F12" s="64"/>
      <c r="G12" s="64"/>
    </row>
    <row r="13" ht="33" customHeight="1" spans="1:7">
      <c r="A13" s="65"/>
      <c r="B13" s="62" t="s">
        <v>421</v>
      </c>
      <c r="C13" s="62" t="s">
        <v>279</v>
      </c>
      <c r="D13" s="62" t="s">
        <v>420</v>
      </c>
      <c r="E13" s="64">
        <v>1740000</v>
      </c>
      <c r="F13" s="64"/>
      <c r="G13" s="64"/>
    </row>
    <row r="14" ht="33" customHeight="1" spans="1:7">
      <c r="A14" s="65"/>
      <c r="B14" s="62" t="s">
        <v>421</v>
      </c>
      <c r="C14" s="62" t="s">
        <v>281</v>
      </c>
      <c r="D14" s="62" t="s">
        <v>420</v>
      </c>
      <c r="E14" s="64">
        <v>100000</v>
      </c>
      <c r="F14" s="64"/>
      <c r="G14" s="64"/>
    </row>
    <row r="15" ht="33" customHeight="1" spans="1:7">
      <c r="A15" s="65"/>
      <c r="B15" s="62" t="s">
        <v>421</v>
      </c>
      <c r="C15" s="62" t="s">
        <v>283</v>
      </c>
      <c r="D15" s="62" t="s">
        <v>420</v>
      </c>
      <c r="E15" s="64">
        <v>550000</v>
      </c>
      <c r="F15" s="64"/>
      <c r="G15" s="64"/>
    </row>
    <row r="16" ht="33" customHeight="1" spans="1:7">
      <c r="A16" s="66" t="s">
        <v>55</v>
      </c>
      <c r="B16" s="67" t="s">
        <v>422</v>
      </c>
      <c r="C16" s="67"/>
      <c r="D16" s="68"/>
      <c r="E16" s="64">
        <v>5788330</v>
      </c>
      <c r="F16" s="64"/>
      <c r="G16" s="64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4"/>
  <sheetViews>
    <sheetView showZeros="0" tabSelected="1" workbookViewId="0">
      <selection activeCell="A18" sqref="$A18:$XFD34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3" t="s">
        <v>423</v>
      </c>
    </row>
    <row r="2" ht="41.25" customHeight="1" spans="1:10">
      <c r="A2" s="2" t="str">
        <f>"2026"&amp;"年部门整体支出绩效目标表"</f>
        <v>2026年部门整体支出绩效目标表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10">
      <c r="A3" s="5" t="str">
        <f>"单位名称："&amp;"昆明市东川区农村能源环境保护监测站"</f>
        <v>单位名称：昆明市东川区农村能源环境保护监测站</v>
      </c>
      <c r="B3" s="5"/>
      <c r="C3" s="6"/>
      <c r="D3" s="7"/>
      <c r="E3" s="7"/>
      <c r="F3" s="7"/>
      <c r="G3" s="7"/>
      <c r="H3" s="7"/>
      <c r="I3" s="7"/>
      <c r="J3" s="236" t="s">
        <v>1</v>
      </c>
    </row>
    <row r="4" s="1" customFormat="1" ht="30" customHeight="1" spans="1:10">
      <c r="A4" s="8" t="s">
        <v>424</v>
      </c>
      <c r="B4" s="9">
        <v>125008</v>
      </c>
      <c r="C4" s="10"/>
      <c r="D4" s="10"/>
      <c r="E4" s="11"/>
      <c r="F4" s="12" t="s">
        <v>425</v>
      </c>
      <c r="G4" s="11"/>
      <c r="H4" s="13" t="s">
        <v>70</v>
      </c>
      <c r="I4" s="10"/>
      <c r="J4" s="11"/>
    </row>
    <row r="5" s="1" customFormat="1" ht="32.25" customHeight="1" spans="1:10">
      <c r="A5" s="14" t="s">
        <v>426</v>
      </c>
      <c r="B5" s="15"/>
      <c r="C5" s="15"/>
      <c r="D5" s="15"/>
      <c r="E5" s="15"/>
      <c r="F5" s="15"/>
      <c r="G5" s="15"/>
      <c r="H5" s="15"/>
      <c r="I5" s="16"/>
      <c r="J5" s="17" t="s">
        <v>427</v>
      </c>
    </row>
    <row r="6" s="1" customFormat="1" ht="99.75" customHeight="1" spans="1:10">
      <c r="A6" s="18" t="s">
        <v>428</v>
      </c>
      <c r="B6" s="19" t="s">
        <v>429</v>
      </c>
      <c r="C6" s="20" t="s">
        <v>430</v>
      </c>
      <c r="D6" s="20"/>
      <c r="E6" s="20"/>
      <c r="F6" s="20"/>
      <c r="G6" s="20"/>
      <c r="H6" s="20"/>
      <c r="I6" s="20"/>
      <c r="J6" s="21"/>
    </row>
    <row r="7" s="1" customFormat="1" ht="99.75" customHeight="1" spans="1:10">
      <c r="A7" s="18"/>
      <c r="B7" s="19" t="s">
        <v>431</v>
      </c>
      <c r="C7" s="20" t="s">
        <v>432</v>
      </c>
      <c r="D7" s="20"/>
      <c r="E7" s="20"/>
      <c r="F7" s="20"/>
      <c r="G7" s="20"/>
      <c r="H7" s="20"/>
      <c r="I7" s="20"/>
      <c r="J7" s="21"/>
    </row>
    <row r="8" s="1" customFormat="1" ht="84" customHeight="1" spans="1:10">
      <c r="A8" s="19" t="s">
        <v>433</v>
      </c>
      <c r="B8" s="22" t="s">
        <v>434</v>
      </c>
      <c r="C8" s="23" t="s">
        <v>435</v>
      </c>
      <c r="D8" s="23"/>
      <c r="E8" s="23"/>
      <c r="F8" s="23"/>
      <c r="G8" s="23"/>
      <c r="H8" s="23"/>
      <c r="I8" s="23"/>
      <c r="J8" s="24"/>
    </row>
    <row r="9" s="1" customFormat="1" ht="32.25" customHeight="1" spans="1:10">
      <c r="A9" s="25" t="s">
        <v>436</v>
      </c>
      <c r="B9" s="25"/>
      <c r="C9" s="25"/>
      <c r="D9" s="25"/>
      <c r="E9" s="25"/>
      <c r="F9" s="25"/>
      <c r="G9" s="25"/>
      <c r="H9" s="25"/>
      <c r="I9" s="25"/>
      <c r="J9" s="25"/>
    </row>
    <row r="10" s="1" customFormat="1" ht="32.25" customHeight="1" spans="1:10">
      <c r="A10" s="19" t="s">
        <v>437</v>
      </c>
      <c r="B10" s="19"/>
      <c r="C10" s="18" t="s">
        <v>438</v>
      </c>
      <c r="D10" s="18"/>
      <c r="E10" s="18"/>
      <c r="F10" s="18" t="s">
        <v>439</v>
      </c>
      <c r="G10" s="18"/>
      <c r="H10" s="18" t="s">
        <v>440</v>
      </c>
      <c r="I10" s="18"/>
      <c r="J10" s="18"/>
    </row>
    <row r="11" s="1" customFormat="1" ht="32.25" customHeight="1" spans="1:10">
      <c r="A11" s="19"/>
      <c r="B11" s="19"/>
      <c r="C11" s="18"/>
      <c r="D11" s="18"/>
      <c r="E11" s="18"/>
      <c r="F11" s="18"/>
      <c r="G11" s="18"/>
      <c r="H11" s="19" t="s">
        <v>441</v>
      </c>
      <c r="I11" s="19" t="s">
        <v>442</v>
      </c>
      <c r="J11" s="19" t="s">
        <v>443</v>
      </c>
    </row>
    <row r="12" s="1" customFormat="1" ht="24" customHeight="1" spans="1:10">
      <c r="A12" s="26" t="s">
        <v>55</v>
      </c>
      <c r="B12" s="27"/>
      <c r="C12" s="27"/>
      <c r="D12" s="27"/>
      <c r="E12" s="27"/>
      <c r="F12" s="27"/>
      <c r="G12" s="28"/>
      <c r="H12" s="29"/>
      <c r="I12" s="29"/>
      <c r="J12" s="29"/>
    </row>
    <row r="13" s="1" customFormat="1" ht="80" customHeight="1" spans="1:10">
      <c r="A13" s="20" t="s">
        <v>444</v>
      </c>
      <c r="B13" s="30"/>
      <c r="C13" s="20" t="s">
        <v>435</v>
      </c>
      <c r="D13" s="30"/>
      <c r="E13" s="30"/>
      <c r="F13" s="30"/>
      <c r="G13" s="30"/>
      <c r="H13" s="31">
        <v>8957731.96</v>
      </c>
      <c r="I13" s="31">
        <v>8957731.96</v>
      </c>
      <c r="J13" s="31"/>
    </row>
    <row r="14" s="1" customFormat="1" ht="32.25" customHeight="1" spans="1:10">
      <c r="A14" s="25" t="s">
        <v>445</v>
      </c>
      <c r="B14" s="25"/>
      <c r="C14" s="25"/>
      <c r="D14" s="25"/>
      <c r="E14" s="25"/>
      <c r="F14" s="25"/>
      <c r="G14" s="25"/>
      <c r="H14" s="25"/>
      <c r="I14" s="25"/>
      <c r="J14" s="25"/>
    </row>
    <row r="15" s="1" customFormat="1" ht="32.25" customHeight="1" spans="1:10">
      <c r="A15" s="32" t="s">
        <v>446</v>
      </c>
      <c r="B15" s="32"/>
      <c r="C15" s="32"/>
      <c r="D15" s="32"/>
      <c r="E15" s="32"/>
      <c r="F15" s="32"/>
      <c r="G15" s="32"/>
      <c r="H15" s="33" t="s">
        <v>447</v>
      </c>
      <c r="I15" s="34" t="s">
        <v>293</v>
      </c>
      <c r="J15" s="33" t="s">
        <v>448</v>
      </c>
    </row>
    <row r="16" s="1" customFormat="1" ht="36" customHeight="1" spans="1:10">
      <c r="A16" s="35" t="s">
        <v>286</v>
      </c>
      <c r="B16" s="35" t="s">
        <v>449</v>
      </c>
      <c r="C16" s="36" t="s">
        <v>288</v>
      </c>
      <c r="D16" s="36" t="s">
        <v>289</v>
      </c>
      <c r="E16" s="36" t="s">
        <v>290</v>
      </c>
      <c r="F16" s="36" t="s">
        <v>291</v>
      </c>
      <c r="G16" s="36" t="s">
        <v>292</v>
      </c>
      <c r="H16" s="37"/>
      <c r="I16" s="37"/>
      <c r="J16" s="37"/>
    </row>
    <row r="17" s="1" customFormat="1" ht="32.25" customHeight="1" spans="1:10">
      <c r="A17" s="38" t="s">
        <v>295</v>
      </c>
      <c r="B17" s="38" t="s">
        <v>422</v>
      </c>
      <c r="C17" s="39" t="s">
        <v>422</v>
      </c>
      <c r="D17" s="38" t="s">
        <v>422</v>
      </c>
      <c r="E17" s="38" t="s">
        <v>422</v>
      </c>
      <c r="F17" s="38" t="s">
        <v>422</v>
      </c>
      <c r="G17" s="38" t="s">
        <v>422</v>
      </c>
      <c r="H17" s="40" t="s">
        <v>422</v>
      </c>
      <c r="I17" s="41" t="s">
        <v>422</v>
      </c>
      <c r="J17" s="40" t="s">
        <v>422</v>
      </c>
    </row>
    <row r="18" s="1" customFormat="1" ht="48" customHeight="1" spans="1:10">
      <c r="A18" s="38" t="s">
        <v>422</v>
      </c>
      <c r="B18" s="38" t="s">
        <v>296</v>
      </c>
      <c r="C18" s="39" t="s">
        <v>422</v>
      </c>
      <c r="D18" s="38" t="s">
        <v>422</v>
      </c>
      <c r="E18" s="38" t="s">
        <v>422</v>
      </c>
      <c r="F18" s="38" t="s">
        <v>422</v>
      </c>
      <c r="G18" s="38" t="s">
        <v>422</v>
      </c>
      <c r="H18" s="40" t="s">
        <v>422</v>
      </c>
      <c r="I18" s="41" t="s">
        <v>422</v>
      </c>
      <c r="J18" s="40" t="s">
        <v>422</v>
      </c>
    </row>
    <row r="19" s="1" customFormat="1" ht="48" customHeight="1" spans="1:10">
      <c r="A19" s="38" t="s">
        <v>422</v>
      </c>
      <c r="B19" s="38" t="s">
        <v>422</v>
      </c>
      <c r="C19" s="39" t="s">
        <v>450</v>
      </c>
      <c r="D19" s="38" t="s">
        <v>298</v>
      </c>
      <c r="E19" s="38">
        <v>1</v>
      </c>
      <c r="F19" s="38" t="s">
        <v>329</v>
      </c>
      <c r="G19" s="38" t="s">
        <v>301</v>
      </c>
      <c r="H19" s="40" t="s">
        <v>451</v>
      </c>
      <c r="I19" s="41" t="s">
        <v>452</v>
      </c>
      <c r="J19" s="40" t="s">
        <v>452</v>
      </c>
    </row>
    <row r="20" s="1" customFormat="1" ht="48" customHeight="1" spans="1:10">
      <c r="A20" s="38" t="s">
        <v>422</v>
      </c>
      <c r="B20" s="38" t="s">
        <v>422</v>
      </c>
      <c r="C20" s="39" t="s">
        <v>453</v>
      </c>
      <c r="D20" s="38" t="s">
        <v>298</v>
      </c>
      <c r="E20" s="38">
        <v>1</v>
      </c>
      <c r="F20" s="38" t="s">
        <v>355</v>
      </c>
      <c r="G20" s="38" t="s">
        <v>301</v>
      </c>
      <c r="H20" s="40" t="s">
        <v>451</v>
      </c>
      <c r="I20" s="41" t="s">
        <v>452</v>
      </c>
      <c r="J20" s="40" t="s">
        <v>452</v>
      </c>
    </row>
    <row r="21" s="1" customFormat="1" ht="48" customHeight="1" spans="1:10">
      <c r="A21" s="38" t="s">
        <v>422</v>
      </c>
      <c r="B21" s="38" t="s">
        <v>422</v>
      </c>
      <c r="C21" s="39" t="s">
        <v>454</v>
      </c>
      <c r="D21" s="38" t="s">
        <v>316</v>
      </c>
      <c r="E21" s="38">
        <v>22</v>
      </c>
      <c r="F21" s="38" t="s">
        <v>455</v>
      </c>
      <c r="G21" s="38" t="s">
        <v>301</v>
      </c>
      <c r="H21" s="40" t="s">
        <v>451</v>
      </c>
      <c r="I21" s="41" t="s">
        <v>456</v>
      </c>
      <c r="J21" s="40" t="s">
        <v>457</v>
      </c>
    </row>
    <row r="22" s="1" customFormat="1" ht="48" customHeight="1" spans="1:10">
      <c r="A22" s="38" t="s">
        <v>422</v>
      </c>
      <c r="B22" s="38" t="s">
        <v>303</v>
      </c>
      <c r="C22" s="39" t="s">
        <v>422</v>
      </c>
      <c r="D22" s="38" t="s">
        <v>422</v>
      </c>
      <c r="E22" s="38" t="s">
        <v>422</v>
      </c>
      <c r="F22" s="38" t="s">
        <v>422</v>
      </c>
      <c r="G22" s="38" t="s">
        <v>422</v>
      </c>
      <c r="H22" s="40" t="s">
        <v>422</v>
      </c>
      <c r="I22" s="41"/>
      <c r="J22" s="40" t="s">
        <v>422</v>
      </c>
    </row>
    <row r="23" s="1" customFormat="1" ht="48" customHeight="1" spans="1:10">
      <c r="A23" s="38" t="s">
        <v>422</v>
      </c>
      <c r="B23" s="38" t="s">
        <v>422</v>
      </c>
      <c r="C23" s="39" t="s">
        <v>458</v>
      </c>
      <c r="D23" s="38" t="s">
        <v>316</v>
      </c>
      <c r="E23" s="38">
        <v>90</v>
      </c>
      <c r="F23" s="38" t="s">
        <v>300</v>
      </c>
      <c r="G23" s="38" t="s">
        <v>301</v>
      </c>
      <c r="H23" s="40" t="s">
        <v>451</v>
      </c>
      <c r="I23" s="41" t="s">
        <v>459</v>
      </c>
      <c r="J23" s="40" t="s">
        <v>460</v>
      </c>
    </row>
    <row r="24" s="1" customFormat="1" ht="48" customHeight="1" spans="1:10">
      <c r="A24" s="38" t="s">
        <v>422</v>
      </c>
      <c r="B24" s="38" t="s">
        <v>336</v>
      </c>
      <c r="C24" s="39" t="s">
        <v>422</v>
      </c>
      <c r="D24" s="38" t="s">
        <v>422</v>
      </c>
      <c r="E24" s="38" t="s">
        <v>422</v>
      </c>
      <c r="F24" s="38" t="s">
        <v>422</v>
      </c>
      <c r="G24" s="38" t="s">
        <v>422</v>
      </c>
      <c r="H24" s="40" t="s">
        <v>422</v>
      </c>
      <c r="I24" s="41" t="s">
        <v>422</v>
      </c>
      <c r="J24" s="40" t="s">
        <v>422</v>
      </c>
    </row>
    <row r="25" s="1" customFormat="1" ht="48" customHeight="1" spans="1:10">
      <c r="A25" s="38" t="s">
        <v>422</v>
      </c>
      <c r="B25" s="38" t="s">
        <v>422</v>
      </c>
      <c r="C25" s="39" t="s">
        <v>461</v>
      </c>
      <c r="D25" s="38" t="s">
        <v>462</v>
      </c>
      <c r="E25" s="38" t="s">
        <v>82</v>
      </c>
      <c r="F25" s="38" t="s">
        <v>306</v>
      </c>
      <c r="G25" s="38" t="s">
        <v>301</v>
      </c>
      <c r="H25" s="40" t="s">
        <v>451</v>
      </c>
      <c r="I25" s="41" t="s">
        <v>463</v>
      </c>
      <c r="J25" s="40" t="s">
        <v>463</v>
      </c>
    </row>
    <row r="26" s="1" customFormat="1" ht="48" customHeight="1" spans="1:10">
      <c r="A26" s="38" t="s">
        <v>422</v>
      </c>
      <c r="B26" s="38" t="s">
        <v>464</v>
      </c>
      <c r="C26" s="39" t="s">
        <v>422</v>
      </c>
      <c r="D26" s="38" t="s">
        <v>422</v>
      </c>
      <c r="E26" s="38" t="s">
        <v>422</v>
      </c>
      <c r="F26" s="38" t="s">
        <v>422</v>
      </c>
      <c r="G26" s="38" t="s">
        <v>422</v>
      </c>
      <c r="H26" s="40" t="s">
        <v>422</v>
      </c>
      <c r="I26" s="41" t="s">
        <v>422</v>
      </c>
      <c r="J26" s="40" t="s">
        <v>422</v>
      </c>
    </row>
    <row r="27" s="1" customFormat="1" ht="48" customHeight="1" spans="1:10">
      <c r="A27" s="38" t="s">
        <v>422</v>
      </c>
      <c r="B27" s="38" t="s">
        <v>422</v>
      </c>
      <c r="C27" s="39" t="s">
        <v>465</v>
      </c>
      <c r="D27" s="38" t="s">
        <v>298</v>
      </c>
      <c r="E27" s="42">
        <v>8957731.96</v>
      </c>
      <c r="F27" s="38" t="s">
        <v>389</v>
      </c>
      <c r="G27" s="38" t="s">
        <v>301</v>
      </c>
      <c r="H27" s="40" t="s">
        <v>451</v>
      </c>
      <c r="I27" s="41" t="s">
        <v>466</v>
      </c>
      <c r="J27" s="40" t="s">
        <v>466</v>
      </c>
    </row>
    <row r="28" s="1" customFormat="1" ht="48" customHeight="1" spans="1:10">
      <c r="A28" s="38" t="s">
        <v>309</v>
      </c>
      <c r="B28" s="38" t="s">
        <v>422</v>
      </c>
      <c r="C28" s="39" t="s">
        <v>422</v>
      </c>
      <c r="D28" s="38" t="s">
        <v>422</v>
      </c>
      <c r="E28" s="38" t="s">
        <v>422</v>
      </c>
      <c r="F28" s="38" t="s">
        <v>422</v>
      </c>
      <c r="G28" s="38" t="s">
        <v>422</v>
      </c>
      <c r="H28" s="40" t="s">
        <v>422</v>
      </c>
      <c r="I28" s="41" t="s">
        <v>422</v>
      </c>
      <c r="J28" s="40" t="s">
        <v>422</v>
      </c>
    </row>
    <row r="29" s="1" customFormat="1" ht="48" customHeight="1" spans="1:10">
      <c r="A29" s="38" t="s">
        <v>422</v>
      </c>
      <c r="B29" s="38" t="s">
        <v>363</v>
      </c>
      <c r="C29" s="39" t="s">
        <v>422</v>
      </c>
      <c r="D29" s="38" t="s">
        <v>422</v>
      </c>
      <c r="E29" s="38" t="s">
        <v>422</v>
      </c>
      <c r="F29" s="38" t="s">
        <v>422</v>
      </c>
      <c r="G29" s="38" t="s">
        <v>422</v>
      </c>
      <c r="H29" s="40" t="s">
        <v>422</v>
      </c>
      <c r="I29" s="41" t="s">
        <v>422</v>
      </c>
      <c r="J29" s="40" t="s">
        <v>422</v>
      </c>
    </row>
    <row r="30" s="1" customFormat="1" ht="48" customHeight="1" spans="1:10">
      <c r="A30" s="38"/>
      <c r="B30" s="38"/>
      <c r="C30" s="39" t="s">
        <v>467</v>
      </c>
      <c r="D30" s="38" t="s">
        <v>316</v>
      </c>
      <c r="E30" s="38">
        <v>50</v>
      </c>
      <c r="F30" s="38" t="s">
        <v>300</v>
      </c>
      <c r="G30" s="38" t="s">
        <v>301</v>
      </c>
      <c r="H30" s="40" t="s">
        <v>451</v>
      </c>
      <c r="I30" s="41" t="s">
        <v>468</v>
      </c>
      <c r="J30" s="40" t="s">
        <v>452</v>
      </c>
    </row>
    <row r="31" s="1" customFormat="1" ht="48" customHeight="1" spans="1:10">
      <c r="A31" s="38" t="s">
        <v>422</v>
      </c>
      <c r="B31" s="38" t="s">
        <v>422</v>
      </c>
      <c r="C31" s="39" t="s">
        <v>469</v>
      </c>
      <c r="D31" s="38" t="s">
        <v>316</v>
      </c>
      <c r="E31" s="38">
        <v>92</v>
      </c>
      <c r="F31" s="38" t="s">
        <v>300</v>
      </c>
      <c r="G31" s="38" t="s">
        <v>301</v>
      </c>
      <c r="H31" s="40" t="s">
        <v>451</v>
      </c>
      <c r="I31" s="41" t="s">
        <v>470</v>
      </c>
      <c r="J31" s="41" t="s">
        <v>471</v>
      </c>
    </row>
    <row r="32" s="1" customFormat="1" ht="48" customHeight="1" spans="1:10">
      <c r="A32" s="38" t="s">
        <v>314</v>
      </c>
      <c r="B32" s="38" t="s">
        <v>422</v>
      </c>
      <c r="C32" s="39" t="s">
        <v>422</v>
      </c>
      <c r="D32" s="38" t="s">
        <v>422</v>
      </c>
      <c r="E32" s="38" t="s">
        <v>422</v>
      </c>
      <c r="F32" s="38" t="s">
        <v>422</v>
      </c>
      <c r="G32" s="38" t="s">
        <v>422</v>
      </c>
      <c r="H32" s="40" t="s">
        <v>422</v>
      </c>
      <c r="I32" s="41" t="s">
        <v>422</v>
      </c>
      <c r="J32" s="40" t="s">
        <v>422</v>
      </c>
    </row>
    <row r="33" s="1" customFormat="1" ht="48" customHeight="1" spans="1:10">
      <c r="A33" s="38" t="s">
        <v>422</v>
      </c>
      <c r="B33" s="38" t="s">
        <v>315</v>
      </c>
      <c r="C33" s="39" t="s">
        <v>422</v>
      </c>
      <c r="D33" s="38" t="s">
        <v>422</v>
      </c>
      <c r="E33" s="38" t="s">
        <v>422</v>
      </c>
      <c r="F33" s="38" t="s">
        <v>422</v>
      </c>
      <c r="G33" s="38" t="s">
        <v>422</v>
      </c>
      <c r="H33" s="40" t="s">
        <v>422</v>
      </c>
      <c r="I33" s="41" t="s">
        <v>422</v>
      </c>
      <c r="J33" s="40" t="s">
        <v>422</v>
      </c>
    </row>
    <row r="34" s="1" customFormat="1" ht="48" customHeight="1" spans="1:10">
      <c r="A34" s="38" t="s">
        <v>422</v>
      </c>
      <c r="B34" s="38" t="s">
        <v>422</v>
      </c>
      <c r="C34" s="39" t="s">
        <v>472</v>
      </c>
      <c r="D34" s="38" t="s">
        <v>316</v>
      </c>
      <c r="E34" s="38" t="s">
        <v>473</v>
      </c>
      <c r="F34" s="38" t="s">
        <v>300</v>
      </c>
      <c r="G34" s="38" t="s">
        <v>301</v>
      </c>
      <c r="H34" s="40" t="s">
        <v>474</v>
      </c>
      <c r="I34" s="41" t="s">
        <v>475</v>
      </c>
      <c r="J34" s="40" t="s">
        <v>476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38194444444444" right="0.838194444444444" top="0.901388888888889" bottom="0.901388888888889" header="0.357638888888889" footer="0.357638888888889"/>
  <pageSetup paperSize="9" scale="3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7" sqref="$A7:$XFD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8" t="s">
        <v>52</v>
      </c>
    </row>
    <row r="2" ht="41.25" customHeight="1" spans="1:19">
      <c r="A2" s="82" t="str">
        <f>"2026"&amp;"年部门收入预算表"</f>
        <v>2026年部门收入预算表</v>
      </c>
    </row>
    <row r="3" ht="17.25" customHeight="1" spans="1:19">
      <c r="A3" s="85" t="str">
        <f>"单位名称："&amp;"昆明市东川区农村能源环境保护监测站"</f>
        <v>单位名称：昆明市东川区农村能源环境保护监测站</v>
      </c>
      <c r="S3" s="87" t="s">
        <v>1</v>
      </c>
    </row>
    <row r="4" ht="21.75" customHeight="1" spans="1:19">
      <c r="A4" s="222" t="s">
        <v>53</v>
      </c>
      <c r="B4" s="223" t="s">
        <v>54</v>
      </c>
      <c r="C4" s="223" t="s">
        <v>55</v>
      </c>
      <c r="D4" s="224" t="s">
        <v>56</v>
      </c>
      <c r="E4" s="224"/>
      <c r="F4" s="224"/>
      <c r="G4" s="224"/>
      <c r="H4" s="224"/>
      <c r="I4" s="170"/>
      <c r="J4" s="224"/>
      <c r="K4" s="224"/>
      <c r="L4" s="224"/>
      <c r="M4" s="224"/>
      <c r="N4" s="225"/>
      <c r="O4" s="224" t="s">
        <v>45</v>
      </c>
      <c r="P4" s="224"/>
      <c r="Q4" s="224"/>
      <c r="R4" s="224"/>
      <c r="S4" s="225"/>
    </row>
    <row r="5" ht="27" customHeight="1" spans="1:19">
      <c r="A5" s="226"/>
      <c r="B5" s="227"/>
      <c r="C5" s="227"/>
      <c r="D5" s="227" t="s">
        <v>57</v>
      </c>
      <c r="E5" s="227" t="s">
        <v>58</v>
      </c>
      <c r="F5" s="227" t="s">
        <v>59</v>
      </c>
      <c r="G5" s="227" t="s">
        <v>60</v>
      </c>
      <c r="H5" s="227" t="s">
        <v>61</v>
      </c>
      <c r="I5" s="228" t="s">
        <v>62</v>
      </c>
      <c r="J5" s="229"/>
      <c r="K5" s="229"/>
      <c r="L5" s="229"/>
      <c r="M5" s="229"/>
      <c r="N5" s="230"/>
      <c r="O5" s="227" t="s">
        <v>57</v>
      </c>
      <c r="P5" s="227" t="s">
        <v>58</v>
      </c>
      <c r="Q5" s="227" t="s">
        <v>59</v>
      </c>
      <c r="R5" s="227" t="s">
        <v>60</v>
      </c>
      <c r="S5" s="227" t="s">
        <v>63</v>
      </c>
    </row>
    <row r="6" ht="30" customHeight="1" spans="1:19">
      <c r="A6" s="231"/>
      <c r="B6" s="149"/>
      <c r="C6" s="155"/>
      <c r="D6" s="155"/>
      <c r="E6" s="155"/>
      <c r="F6" s="155"/>
      <c r="G6" s="155"/>
      <c r="H6" s="155"/>
      <c r="I6" s="110" t="s">
        <v>57</v>
      </c>
      <c r="J6" s="230" t="s">
        <v>64</v>
      </c>
      <c r="K6" s="230" t="s">
        <v>65</v>
      </c>
      <c r="L6" s="230" t="s">
        <v>66</v>
      </c>
      <c r="M6" s="230" t="s">
        <v>67</v>
      </c>
      <c r="N6" s="230" t="s">
        <v>68</v>
      </c>
      <c r="O6" s="232"/>
      <c r="P6" s="232"/>
      <c r="Q6" s="232"/>
      <c r="R6" s="232"/>
      <c r="S6" s="155"/>
    </row>
    <row r="7" ht="30" customHeight="1" spans="1:19">
      <c r="A7" s="233">
        <v>1</v>
      </c>
      <c r="B7" s="233">
        <v>2</v>
      </c>
      <c r="C7" s="233">
        <v>3</v>
      </c>
      <c r="D7" s="233">
        <v>4</v>
      </c>
      <c r="E7" s="233">
        <v>5</v>
      </c>
      <c r="F7" s="233">
        <v>6</v>
      </c>
      <c r="G7" s="233">
        <v>7</v>
      </c>
      <c r="H7" s="233">
        <v>8</v>
      </c>
      <c r="I7" s="110">
        <v>9</v>
      </c>
      <c r="J7" s="233">
        <v>10</v>
      </c>
      <c r="K7" s="233">
        <v>11</v>
      </c>
      <c r="L7" s="233">
        <v>12</v>
      </c>
      <c r="M7" s="233">
        <v>13</v>
      </c>
      <c r="N7" s="233">
        <v>14</v>
      </c>
      <c r="O7" s="233">
        <v>15</v>
      </c>
      <c r="P7" s="233">
        <v>16</v>
      </c>
      <c r="Q7" s="233">
        <v>17</v>
      </c>
      <c r="R7" s="233">
        <v>18</v>
      </c>
      <c r="S7" s="233">
        <v>19</v>
      </c>
    </row>
    <row r="8" ht="30" customHeight="1" spans="1:19">
      <c r="A8" s="62" t="s">
        <v>69</v>
      </c>
      <c r="B8" s="62" t="s">
        <v>70</v>
      </c>
      <c r="C8" s="121">
        <v>8957731.96</v>
      </c>
      <c r="D8" s="121">
        <v>8957731.96</v>
      </c>
      <c r="E8" s="121">
        <v>8957731.96</v>
      </c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</row>
    <row r="9" ht="30" customHeight="1" spans="1:19">
      <c r="A9" s="91" t="s">
        <v>55</v>
      </c>
      <c r="B9" s="234"/>
      <c r="C9" s="121">
        <v>8957731.96</v>
      </c>
      <c r="D9" s="121">
        <v>8957731.96</v>
      </c>
      <c r="E9" s="121">
        <v>8957731.96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3" workbookViewId="0">
      <selection activeCell="A6" sqref="$A6:$XFD2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7" t="s">
        <v>71</v>
      </c>
    </row>
    <row r="2" ht="41.25" customHeight="1" spans="1:15">
      <c r="A2" s="82" t="str">
        <f>"2026"&amp;"年部门支出预算表"</f>
        <v>2026年部门支出预算表</v>
      </c>
    </row>
    <row r="3" ht="17.25" customHeight="1" spans="1:15">
      <c r="A3" s="85" t="str">
        <f>"单位名称："&amp;"昆明市东川区农村能源环境保护监测站"</f>
        <v>单位名称：昆明市东川区农村能源环境保护监测站</v>
      </c>
      <c r="O3" s="87" t="s">
        <v>1</v>
      </c>
    </row>
    <row r="4" ht="27" customHeight="1" spans="1:15">
      <c r="A4" s="208" t="s">
        <v>72</v>
      </c>
      <c r="B4" s="208" t="s">
        <v>73</v>
      </c>
      <c r="C4" s="208" t="s">
        <v>55</v>
      </c>
      <c r="D4" s="209" t="s">
        <v>58</v>
      </c>
      <c r="E4" s="210"/>
      <c r="F4" s="211"/>
      <c r="G4" s="212" t="s">
        <v>59</v>
      </c>
      <c r="H4" s="212" t="s">
        <v>60</v>
      </c>
      <c r="I4" s="212" t="s">
        <v>74</v>
      </c>
      <c r="J4" s="209" t="s">
        <v>62</v>
      </c>
      <c r="K4" s="210"/>
      <c r="L4" s="210"/>
      <c r="M4" s="210"/>
      <c r="N4" s="213"/>
      <c r="O4" s="214"/>
    </row>
    <row r="5" ht="42" customHeight="1" spans="1:15">
      <c r="A5" s="215"/>
      <c r="B5" s="215"/>
      <c r="C5" s="216"/>
      <c r="D5" s="217" t="s">
        <v>57</v>
      </c>
      <c r="E5" s="217" t="s">
        <v>75</v>
      </c>
      <c r="F5" s="217" t="s">
        <v>76</v>
      </c>
      <c r="G5" s="216"/>
      <c r="H5" s="216"/>
      <c r="I5" s="218"/>
      <c r="J5" s="217" t="s">
        <v>57</v>
      </c>
      <c r="K5" s="202" t="s">
        <v>77</v>
      </c>
      <c r="L5" s="202" t="s">
        <v>78</v>
      </c>
      <c r="M5" s="202" t="s">
        <v>79</v>
      </c>
      <c r="N5" s="202" t="s">
        <v>80</v>
      </c>
      <c r="O5" s="202" t="s">
        <v>81</v>
      </c>
    </row>
    <row r="6" ht="45" customHeight="1" spans="1:15">
      <c r="A6" s="94" t="s">
        <v>82</v>
      </c>
      <c r="B6" s="94" t="s">
        <v>83</v>
      </c>
      <c r="C6" s="94" t="s">
        <v>84</v>
      </c>
      <c r="D6" s="97" t="s">
        <v>85</v>
      </c>
      <c r="E6" s="97" t="s">
        <v>86</v>
      </c>
      <c r="F6" s="97" t="s">
        <v>87</v>
      </c>
      <c r="G6" s="97" t="s">
        <v>88</v>
      </c>
      <c r="H6" s="97" t="s">
        <v>89</v>
      </c>
      <c r="I6" s="97" t="s">
        <v>90</v>
      </c>
      <c r="J6" s="97" t="s">
        <v>91</v>
      </c>
      <c r="K6" s="97" t="s">
        <v>92</v>
      </c>
      <c r="L6" s="97" t="s">
        <v>93</v>
      </c>
      <c r="M6" s="97" t="s">
        <v>94</v>
      </c>
      <c r="N6" s="94" t="s">
        <v>95</v>
      </c>
      <c r="O6" s="97" t="s">
        <v>96</v>
      </c>
    </row>
    <row r="7" ht="45" customHeight="1" spans="1:15">
      <c r="A7" s="98" t="s">
        <v>97</v>
      </c>
      <c r="B7" s="98" t="s">
        <v>98</v>
      </c>
      <c r="C7" s="121">
        <v>572001.96</v>
      </c>
      <c r="D7" s="121">
        <v>572001.96</v>
      </c>
      <c r="E7" s="121">
        <v>572001.96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</row>
    <row r="8" ht="45" customHeight="1" spans="1:15">
      <c r="A8" s="219" t="s">
        <v>99</v>
      </c>
      <c r="B8" s="219" t="s">
        <v>100</v>
      </c>
      <c r="C8" s="121">
        <v>572001.96</v>
      </c>
      <c r="D8" s="121">
        <v>572001.96</v>
      </c>
      <c r="E8" s="121">
        <v>572001.96</v>
      </c>
      <c r="F8" s="121"/>
      <c r="G8" s="121"/>
      <c r="H8" s="121"/>
      <c r="I8" s="121"/>
      <c r="J8" s="121"/>
      <c r="K8" s="121"/>
      <c r="L8" s="121"/>
      <c r="M8" s="121"/>
      <c r="N8" s="121"/>
      <c r="O8" s="121"/>
    </row>
    <row r="9" ht="45" customHeight="1" spans="1:15">
      <c r="A9" s="220" t="s">
        <v>101</v>
      </c>
      <c r="B9" s="220" t="s">
        <v>102</v>
      </c>
      <c r="C9" s="121">
        <v>117000</v>
      </c>
      <c r="D9" s="121">
        <v>117000</v>
      </c>
      <c r="E9" s="121">
        <v>117000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</row>
    <row r="10" ht="45" customHeight="1" spans="1:15">
      <c r="A10" s="220" t="s">
        <v>103</v>
      </c>
      <c r="B10" s="220" t="s">
        <v>104</v>
      </c>
      <c r="C10" s="121">
        <v>300751</v>
      </c>
      <c r="D10" s="121">
        <v>300751</v>
      </c>
      <c r="E10" s="121">
        <v>300751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</row>
    <row r="11" ht="45" customHeight="1" spans="1:15">
      <c r="A11" s="220" t="s">
        <v>105</v>
      </c>
      <c r="B11" s="220" t="s">
        <v>106</v>
      </c>
      <c r="C11" s="121">
        <v>154250.96</v>
      </c>
      <c r="D11" s="121">
        <v>154250.96</v>
      </c>
      <c r="E11" s="121">
        <v>154250.96</v>
      </c>
      <c r="F11" s="121"/>
      <c r="G11" s="121"/>
      <c r="H11" s="121"/>
      <c r="I11" s="121"/>
      <c r="J11" s="121"/>
      <c r="K11" s="121"/>
      <c r="L11" s="121"/>
      <c r="M11" s="121"/>
      <c r="N11" s="121"/>
      <c r="O11" s="121"/>
    </row>
    <row r="12" ht="45" customHeight="1" spans="1:15">
      <c r="A12" s="98" t="s">
        <v>107</v>
      </c>
      <c r="B12" s="98" t="s">
        <v>108</v>
      </c>
      <c r="C12" s="121">
        <v>286774</v>
      </c>
      <c r="D12" s="121">
        <v>286774</v>
      </c>
      <c r="E12" s="121">
        <v>286774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ht="45" customHeight="1" spans="1:15">
      <c r="A13" s="219" t="s">
        <v>109</v>
      </c>
      <c r="B13" s="219" t="s">
        <v>110</v>
      </c>
      <c r="C13" s="121">
        <v>286774</v>
      </c>
      <c r="D13" s="121">
        <v>286774</v>
      </c>
      <c r="E13" s="121">
        <v>286774</v>
      </c>
      <c r="F13" s="121"/>
      <c r="G13" s="121"/>
      <c r="H13" s="121"/>
      <c r="I13" s="121"/>
      <c r="J13" s="121"/>
      <c r="K13" s="121"/>
      <c r="L13" s="121"/>
      <c r="M13" s="121"/>
      <c r="N13" s="121"/>
      <c r="O13" s="121"/>
    </row>
    <row r="14" ht="45" customHeight="1" spans="1:15">
      <c r="A14" s="220" t="s">
        <v>111</v>
      </c>
      <c r="B14" s="220" t="s">
        <v>112</v>
      </c>
      <c r="C14" s="121">
        <v>156447</v>
      </c>
      <c r="D14" s="121">
        <v>156447</v>
      </c>
      <c r="E14" s="121">
        <v>156447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</row>
    <row r="15" ht="45" customHeight="1" spans="1:15">
      <c r="A15" s="220" t="s">
        <v>113</v>
      </c>
      <c r="B15" s="220" t="s">
        <v>114</v>
      </c>
      <c r="C15" s="121">
        <v>126819</v>
      </c>
      <c r="D15" s="121">
        <v>126819</v>
      </c>
      <c r="E15" s="121">
        <v>126819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ht="45" customHeight="1" spans="1:15">
      <c r="A16" s="220" t="s">
        <v>115</v>
      </c>
      <c r="B16" s="220" t="s">
        <v>116</v>
      </c>
      <c r="C16" s="121">
        <v>3508</v>
      </c>
      <c r="D16" s="121">
        <v>3508</v>
      </c>
      <c r="E16" s="121">
        <v>3508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ht="45" customHeight="1" spans="1:15">
      <c r="A17" s="98" t="s">
        <v>117</v>
      </c>
      <c r="B17" s="98" t="s">
        <v>118</v>
      </c>
      <c r="C17" s="121">
        <v>7861512</v>
      </c>
      <c r="D17" s="121">
        <v>7861512</v>
      </c>
      <c r="E17" s="121">
        <v>2073182</v>
      </c>
      <c r="F17" s="121">
        <v>5788330</v>
      </c>
      <c r="G17" s="121"/>
      <c r="H17" s="121"/>
      <c r="I17" s="121"/>
      <c r="J17" s="121"/>
      <c r="K17" s="121"/>
      <c r="L17" s="121"/>
      <c r="M17" s="121"/>
      <c r="N17" s="121"/>
      <c r="O17" s="121"/>
    </row>
    <row r="18" ht="45" customHeight="1" spans="1:15">
      <c r="A18" s="219" t="s">
        <v>119</v>
      </c>
      <c r="B18" s="219" t="s">
        <v>120</v>
      </c>
      <c r="C18" s="121">
        <v>7861512</v>
      </c>
      <c r="D18" s="121">
        <v>7861512</v>
      </c>
      <c r="E18" s="121">
        <v>2073182</v>
      </c>
      <c r="F18" s="121">
        <v>5788330</v>
      </c>
      <c r="G18" s="121"/>
      <c r="H18" s="121"/>
      <c r="I18" s="121"/>
      <c r="J18" s="121"/>
      <c r="K18" s="121"/>
      <c r="L18" s="121"/>
      <c r="M18" s="121"/>
      <c r="N18" s="121"/>
      <c r="O18" s="121"/>
    </row>
    <row r="19" ht="45" customHeight="1" spans="1:15">
      <c r="A19" s="220" t="s">
        <v>121</v>
      </c>
      <c r="B19" s="220" t="s">
        <v>122</v>
      </c>
      <c r="C19" s="121">
        <v>2073182</v>
      </c>
      <c r="D19" s="121">
        <v>2073182</v>
      </c>
      <c r="E19" s="121">
        <v>2073182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ht="45" customHeight="1" spans="1:15">
      <c r="A20" s="220" t="s">
        <v>123</v>
      </c>
      <c r="B20" s="220" t="s">
        <v>124</v>
      </c>
      <c r="C20" s="121">
        <v>5688330</v>
      </c>
      <c r="D20" s="121">
        <v>5688330</v>
      </c>
      <c r="E20" s="121"/>
      <c r="F20" s="121">
        <v>5688330</v>
      </c>
      <c r="G20" s="121"/>
      <c r="H20" s="121"/>
      <c r="I20" s="121"/>
      <c r="J20" s="121"/>
      <c r="K20" s="121"/>
      <c r="L20" s="121"/>
      <c r="M20" s="121"/>
      <c r="N20" s="121"/>
      <c r="O20" s="121"/>
    </row>
    <row r="21" ht="45" customHeight="1" spans="1:15">
      <c r="A21" s="220" t="s">
        <v>125</v>
      </c>
      <c r="B21" s="220" t="s">
        <v>126</v>
      </c>
      <c r="C21" s="121">
        <v>100000</v>
      </c>
      <c r="D21" s="121">
        <v>100000</v>
      </c>
      <c r="E21" s="121"/>
      <c r="F21" s="121">
        <v>100000</v>
      </c>
      <c r="G21" s="121"/>
      <c r="H21" s="121"/>
      <c r="I21" s="121"/>
      <c r="J21" s="121"/>
      <c r="K21" s="121"/>
      <c r="L21" s="121"/>
      <c r="M21" s="121"/>
      <c r="N21" s="121"/>
      <c r="O21" s="121"/>
    </row>
    <row r="22" ht="45" customHeight="1" spans="1:15">
      <c r="A22" s="98" t="s">
        <v>127</v>
      </c>
      <c r="B22" s="98" t="s">
        <v>128</v>
      </c>
      <c r="C22" s="121">
        <v>237444</v>
      </c>
      <c r="D22" s="121">
        <v>237444</v>
      </c>
      <c r="E22" s="121">
        <v>237444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</row>
    <row r="23" ht="45" customHeight="1" spans="1:15">
      <c r="A23" s="219" t="s">
        <v>129</v>
      </c>
      <c r="B23" s="219" t="s">
        <v>130</v>
      </c>
      <c r="C23" s="121">
        <v>237444</v>
      </c>
      <c r="D23" s="121">
        <v>237444</v>
      </c>
      <c r="E23" s="121">
        <v>237444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</row>
    <row r="24" ht="45" customHeight="1" spans="1:15">
      <c r="A24" s="220" t="s">
        <v>131</v>
      </c>
      <c r="B24" s="220" t="s">
        <v>132</v>
      </c>
      <c r="C24" s="121">
        <v>237444</v>
      </c>
      <c r="D24" s="121">
        <v>237444</v>
      </c>
      <c r="E24" s="121">
        <v>237444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</row>
    <row r="25" ht="45" customHeight="1" spans="1:15">
      <c r="A25" s="221" t="s">
        <v>55</v>
      </c>
      <c r="B25" s="78"/>
      <c r="C25" s="121">
        <v>8957731.96</v>
      </c>
      <c r="D25" s="121">
        <v>8957731.96</v>
      </c>
      <c r="E25" s="121">
        <v>3169401.96</v>
      </c>
      <c r="F25" s="121">
        <v>5788330</v>
      </c>
      <c r="G25" s="121"/>
      <c r="H25" s="121"/>
      <c r="I25" s="121"/>
      <c r="J25" s="121"/>
      <c r="K25" s="121"/>
      <c r="L25" s="121"/>
      <c r="M25" s="121"/>
      <c r="N25" s="121"/>
      <c r="O25" s="121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3"/>
      <c r="B1" s="87"/>
      <c r="C1" s="87"/>
      <c r="D1" s="87" t="s">
        <v>133</v>
      </c>
    </row>
    <row r="2" ht="41.25" customHeight="1" spans="1:4">
      <c r="A2" s="82" t="str">
        <f>"2026"&amp;"年部门财政拨款收支预算总表"</f>
        <v>2026年部门财政拨款收支预算总表</v>
      </c>
    </row>
    <row r="3" ht="17.25" customHeight="1" spans="1:4">
      <c r="A3" s="85" t="str">
        <f>"单位名称："&amp;"昆明市东川区农村能源环境保护监测站"</f>
        <v>单位名称：昆明市东川区农村能源环境保护监测站</v>
      </c>
      <c r="B3" s="201"/>
      <c r="D3" s="87" t="s">
        <v>1</v>
      </c>
    </row>
    <row r="4" ht="17.25" customHeight="1" spans="1:4">
      <c r="A4" s="202" t="s">
        <v>2</v>
      </c>
      <c r="B4" s="203"/>
      <c r="C4" s="202" t="s">
        <v>3</v>
      </c>
      <c r="D4" s="203"/>
    </row>
    <row r="5" ht="18.75" customHeight="1" spans="1:4">
      <c r="A5" s="202" t="s">
        <v>4</v>
      </c>
      <c r="B5" s="202" t="s">
        <v>5</v>
      </c>
      <c r="C5" s="202" t="s">
        <v>6</v>
      </c>
      <c r="D5" s="202" t="s">
        <v>5</v>
      </c>
    </row>
    <row r="6" ht="16.5" customHeight="1" spans="1:4">
      <c r="A6" s="204" t="s">
        <v>134</v>
      </c>
      <c r="B6" s="121">
        <v>8957731.96</v>
      </c>
      <c r="C6" s="204" t="s">
        <v>135</v>
      </c>
      <c r="D6" s="121">
        <v>8957731.96</v>
      </c>
    </row>
    <row r="7" ht="16.5" customHeight="1" spans="1:4">
      <c r="A7" s="204" t="s">
        <v>136</v>
      </c>
      <c r="B7" s="121">
        <v>8957731.96</v>
      </c>
      <c r="C7" s="204" t="s">
        <v>137</v>
      </c>
      <c r="D7" s="121"/>
    </row>
    <row r="8" ht="16.5" customHeight="1" spans="1:4">
      <c r="A8" s="204" t="s">
        <v>138</v>
      </c>
      <c r="B8" s="121"/>
      <c r="C8" s="204" t="s">
        <v>139</v>
      </c>
      <c r="D8" s="121"/>
    </row>
    <row r="9" ht="16.5" customHeight="1" spans="1:4">
      <c r="A9" s="204" t="s">
        <v>140</v>
      </c>
      <c r="B9" s="121"/>
      <c r="C9" s="204" t="s">
        <v>141</v>
      </c>
      <c r="D9" s="121"/>
    </row>
    <row r="10" ht="16.5" customHeight="1" spans="1:4">
      <c r="A10" s="204" t="s">
        <v>142</v>
      </c>
      <c r="B10" s="121"/>
      <c r="C10" s="204" t="s">
        <v>143</v>
      </c>
      <c r="D10" s="121"/>
    </row>
    <row r="11" ht="16.5" customHeight="1" spans="1:4">
      <c r="A11" s="204" t="s">
        <v>136</v>
      </c>
      <c r="B11" s="121"/>
      <c r="C11" s="204" t="s">
        <v>144</v>
      </c>
      <c r="D11" s="121"/>
    </row>
    <row r="12" ht="16.5" customHeight="1" spans="1:4">
      <c r="A12" s="189" t="s">
        <v>138</v>
      </c>
      <c r="B12" s="121"/>
      <c r="C12" s="109" t="s">
        <v>145</v>
      </c>
      <c r="D12" s="121"/>
    </row>
    <row r="13" ht="16.5" customHeight="1" spans="1:4">
      <c r="A13" s="189" t="s">
        <v>140</v>
      </c>
      <c r="B13" s="121"/>
      <c r="C13" s="109" t="s">
        <v>146</v>
      </c>
      <c r="D13" s="121"/>
    </row>
    <row r="14" ht="16.5" customHeight="1" spans="1:4">
      <c r="A14" s="205"/>
      <c r="B14" s="121"/>
      <c r="C14" s="109" t="s">
        <v>147</v>
      </c>
      <c r="D14" s="121">
        <v>572001.96</v>
      </c>
    </row>
    <row r="15" ht="16.5" customHeight="1" spans="1:4">
      <c r="A15" s="205"/>
      <c r="B15" s="121"/>
      <c r="C15" s="109" t="s">
        <v>148</v>
      </c>
      <c r="D15" s="121">
        <v>286774</v>
      </c>
    </row>
    <row r="16" ht="16.5" customHeight="1" spans="1:4">
      <c r="A16" s="205"/>
      <c r="B16" s="121"/>
      <c r="C16" s="109" t="s">
        <v>149</v>
      </c>
      <c r="D16" s="121"/>
    </row>
    <row r="17" ht="16.5" customHeight="1" spans="1:4">
      <c r="A17" s="205"/>
      <c r="B17" s="121"/>
      <c r="C17" s="109" t="s">
        <v>150</v>
      </c>
      <c r="D17" s="121"/>
    </row>
    <row r="18" ht="16.5" customHeight="1" spans="1:4">
      <c r="A18" s="205"/>
      <c r="B18" s="121"/>
      <c r="C18" s="109" t="s">
        <v>151</v>
      </c>
      <c r="D18" s="121">
        <v>7861512</v>
      </c>
    </row>
    <row r="19" ht="16.5" customHeight="1" spans="1:4">
      <c r="A19" s="205"/>
      <c r="B19" s="121"/>
      <c r="C19" s="109" t="s">
        <v>152</v>
      </c>
      <c r="D19" s="121"/>
    </row>
    <row r="20" ht="16.5" customHeight="1" spans="1:4">
      <c r="A20" s="205"/>
      <c r="B20" s="121"/>
      <c r="C20" s="109" t="s">
        <v>153</v>
      </c>
      <c r="D20" s="121"/>
    </row>
    <row r="21" ht="16.5" customHeight="1" spans="1:4">
      <c r="A21" s="205"/>
      <c r="B21" s="121"/>
      <c r="C21" s="109" t="s">
        <v>154</v>
      </c>
      <c r="D21" s="121"/>
    </row>
    <row r="22" ht="16.5" customHeight="1" spans="1:4">
      <c r="A22" s="205"/>
      <c r="B22" s="121"/>
      <c r="C22" s="109" t="s">
        <v>155</v>
      </c>
      <c r="D22" s="121"/>
    </row>
    <row r="23" ht="16.5" customHeight="1" spans="1:4">
      <c r="A23" s="205"/>
      <c r="B23" s="121"/>
      <c r="C23" s="109" t="s">
        <v>156</v>
      </c>
      <c r="D23" s="121"/>
    </row>
    <row r="24" ht="16.5" customHeight="1" spans="1:4">
      <c r="A24" s="205"/>
      <c r="B24" s="121"/>
      <c r="C24" s="109" t="s">
        <v>157</v>
      </c>
      <c r="D24" s="121"/>
    </row>
    <row r="25" ht="16.5" customHeight="1" spans="1:4">
      <c r="A25" s="205"/>
      <c r="B25" s="121"/>
      <c r="C25" s="109" t="s">
        <v>158</v>
      </c>
      <c r="D25" s="121">
        <v>237444</v>
      </c>
    </row>
    <row r="26" ht="16.5" customHeight="1" spans="1:4">
      <c r="A26" s="205"/>
      <c r="B26" s="121"/>
      <c r="C26" s="109" t="s">
        <v>159</v>
      </c>
      <c r="D26" s="121"/>
    </row>
    <row r="27" ht="16.5" customHeight="1" spans="1:4">
      <c r="A27" s="205"/>
      <c r="B27" s="121"/>
      <c r="C27" s="109" t="s">
        <v>160</v>
      </c>
      <c r="D27" s="121"/>
    </row>
    <row r="28" ht="16.5" customHeight="1" spans="1:4">
      <c r="A28" s="205"/>
      <c r="B28" s="121"/>
      <c r="C28" s="109" t="s">
        <v>161</v>
      </c>
      <c r="D28" s="121"/>
    </row>
    <row r="29" ht="16.5" customHeight="1" spans="1:4">
      <c r="A29" s="205"/>
      <c r="B29" s="121"/>
      <c r="C29" s="109" t="s">
        <v>162</v>
      </c>
      <c r="D29" s="121"/>
    </row>
    <row r="30" ht="16.5" customHeight="1" spans="1:4">
      <c r="A30" s="205"/>
      <c r="B30" s="121"/>
      <c r="C30" s="109" t="s">
        <v>163</v>
      </c>
      <c r="D30" s="121"/>
    </row>
    <row r="31" ht="16.5" customHeight="1" spans="1:4">
      <c r="A31" s="205"/>
      <c r="B31" s="121"/>
      <c r="C31" s="189" t="s">
        <v>164</v>
      </c>
      <c r="D31" s="121"/>
    </row>
    <row r="32" ht="16.5" customHeight="1" spans="1:4">
      <c r="A32" s="205"/>
      <c r="B32" s="121"/>
      <c r="C32" s="189" t="s">
        <v>165</v>
      </c>
      <c r="D32" s="121"/>
    </row>
    <row r="33" ht="16.5" customHeight="1" spans="1:4">
      <c r="A33" s="205"/>
      <c r="B33" s="121"/>
      <c r="C33" s="72" t="s">
        <v>166</v>
      </c>
      <c r="D33" s="121"/>
    </row>
    <row r="34" ht="15" customHeight="1" spans="1:4">
      <c r="A34" s="206" t="s">
        <v>50</v>
      </c>
      <c r="B34" s="207">
        <v>8957731.96</v>
      </c>
      <c r="C34" s="206" t="s">
        <v>51</v>
      </c>
      <c r="D34" s="207">
        <v>8957731.96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2" sqref="$A12:$XFD1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74"/>
      <c r="F1" s="111"/>
      <c r="G1" s="175" t="s">
        <v>167</v>
      </c>
    </row>
    <row r="2" ht="41.25" customHeight="1" spans="1:7">
      <c r="A2" s="163" t="str">
        <f>"2026"&amp;"年一般公共预算支出预算表（按功能科目分类）"</f>
        <v>2026年一般公共预算支出预算表（按功能科目分类）</v>
      </c>
      <c r="B2" s="163"/>
      <c r="C2" s="163"/>
      <c r="D2" s="163"/>
      <c r="E2" s="163"/>
      <c r="F2" s="163"/>
      <c r="G2" s="163"/>
    </row>
    <row r="3" ht="18" customHeight="1" spans="1:7">
      <c r="A3" s="46" t="str">
        <f>"单位名称："&amp;"昆明市东川区农村能源环境保护监测站"</f>
        <v>单位名称：昆明市东川区农村能源环境保护监测站</v>
      </c>
      <c r="F3" s="160"/>
      <c r="G3" s="175" t="s">
        <v>1</v>
      </c>
    </row>
    <row r="4" ht="20.25" customHeight="1" spans="1:7">
      <c r="A4" s="196" t="s">
        <v>168</v>
      </c>
      <c r="B4" s="197"/>
      <c r="C4" s="164" t="s">
        <v>55</v>
      </c>
      <c r="D4" s="183" t="s">
        <v>75</v>
      </c>
      <c r="E4" s="53"/>
      <c r="F4" s="54"/>
      <c r="G4" s="177" t="s">
        <v>76</v>
      </c>
    </row>
    <row r="5" ht="20.25" customHeight="1" spans="1:7">
      <c r="A5" s="198" t="s">
        <v>72</v>
      </c>
      <c r="B5" s="198" t="s">
        <v>73</v>
      </c>
      <c r="C5" s="60"/>
      <c r="D5" s="169" t="s">
        <v>57</v>
      </c>
      <c r="E5" s="169" t="s">
        <v>169</v>
      </c>
      <c r="F5" s="169" t="s">
        <v>170</v>
      </c>
      <c r="G5" s="179"/>
    </row>
    <row r="6" ht="15" customHeight="1" spans="1:7">
      <c r="A6" s="101" t="s">
        <v>82</v>
      </c>
      <c r="B6" s="101" t="s">
        <v>83</v>
      </c>
      <c r="C6" s="101" t="s">
        <v>84</v>
      </c>
      <c r="D6" s="101" t="s">
        <v>85</v>
      </c>
      <c r="E6" s="101" t="s">
        <v>86</v>
      </c>
      <c r="F6" s="101" t="s">
        <v>87</v>
      </c>
      <c r="G6" s="101" t="s">
        <v>88</v>
      </c>
    </row>
    <row r="7" ht="18" customHeight="1" spans="1:7">
      <c r="A7" s="72" t="s">
        <v>97</v>
      </c>
      <c r="B7" s="72" t="s">
        <v>98</v>
      </c>
      <c r="C7" s="121">
        <v>572001.96</v>
      </c>
      <c r="D7" s="121">
        <v>572001.96</v>
      </c>
      <c r="E7" s="121">
        <v>567801.96</v>
      </c>
      <c r="F7" s="121">
        <v>4200</v>
      </c>
      <c r="G7" s="121"/>
    </row>
    <row r="8" ht="18" customHeight="1" spans="1:7">
      <c r="A8" s="173" t="s">
        <v>99</v>
      </c>
      <c r="B8" s="173" t="s">
        <v>100</v>
      </c>
      <c r="C8" s="121">
        <v>572001.96</v>
      </c>
      <c r="D8" s="121">
        <v>572001.96</v>
      </c>
      <c r="E8" s="121">
        <v>567801.96</v>
      </c>
      <c r="F8" s="121">
        <v>4200</v>
      </c>
      <c r="G8" s="121"/>
    </row>
    <row r="9" ht="18" customHeight="1" spans="1:7">
      <c r="A9" s="199" t="s">
        <v>101</v>
      </c>
      <c r="B9" s="199" t="s">
        <v>102</v>
      </c>
      <c r="C9" s="121">
        <v>117000</v>
      </c>
      <c r="D9" s="121">
        <v>117000</v>
      </c>
      <c r="E9" s="121">
        <v>112800</v>
      </c>
      <c r="F9" s="121">
        <v>4200</v>
      </c>
      <c r="G9" s="121"/>
    </row>
    <row r="10" ht="18" customHeight="1" spans="1:7">
      <c r="A10" s="199" t="s">
        <v>103</v>
      </c>
      <c r="B10" s="199" t="s">
        <v>104</v>
      </c>
      <c r="C10" s="121">
        <v>300751</v>
      </c>
      <c r="D10" s="121">
        <v>300751</v>
      </c>
      <c r="E10" s="121">
        <v>300751</v>
      </c>
      <c r="F10" s="121"/>
      <c r="G10" s="121"/>
    </row>
    <row r="11" ht="18" customHeight="1" spans="1:7">
      <c r="A11" s="199" t="s">
        <v>105</v>
      </c>
      <c r="B11" s="199" t="s">
        <v>106</v>
      </c>
      <c r="C11" s="121">
        <v>154250.96</v>
      </c>
      <c r="D11" s="121">
        <v>154250.96</v>
      </c>
      <c r="E11" s="121">
        <v>154250.96</v>
      </c>
      <c r="F11" s="121"/>
      <c r="G11" s="121"/>
    </row>
    <row r="12" ht="18" customHeight="1" spans="1:7">
      <c r="A12" s="72" t="s">
        <v>107</v>
      </c>
      <c r="B12" s="72" t="s">
        <v>108</v>
      </c>
      <c r="C12" s="121">
        <v>286774</v>
      </c>
      <c r="D12" s="121">
        <v>286774</v>
      </c>
      <c r="E12" s="121">
        <v>286774</v>
      </c>
      <c r="F12" s="121"/>
      <c r="G12" s="121"/>
    </row>
    <row r="13" ht="18" customHeight="1" spans="1:7">
      <c r="A13" s="173" t="s">
        <v>109</v>
      </c>
      <c r="B13" s="173" t="s">
        <v>110</v>
      </c>
      <c r="C13" s="121">
        <v>286774</v>
      </c>
      <c r="D13" s="121">
        <v>286774</v>
      </c>
      <c r="E13" s="121">
        <v>286774</v>
      </c>
      <c r="F13" s="121"/>
      <c r="G13" s="121"/>
    </row>
    <row r="14" ht="18" customHeight="1" spans="1:7">
      <c r="A14" s="199" t="s">
        <v>111</v>
      </c>
      <c r="B14" s="199" t="s">
        <v>112</v>
      </c>
      <c r="C14" s="121">
        <v>156447</v>
      </c>
      <c r="D14" s="121">
        <v>156447</v>
      </c>
      <c r="E14" s="121">
        <v>156447</v>
      </c>
      <c r="F14" s="121"/>
      <c r="G14" s="121"/>
    </row>
    <row r="15" ht="18" customHeight="1" spans="1:7">
      <c r="A15" s="199" t="s">
        <v>113</v>
      </c>
      <c r="B15" s="199" t="s">
        <v>114</v>
      </c>
      <c r="C15" s="121">
        <v>126819</v>
      </c>
      <c r="D15" s="121">
        <v>126819</v>
      </c>
      <c r="E15" s="121">
        <v>126819</v>
      </c>
      <c r="F15" s="121"/>
      <c r="G15" s="121"/>
    </row>
    <row r="16" ht="18" customHeight="1" spans="1:7">
      <c r="A16" s="199" t="s">
        <v>115</v>
      </c>
      <c r="B16" s="199" t="s">
        <v>116</v>
      </c>
      <c r="C16" s="121">
        <v>3508</v>
      </c>
      <c r="D16" s="121">
        <v>3508</v>
      </c>
      <c r="E16" s="121">
        <v>3508</v>
      </c>
      <c r="F16" s="121"/>
      <c r="G16" s="121"/>
    </row>
    <row r="17" ht="18" customHeight="1" spans="1:7">
      <c r="A17" s="72" t="s">
        <v>117</v>
      </c>
      <c r="B17" s="72" t="s">
        <v>118</v>
      </c>
      <c r="C17" s="121">
        <v>7861512</v>
      </c>
      <c r="D17" s="121">
        <v>2073182</v>
      </c>
      <c r="E17" s="121">
        <v>1976732</v>
      </c>
      <c r="F17" s="121">
        <v>96450</v>
      </c>
      <c r="G17" s="121">
        <v>5788330</v>
      </c>
    </row>
    <row r="18" ht="18" customHeight="1" spans="1:7">
      <c r="A18" s="173" t="s">
        <v>119</v>
      </c>
      <c r="B18" s="173" t="s">
        <v>120</v>
      </c>
      <c r="C18" s="121">
        <v>7861512</v>
      </c>
      <c r="D18" s="121">
        <v>2073182</v>
      </c>
      <c r="E18" s="121">
        <v>1976732</v>
      </c>
      <c r="F18" s="121">
        <v>96450</v>
      </c>
      <c r="G18" s="121">
        <v>5788330</v>
      </c>
    </row>
    <row r="19" ht="18" customHeight="1" spans="1:7">
      <c r="A19" s="199" t="s">
        <v>121</v>
      </c>
      <c r="B19" s="199" t="s">
        <v>122</v>
      </c>
      <c r="C19" s="121">
        <v>2073182</v>
      </c>
      <c r="D19" s="121">
        <v>2073182</v>
      </c>
      <c r="E19" s="121">
        <v>1976732</v>
      </c>
      <c r="F19" s="121">
        <v>96450</v>
      </c>
      <c r="G19" s="121"/>
    </row>
    <row r="20" ht="18" customHeight="1" spans="1:7">
      <c r="A20" s="199" t="s">
        <v>123</v>
      </c>
      <c r="B20" s="199" t="s">
        <v>124</v>
      </c>
      <c r="C20" s="121">
        <v>5688330</v>
      </c>
      <c r="D20" s="121"/>
      <c r="E20" s="121"/>
      <c r="F20" s="121"/>
      <c r="G20" s="121">
        <v>5688330</v>
      </c>
    </row>
    <row r="21" ht="18" customHeight="1" spans="1:7">
      <c r="A21" s="199" t="s">
        <v>125</v>
      </c>
      <c r="B21" s="199" t="s">
        <v>126</v>
      </c>
      <c r="C21" s="121">
        <v>100000</v>
      </c>
      <c r="D21" s="121"/>
      <c r="E21" s="121"/>
      <c r="F21" s="121"/>
      <c r="G21" s="121">
        <v>100000</v>
      </c>
    </row>
    <row r="22" ht="18" customHeight="1" spans="1:7">
      <c r="A22" s="72" t="s">
        <v>127</v>
      </c>
      <c r="B22" s="72" t="s">
        <v>128</v>
      </c>
      <c r="C22" s="121">
        <v>237444</v>
      </c>
      <c r="D22" s="121">
        <v>237444</v>
      </c>
      <c r="E22" s="121">
        <v>237444</v>
      </c>
      <c r="F22" s="121"/>
      <c r="G22" s="121"/>
    </row>
    <row r="23" ht="18" customHeight="1" spans="1:7">
      <c r="A23" s="173" t="s">
        <v>129</v>
      </c>
      <c r="B23" s="173" t="s">
        <v>130</v>
      </c>
      <c r="C23" s="121">
        <v>237444</v>
      </c>
      <c r="D23" s="121">
        <v>237444</v>
      </c>
      <c r="E23" s="121">
        <v>237444</v>
      </c>
      <c r="F23" s="121"/>
      <c r="G23" s="121"/>
    </row>
    <row r="24" ht="18" customHeight="1" spans="1:7">
      <c r="A24" s="199" t="s">
        <v>131</v>
      </c>
      <c r="B24" s="199" t="s">
        <v>132</v>
      </c>
      <c r="C24" s="121">
        <v>237444</v>
      </c>
      <c r="D24" s="121">
        <v>237444</v>
      </c>
      <c r="E24" s="121">
        <v>237444</v>
      </c>
      <c r="F24" s="121"/>
      <c r="G24" s="121"/>
    </row>
    <row r="25" ht="18" customHeight="1" spans="1:7">
      <c r="A25" s="120" t="s">
        <v>171</v>
      </c>
      <c r="B25" s="200" t="s">
        <v>171</v>
      </c>
      <c r="C25" s="121">
        <v>8957731.96</v>
      </c>
      <c r="D25" s="121">
        <v>3169401.96</v>
      </c>
      <c r="E25" s="121">
        <v>3068751.96</v>
      </c>
      <c r="F25" s="121">
        <v>100650</v>
      </c>
      <c r="G25" s="121">
        <v>5788330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1" width="23.75" customWidth="1"/>
    <col min="2" max="2" width="24.25" customWidth="1"/>
    <col min="3" max="3" width="22.875" customWidth="1"/>
    <col min="4" max="4" width="23" customWidth="1"/>
    <col min="5" max="5" width="21.5" customWidth="1"/>
    <col min="6" max="6" width="19.25" customWidth="1"/>
  </cols>
  <sheetData>
    <row r="1" customHeight="1" spans="1:6">
      <c r="A1" s="84"/>
      <c r="B1" s="84"/>
      <c r="C1" s="84"/>
      <c r="D1" s="84"/>
      <c r="E1" s="83"/>
      <c r="F1" s="192" t="s">
        <v>172</v>
      </c>
    </row>
    <row r="2" ht="41.25" customHeight="1" spans="1:6">
      <c r="A2" s="193" t="str">
        <f>"2026"&amp;"年一般公共预算“三公”经费支出预算表"</f>
        <v>2026年一般公共预算“三公”经费支出预算表</v>
      </c>
      <c r="B2" s="84"/>
      <c r="C2" s="84"/>
      <c r="D2" s="84"/>
      <c r="E2" s="83"/>
      <c r="F2" s="84"/>
    </row>
    <row r="3" customHeight="1" spans="1:6">
      <c r="A3" s="150" t="str">
        <f>"单位名称："&amp;"昆明市东川区农村能源环境保护监测站"</f>
        <v>单位名称：昆明市东川区农村能源环境保护监测站</v>
      </c>
      <c r="B3" s="194"/>
      <c r="D3" s="84"/>
      <c r="E3" s="83"/>
      <c r="F3" s="88" t="s">
        <v>1</v>
      </c>
    </row>
    <row r="4" ht="27" customHeight="1" spans="1:6">
      <c r="A4" s="89" t="s">
        <v>173</v>
      </c>
      <c r="B4" s="89" t="s">
        <v>174</v>
      </c>
      <c r="C4" s="91" t="s">
        <v>175</v>
      </c>
      <c r="D4" s="89"/>
      <c r="E4" s="90"/>
      <c r="F4" s="89" t="s">
        <v>176</v>
      </c>
    </row>
    <row r="5" ht="28.5" customHeight="1" spans="1:6">
      <c r="A5" s="195"/>
      <c r="B5" s="93"/>
      <c r="C5" s="90" t="s">
        <v>57</v>
      </c>
      <c r="D5" s="90" t="s">
        <v>177</v>
      </c>
      <c r="E5" s="90" t="s">
        <v>178</v>
      </c>
      <c r="F5" s="92"/>
    </row>
    <row r="6" ht="17.25" customHeight="1" spans="1:6">
      <c r="A6" s="97" t="s">
        <v>82</v>
      </c>
      <c r="B6" s="97" t="s">
        <v>83</v>
      </c>
      <c r="C6" s="97" t="s">
        <v>84</v>
      </c>
      <c r="D6" s="97" t="s">
        <v>85</v>
      </c>
      <c r="E6" s="97" t="s">
        <v>86</v>
      </c>
      <c r="F6" s="97" t="s">
        <v>87</v>
      </c>
    </row>
    <row r="7" ht="17.25" customHeight="1" spans="1:6">
      <c r="A7" s="121">
        <v>3000</v>
      </c>
      <c r="B7" s="121"/>
      <c r="C7" s="121"/>
      <c r="D7" s="121"/>
      <c r="E7" s="121"/>
      <c r="F7" s="121">
        <v>3000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6875" right="0.66875" top="0.720138888888889" bottom="0.720138888888889" header="0.279166666666667" footer="0.279166666666667"/>
  <pageSetup paperSize="9" fitToWidth="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7"/>
  <sheetViews>
    <sheetView showZeros="0" topLeftCell="D10" workbookViewId="0">
      <selection activeCell="D8" sqref="$A8:$XFD37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74"/>
      <c r="C1" s="180"/>
      <c r="E1" s="181"/>
      <c r="F1" s="181"/>
      <c r="G1" s="181"/>
      <c r="H1" s="181"/>
      <c r="I1" s="122"/>
      <c r="J1" s="122"/>
      <c r="K1" s="122"/>
      <c r="L1" s="122"/>
      <c r="M1" s="122"/>
      <c r="N1" s="122"/>
      <c r="O1" s="122"/>
      <c r="S1" s="122"/>
      <c r="W1" s="180"/>
      <c r="Y1" s="44" t="s">
        <v>179</v>
      </c>
    </row>
    <row r="2" ht="45.75" customHeight="1" spans="1:25">
      <c r="A2" s="106" t="str">
        <f>"2026"&amp;"年部门基本支出预算表"</f>
        <v>2026年部门基本支出预算表</v>
      </c>
      <c r="B2" s="4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45"/>
      <c r="Q2" s="45"/>
      <c r="R2" s="45"/>
      <c r="S2" s="106"/>
      <c r="T2" s="106"/>
      <c r="U2" s="106"/>
      <c r="V2" s="106"/>
      <c r="W2" s="106"/>
      <c r="X2" s="106"/>
      <c r="Y2" s="106"/>
    </row>
    <row r="3" ht="18.75" customHeight="1" spans="1:25">
      <c r="A3" s="46" t="str">
        <f>"单位名称："&amp;"昆明市东川区农村能源环境保护监测站"</f>
        <v>单位名称：昆明市东川区农村能源环境保护监测站</v>
      </c>
      <c r="B3" s="47"/>
      <c r="C3" s="182"/>
      <c r="D3" s="182"/>
      <c r="E3" s="182"/>
      <c r="F3" s="182"/>
      <c r="G3" s="182"/>
      <c r="H3" s="182"/>
      <c r="I3" s="127"/>
      <c r="J3" s="127"/>
      <c r="K3" s="127"/>
      <c r="L3" s="127"/>
      <c r="M3" s="127"/>
      <c r="N3" s="127"/>
      <c r="O3" s="127"/>
      <c r="P3" s="48"/>
      <c r="Q3" s="48"/>
      <c r="R3" s="48"/>
      <c r="S3" s="127"/>
      <c r="W3" s="180"/>
      <c r="Y3" s="44" t="s">
        <v>1</v>
      </c>
    </row>
    <row r="4" ht="18" customHeight="1" spans="1:25">
      <c r="A4" s="50" t="s">
        <v>180</v>
      </c>
      <c r="B4" s="50" t="s">
        <v>181</v>
      </c>
      <c r="C4" s="50" t="s">
        <v>182</v>
      </c>
      <c r="D4" s="50" t="s">
        <v>183</v>
      </c>
      <c r="E4" s="50" t="s">
        <v>184</v>
      </c>
      <c r="F4" s="50" t="s">
        <v>185</v>
      </c>
      <c r="G4" s="50" t="s">
        <v>186</v>
      </c>
      <c r="H4" s="50" t="s">
        <v>187</v>
      </c>
      <c r="I4" s="183" t="s">
        <v>188</v>
      </c>
      <c r="J4" s="133" t="s">
        <v>188</v>
      </c>
      <c r="K4" s="133"/>
      <c r="L4" s="133"/>
      <c r="M4" s="133"/>
      <c r="N4" s="133"/>
      <c r="O4" s="133"/>
      <c r="P4" s="53"/>
      <c r="Q4" s="53"/>
      <c r="R4" s="53"/>
      <c r="S4" s="132" t="s">
        <v>61</v>
      </c>
      <c r="T4" s="133" t="s">
        <v>62</v>
      </c>
      <c r="U4" s="133"/>
      <c r="V4" s="133"/>
      <c r="W4" s="133"/>
      <c r="X4" s="133"/>
      <c r="Y4" s="117"/>
    </row>
    <row r="5" ht="18" customHeight="1" spans="1:25">
      <c r="A5" s="55"/>
      <c r="B5" s="70"/>
      <c r="C5" s="166"/>
      <c r="D5" s="55"/>
      <c r="E5" s="55"/>
      <c r="F5" s="55"/>
      <c r="G5" s="55"/>
      <c r="H5" s="55"/>
      <c r="I5" s="164" t="s">
        <v>189</v>
      </c>
      <c r="J5" s="183" t="s">
        <v>58</v>
      </c>
      <c r="K5" s="133"/>
      <c r="L5" s="133"/>
      <c r="M5" s="133"/>
      <c r="N5" s="133"/>
      <c r="O5" s="117"/>
      <c r="P5" s="52" t="s">
        <v>190</v>
      </c>
      <c r="Q5" s="53"/>
      <c r="R5" s="54"/>
      <c r="S5" s="50" t="s">
        <v>61</v>
      </c>
      <c r="T5" s="183" t="s">
        <v>62</v>
      </c>
      <c r="U5" s="132" t="s">
        <v>64</v>
      </c>
      <c r="V5" s="133" t="s">
        <v>62</v>
      </c>
      <c r="W5" s="132" t="s">
        <v>66</v>
      </c>
      <c r="X5" s="132" t="s">
        <v>67</v>
      </c>
      <c r="Y5" s="184" t="s">
        <v>68</v>
      </c>
    </row>
    <row r="6" ht="19.5" customHeight="1" spans="1:25">
      <c r="A6" s="70"/>
      <c r="B6" s="70"/>
      <c r="C6" s="70"/>
      <c r="D6" s="70"/>
      <c r="E6" s="70"/>
      <c r="F6" s="70"/>
      <c r="G6" s="70"/>
      <c r="H6" s="70"/>
      <c r="I6" s="70"/>
      <c r="J6" s="185" t="s">
        <v>191</v>
      </c>
      <c r="K6" s="50"/>
      <c r="L6" s="50" t="s">
        <v>192</v>
      </c>
      <c r="M6" s="50" t="s">
        <v>193</v>
      </c>
      <c r="N6" s="50" t="s">
        <v>194</v>
      </c>
      <c r="O6" s="50" t="s">
        <v>195</v>
      </c>
      <c r="P6" s="50" t="s">
        <v>58</v>
      </c>
      <c r="Q6" s="50" t="s">
        <v>59</v>
      </c>
      <c r="R6" s="50" t="s">
        <v>60</v>
      </c>
      <c r="S6" s="70"/>
      <c r="T6" s="50" t="s">
        <v>57</v>
      </c>
      <c r="U6" s="50" t="s">
        <v>64</v>
      </c>
      <c r="V6" s="50" t="s">
        <v>196</v>
      </c>
      <c r="W6" s="50" t="s">
        <v>66</v>
      </c>
      <c r="X6" s="50" t="s">
        <v>67</v>
      </c>
      <c r="Y6" s="50" t="s">
        <v>68</v>
      </c>
    </row>
    <row r="7" ht="37.5" customHeight="1" spans="1:25">
      <c r="A7" s="186"/>
      <c r="B7" s="60"/>
      <c r="C7" s="186"/>
      <c r="D7" s="186"/>
      <c r="E7" s="186"/>
      <c r="F7" s="186"/>
      <c r="G7" s="186"/>
      <c r="H7" s="186"/>
      <c r="I7" s="186"/>
      <c r="J7" s="187" t="s">
        <v>57</v>
      </c>
      <c r="K7" s="188" t="s">
        <v>197</v>
      </c>
      <c r="L7" s="58" t="s">
        <v>198</v>
      </c>
      <c r="M7" s="58" t="s">
        <v>193</v>
      </c>
      <c r="N7" s="58" t="s">
        <v>194</v>
      </c>
      <c r="O7" s="58" t="s">
        <v>195</v>
      </c>
      <c r="P7" s="58" t="s">
        <v>193</v>
      </c>
      <c r="Q7" s="58" t="s">
        <v>194</v>
      </c>
      <c r="R7" s="58" t="s">
        <v>195</v>
      </c>
      <c r="S7" s="58" t="s">
        <v>61</v>
      </c>
      <c r="T7" s="58" t="s">
        <v>57</v>
      </c>
      <c r="U7" s="58" t="s">
        <v>64</v>
      </c>
      <c r="V7" s="58" t="s">
        <v>196</v>
      </c>
      <c r="W7" s="58" t="s">
        <v>66</v>
      </c>
      <c r="X7" s="58" t="s">
        <v>67</v>
      </c>
      <c r="Y7" s="58" t="s">
        <v>68</v>
      </c>
    </row>
    <row r="8" ht="55" customHeight="1" spans="1:25">
      <c r="A8" s="71">
        <v>1</v>
      </c>
      <c r="B8" s="71">
        <v>2</v>
      </c>
      <c r="C8" s="71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1">
        <v>9</v>
      </c>
      <c r="J8" s="71">
        <v>10</v>
      </c>
      <c r="K8" s="71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71">
        <v>21</v>
      </c>
      <c r="V8" s="71">
        <v>22</v>
      </c>
      <c r="W8" s="71">
        <v>23</v>
      </c>
      <c r="X8" s="71">
        <v>24</v>
      </c>
      <c r="Y8" s="71">
        <v>25</v>
      </c>
    </row>
    <row r="9" ht="55" customHeight="1" spans="1:25">
      <c r="A9" s="189" t="s">
        <v>199</v>
      </c>
      <c r="B9" s="189" t="s">
        <v>70</v>
      </c>
      <c r="C9" s="189" t="s">
        <v>200</v>
      </c>
      <c r="D9" s="189" t="s">
        <v>201</v>
      </c>
      <c r="E9" s="189" t="s">
        <v>121</v>
      </c>
      <c r="F9" s="189" t="s">
        <v>122</v>
      </c>
      <c r="G9" s="189" t="s">
        <v>202</v>
      </c>
      <c r="H9" s="189" t="s">
        <v>203</v>
      </c>
      <c r="I9" s="121">
        <v>871872</v>
      </c>
      <c r="J9" s="121">
        <v>871872</v>
      </c>
      <c r="K9" s="121"/>
      <c r="L9" s="121"/>
      <c r="M9" s="121"/>
      <c r="N9" s="121">
        <v>871872</v>
      </c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</row>
    <row r="10" ht="55" customHeight="1" spans="1:25">
      <c r="A10" s="189" t="s">
        <v>199</v>
      </c>
      <c r="B10" s="189" t="s">
        <v>70</v>
      </c>
      <c r="C10" s="189" t="s">
        <v>200</v>
      </c>
      <c r="D10" s="189" t="s">
        <v>201</v>
      </c>
      <c r="E10" s="189" t="s">
        <v>121</v>
      </c>
      <c r="F10" s="189" t="s">
        <v>122</v>
      </c>
      <c r="G10" s="189" t="s">
        <v>204</v>
      </c>
      <c r="H10" s="189" t="s">
        <v>205</v>
      </c>
      <c r="I10" s="121">
        <v>130980</v>
      </c>
      <c r="J10" s="121">
        <v>130980</v>
      </c>
      <c r="K10" s="65"/>
      <c r="L10" s="65"/>
      <c r="M10" s="65"/>
      <c r="N10" s="121">
        <v>130980</v>
      </c>
      <c r="O10" s="65"/>
      <c r="P10" s="121"/>
      <c r="Q10" s="121"/>
      <c r="R10" s="121"/>
      <c r="S10" s="121"/>
      <c r="T10" s="121"/>
      <c r="U10" s="121"/>
      <c r="V10" s="121"/>
      <c r="W10" s="121"/>
      <c r="X10" s="121"/>
      <c r="Y10" s="121"/>
    </row>
    <row r="11" ht="55" customHeight="1" spans="1:25">
      <c r="A11" s="189" t="s">
        <v>199</v>
      </c>
      <c r="B11" s="189" t="s">
        <v>70</v>
      </c>
      <c r="C11" s="189" t="s">
        <v>200</v>
      </c>
      <c r="D11" s="189" t="s">
        <v>201</v>
      </c>
      <c r="E11" s="189" t="s">
        <v>121</v>
      </c>
      <c r="F11" s="189" t="s">
        <v>122</v>
      </c>
      <c r="G11" s="189" t="s">
        <v>206</v>
      </c>
      <c r="H11" s="189" t="s">
        <v>207</v>
      </c>
      <c r="I11" s="121">
        <v>72656</v>
      </c>
      <c r="J11" s="121">
        <v>72656</v>
      </c>
      <c r="K11" s="65"/>
      <c r="L11" s="65"/>
      <c r="M11" s="65"/>
      <c r="N11" s="121">
        <v>72656</v>
      </c>
      <c r="O11" s="65"/>
      <c r="P11" s="121"/>
      <c r="Q11" s="121"/>
      <c r="R11" s="121"/>
      <c r="S11" s="121"/>
      <c r="T11" s="121"/>
      <c r="U11" s="121"/>
      <c r="V11" s="121"/>
      <c r="W11" s="121"/>
      <c r="X11" s="121"/>
      <c r="Y11" s="121"/>
    </row>
    <row r="12" ht="55" customHeight="1" spans="1:25">
      <c r="A12" s="189" t="s">
        <v>199</v>
      </c>
      <c r="B12" s="189" t="s">
        <v>70</v>
      </c>
      <c r="C12" s="189" t="s">
        <v>200</v>
      </c>
      <c r="D12" s="189" t="s">
        <v>201</v>
      </c>
      <c r="E12" s="189" t="s">
        <v>121</v>
      </c>
      <c r="F12" s="189" t="s">
        <v>122</v>
      </c>
      <c r="G12" s="189" t="s">
        <v>208</v>
      </c>
      <c r="H12" s="189" t="s">
        <v>209</v>
      </c>
      <c r="I12" s="121">
        <v>322224</v>
      </c>
      <c r="J12" s="121">
        <v>322224</v>
      </c>
      <c r="K12" s="65"/>
      <c r="L12" s="65"/>
      <c r="M12" s="65"/>
      <c r="N12" s="121">
        <v>322224</v>
      </c>
      <c r="O12" s="65"/>
      <c r="P12" s="121"/>
      <c r="Q12" s="121"/>
      <c r="R12" s="121"/>
      <c r="S12" s="121"/>
      <c r="T12" s="121"/>
      <c r="U12" s="121"/>
      <c r="V12" s="121"/>
      <c r="W12" s="121"/>
      <c r="X12" s="121"/>
      <c r="Y12" s="121"/>
    </row>
    <row r="13" ht="55" customHeight="1" spans="1:25">
      <c r="A13" s="189" t="s">
        <v>199</v>
      </c>
      <c r="B13" s="189" t="s">
        <v>70</v>
      </c>
      <c r="C13" s="189" t="s">
        <v>200</v>
      </c>
      <c r="D13" s="189" t="s">
        <v>201</v>
      </c>
      <c r="E13" s="189" t="s">
        <v>121</v>
      </c>
      <c r="F13" s="189" t="s">
        <v>122</v>
      </c>
      <c r="G13" s="189" t="s">
        <v>208</v>
      </c>
      <c r="H13" s="189" t="s">
        <v>209</v>
      </c>
      <c r="I13" s="121">
        <v>156384</v>
      </c>
      <c r="J13" s="121">
        <v>156384</v>
      </c>
      <c r="K13" s="65"/>
      <c r="L13" s="65"/>
      <c r="M13" s="65"/>
      <c r="N13" s="121">
        <v>156384</v>
      </c>
      <c r="O13" s="65"/>
      <c r="P13" s="121"/>
      <c r="Q13" s="121"/>
      <c r="R13" s="121"/>
      <c r="S13" s="121"/>
      <c r="T13" s="121"/>
      <c r="U13" s="121"/>
      <c r="V13" s="121"/>
      <c r="W13" s="121"/>
      <c r="X13" s="121"/>
      <c r="Y13" s="121"/>
    </row>
    <row r="14" ht="55" customHeight="1" spans="1:25">
      <c r="A14" s="189" t="s">
        <v>199</v>
      </c>
      <c r="B14" s="189" t="s">
        <v>70</v>
      </c>
      <c r="C14" s="189" t="s">
        <v>200</v>
      </c>
      <c r="D14" s="189" t="s">
        <v>201</v>
      </c>
      <c r="E14" s="189" t="s">
        <v>121</v>
      </c>
      <c r="F14" s="189" t="s">
        <v>122</v>
      </c>
      <c r="G14" s="189" t="s">
        <v>208</v>
      </c>
      <c r="H14" s="189" t="s">
        <v>209</v>
      </c>
      <c r="I14" s="121">
        <v>284340</v>
      </c>
      <c r="J14" s="121">
        <v>284340</v>
      </c>
      <c r="K14" s="65"/>
      <c r="L14" s="65"/>
      <c r="M14" s="65"/>
      <c r="N14" s="121">
        <v>284340</v>
      </c>
      <c r="O14" s="65"/>
      <c r="P14" s="121"/>
      <c r="Q14" s="121"/>
      <c r="R14" s="121"/>
      <c r="S14" s="121"/>
      <c r="T14" s="121"/>
      <c r="U14" s="121"/>
      <c r="V14" s="121"/>
      <c r="W14" s="121"/>
      <c r="X14" s="121"/>
      <c r="Y14" s="121"/>
    </row>
    <row r="15" ht="55" customHeight="1" spans="1:25">
      <c r="A15" s="189" t="s">
        <v>199</v>
      </c>
      <c r="B15" s="189" t="s">
        <v>70</v>
      </c>
      <c r="C15" s="189" t="s">
        <v>210</v>
      </c>
      <c r="D15" s="189" t="s">
        <v>211</v>
      </c>
      <c r="E15" s="189" t="s">
        <v>103</v>
      </c>
      <c r="F15" s="189" t="s">
        <v>104</v>
      </c>
      <c r="G15" s="189" t="s">
        <v>212</v>
      </c>
      <c r="H15" s="189" t="s">
        <v>213</v>
      </c>
      <c r="I15" s="121">
        <v>300751</v>
      </c>
      <c r="J15" s="121">
        <v>300751</v>
      </c>
      <c r="K15" s="65"/>
      <c r="L15" s="65"/>
      <c r="M15" s="65"/>
      <c r="N15" s="121">
        <v>300751</v>
      </c>
      <c r="O15" s="65"/>
      <c r="P15" s="121"/>
      <c r="Q15" s="121"/>
      <c r="R15" s="121"/>
      <c r="S15" s="121"/>
      <c r="T15" s="121"/>
      <c r="U15" s="121"/>
      <c r="V15" s="121"/>
      <c r="W15" s="121"/>
      <c r="X15" s="121"/>
      <c r="Y15" s="121"/>
    </row>
    <row r="16" ht="55" customHeight="1" spans="1:25">
      <c r="A16" s="189" t="s">
        <v>199</v>
      </c>
      <c r="B16" s="189" t="s">
        <v>70</v>
      </c>
      <c r="C16" s="189" t="s">
        <v>210</v>
      </c>
      <c r="D16" s="189" t="s">
        <v>211</v>
      </c>
      <c r="E16" s="189" t="s">
        <v>105</v>
      </c>
      <c r="F16" s="189" t="s">
        <v>106</v>
      </c>
      <c r="G16" s="189" t="s">
        <v>214</v>
      </c>
      <c r="H16" s="189" t="s">
        <v>215</v>
      </c>
      <c r="I16" s="121">
        <v>154250.96</v>
      </c>
      <c r="J16" s="121">
        <v>154250.96</v>
      </c>
      <c r="K16" s="65"/>
      <c r="L16" s="65"/>
      <c r="M16" s="65"/>
      <c r="N16" s="121">
        <v>154250.96</v>
      </c>
      <c r="O16" s="65"/>
      <c r="P16" s="121"/>
      <c r="Q16" s="121"/>
      <c r="R16" s="121"/>
      <c r="S16" s="121"/>
      <c r="T16" s="121"/>
      <c r="U16" s="121"/>
      <c r="V16" s="121"/>
      <c r="W16" s="121"/>
      <c r="X16" s="121"/>
      <c r="Y16" s="121"/>
    </row>
    <row r="17" ht="55" customHeight="1" spans="1:25">
      <c r="A17" s="189" t="s">
        <v>199</v>
      </c>
      <c r="B17" s="189" t="s">
        <v>70</v>
      </c>
      <c r="C17" s="189" t="s">
        <v>210</v>
      </c>
      <c r="D17" s="189" t="s">
        <v>211</v>
      </c>
      <c r="E17" s="189" t="s">
        <v>111</v>
      </c>
      <c r="F17" s="189" t="s">
        <v>112</v>
      </c>
      <c r="G17" s="189" t="s">
        <v>216</v>
      </c>
      <c r="H17" s="189" t="s">
        <v>217</v>
      </c>
      <c r="I17" s="121">
        <v>3661</v>
      </c>
      <c r="J17" s="121">
        <v>3661</v>
      </c>
      <c r="K17" s="65"/>
      <c r="L17" s="65"/>
      <c r="M17" s="65"/>
      <c r="N17" s="121">
        <v>3661</v>
      </c>
      <c r="O17" s="65"/>
      <c r="P17" s="121"/>
      <c r="Q17" s="121"/>
      <c r="R17" s="121"/>
      <c r="S17" s="121"/>
      <c r="T17" s="121"/>
      <c r="U17" s="121"/>
      <c r="V17" s="121"/>
      <c r="W17" s="121"/>
      <c r="X17" s="121"/>
      <c r="Y17" s="121"/>
    </row>
    <row r="18" ht="55" customHeight="1" spans="1:25">
      <c r="A18" s="189" t="s">
        <v>199</v>
      </c>
      <c r="B18" s="189" t="s">
        <v>70</v>
      </c>
      <c r="C18" s="189" t="s">
        <v>210</v>
      </c>
      <c r="D18" s="189" t="s">
        <v>211</v>
      </c>
      <c r="E18" s="189" t="s">
        <v>111</v>
      </c>
      <c r="F18" s="189" t="s">
        <v>112</v>
      </c>
      <c r="G18" s="189" t="s">
        <v>216</v>
      </c>
      <c r="H18" s="189" t="s">
        <v>217</v>
      </c>
      <c r="I18" s="121">
        <v>152786</v>
      </c>
      <c r="J18" s="121">
        <v>152786</v>
      </c>
      <c r="K18" s="65"/>
      <c r="L18" s="65"/>
      <c r="M18" s="65"/>
      <c r="N18" s="121">
        <v>152786</v>
      </c>
      <c r="O18" s="65"/>
      <c r="P18" s="121"/>
      <c r="Q18" s="121"/>
      <c r="R18" s="121"/>
      <c r="S18" s="121"/>
      <c r="T18" s="121"/>
      <c r="U18" s="121"/>
      <c r="V18" s="121"/>
      <c r="W18" s="121"/>
      <c r="X18" s="121"/>
      <c r="Y18" s="121"/>
    </row>
    <row r="19" ht="55" customHeight="1" spans="1:25">
      <c r="A19" s="189" t="s">
        <v>199</v>
      </c>
      <c r="B19" s="189" t="s">
        <v>70</v>
      </c>
      <c r="C19" s="189" t="s">
        <v>210</v>
      </c>
      <c r="D19" s="189" t="s">
        <v>211</v>
      </c>
      <c r="E19" s="189" t="s">
        <v>113</v>
      </c>
      <c r="F19" s="189" t="s">
        <v>114</v>
      </c>
      <c r="G19" s="189" t="s">
        <v>218</v>
      </c>
      <c r="H19" s="189" t="s">
        <v>219</v>
      </c>
      <c r="I19" s="121">
        <v>91735</v>
      </c>
      <c r="J19" s="121">
        <v>91735</v>
      </c>
      <c r="K19" s="65"/>
      <c r="L19" s="65"/>
      <c r="M19" s="65"/>
      <c r="N19" s="121">
        <v>91735</v>
      </c>
      <c r="O19" s="65"/>
      <c r="P19" s="121"/>
      <c r="Q19" s="121"/>
      <c r="R19" s="121"/>
      <c r="S19" s="121"/>
      <c r="T19" s="121"/>
      <c r="U19" s="121"/>
      <c r="V19" s="121"/>
      <c r="W19" s="121"/>
      <c r="X19" s="121"/>
      <c r="Y19" s="121"/>
    </row>
    <row r="20" ht="55" customHeight="1" spans="1:25">
      <c r="A20" s="189" t="s">
        <v>199</v>
      </c>
      <c r="B20" s="189" t="s">
        <v>70</v>
      </c>
      <c r="C20" s="189" t="s">
        <v>210</v>
      </c>
      <c r="D20" s="189" t="s">
        <v>211</v>
      </c>
      <c r="E20" s="189" t="s">
        <v>113</v>
      </c>
      <c r="F20" s="189" t="s">
        <v>114</v>
      </c>
      <c r="G20" s="189" t="s">
        <v>218</v>
      </c>
      <c r="H20" s="189" t="s">
        <v>219</v>
      </c>
      <c r="I20" s="121">
        <v>35084</v>
      </c>
      <c r="J20" s="121">
        <v>35084</v>
      </c>
      <c r="K20" s="65"/>
      <c r="L20" s="65"/>
      <c r="M20" s="65"/>
      <c r="N20" s="121">
        <v>35084</v>
      </c>
      <c r="O20" s="65"/>
      <c r="P20" s="121"/>
      <c r="Q20" s="121"/>
      <c r="R20" s="121"/>
      <c r="S20" s="121"/>
      <c r="T20" s="121"/>
      <c r="U20" s="121"/>
      <c r="V20" s="121"/>
      <c r="W20" s="121"/>
      <c r="X20" s="121"/>
      <c r="Y20" s="121"/>
    </row>
    <row r="21" ht="55" customHeight="1" spans="1:25">
      <c r="A21" s="189" t="s">
        <v>199</v>
      </c>
      <c r="B21" s="189" t="s">
        <v>70</v>
      </c>
      <c r="C21" s="189" t="s">
        <v>210</v>
      </c>
      <c r="D21" s="189" t="s">
        <v>211</v>
      </c>
      <c r="E21" s="189" t="s">
        <v>115</v>
      </c>
      <c r="F21" s="189" t="s">
        <v>116</v>
      </c>
      <c r="G21" s="189" t="s">
        <v>220</v>
      </c>
      <c r="H21" s="189" t="s">
        <v>221</v>
      </c>
      <c r="I21" s="121">
        <v>3508</v>
      </c>
      <c r="J21" s="121">
        <v>3508</v>
      </c>
      <c r="K21" s="65"/>
      <c r="L21" s="65"/>
      <c r="M21" s="65"/>
      <c r="N21" s="121">
        <v>3508</v>
      </c>
      <c r="O21" s="65"/>
      <c r="P21" s="121"/>
      <c r="Q21" s="121"/>
      <c r="R21" s="121"/>
      <c r="S21" s="121"/>
      <c r="T21" s="121"/>
      <c r="U21" s="121"/>
      <c r="V21" s="121"/>
      <c r="W21" s="121"/>
      <c r="X21" s="121"/>
      <c r="Y21" s="121"/>
    </row>
    <row r="22" ht="55" customHeight="1" spans="1:25">
      <c r="A22" s="189" t="s">
        <v>199</v>
      </c>
      <c r="B22" s="189" t="s">
        <v>70</v>
      </c>
      <c r="C22" s="189" t="s">
        <v>210</v>
      </c>
      <c r="D22" s="189" t="s">
        <v>211</v>
      </c>
      <c r="E22" s="189" t="s">
        <v>121</v>
      </c>
      <c r="F22" s="189" t="s">
        <v>122</v>
      </c>
      <c r="G22" s="189" t="s">
        <v>220</v>
      </c>
      <c r="H22" s="189" t="s">
        <v>221</v>
      </c>
      <c r="I22" s="121">
        <v>12276</v>
      </c>
      <c r="J22" s="121">
        <v>12276</v>
      </c>
      <c r="K22" s="65"/>
      <c r="L22" s="65"/>
      <c r="M22" s="65"/>
      <c r="N22" s="121">
        <v>12276</v>
      </c>
      <c r="O22" s="65"/>
      <c r="P22" s="121"/>
      <c r="Q22" s="121"/>
      <c r="R22" s="121"/>
      <c r="S22" s="121"/>
      <c r="T22" s="121"/>
      <c r="U22" s="121"/>
      <c r="V22" s="121"/>
      <c r="W22" s="121"/>
      <c r="X22" s="121"/>
      <c r="Y22" s="121"/>
    </row>
    <row r="23" ht="55" customHeight="1" spans="1:25">
      <c r="A23" s="189" t="s">
        <v>199</v>
      </c>
      <c r="B23" s="189" t="s">
        <v>70</v>
      </c>
      <c r="C23" s="189" t="s">
        <v>222</v>
      </c>
      <c r="D23" s="189" t="s">
        <v>132</v>
      </c>
      <c r="E23" s="189" t="s">
        <v>131</v>
      </c>
      <c r="F23" s="189" t="s">
        <v>132</v>
      </c>
      <c r="G23" s="189" t="s">
        <v>223</v>
      </c>
      <c r="H23" s="189" t="s">
        <v>132</v>
      </c>
      <c r="I23" s="121">
        <v>237444</v>
      </c>
      <c r="J23" s="121">
        <v>237444</v>
      </c>
      <c r="K23" s="65"/>
      <c r="L23" s="65"/>
      <c r="M23" s="65"/>
      <c r="N23" s="121">
        <v>237444</v>
      </c>
      <c r="O23" s="65"/>
      <c r="P23" s="121"/>
      <c r="Q23" s="121"/>
      <c r="R23" s="121"/>
      <c r="S23" s="121"/>
      <c r="T23" s="121"/>
      <c r="U23" s="121"/>
      <c r="V23" s="121"/>
      <c r="W23" s="121"/>
      <c r="X23" s="121"/>
      <c r="Y23" s="121"/>
    </row>
    <row r="24" ht="55" customHeight="1" spans="1:25">
      <c r="A24" s="189" t="s">
        <v>199</v>
      </c>
      <c r="B24" s="189" t="s">
        <v>70</v>
      </c>
      <c r="C24" s="189" t="s">
        <v>224</v>
      </c>
      <c r="D24" s="189" t="s">
        <v>176</v>
      </c>
      <c r="E24" s="189" t="s">
        <v>121</v>
      </c>
      <c r="F24" s="189" t="s">
        <v>122</v>
      </c>
      <c r="G24" s="189" t="s">
        <v>225</v>
      </c>
      <c r="H24" s="189" t="s">
        <v>176</v>
      </c>
      <c r="I24" s="121">
        <v>3000</v>
      </c>
      <c r="J24" s="121">
        <v>3000</v>
      </c>
      <c r="K24" s="65"/>
      <c r="L24" s="65"/>
      <c r="M24" s="65"/>
      <c r="N24" s="121">
        <v>3000</v>
      </c>
      <c r="O24" s="65"/>
      <c r="P24" s="121"/>
      <c r="Q24" s="121"/>
      <c r="R24" s="121"/>
      <c r="S24" s="121"/>
      <c r="T24" s="121"/>
      <c r="U24" s="121"/>
      <c r="V24" s="121"/>
      <c r="W24" s="121"/>
      <c r="X24" s="121"/>
      <c r="Y24" s="121"/>
    </row>
    <row r="25" ht="55" customHeight="1" spans="1:25">
      <c r="A25" s="189" t="s">
        <v>199</v>
      </c>
      <c r="B25" s="189" t="s">
        <v>70</v>
      </c>
      <c r="C25" s="189" t="s">
        <v>226</v>
      </c>
      <c r="D25" s="189" t="s">
        <v>227</v>
      </c>
      <c r="E25" s="189" t="s">
        <v>121</v>
      </c>
      <c r="F25" s="189" t="s">
        <v>122</v>
      </c>
      <c r="G25" s="189" t="s">
        <v>228</v>
      </c>
      <c r="H25" s="189" t="s">
        <v>227</v>
      </c>
      <c r="I25" s="121">
        <v>40500</v>
      </c>
      <c r="J25" s="121">
        <v>40500</v>
      </c>
      <c r="K25" s="65"/>
      <c r="L25" s="65"/>
      <c r="M25" s="65"/>
      <c r="N25" s="121">
        <v>40500</v>
      </c>
      <c r="O25" s="65"/>
      <c r="P25" s="121"/>
      <c r="Q25" s="121"/>
      <c r="R25" s="121"/>
      <c r="S25" s="121"/>
      <c r="T25" s="121"/>
      <c r="U25" s="121"/>
      <c r="V25" s="121"/>
      <c r="W25" s="121"/>
      <c r="X25" s="121"/>
      <c r="Y25" s="121"/>
    </row>
    <row r="26" ht="55" customHeight="1" spans="1:25">
      <c r="A26" s="189" t="s">
        <v>199</v>
      </c>
      <c r="B26" s="189" t="s">
        <v>70</v>
      </c>
      <c r="C26" s="189" t="s">
        <v>229</v>
      </c>
      <c r="D26" s="189" t="s">
        <v>230</v>
      </c>
      <c r="E26" s="189" t="s">
        <v>101</v>
      </c>
      <c r="F26" s="189" t="s">
        <v>102</v>
      </c>
      <c r="G26" s="189" t="s">
        <v>231</v>
      </c>
      <c r="H26" s="189" t="s">
        <v>232</v>
      </c>
      <c r="I26" s="121">
        <v>4200</v>
      </c>
      <c r="J26" s="121">
        <v>4200</v>
      </c>
      <c r="K26" s="65"/>
      <c r="L26" s="65"/>
      <c r="M26" s="65"/>
      <c r="N26" s="121">
        <v>4200</v>
      </c>
      <c r="O26" s="65"/>
      <c r="P26" s="121"/>
      <c r="Q26" s="121"/>
      <c r="R26" s="121"/>
      <c r="S26" s="121"/>
      <c r="T26" s="121"/>
      <c r="U26" s="121"/>
      <c r="V26" s="121"/>
      <c r="W26" s="121"/>
      <c r="X26" s="121"/>
      <c r="Y26" s="121"/>
    </row>
    <row r="27" ht="55" customHeight="1" spans="1:25">
      <c r="A27" s="189" t="s">
        <v>199</v>
      </c>
      <c r="B27" s="189" t="s">
        <v>70</v>
      </c>
      <c r="C27" s="189" t="s">
        <v>233</v>
      </c>
      <c r="D27" s="189" t="s">
        <v>234</v>
      </c>
      <c r="E27" s="189" t="s">
        <v>121</v>
      </c>
      <c r="F27" s="189" t="s">
        <v>122</v>
      </c>
      <c r="G27" s="189" t="s">
        <v>235</v>
      </c>
      <c r="H27" s="189" t="s">
        <v>236</v>
      </c>
      <c r="I27" s="121">
        <v>13500</v>
      </c>
      <c r="J27" s="121">
        <v>13500</v>
      </c>
      <c r="K27" s="65"/>
      <c r="L27" s="65"/>
      <c r="M27" s="65"/>
      <c r="N27" s="121">
        <v>13500</v>
      </c>
      <c r="O27" s="65"/>
      <c r="P27" s="121"/>
      <c r="Q27" s="121"/>
      <c r="R27" s="121"/>
      <c r="S27" s="121"/>
      <c r="T27" s="121"/>
      <c r="U27" s="121"/>
      <c r="V27" s="121"/>
      <c r="W27" s="121"/>
      <c r="X27" s="121"/>
      <c r="Y27" s="121"/>
    </row>
    <row r="28" ht="55" customHeight="1" spans="1:25">
      <c r="A28" s="189" t="s">
        <v>199</v>
      </c>
      <c r="B28" s="189" t="s">
        <v>70</v>
      </c>
      <c r="C28" s="189" t="s">
        <v>233</v>
      </c>
      <c r="D28" s="189" t="s">
        <v>234</v>
      </c>
      <c r="E28" s="189" t="s">
        <v>121</v>
      </c>
      <c r="F28" s="189" t="s">
        <v>122</v>
      </c>
      <c r="G28" s="189" t="s">
        <v>237</v>
      </c>
      <c r="H28" s="189" t="s">
        <v>238</v>
      </c>
      <c r="I28" s="121">
        <v>3000</v>
      </c>
      <c r="J28" s="121">
        <v>3000</v>
      </c>
      <c r="K28" s="65"/>
      <c r="L28" s="65"/>
      <c r="M28" s="65"/>
      <c r="N28" s="121">
        <v>3000</v>
      </c>
      <c r="O28" s="65"/>
      <c r="P28" s="121"/>
      <c r="Q28" s="121"/>
      <c r="R28" s="121"/>
      <c r="S28" s="121"/>
      <c r="T28" s="121"/>
      <c r="U28" s="121"/>
      <c r="V28" s="121"/>
      <c r="W28" s="121"/>
      <c r="X28" s="121"/>
      <c r="Y28" s="121"/>
    </row>
    <row r="29" ht="55" customHeight="1" spans="1:25">
      <c r="A29" s="189" t="s">
        <v>199</v>
      </c>
      <c r="B29" s="189" t="s">
        <v>70</v>
      </c>
      <c r="C29" s="189" t="s">
        <v>233</v>
      </c>
      <c r="D29" s="189" t="s">
        <v>234</v>
      </c>
      <c r="E29" s="189" t="s">
        <v>121</v>
      </c>
      <c r="F29" s="189" t="s">
        <v>122</v>
      </c>
      <c r="G29" s="189" t="s">
        <v>239</v>
      </c>
      <c r="H29" s="189" t="s">
        <v>240</v>
      </c>
      <c r="I29" s="121">
        <v>3000</v>
      </c>
      <c r="J29" s="121">
        <v>3000</v>
      </c>
      <c r="K29" s="65"/>
      <c r="L29" s="65"/>
      <c r="M29" s="65"/>
      <c r="N29" s="121">
        <v>3000</v>
      </c>
      <c r="O29" s="65"/>
      <c r="P29" s="121"/>
      <c r="Q29" s="121"/>
      <c r="R29" s="121"/>
      <c r="S29" s="121"/>
      <c r="T29" s="121"/>
      <c r="U29" s="121"/>
      <c r="V29" s="121"/>
      <c r="W29" s="121"/>
      <c r="X29" s="121"/>
      <c r="Y29" s="121"/>
    </row>
    <row r="30" ht="55" customHeight="1" spans="1:25">
      <c r="A30" s="189" t="s">
        <v>199</v>
      </c>
      <c r="B30" s="189" t="s">
        <v>70</v>
      </c>
      <c r="C30" s="189" t="s">
        <v>233</v>
      </c>
      <c r="D30" s="189" t="s">
        <v>234</v>
      </c>
      <c r="E30" s="189" t="s">
        <v>121</v>
      </c>
      <c r="F30" s="189" t="s">
        <v>122</v>
      </c>
      <c r="G30" s="189" t="s">
        <v>241</v>
      </c>
      <c r="H30" s="189" t="s">
        <v>242</v>
      </c>
      <c r="I30" s="121">
        <v>10500</v>
      </c>
      <c r="J30" s="121">
        <v>10500</v>
      </c>
      <c r="K30" s="65"/>
      <c r="L30" s="65"/>
      <c r="M30" s="65"/>
      <c r="N30" s="121">
        <v>10500</v>
      </c>
      <c r="O30" s="65"/>
      <c r="P30" s="121"/>
      <c r="Q30" s="121"/>
      <c r="R30" s="121"/>
      <c r="S30" s="121"/>
      <c r="T30" s="121"/>
      <c r="U30" s="121"/>
      <c r="V30" s="121"/>
      <c r="W30" s="121"/>
      <c r="X30" s="121"/>
      <c r="Y30" s="121"/>
    </row>
    <row r="31" ht="55" customHeight="1" spans="1:25">
      <c r="A31" s="189" t="s">
        <v>199</v>
      </c>
      <c r="B31" s="189" t="s">
        <v>70</v>
      </c>
      <c r="C31" s="189" t="s">
        <v>233</v>
      </c>
      <c r="D31" s="189" t="s">
        <v>234</v>
      </c>
      <c r="E31" s="189" t="s">
        <v>121</v>
      </c>
      <c r="F31" s="189" t="s">
        <v>122</v>
      </c>
      <c r="G31" s="189" t="s">
        <v>243</v>
      </c>
      <c r="H31" s="189" t="s">
        <v>244</v>
      </c>
      <c r="I31" s="121">
        <v>19200</v>
      </c>
      <c r="J31" s="121">
        <v>19200</v>
      </c>
      <c r="K31" s="65"/>
      <c r="L31" s="65"/>
      <c r="M31" s="65"/>
      <c r="N31" s="121">
        <v>19200</v>
      </c>
      <c r="O31" s="65"/>
      <c r="P31" s="121"/>
      <c r="Q31" s="121"/>
      <c r="R31" s="121"/>
      <c r="S31" s="121"/>
      <c r="T31" s="121"/>
      <c r="U31" s="121"/>
      <c r="V31" s="121"/>
      <c r="W31" s="121"/>
      <c r="X31" s="121"/>
      <c r="Y31" s="121"/>
    </row>
    <row r="32" ht="55" customHeight="1" spans="1:25">
      <c r="A32" s="189" t="s">
        <v>199</v>
      </c>
      <c r="B32" s="189" t="s">
        <v>70</v>
      </c>
      <c r="C32" s="189" t="s">
        <v>233</v>
      </c>
      <c r="D32" s="189" t="s">
        <v>234</v>
      </c>
      <c r="E32" s="189" t="s">
        <v>121</v>
      </c>
      <c r="F32" s="189" t="s">
        <v>122</v>
      </c>
      <c r="G32" s="189" t="s">
        <v>245</v>
      </c>
      <c r="H32" s="189" t="s">
        <v>246</v>
      </c>
      <c r="I32" s="121">
        <v>2250</v>
      </c>
      <c r="J32" s="121">
        <v>2250</v>
      </c>
      <c r="K32" s="65"/>
      <c r="L32" s="65"/>
      <c r="M32" s="65"/>
      <c r="N32" s="121">
        <v>2250</v>
      </c>
      <c r="O32" s="65"/>
      <c r="P32" s="121"/>
      <c r="Q32" s="121"/>
      <c r="R32" s="121"/>
      <c r="S32" s="121"/>
      <c r="T32" s="121"/>
      <c r="U32" s="121"/>
      <c r="V32" s="121"/>
      <c r="W32" s="121"/>
      <c r="X32" s="121"/>
      <c r="Y32" s="121"/>
    </row>
    <row r="33" ht="55" customHeight="1" spans="1:25">
      <c r="A33" s="189" t="s">
        <v>199</v>
      </c>
      <c r="B33" s="189" t="s">
        <v>70</v>
      </c>
      <c r="C33" s="189" t="s">
        <v>233</v>
      </c>
      <c r="D33" s="189" t="s">
        <v>234</v>
      </c>
      <c r="E33" s="189" t="s">
        <v>121</v>
      </c>
      <c r="F33" s="189" t="s">
        <v>122</v>
      </c>
      <c r="G33" s="189" t="s">
        <v>247</v>
      </c>
      <c r="H33" s="189" t="s">
        <v>248</v>
      </c>
      <c r="I33" s="121">
        <v>750</v>
      </c>
      <c r="J33" s="121">
        <v>750</v>
      </c>
      <c r="K33" s="65"/>
      <c r="L33" s="65"/>
      <c r="M33" s="65"/>
      <c r="N33" s="121">
        <v>750</v>
      </c>
      <c r="O33" s="65"/>
      <c r="P33" s="121"/>
      <c r="Q33" s="121"/>
      <c r="R33" s="121"/>
      <c r="S33" s="121"/>
      <c r="T33" s="121"/>
      <c r="U33" s="121"/>
      <c r="V33" s="121"/>
      <c r="W33" s="121"/>
      <c r="X33" s="121"/>
      <c r="Y33" s="121"/>
    </row>
    <row r="34" ht="55" customHeight="1" spans="1:25">
      <c r="A34" s="189" t="s">
        <v>199</v>
      </c>
      <c r="B34" s="189" t="s">
        <v>70</v>
      </c>
      <c r="C34" s="189" t="s">
        <v>233</v>
      </c>
      <c r="D34" s="189" t="s">
        <v>234</v>
      </c>
      <c r="E34" s="189" t="s">
        <v>121</v>
      </c>
      <c r="F34" s="189" t="s">
        <v>122</v>
      </c>
      <c r="G34" s="189" t="s">
        <v>249</v>
      </c>
      <c r="H34" s="189" t="s">
        <v>250</v>
      </c>
      <c r="I34" s="121">
        <v>750</v>
      </c>
      <c r="J34" s="121">
        <v>750</v>
      </c>
      <c r="K34" s="65"/>
      <c r="L34" s="65"/>
      <c r="M34" s="65"/>
      <c r="N34" s="121">
        <v>750</v>
      </c>
      <c r="O34" s="65"/>
      <c r="P34" s="121"/>
      <c r="Q34" s="121"/>
      <c r="R34" s="121"/>
      <c r="S34" s="121"/>
      <c r="T34" s="121"/>
      <c r="U34" s="121"/>
      <c r="V34" s="121"/>
      <c r="W34" s="121"/>
      <c r="X34" s="121"/>
      <c r="Y34" s="121"/>
    </row>
    <row r="35" ht="55" customHeight="1" spans="1:25">
      <c r="A35" s="189" t="s">
        <v>199</v>
      </c>
      <c r="B35" s="189" t="s">
        <v>70</v>
      </c>
      <c r="C35" s="189" t="s">
        <v>251</v>
      </c>
      <c r="D35" s="189" t="s">
        <v>252</v>
      </c>
      <c r="E35" s="189" t="s">
        <v>101</v>
      </c>
      <c r="F35" s="189" t="s">
        <v>102</v>
      </c>
      <c r="G35" s="189" t="s">
        <v>253</v>
      </c>
      <c r="H35" s="189" t="s">
        <v>254</v>
      </c>
      <c r="I35" s="121">
        <v>112800</v>
      </c>
      <c r="J35" s="121">
        <v>112800</v>
      </c>
      <c r="K35" s="65"/>
      <c r="L35" s="65"/>
      <c r="M35" s="65"/>
      <c r="N35" s="121">
        <v>112800</v>
      </c>
      <c r="O35" s="65"/>
      <c r="P35" s="121"/>
      <c r="Q35" s="121"/>
      <c r="R35" s="121"/>
      <c r="S35" s="121"/>
      <c r="T35" s="121"/>
      <c r="U35" s="121"/>
      <c r="V35" s="121"/>
      <c r="W35" s="121"/>
      <c r="X35" s="121"/>
      <c r="Y35" s="121"/>
    </row>
    <row r="36" ht="55" customHeight="1" spans="1:25">
      <c r="A36" s="189" t="s">
        <v>199</v>
      </c>
      <c r="B36" s="189" t="s">
        <v>70</v>
      </c>
      <c r="C36" s="189" t="s">
        <v>255</v>
      </c>
      <c r="D36" s="189" t="s">
        <v>256</v>
      </c>
      <c r="E36" s="189" t="s">
        <v>121</v>
      </c>
      <c r="F36" s="189" t="s">
        <v>122</v>
      </c>
      <c r="G36" s="189" t="s">
        <v>208</v>
      </c>
      <c r="H36" s="189" t="s">
        <v>209</v>
      </c>
      <c r="I36" s="121">
        <v>126000</v>
      </c>
      <c r="J36" s="121">
        <v>126000</v>
      </c>
      <c r="K36" s="65"/>
      <c r="L36" s="65"/>
      <c r="M36" s="65"/>
      <c r="N36" s="121">
        <v>126000</v>
      </c>
      <c r="O36" s="65"/>
      <c r="P36" s="121"/>
      <c r="Q36" s="121"/>
      <c r="R36" s="121"/>
      <c r="S36" s="121"/>
      <c r="T36" s="121"/>
      <c r="U36" s="121"/>
      <c r="V36" s="121"/>
      <c r="W36" s="121"/>
      <c r="X36" s="121"/>
      <c r="Y36" s="121"/>
    </row>
    <row r="37" ht="55" customHeight="1" spans="1:25">
      <c r="A37" s="76" t="s">
        <v>171</v>
      </c>
      <c r="B37" s="77"/>
      <c r="C37" s="190"/>
      <c r="D37" s="190"/>
      <c r="E37" s="190"/>
      <c r="F37" s="190"/>
      <c r="G37" s="190"/>
      <c r="H37" s="191"/>
      <c r="I37" s="121">
        <v>3169401.96</v>
      </c>
      <c r="J37" s="121">
        <v>3169401.96</v>
      </c>
      <c r="K37" s="121"/>
      <c r="L37" s="121"/>
      <c r="M37" s="121"/>
      <c r="N37" s="121">
        <v>3169401.96</v>
      </c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2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topLeftCell="A7" workbookViewId="0">
      <selection activeCell="A9" sqref="$A9:$XFD16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74"/>
      <c r="E1" s="43"/>
      <c r="F1" s="43"/>
      <c r="G1" s="43"/>
      <c r="H1" s="43"/>
      <c r="U1" s="174"/>
      <c r="W1" s="175" t="s">
        <v>257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"单位名称："&amp;"昆明市东川区农村能源环境保护监测站"</f>
        <v>单位名称：昆明市东川区农村能源环境保护监测站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74"/>
      <c r="W3" s="151" t="s">
        <v>1</v>
      </c>
    </row>
    <row r="4" ht="21.75" customHeight="1" spans="1:23">
      <c r="A4" s="50" t="s">
        <v>258</v>
      </c>
      <c r="B4" s="51" t="s">
        <v>182</v>
      </c>
      <c r="C4" s="50" t="s">
        <v>183</v>
      </c>
      <c r="D4" s="50" t="s">
        <v>259</v>
      </c>
      <c r="E4" s="51" t="s">
        <v>184</v>
      </c>
      <c r="F4" s="51" t="s">
        <v>185</v>
      </c>
      <c r="G4" s="51" t="s">
        <v>260</v>
      </c>
      <c r="H4" s="51" t="s">
        <v>261</v>
      </c>
      <c r="I4" s="69" t="s">
        <v>55</v>
      </c>
      <c r="J4" s="52" t="s">
        <v>262</v>
      </c>
      <c r="K4" s="53"/>
      <c r="L4" s="53"/>
      <c r="M4" s="54"/>
      <c r="N4" s="52" t="s">
        <v>190</v>
      </c>
      <c r="O4" s="53"/>
      <c r="P4" s="54"/>
      <c r="Q4" s="51" t="s">
        <v>61</v>
      </c>
      <c r="R4" s="52" t="s">
        <v>62</v>
      </c>
      <c r="S4" s="53"/>
      <c r="T4" s="53"/>
      <c r="U4" s="53"/>
      <c r="V4" s="53"/>
      <c r="W4" s="54"/>
    </row>
    <row r="5" ht="21.75" customHeight="1" spans="1:23">
      <c r="A5" s="55"/>
      <c r="B5" s="70"/>
      <c r="C5" s="55"/>
      <c r="D5" s="55"/>
      <c r="E5" s="56"/>
      <c r="F5" s="56"/>
      <c r="G5" s="56"/>
      <c r="H5" s="56"/>
      <c r="I5" s="70"/>
      <c r="J5" s="176" t="s">
        <v>58</v>
      </c>
      <c r="K5" s="177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6"/>
      <c r="R5" s="51" t="s">
        <v>57</v>
      </c>
      <c r="S5" s="51" t="s">
        <v>64</v>
      </c>
      <c r="T5" s="51" t="s">
        <v>196</v>
      </c>
      <c r="U5" s="51" t="s">
        <v>66</v>
      </c>
      <c r="V5" s="51" t="s">
        <v>67</v>
      </c>
      <c r="W5" s="51" t="s">
        <v>68</v>
      </c>
    </row>
    <row r="6" ht="21" customHeight="1" spans="1:23">
      <c r="A6" s="70"/>
      <c r="B6" s="70"/>
      <c r="C6" s="70"/>
      <c r="D6" s="70"/>
      <c r="E6" s="70"/>
      <c r="F6" s="70"/>
      <c r="G6" s="70"/>
      <c r="H6" s="70"/>
      <c r="I6" s="70"/>
      <c r="J6" s="178" t="s">
        <v>57</v>
      </c>
      <c r="K6" s="179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ht="39.75" customHeight="1" spans="1:23">
      <c r="A7" s="58"/>
      <c r="B7" s="60"/>
      <c r="C7" s="58"/>
      <c r="D7" s="58"/>
      <c r="E7" s="59"/>
      <c r="F7" s="59"/>
      <c r="G7" s="59"/>
      <c r="H7" s="59"/>
      <c r="I7" s="60"/>
      <c r="J7" s="107" t="s">
        <v>57</v>
      </c>
      <c r="K7" s="107" t="s">
        <v>263</v>
      </c>
      <c r="L7" s="59"/>
      <c r="M7" s="59"/>
      <c r="N7" s="59"/>
      <c r="O7" s="59"/>
      <c r="P7" s="59"/>
      <c r="Q7" s="59"/>
      <c r="R7" s="59"/>
      <c r="S7" s="59"/>
      <c r="T7" s="59"/>
      <c r="U7" s="60"/>
      <c r="V7" s="59"/>
      <c r="W7" s="59"/>
    </row>
    <row r="8" ht="24" customHeight="1" spans="1:23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61">
        <v>21</v>
      </c>
      <c r="V8" s="71">
        <v>22</v>
      </c>
      <c r="W8" s="61">
        <v>23</v>
      </c>
    </row>
    <row r="9" ht="54" customHeight="1" spans="1:23">
      <c r="A9" s="109" t="s">
        <v>264</v>
      </c>
      <c r="B9" s="109" t="s">
        <v>265</v>
      </c>
      <c r="C9" s="109" t="s">
        <v>266</v>
      </c>
      <c r="D9" s="109" t="s">
        <v>70</v>
      </c>
      <c r="E9" s="109">
        <v>2130135</v>
      </c>
      <c r="F9" s="109" t="s">
        <v>124</v>
      </c>
      <c r="G9" s="109" t="s">
        <v>267</v>
      </c>
      <c r="H9" s="109" t="s">
        <v>268</v>
      </c>
      <c r="I9" s="121">
        <v>2806330</v>
      </c>
      <c r="J9" s="121">
        <v>2806330</v>
      </c>
      <c r="K9" s="121">
        <v>2806330</v>
      </c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ht="54" customHeight="1" spans="1:23">
      <c r="A10" s="109" t="s">
        <v>264</v>
      </c>
      <c r="B10" s="109" t="s">
        <v>269</v>
      </c>
      <c r="C10" s="109" t="s">
        <v>270</v>
      </c>
      <c r="D10" s="109" t="s">
        <v>70</v>
      </c>
      <c r="E10" s="109" t="s">
        <v>123</v>
      </c>
      <c r="F10" s="109" t="s">
        <v>124</v>
      </c>
      <c r="G10" s="109" t="s">
        <v>271</v>
      </c>
      <c r="H10" s="109" t="s">
        <v>272</v>
      </c>
      <c r="I10" s="121">
        <v>40000</v>
      </c>
      <c r="J10" s="121">
        <v>40000</v>
      </c>
      <c r="K10" s="121">
        <v>40000</v>
      </c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ht="54" customHeight="1" spans="1:23">
      <c r="A11" s="109" t="s">
        <v>273</v>
      </c>
      <c r="B11" s="109" t="s">
        <v>274</v>
      </c>
      <c r="C11" s="109" t="s">
        <v>275</v>
      </c>
      <c r="D11" s="109" t="s">
        <v>70</v>
      </c>
      <c r="E11" s="109" t="s">
        <v>123</v>
      </c>
      <c r="F11" s="109" t="s">
        <v>124</v>
      </c>
      <c r="G11" s="109" t="s">
        <v>267</v>
      </c>
      <c r="H11" s="109" t="s">
        <v>268</v>
      </c>
      <c r="I11" s="121">
        <v>70000</v>
      </c>
      <c r="J11" s="121">
        <v>70000</v>
      </c>
      <c r="K11" s="121">
        <v>70000</v>
      </c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ht="54" customHeight="1" spans="1:23">
      <c r="A12" s="109" t="s">
        <v>273</v>
      </c>
      <c r="B12" s="109" t="s">
        <v>276</v>
      </c>
      <c r="C12" s="109" t="s">
        <v>277</v>
      </c>
      <c r="D12" s="109" t="s">
        <v>70</v>
      </c>
      <c r="E12" s="109" t="s">
        <v>123</v>
      </c>
      <c r="F12" s="109" t="s">
        <v>124</v>
      </c>
      <c r="G12" s="109" t="s">
        <v>267</v>
      </c>
      <c r="H12" s="109" t="s">
        <v>268</v>
      </c>
      <c r="I12" s="121">
        <v>482000</v>
      </c>
      <c r="J12" s="121">
        <v>482000</v>
      </c>
      <c r="K12" s="121">
        <v>482000</v>
      </c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ht="54" customHeight="1" spans="1:23">
      <c r="A13" s="109" t="s">
        <v>273</v>
      </c>
      <c r="B13" s="109" t="s">
        <v>278</v>
      </c>
      <c r="C13" s="109" t="s">
        <v>279</v>
      </c>
      <c r="D13" s="109" t="s">
        <v>70</v>
      </c>
      <c r="E13" s="109" t="s">
        <v>123</v>
      </c>
      <c r="F13" s="109" t="s">
        <v>124</v>
      </c>
      <c r="G13" s="109" t="s">
        <v>267</v>
      </c>
      <c r="H13" s="109" t="s">
        <v>268</v>
      </c>
      <c r="I13" s="121">
        <v>1740000</v>
      </c>
      <c r="J13" s="121">
        <v>1740000</v>
      </c>
      <c r="K13" s="121">
        <v>1740000</v>
      </c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ht="54" customHeight="1" spans="1:23">
      <c r="A14" s="109" t="s">
        <v>273</v>
      </c>
      <c r="B14" s="109" t="s">
        <v>280</v>
      </c>
      <c r="C14" s="109" t="s">
        <v>281</v>
      </c>
      <c r="D14" s="109" t="s">
        <v>70</v>
      </c>
      <c r="E14" s="109" t="s">
        <v>125</v>
      </c>
      <c r="F14" s="109" t="s">
        <v>126</v>
      </c>
      <c r="G14" s="109" t="s">
        <v>267</v>
      </c>
      <c r="H14" s="109" t="s">
        <v>268</v>
      </c>
      <c r="I14" s="121">
        <v>100000</v>
      </c>
      <c r="J14" s="121">
        <v>100000</v>
      </c>
      <c r="K14" s="121">
        <v>100000</v>
      </c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ht="54" customHeight="1" spans="1:23">
      <c r="A15" s="109" t="s">
        <v>273</v>
      </c>
      <c r="B15" s="109" t="s">
        <v>282</v>
      </c>
      <c r="C15" s="109" t="s">
        <v>283</v>
      </c>
      <c r="D15" s="109" t="s">
        <v>70</v>
      </c>
      <c r="E15" s="109" t="s">
        <v>123</v>
      </c>
      <c r="F15" s="109" t="s">
        <v>124</v>
      </c>
      <c r="G15" s="109" t="s">
        <v>267</v>
      </c>
      <c r="H15" s="109" t="s">
        <v>268</v>
      </c>
      <c r="I15" s="121">
        <v>550000</v>
      </c>
      <c r="J15" s="121">
        <v>550000</v>
      </c>
      <c r="K15" s="121">
        <v>550000</v>
      </c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ht="54" customHeight="1" spans="1:23">
      <c r="A16" s="76" t="s">
        <v>171</v>
      </c>
      <c r="B16" s="77"/>
      <c r="C16" s="77"/>
      <c r="D16" s="77"/>
      <c r="E16" s="77"/>
      <c r="F16" s="77"/>
      <c r="G16" s="77"/>
      <c r="H16" s="78"/>
      <c r="I16" s="121">
        <v>5788330</v>
      </c>
      <c r="J16" s="121">
        <v>5788330</v>
      </c>
      <c r="K16" s="121">
        <v>5788330</v>
      </c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3"/>
  <sheetViews>
    <sheetView showZeros="0" workbookViewId="0">
      <selection activeCell="B22" sqref="B22:B27"/>
    </sheetView>
  </sheetViews>
  <sheetFormatPr defaultColWidth="9.14166666666667" defaultRowHeight="12" customHeight="1"/>
  <cols>
    <col min="1" max="1" width="34.2833333333333" customWidth="1"/>
    <col min="2" max="2" width="37.125" customWidth="1"/>
    <col min="3" max="5" width="23.575" customWidth="1"/>
    <col min="6" max="6" width="11.2833333333333" customWidth="1"/>
    <col min="7" max="7" width="25.1416666666667" customWidth="1"/>
    <col min="8" max="8" width="18.375" customWidth="1"/>
    <col min="9" max="9" width="20.25" customWidth="1"/>
    <col min="10" max="10" width="24.875" customWidth="1"/>
  </cols>
  <sheetData>
    <row r="1" ht="18" customHeight="1" spans="1:10">
      <c r="J1" s="44" t="s">
        <v>284</v>
      </c>
    </row>
    <row r="2" ht="39.75" customHeight="1" spans="1:10">
      <c r="A2" s="105" t="str">
        <f>"2026"&amp;"年部门项目支出绩效目标表"</f>
        <v>2026年部门项目支出绩效目标表</v>
      </c>
      <c r="B2" s="45"/>
      <c r="C2" s="45"/>
      <c r="D2" s="45"/>
      <c r="E2" s="45"/>
      <c r="F2" s="106"/>
      <c r="G2" s="45"/>
      <c r="H2" s="106"/>
      <c r="I2" s="106"/>
      <c r="J2" s="45"/>
    </row>
    <row r="3" ht="17.25" customHeight="1" spans="1:10">
      <c r="A3" s="46" t="str">
        <f>"单位名称："&amp;"昆明市东川区农村能源环境保护监测站"</f>
        <v>单位名称：昆明市东川区农村能源环境保护监测站</v>
      </c>
    </row>
    <row r="4" ht="44.25" customHeight="1" spans="1:10">
      <c r="A4" s="107" t="s">
        <v>183</v>
      </c>
      <c r="B4" s="107" t="s">
        <v>285</v>
      </c>
      <c r="C4" s="107" t="s">
        <v>286</v>
      </c>
      <c r="D4" s="107" t="s">
        <v>287</v>
      </c>
      <c r="E4" s="107" t="s">
        <v>288</v>
      </c>
      <c r="F4" s="108" t="s">
        <v>289</v>
      </c>
      <c r="G4" s="107" t="s">
        <v>290</v>
      </c>
      <c r="H4" s="108" t="s">
        <v>291</v>
      </c>
      <c r="I4" s="108" t="s">
        <v>292</v>
      </c>
      <c r="J4" s="107" t="s">
        <v>293</v>
      </c>
    </row>
    <row r="5" ht="40" customHeight="1" spans="1:10">
      <c r="A5" s="172">
        <v>1</v>
      </c>
      <c r="B5" s="172">
        <v>2</v>
      </c>
      <c r="C5" s="172">
        <v>3</v>
      </c>
      <c r="D5" s="172">
        <v>4</v>
      </c>
      <c r="E5" s="172">
        <v>5</v>
      </c>
      <c r="F5" s="71">
        <v>6</v>
      </c>
      <c r="G5" s="172">
        <v>7</v>
      </c>
      <c r="H5" s="71">
        <v>8</v>
      </c>
      <c r="I5" s="71">
        <v>9</v>
      </c>
      <c r="J5" s="172">
        <v>10</v>
      </c>
    </row>
    <row r="6" ht="42" customHeight="1" spans="1:10">
      <c r="A6" s="72" t="s">
        <v>70</v>
      </c>
      <c r="B6" s="109"/>
      <c r="C6" s="109"/>
      <c r="D6" s="109"/>
      <c r="E6" s="96"/>
      <c r="F6" s="110"/>
      <c r="G6" s="96"/>
      <c r="H6" s="110"/>
      <c r="I6" s="110"/>
      <c r="J6" s="96"/>
    </row>
    <row r="7" ht="42" customHeight="1" spans="1:10">
      <c r="A7" s="173" t="s">
        <v>281</v>
      </c>
      <c r="B7" s="62" t="s">
        <v>294</v>
      </c>
      <c r="C7" s="62" t="s">
        <v>295</v>
      </c>
      <c r="D7" s="62" t="s">
        <v>296</v>
      </c>
      <c r="E7" s="72" t="s">
        <v>297</v>
      </c>
      <c r="F7" s="62" t="s">
        <v>298</v>
      </c>
      <c r="G7" s="72" t="s">
        <v>299</v>
      </c>
      <c r="H7" s="62" t="s">
        <v>300</v>
      </c>
      <c r="I7" s="62" t="s">
        <v>301</v>
      </c>
      <c r="J7" s="72" t="s">
        <v>302</v>
      </c>
    </row>
    <row r="8" ht="42" customHeight="1" spans="1:10">
      <c r="A8" s="173" t="s">
        <v>281</v>
      </c>
      <c r="B8" s="62" t="s">
        <v>294</v>
      </c>
      <c r="C8" s="62" t="s">
        <v>295</v>
      </c>
      <c r="D8" s="62" t="s">
        <v>303</v>
      </c>
      <c r="E8" s="72" t="s">
        <v>304</v>
      </c>
      <c r="F8" s="62" t="s">
        <v>298</v>
      </c>
      <c r="G8" s="72" t="s">
        <v>305</v>
      </c>
      <c r="H8" s="62" t="s">
        <v>306</v>
      </c>
      <c r="I8" s="62" t="s">
        <v>307</v>
      </c>
      <c r="J8" s="72" t="s">
        <v>308</v>
      </c>
    </row>
    <row r="9" ht="42" customHeight="1" spans="1:10">
      <c r="A9" s="173" t="s">
        <v>281</v>
      </c>
      <c r="B9" s="62" t="s">
        <v>294</v>
      </c>
      <c r="C9" s="62" t="s">
        <v>309</v>
      </c>
      <c r="D9" s="62" t="s">
        <v>310</v>
      </c>
      <c r="E9" s="72" t="s">
        <v>311</v>
      </c>
      <c r="F9" s="62" t="s">
        <v>298</v>
      </c>
      <c r="G9" s="72" t="s">
        <v>312</v>
      </c>
      <c r="H9" s="62" t="s">
        <v>306</v>
      </c>
      <c r="I9" s="62" t="s">
        <v>307</v>
      </c>
      <c r="J9" s="72" t="s">
        <v>313</v>
      </c>
    </row>
    <row r="10" ht="42" customHeight="1" spans="1:10">
      <c r="A10" s="173" t="s">
        <v>281</v>
      </c>
      <c r="B10" s="62" t="s">
        <v>294</v>
      </c>
      <c r="C10" s="62" t="s">
        <v>314</v>
      </c>
      <c r="D10" s="62" t="s">
        <v>315</v>
      </c>
      <c r="E10" s="72" t="s">
        <v>315</v>
      </c>
      <c r="F10" s="62" t="s">
        <v>316</v>
      </c>
      <c r="G10" s="72" t="s">
        <v>317</v>
      </c>
      <c r="H10" s="62" t="s">
        <v>300</v>
      </c>
      <c r="I10" s="62" t="s">
        <v>301</v>
      </c>
      <c r="J10" s="72" t="s">
        <v>318</v>
      </c>
    </row>
    <row r="11" ht="42" customHeight="1" spans="1:10">
      <c r="A11" s="173" t="s">
        <v>277</v>
      </c>
      <c r="B11" s="62" t="s">
        <v>319</v>
      </c>
      <c r="C11" s="62" t="s">
        <v>295</v>
      </c>
      <c r="D11" s="62" t="s">
        <v>296</v>
      </c>
      <c r="E11" s="72" t="s">
        <v>297</v>
      </c>
      <c r="F11" s="62" t="s">
        <v>298</v>
      </c>
      <c r="G11" s="72" t="s">
        <v>320</v>
      </c>
      <c r="H11" s="62" t="s">
        <v>300</v>
      </c>
      <c r="I11" s="62" t="s">
        <v>301</v>
      </c>
      <c r="J11" s="72" t="s">
        <v>302</v>
      </c>
    </row>
    <row r="12" ht="42" customHeight="1" spans="1:10">
      <c r="A12" s="173" t="s">
        <v>277</v>
      </c>
      <c r="B12" s="62" t="s">
        <v>319</v>
      </c>
      <c r="C12" s="62" t="s">
        <v>295</v>
      </c>
      <c r="D12" s="62" t="s">
        <v>303</v>
      </c>
      <c r="E12" s="72" t="s">
        <v>304</v>
      </c>
      <c r="F12" s="62" t="s">
        <v>298</v>
      </c>
      <c r="G12" s="72" t="s">
        <v>305</v>
      </c>
      <c r="H12" s="62" t="s">
        <v>306</v>
      </c>
      <c r="I12" s="62" t="s">
        <v>307</v>
      </c>
      <c r="J12" s="72" t="s">
        <v>308</v>
      </c>
    </row>
    <row r="13" ht="42" customHeight="1" spans="1:10">
      <c r="A13" s="173" t="s">
        <v>277</v>
      </c>
      <c r="B13" s="62" t="s">
        <v>319</v>
      </c>
      <c r="C13" s="62" t="s">
        <v>309</v>
      </c>
      <c r="D13" s="62" t="s">
        <v>310</v>
      </c>
      <c r="E13" s="72" t="s">
        <v>311</v>
      </c>
      <c r="F13" s="62" t="s">
        <v>298</v>
      </c>
      <c r="G13" s="72" t="s">
        <v>321</v>
      </c>
      <c r="H13" s="62" t="s">
        <v>306</v>
      </c>
      <c r="I13" s="62" t="s">
        <v>307</v>
      </c>
      <c r="J13" s="72" t="s">
        <v>313</v>
      </c>
    </row>
    <row r="14" ht="42" customHeight="1" spans="1:10">
      <c r="A14" s="173" t="s">
        <v>277</v>
      </c>
      <c r="B14" s="62" t="s">
        <v>319</v>
      </c>
      <c r="C14" s="62" t="s">
        <v>314</v>
      </c>
      <c r="D14" s="62" t="s">
        <v>315</v>
      </c>
      <c r="E14" s="72" t="s">
        <v>315</v>
      </c>
      <c r="F14" s="62" t="s">
        <v>316</v>
      </c>
      <c r="G14" s="72" t="s">
        <v>317</v>
      </c>
      <c r="H14" s="62" t="s">
        <v>300</v>
      </c>
      <c r="I14" s="62" t="s">
        <v>301</v>
      </c>
      <c r="J14" s="72" t="s">
        <v>318</v>
      </c>
    </row>
    <row r="15" ht="88" customHeight="1" spans="1:10">
      <c r="A15" s="173" t="s">
        <v>266</v>
      </c>
      <c r="B15" s="62" t="s">
        <v>322</v>
      </c>
      <c r="C15" s="62" t="s">
        <v>295</v>
      </c>
      <c r="D15" s="62" t="s">
        <v>296</v>
      </c>
      <c r="E15" s="72" t="s">
        <v>323</v>
      </c>
      <c r="F15" s="62" t="s">
        <v>316</v>
      </c>
      <c r="G15" s="72" t="s">
        <v>324</v>
      </c>
      <c r="H15" s="62" t="s">
        <v>325</v>
      </c>
      <c r="I15" s="62" t="s">
        <v>301</v>
      </c>
      <c r="J15" s="72" t="s">
        <v>326</v>
      </c>
    </row>
    <row r="16" ht="42" customHeight="1" spans="1:10">
      <c r="A16" s="173" t="s">
        <v>266</v>
      </c>
      <c r="B16" s="62" t="s">
        <v>322</v>
      </c>
      <c r="C16" s="62" t="s">
        <v>295</v>
      </c>
      <c r="D16" s="62" t="s">
        <v>296</v>
      </c>
      <c r="E16" s="72" t="s">
        <v>327</v>
      </c>
      <c r="F16" s="62" t="s">
        <v>298</v>
      </c>
      <c r="G16" s="72" t="s">
        <v>328</v>
      </c>
      <c r="H16" s="62" t="s">
        <v>329</v>
      </c>
      <c r="I16" s="62" t="s">
        <v>301</v>
      </c>
      <c r="J16" s="72" t="s">
        <v>330</v>
      </c>
    </row>
    <row r="17" ht="42" customHeight="1" spans="1:10">
      <c r="A17" s="173" t="s">
        <v>266</v>
      </c>
      <c r="B17" s="62" t="s">
        <v>322</v>
      </c>
      <c r="C17" s="62" t="s">
        <v>295</v>
      </c>
      <c r="D17" s="62" t="s">
        <v>296</v>
      </c>
      <c r="E17" s="72" t="s">
        <v>331</v>
      </c>
      <c r="F17" s="62" t="s">
        <v>298</v>
      </c>
      <c r="G17" s="72" t="s">
        <v>332</v>
      </c>
      <c r="H17" s="62" t="s">
        <v>325</v>
      </c>
      <c r="I17" s="62" t="s">
        <v>301</v>
      </c>
      <c r="J17" s="72" t="s">
        <v>333</v>
      </c>
    </row>
    <row r="18" ht="42" customHeight="1" spans="1:10">
      <c r="A18" s="173" t="s">
        <v>266</v>
      </c>
      <c r="B18" s="62" t="s">
        <v>322</v>
      </c>
      <c r="C18" s="62" t="s">
        <v>295</v>
      </c>
      <c r="D18" s="62" t="s">
        <v>303</v>
      </c>
      <c r="E18" s="72" t="s">
        <v>334</v>
      </c>
      <c r="F18" s="62" t="s">
        <v>298</v>
      </c>
      <c r="G18" s="72" t="s">
        <v>299</v>
      </c>
      <c r="H18" s="62" t="s">
        <v>300</v>
      </c>
      <c r="I18" s="62" t="s">
        <v>301</v>
      </c>
      <c r="J18" s="72" t="s">
        <v>335</v>
      </c>
    </row>
    <row r="19" ht="42" customHeight="1" spans="1:10">
      <c r="A19" s="173" t="s">
        <v>266</v>
      </c>
      <c r="B19" s="62" t="s">
        <v>322</v>
      </c>
      <c r="C19" s="62" t="s">
        <v>295</v>
      </c>
      <c r="D19" s="62" t="s">
        <v>336</v>
      </c>
      <c r="E19" s="72" t="s">
        <v>337</v>
      </c>
      <c r="F19" s="62" t="s">
        <v>298</v>
      </c>
      <c r="G19" s="72" t="s">
        <v>299</v>
      </c>
      <c r="H19" s="62" t="s">
        <v>300</v>
      </c>
      <c r="I19" s="62" t="s">
        <v>301</v>
      </c>
      <c r="J19" s="72" t="s">
        <v>338</v>
      </c>
    </row>
    <row r="20" ht="42" customHeight="1" spans="1:10">
      <c r="A20" s="173" t="s">
        <v>266</v>
      </c>
      <c r="B20" s="62" t="s">
        <v>322</v>
      </c>
      <c r="C20" s="62" t="s">
        <v>309</v>
      </c>
      <c r="D20" s="62" t="s">
        <v>310</v>
      </c>
      <c r="E20" s="72" t="s">
        <v>339</v>
      </c>
      <c r="F20" s="62" t="s">
        <v>316</v>
      </c>
      <c r="G20" s="72" t="s">
        <v>340</v>
      </c>
      <c r="H20" s="62" t="s">
        <v>300</v>
      </c>
      <c r="I20" s="62" t="s">
        <v>301</v>
      </c>
      <c r="J20" s="72" t="s">
        <v>341</v>
      </c>
    </row>
    <row r="21" ht="42" customHeight="1" spans="1:10">
      <c r="A21" s="173" t="s">
        <v>266</v>
      </c>
      <c r="B21" s="62" t="s">
        <v>322</v>
      </c>
      <c r="C21" s="62" t="s">
        <v>314</v>
      </c>
      <c r="D21" s="62" t="s">
        <v>315</v>
      </c>
      <c r="E21" s="72" t="s">
        <v>342</v>
      </c>
      <c r="F21" s="62" t="s">
        <v>316</v>
      </c>
      <c r="G21" s="72" t="s">
        <v>317</v>
      </c>
      <c r="H21" s="62" t="s">
        <v>300</v>
      </c>
      <c r="I21" s="62" t="s">
        <v>301</v>
      </c>
      <c r="J21" s="72" t="s">
        <v>343</v>
      </c>
    </row>
    <row r="22" ht="42" customHeight="1" spans="1:10">
      <c r="A22" s="173" t="s">
        <v>283</v>
      </c>
      <c r="B22" s="62" t="s">
        <v>344</v>
      </c>
      <c r="C22" s="62" t="s">
        <v>295</v>
      </c>
      <c r="D22" s="62" t="s">
        <v>296</v>
      </c>
      <c r="E22" s="72" t="s">
        <v>345</v>
      </c>
      <c r="F22" s="62" t="s">
        <v>316</v>
      </c>
      <c r="G22" s="72" t="s">
        <v>346</v>
      </c>
      <c r="H22" s="62" t="s">
        <v>329</v>
      </c>
      <c r="I22" s="62" t="s">
        <v>301</v>
      </c>
      <c r="J22" s="72" t="s">
        <v>347</v>
      </c>
    </row>
    <row r="23" ht="42" customHeight="1" spans="1:10">
      <c r="A23" s="173" t="s">
        <v>283</v>
      </c>
      <c r="B23" s="62" t="s">
        <v>344</v>
      </c>
      <c r="C23" s="62" t="s">
        <v>295</v>
      </c>
      <c r="D23" s="62" t="s">
        <v>296</v>
      </c>
      <c r="E23" s="72" t="s">
        <v>348</v>
      </c>
      <c r="F23" s="62" t="s">
        <v>316</v>
      </c>
      <c r="G23" s="72" t="s">
        <v>346</v>
      </c>
      <c r="H23" s="62" t="s">
        <v>329</v>
      </c>
      <c r="I23" s="62" t="s">
        <v>301</v>
      </c>
      <c r="J23" s="72" t="s">
        <v>347</v>
      </c>
    </row>
    <row r="24" ht="42" customHeight="1" spans="1:10">
      <c r="A24" s="173" t="s">
        <v>283</v>
      </c>
      <c r="B24" s="62" t="s">
        <v>344</v>
      </c>
      <c r="C24" s="62" t="s">
        <v>295</v>
      </c>
      <c r="D24" s="62" t="s">
        <v>303</v>
      </c>
      <c r="E24" s="72" t="s">
        <v>349</v>
      </c>
      <c r="F24" s="62" t="s">
        <v>298</v>
      </c>
      <c r="G24" s="72" t="s">
        <v>320</v>
      </c>
      <c r="H24" s="62" t="s">
        <v>300</v>
      </c>
      <c r="I24" s="62" t="s">
        <v>301</v>
      </c>
      <c r="J24" s="72" t="s">
        <v>347</v>
      </c>
    </row>
    <row r="25" ht="42" customHeight="1" spans="1:10">
      <c r="A25" s="173" t="s">
        <v>283</v>
      </c>
      <c r="B25" s="62" t="s">
        <v>344</v>
      </c>
      <c r="C25" s="62" t="s">
        <v>295</v>
      </c>
      <c r="D25" s="62" t="s">
        <v>336</v>
      </c>
      <c r="E25" s="72" t="s">
        <v>350</v>
      </c>
      <c r="F25" s="62" t="s">
        <v>298</v>
      </c>
      <c r="G25" s="72" t="s">
        <v>346</v>
      </c>
      <c r="H25" s="62" t="s">
        <v>306</v>
      </c>
      <c r="I25" s="62" t="s">
        <v>301</v>
      </c>
      <c r="J25" s="72" t="s">
        <v>347</v>
      </c>
    </row>
    <row r="26" ht="42" customHeight="1" spans="1:10">
      <c r="A26" s="173" t="s">
        <v>283</v>
      </c>
      <c r="B26" s="62" t="s">
        <v>344</v>
      </c>
      <c r="C26" s="62" t="s">
        <v>309</v>
      </c>
      <c r="D26" s="62" t="s">
        <v>310</v>
      </c>
      <c r="E26" s="72" t="s">
        <v>311</v>
      </c>
      <c r="F26" s="62" t="s">
        <v>298</v>
      </c>
      <c r="G26" s="72" t="s">
        <v>312</v>
      </c>
      <c r="H26" s="62" t="s">
        <v>306</v>
      </c>
      <c r="I26" s="62" t="s">
        <v>307</v>
      </c>
      <c r="J26" s="72" t="s">
        <v>313</v>
      </c>
    </row>
    <row r="27" ht="42" customHeight="1" spans="1:10">
      <c r="A27" s="173" t="s">
        <v>283</v>
      </c>
      <c r="B27" s="62" t="s">
        <v>344</v>
      </c>
      <c r="C27" s="62" t="s">
        <v>314</v>
      </c>
      <c r="D27" s="62" t="s">
        <v>315</v>
      </c>
      <c r="E27" s="72" t="s">
        <v>315</v>
      </c>
      <c r="F27" s="62" t="s">
        <v>316</v>
      </c>
      <c r="G27" s="72" t="s">
        <v>317</v>
      </c>
      <c r="H27" s="62" t="s">
        <v>300</v>
      </c>
      <c r="I27" s="62" t="s">
        <v>307</v>
      </c>
      <c r="J27" s="72" t="s">
        <v>318</v>
      </c>
    </row>
    <row r="28" ht="42" customHeight="1" spans="1:10">
      <c r="A28" s="173" t="s">
        <v>279</v>
      </c>
      <c r="B28" s="62" t="s">
        <v>351</v>
      </c>
      <c r="C28" s="62" t="s">
        <v>295</v>
      </c>
      <c r="D28" s="62" t="s">
        <v>296</v>
      </c>
      <c r="E28" s="72" t="s">
        <v>297</v>
      </c>
      <c r="F28" s="62" t="s">
        <v>298</v>
      </c>
      <c r="G28" s="72" t="s">
        <v>320</v>
      </c>
      <c r="H28" s="62" t="s">
        <v>300</v>
      </c>
      <c r="I28" s="62" t="s">
        <v>301</v>
      </c>
      <c r="J28" s="72" t="s">
        <v>302</v>
      </c>
    </row>
    <row r="29" ht="42" customHeight="1" spans="1:10">
      <c r="A29" s="173" t="s">
        <v>279</v>
      </c>
      <c r="B29" s="62" t="s">
        <v>351</v>
      </c>
      <c r="C29" s="62" t="s">
        <v>295</v>
      </c>
      <c r="D29" s="62" t="s">
        <v>303</v>
      </c>
      <c r="E29" s="72" t="s">
        <v>304</v>
      </c>
      <c r="F29" s="62" t="s">
        <v>298</v>
      </c>
      <c r="G29" s="72" t="s">
        <v>305</v>
      </c>
      <c r="H29" s="62" t="s">
        <v>306</v>
      </c>
      <c r="I29" s="62" t="s">
        <v>307</v>
      </c>
      <c r="J29" s="72" t="s">
        <v>308</v>
      </c>
    </row>
    <row r="30" ht="42" customHeight="1" spans="1:10">
      <c r="A30" s="173" t="s">
        <v>279</v>
      </c>
      <c r="B30" s="62" t="s">
        <v>351</v>
      </c>
      <c r="C30" s="62" t="s">
        <v>309</v>
      </c>
      <c r="D30" s="62" t="s">
        <v>310</v>
      </c>
      <c r="E30" s="72" t="s">
        <v>311</v>
      </c>
      <c r="F30" s="62" t="s">
        <v>298</v>
      </c>
      <c r="G30" s="72" t="s">
        <v>312</v>
      </c>
      <c r="H30" s="62" t="s">
        <v>306</v>
      </c>
      <c r="I30" s="62" t="s">
        <v>307</v>
      </c>
      <c r="J30" s="72" t="s">
        <v>313</v>
      </c>
    </row>
    <row r="31" ht="42" customHeight="1" spans="1:10">
      <c r="A31" s="173" t="s">
        <v>279</v>
      </c>
      <c r="B31" s="62" t="s">
        <v>351</v>
      </c>
      <c r="C31" s="62" t="s">
        <v>314</v>
      </c>
      <c r="D31" s="62" t="s">
        <v>315</v>
      </c>
      <c r="E31" s="72" t="s">
        <v>315</v>
      </c>
      <c r="F31" s="62" t="s">
        <v>316</v>
      </c>
      <c r="G31" s="72" t="s">
        <v>317</v>
      </c>
      <c r="H31" s="62" t="s">
        <v>300</v>
      </c>
      <c r="I31" s="62" t="s">
        <v>301</v>
      </c>
      <c r="J31" s="72" t="s">
        <v>318</v>
      </c>
    </row>
    <row r="32" ht="92" customHeight="1" spans="1:10">
      <c r="A32" s="173" t="s">
        <v>270</v>
      </c>
      <c r="B32" s="62" t="s">
        <v>352</v>
      </c>
      <c r="C32" s="62" t="s">
        <v>295</v>
      </c>
      <c r="D32" s="62" t="s">
        <v>296</v>
      </c>
      <c r="E32" s="72" t="s">
        <v>353</v>
      </c>
      <c r="F32" s="62" t="s">
        <v>298</v>
      </c>
      <c r="G32" s="72" t="s">
        <v>354</v>
      </c>
      <c r="H32" s="62" t="s">
        <v>355</v>
      </c>
      <c r="I32" s="62" t="s">
        <v>301</v>
      </c>
      <c r="J32" s="72" t="s">
        <v>356</v>
      </c>
    </row>
    <row r="33" ht="96" customHeight="1" spans="1:10">
      <c r="A33" s="173" t="s">
        <v>270</v>
      </c>
      <c r="B33" s="62" t="s">
        <v>352</v>
      </c>
      <c r="C33" s="62" t="s">
        <v>295</v>
      </c>
      <c r="D33" s="62" t="s">
        <v>296</v>
      </c>
      <c r="E33" s="72" t="s">
        <v>357</v>
      </c>
      <c r="F33" s="62" t="s">
        <v>298</v>
      </c>
      <c r="G33" s="72" t="s">
        <v>354</v>
      </c>
      <c r="H33" s="62" t="s">
        <v>355</v>
      </c>
      <c r="I33" s="62" t="s">
        <v>301</v>
      </c>
      <c r="J33" s="72" t="s">
        <v>358</v>
      </c>
    </row>
    <row r="34" ht="124" customHeight="1" spans="1:10">
      <c r="A34" s="173" t="s">
        <v>270</v>
      </c>
      <c r="B34" s="62" t="s">
        <v>352</v>
      </c>
      <c r="C34" s="62" t="s">
        <v>295</v>
      </c>
      <c r="D34" s="62" t="s">
        <v>303</v>
      </c>
      <c r="E34" s="72" t="s">
        <v>359</v>
      </c>
      <c r="F34" s="62" t="s">
        <v>316</v>
      </c>
      <c r="G34" s="72" t="s">
        <v>360</v>
      </c>
      <c r="H34" s="62" t="s">
        <v>300</v>
      </c>
      <c r="I34" s="62" t="s">
        <v>301</v>
      </c>
      <c r="J34" s="72" t="s">
        <v>358</v>
      </c>
    </row>
    <row r="35" ht="42" customHeight="1" spans="1:10">
      <c r="A35" s="173" t="s">
        <v>270</v>
      </c>
      <c r="B35" s="62" t="s">
        <v>352</v>
      </c>
      <c r="C35" s="62" t="s">
        <v>295</v>
      </c>
      <c r="D35" s="62" t="s">
        <v>336</v>
      </c>
      <c r="E35" s="72" t="s">
        <v>361</v>
      </c>
      <c r="F35" s="62" t="s">
        <v>298</v>
      </c>
      <c r="G35" s="72" t="s">
        <v>354</v>
      </c>
      <c r="H35" s="62" t="s">
        <v>306</v>
      </c>
      <c r="I35" s="62" t="s">
        <v>301</v>
      </c>
      <c r="J35" s="72" t="s">
        <v>362</v>
      </c>
    </row>
    <row r="36" ht="42" customHeight="1" spans="1:10">
      <c r="A36" s="173" t="s">
        <v>270</v>
      </c>
      <c r="B36" s="62" t="s">
        <v>352</v>
      </c>
      <c r="C36" s="62" t="s">
        <v>309</v>
      </c>
      <c r="D36" s="62" t="s">
        <v>363</v>
      </c>
      <c r="E36" s="72" t="s">
        <v>364</v>
      </c>
      <c r="F36" s="62" t="s">
        <v>316</v>
      </c>
      <c r="G36" s="72" t="s">
        <v>365</v>
      </c>
      <c r="H36" s="62" t="s">
        <v>306</v>
      </c>
      <c r="I36" s="62" t="s">
        <v>307</v>
      </c>
      <c r="J36" s="72" t="s">
        <v>366</v>
      </c>
    </row>
    <row r="37" ht="42" customHeight="1" spans="1:10">
      <c r="A37" s="173" t="s">
        <v>270</v>
      </c>
      <c r="B37" s="62" t="s">
        <v>352</v>
      </c>
      <c r="C37" s="62" t="s">
        <v>314</v>
      </c>
      <c r="D37" s="62" t="s">
        <v>315</v>
      </c>
      <c r="E37" s="72" t="s">
        <v>367</v>
      </c>
      <c r="F37" s="62" t="s">
        <v>316</v>
      </c>
      <c r="G37" s="72" t="s">
        <v>317</v>
      </c>
      <c r="H37" s="62" t="s">
        <v>300</v>
      </c>
      <c r="I37" s="62" t="s">
        <v>301</v>
      </c>
      <c r="J37" s="72" t="s">
        <v>368</v>
      </c>
    </row>
    <row r="38" ht="71" customHeight="1" spans="1:10">
      <c r="A38" s="173" t="s">
        <v>275</v>
      </c>
      <c r="B38" s="62" t="s">
        <v>369</v>
      </c>
      <c r="C38" s="62" t="s">
        <v>295</v>
      </c>
      <c r="D38" s="62" t="s">
        <v>296</v>
      </c>
      <c r="E38" s="72" t="s">
        <v>323</v>
      </c>
      <c r="F38" s="62" t="s">
        <v>316</v>
      </c>
      <c r="G38" s="72" t="s">
        <v>324</v>
      </c>
      <c r="H38" s="62" t="s">
        <v>325</v>
      </c>
      <c r="I38" s="62" t="s">
        <v>301</v>
      </c>
      <c r="J38" s="72" t="s">
        <v>370</v>
      </c>
    </row>
    <row r="39" ht="42" customHeight="1" spans="1:10">
      <c r="A39" s="173" t="s">
        <v>275</v>
      </c>
      <c r="B39" s="62" t="s">
        <v>369</v>
      </c>
      <c r="C39" s="62" t="s">
        <v>295</v>
      </c>
      <c r="D39" s="62" t="s">
        <v>296</v>
      </c>
      <c r="E39" s="72" t="s">
        <v>327</v>
      </c>
      <c r="F39" s="62" t="s">
        <v>298</v>
      </c>
      <c r="G39" s="72" t="s">
        <v>328</v>
      </c>
      <c r="H39" s="62" t="s">
        <v>329</v>
      </c>
      <c r="I39" s="62" t="s">
        <v>301</v>
      </c>
      <c r="J39" s="72" t="s">
        <v>330</v>
      </c>
    </row>
    <row r="40" ht="42" customHeight="1" spans="1:10">
      <c r="A40" s="173" t="s">
        <v>275</v>
      </c>
      <c r="B40" s="62" t="s">
        <v>369</v>
      </c>
      <c r="C40" s="62" t="s">
        <v>295</v>
      </c>
      <c r="D40" s="62" t="s">
        <v>303</v>
      </c>
      <c r="E40" s="72" t="s">
        <v>334</v>
      </c>
      <c r="F40" s="62" t="s">
        <v>298</v>
      </c>
      <c r="G40" s="72" t="s">
        <v>299</v>
      </c>
      <c r="H40" s="62" t="s">
        <v>300</v>
      </c>
      <c r="I40" s="62" t="s">
        <v>301</v>
      </c>
      <c r="J40" s="72" t="s">
        <v>335</v>
      </c>
    </row>
    <row r="41" ht="42" customHeight="1" spans="1:10">
      <c r="A41" s="173" t="s">
        <v>275</v>
      </c>
      <c r="B41" s="62" t="s">
        <v>369</v>
      </c>
      <c r="C41" s="62" t="s">
        <v>295</v>
      </c>
      <c r="D41" s="62" t="s">
        <v>336</v>
      </c>
      <c r="E41" s="72" t="s">
        <v>337</v>
      </c>
      <c r="F41" s="62" t="s">
        <v>298</v>
      </c>
      <c r="G41" s="72" t="s">
        <v>299</v>
      </c>
      <c r="H41" s="62" t="s">
        <v>300</v>
      </c>
      <c r="I41" s="62" t="s">
        <v>301</v>
      </c>
      <c r="J41" s="72" t="s">
        <v>338</v>
      </c>
    </row>
    <row r="42" ht="42" customHeight="1" spans="1:10">
      <c r="A42" s="173" t="s">
        <v>275</v>
      </c>
      <c r="B42" s="62" t="s">
        <v>369</v>
      </c>
      <c r="C42" s="62" t="s">
        <v>309</v>
      </c>
      <c r="D42" s="62" t="s">
        <v>310</v>
      </c>
      <c r="E42" s="72" t="s">
        <v>339</v>
      </c>
      <c r="F42" s="62" t="s">
        <v>316</v>
      </c>
      <c r="G42" s="72" t="s">
        <v>340</v>
      </c>
      <c r="H42" s="62" t="s">
        <v>300</v>
      </c>
      <c r="I42" s="62" t="s">
        <v>301</v>
      </c>
      <c r="J42" s="72" t="s">
        <v>341</v>
      </c>
    </row>
    <row r="43" ht="42" customHeight="1" spans="1:10">
      <c r="A43" s="173" t="s">
        <v>275</v>
      </c>
      <c r="B43" s="62" t="s">
        <v>369</v>
      </c>
      <c r="C43" s="62" t="s">
        <v>314</v>
      </c>
      <c r="D43" s="62" t="s">
        <v>315</v>
      </c>
      <c r="E43" s="72" t="s">
        <v>342</v>
      </c>
      <c r="F43" s="62" t="s">
        <v>316</v>
      </c>
      <c r="G43" s="72" t="s">
        <v>317</v>
      </c>
      <c r="H43" s="62" t="s">
        <v>300</v>
      </c>
      <c r="I43" s="62" t="s">
        <v>301</v>
      </c>
      <c r="J43" s="72" t="s">
        <v>343</v>
      </c>
    </row>
  </sheetData>
  <mergeCells count="16">
    <mergeCell ref="A2:J2"/>
    <mergeCell ref="A3:H3"/>
    <mergeCell ref="A7:A10"/>
    <mergeCell ref="A11:A14"/>
    <mergeCell ref="A15:A21"/>
    <mergeCell ref="A22:A27"/>
    <mergeCell ref="A28:A31"/>
    <mergeCell ref="A32:A37"/>
    <mergeCell ref="A38:A43"/>
    <mergeCell ref="B7:B10"/>
    <mergeCell ref="B11:B14"/>
    <mergeCell ref="B15:B21"/>
    <mergeCell ref="B22:B27"/>
    <mergeCell ref="B28:B31"/>
    <mergeCell ref="B32:B37"/>
    <mergeCell ref="B38:B43"/>
  </mergeCells>
  <printOptions horizontalCentered="1"/>
  <pageMargins left="0.96" right="0.96" top="0.72" bottom="0.72" header="0" footer="0"/>
  <pageSetup paperSize="9" scale="2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钟静</cp:lastModifiedBy>
  <dcterms:created xsi:type="dcterms:W3CDTF">2026-03-10T09:03:00Z</dcterms:created>
  <dcterms:modified xsi:type="dcterms:W3CDTF">2026-03-16T07:57:43Z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E4CE0CF6961D4844AD107168E20F50BE_12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