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2" activeTab="17"/>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补助项目支出预算表" sheetId="16" r:id="rId16"/>
    <sheet name="部门项目中期规划预算表" sheetId="17" r:id="rId17"/>
    <sheet name="部门整体支出绩效目标表" sheetId="18" r:id="rId18"/>
  </sheets>
  <definedNames>
    <definedName name="_xlnm.Print_Titles" localSheetId="0">部门财务收支预算总表!$A:$A,部门财务收支预算总表!$1:$1</definedName>
    <definedName name="_xlnm.Print_Titles" localSheetId="1">部门收入预算表!$A:$A,部门收入预算表!$1:$1</definedName>
    <definedName name="_xlnm.Print_Titles" localSheetId="2">部门支出预算表!$A:$A,部门支出预算表!$1:$1</definedName>
    <definedName name="_xlnm.Print_Titles" localSheetId="3">部门财政拨款收支预算总表!$A:$A,部门财政拨款收支预算总表!$1:$1</definedName>
    <definedName name="_xlnm.Print_Titles" localSheetId="4">一般公共预算支出预算表!$A:$A,一般公共预算支出预算表!$1:$5</definedName>
    <definedName name="_xlnm.Print_Titles" localSheetId="5">一般公共预算“三公”经费支出预算表!$A:$A,一般公共预算“三公”经费支出预算表!$1:$1</definedName>
    <definedName name="_xlnm.Print_Titles" localSheetId="6">部门基本支出预算表!$A:$A,部门基本支出预算表!$1:$1</definedName>
    <definedName name="_xlnm.Print_Titles" localSheetId="7">部门项目支出预算表!$A:$A,部门项目支出预算表!$1:$1</definedName>
    <definedName name="_xlnm.Print_Titles" localSheetId="8">部门项目支出绩效目标表!$A:$A,部门项目支出绩效目标表!$1:$1</definedName>
    <definedName name="_xlnm.Print_Titles" localSheetId="9">部门政府性基金预算支出预算表!$A:$A,部门政府性基金预算支出预算表!$1:$6</definedName>
    <definedName name="_xlnm.Print_Titles" localSheetId="10">部门政府采购预算表!$A:$A,部门政府采购预算表!$1:$1</definedName>
    <definedName name="_xlnm.Print_Titles" localSheetId="11">部门政府购买服务预算表!$A:$A,部门政府购买服务预算表!$1:$1</definedName>
    <definedName name="_xlnm.Print_Titles" localSheetId="12">对下转移支付预算表!$A:$A,对下转移支付预算表!$1:$1</definedName>
    <definedName name="_xlnm.Print_Titles" localSheetId="13">对下转移支付绩效目标表!$A:$A,对下转移支付绩效目标表!$1:$1</definedName>
    <definedName name="_xlnm.Print_Titles" localSheetId="14">新增资产配置表!$A:$A,新增资产配置表!$1:$1</definedName>
    <definedName name="_xlnm.Print_Titles" localSheetId="15">上级补助项目支出预算表!$A:$A,上级补助项目支出预算表!$1:$1</definedName>
    <definedName name="_xlnm.Print_Titles" localSheetId="16">部门项目中期规划预算表!$A:$A,部门项目中期规划预算表!$1:$1</definedName>
    <definedName name="_xlnm.Print_Titles" localSheetId="17">部门整体支出绩效目标表!$A:$A,部门整体支出绩效目标表!$1:$1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<sst xmlns="http://schemas.openxmlformats.org/spreadsheetml/2006/main" count="2320" uniqueCount="661">
  <si>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</si>
  <si>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</si>
  <si>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</si>
  <si>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</si>
  <si>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</si>
  <si>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</si>
  <si>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</si>
  <si>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</si>
  <si>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</si>
  <si>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</si>
  <si>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</si>
  <si>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</si>
  <si>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</si>
  <si>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</si>
  <si>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</si>
  <si>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</si>
  <si>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</si>
  <si>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</si>
  <si>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</si>
  <si>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</si>
  <si>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</si>
  <si>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</si>
  <si>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</si>
  <si>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</si>
  <si>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</si>
  <si>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</si>
  <si>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</si>
  <si>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</si>
  <si>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</si>
  <si>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</si>
  <si>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</si>
  <si>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</si>
  <si>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</si>
  <si>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</si>
  <si>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</si>
  <si>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</si>
  <si>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</si>
  <si>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</si>
  <si>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</si>
  <si>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</si>
  <si>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</si>
  <si>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</si>
  <si>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</si>
  <si>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</si>
  <si>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</si>
  <si>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</si>
  <si>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</si>
  <si>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</si>
  <si>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</si>
  <si>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</si>
  <si>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</si>
  <si>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</si>
  <si>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</si>
  <si>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</si>
  <si>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</si>
  <si>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</si>
  <si>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</si>
  <si>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</si>
  <si>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</si>
  <si>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</si>
  <si>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</si>
  <si>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</si>
  <si>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</si>
  <si>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</si>
  <si>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</si>
  <si>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</si>
  <si>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</si>
  <si>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</si>
  <si>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</si>
  <si>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117006</t>
  </si>
  <si>
    <t>昆明市东川区公共就业和人才服务中心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</si>
  <si>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</si>
  <si>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</si>
  <si>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</si>
  <si>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</si>
  <si>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</si>
  <si>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</si>
  <si>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</si>
  <si>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</si>
  <si>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</si>
  <si>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</si>
  <si>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</si>
  <si>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</si>
  <si>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</si>
  <si>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</si>
  <si>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</si>
  <si>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</si>
  <si>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</si>
  <si>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</si>
  <si>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</si>
  <si>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</si>
  <si>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</si>
  <si>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</si>
  <si>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</si>
  <si>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</si>
  <si>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</si>
  <si>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</si>
  <si>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</si>
  <si>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</si>
  <si>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</si>
  <si>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</si>
  <si>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2080109</t>
  </si>
  <si>
    <t>社会保险经办机构</t>
  </si>
  <si>
    <t>20805</t>
  </si>
  <si>
    <t>行政事业单位养老支出</t>
  </si>
  <si>
    <t>2080502</t>
  </si>
  <si>
    <t>事业单位离退休</t>
  </si>
  <si>
    <t>2080505</t>
  </si>
  <si>
    <t>机关事业单位基本养老保险缴费支出</t>
  </si>
  <si>
    <t>20807</t>
  </si>
  <si>
    <t>就业补助</t>
  </si>
  <si>
    <t>2080702</t>
  </si>
  <si>
    <t>职业培训补贴</t>
  </si>
  <si>
    <t>2080711</t>
  </si>
  <si>
    <t>就业见习补贴</t>
  </si>
  <si>
    <t>2080799</t>
  </si>
  <si>
    <t>其他就业补助支出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</si>
  <si>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</si>
  <si>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</si>
  <si>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</si>
  <si>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</si>
  <si>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</si>
  <si>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</si>
  <si>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</si>
  <si>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</si>
  <si>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</si>
  <si>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</si>
  <si>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</si>
  <si>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</si>
  <si>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</si>
  <si>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</si>
  <si>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</si>
  <si>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</si>
  <si>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</si>
  <si>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</si>
  <si>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</si>
  <si>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</si>
  <si>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</si>
  <si>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</si>
  <si>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</si>
  <si>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</si>
  <si>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</si>
  <si>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</si>
  <si>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</si>
  <si>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</si>
  <si>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</si>
  <si>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</si>
  <si>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</si>
  <si>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</si>
  <si>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</si>
  <si>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</si>
  <si>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</si>
  <si>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</si>
  <si>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</si>
  <si>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</si>
  <si>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</si>
  <si>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</si>
  <si>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</si>
  <si>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</si>
  <si>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</si>
  <si>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</si>
  <si>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</si>
  <si>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</si>
  <si>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</si>
  <si>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</si>
  <si>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</si>
  <si>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</si>
  <si>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</si>
  <si>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</si>
  <si>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</si>
  <si>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</si>
  <si>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</si>
  <si>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</si>
  <si>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</si>
  <si>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</si>
  <si>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</si>
  <si>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</si>
  <si>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</si>
  <si>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</si>
  <si>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</si>
  <si>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</si>
  <si>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</si>
  <si>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</si>
  <si>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</si>
  <si>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</si>
  <si>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</si>
  <si>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</si>
  <si>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</si>
  <si>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</si>
  <si>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</si>
  <si>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</si>
  <si>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</si>
  <si>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</si>
  <si>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</si>
  <si>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</si>
  <si>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</si>
  <si>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</si>
  <si>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</si>
  <si>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</si>
  <si>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</si>
  <si>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</si>
  <si>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</si>
  <si>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</si>
  <si>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</si>
  <si>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</si>
  <si>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昆明市东川区人力资源和社会保障局</t>
  </si>
  <si>
    <t>530113210000000004579</t>
  </si>
  <si>
    <t>行政人员工资支出</t>
  </si>
  <si>
    <t>30101</t>
  </si>
  <si>
    <t>基本工资</t>
  </si>
  <si>
    <t>30102</t>
  </si>
  <si>
    <t>津贴补贴</t>
  </si>
  <si>
    <t>30103</t>
  </si>
  <si>
    <t>奖金</t>
  </si>
  <si>
    <t>530113210000000004581</t>
  </si>
  <si>
    <t>社会保障缴费</t>
  </si>
  <si>
    <t>30108</t>
  </si>
  <si>
    <t>机关事业单位基本养老保险缴费</t>
  </si>
  <si>
    <t>30110</t>
  </si>
  <si>
    <t>职工基本医疗保险缴费</t>
  </si>
  <si>
    <t>30111</t>
  </si>
  <si>
    <t>公务员医疗补助缴费</t>
  </si>
  <si>
    <t>30112</t>
  </si>
  <si>
    <t>其他社会保障缴费</t>
  </si>
  <si>
    <t>530113210000000004582</t>
  </si>
  <si>
    <t>30113</t>
  </si>
  <si>
    <t>530113210000000004586</t>
  </si>
  <si>
    <t>30217</t>
  </si>
  <si>
    <t>530113210000000004587</t>
  </si>
  <si>
    <t>公务交通补贴</t>
  </si>
  <si>
    <t>30239</t>
  </si>
  <si>
    <t>其他交通费用</t>
  </si>
  <si>
    <t>530113210000000004588</t>
  </si>
  <si>
    <t>工会经费</t>
  </si>
  <si>
    <t>30228</t>
  </si>
  <si>
    <t>530113210000000004589</t>
  </si>
  <si>
    <t>离退休公用经费</t>
  </si>
  <si>
    <t>30299</t>
  </si>
  <si>
    <t>其他商品和服务支出</t>
  </si>
  <si>
    <t>530113210000000004591</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</si>
  <si>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</si>
  <si>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</si>
  <si>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</si>
  <si>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</si>
  <si>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</si>
  <si>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</si>
  <si>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</si>
  <si>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</si>
  <si>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</si>
  <si>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</si>
  <si>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</si>
  <si>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</si>
  <si>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</si>
  <si>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</si>
  <si>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</si>
  <si>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</si>
  <si>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</si>
  <si>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530113210000000004592</t>
  </si>
  <si>
    <t>租车经费</t>
  </si>
  <si>
    <t>530113221100000292488</t>
  </si>
  <si>
    <t>离退休生活补助</t>
  </si>
  <si>
    <t>30305</t>
  </si>
  <si>
    <t>生活补助</t>
  </si>
  <si>
    <t>530113231100001518717</t>
  </si>
  <si>
    <t>行政人员绩效奖励</t>
  </si>
  <si>
    <t>预算05-1表</t>
  </si>
  <si>
    <t>项目分类</t>
  </si>
  <si>
    <t>项目单位</t>
  </si>
  <si>
    <t>经济科目编码</t>
  </si>
  <si>
    <t>经济科目名称</t>
  </si>
  <si>
    <t>本年拨款</t>
  </si>
  <si>
    <t>其中：本次下达</t>
  </si>
  <si>
    <t>专项业务类</t>
  </si>
  <si>
    <t>530113261100005247929</t>
  </si>
  <si>
    <t>幸福里建设补助结转资金</t>
  </si>
  <si>
    <t>30227</t>
  </si>
  <si>
    <t>委托业务费</t>
  </si>
  <si>
    <t>530113261100005248173</t>
  </si>
  <si>
    <t>省级就业创业服务补助及农村劳动力转移结转资金</t>
  </si>
  <si>
    <t>530113261100005248816</t>
  </si>
  <si>
    <t>省级创业村落补助结转资金</t>
  </si>
  <si>
    <t>530113261100005256529</t>
  </si>
  <si>
    <t>中央和省级创业担保贷款奖补结转资金</t>
  </si>
  <si>
    <t>530113261100005256829</t>
  </si>
  <si>
    <t>创业担保贷款中央奖补结转资金</t>
  </si>
  <si>
    <t>530113261100005330729</t>
  </si>
  <si>
    <t>贷免扶补及创业担保贷款扶持奖补结转资金</t>
  </si>
  <si>
    <t>民生类</t>
  </si>
  <si>
    <t>530113261100004917731</t>
  </si>
  <si>
    <t>2026就业补助项目区级资金</t>
  </si>
  <si>
    <t>530113261100005245954</t>
  </si>
  <si>
    <t>中央就业补助结转资金</t>
  </si>
  <si>
    <t>530113261100005249142</t>
  </si>
  <si>
    <t>企业下岗失业参战退役人员就业补助结转资金</t>
  </si>
  <si>
    <t>530113261100005249764</t>
  </si>
  <si>
    <t>见习补贴结转资金</t>
  </si>
  <si>
    <t>530113261100005250466</t>
  </si>
  <si>
    <t>基层治理专干结转资金</t>
  </si>
  <si>
    <t>530113261100005252357</t>
  </si>
  <si>
    <t>公共就业服务能提升力结转资金</t>
  </si>
  <si>
    <t>530113261100005253965</t>
  </si>
  <si>
    <t>创业担保贷款创业服务补助结转资金</t>
  </si>
  <si>
    <t>事业发展类</t>
  </si>
  <si>
    <t>530113261100005252837</t>
  </si>
  <si>
    <t>促进农民转移就业培训市级补助结转资金</t>
  </si>
  <si>
    <t>预算05-2表</t>
  </si>
  <si>
    <t>项目年度绩效目标</t>
  </si>
  <si>
    <t>一级指标</t>
  </si>
  <si>
    <t>二级指标</t>
  </si>
  <si>
    <t>三级指标</t>
  </si>
  <si>
    <t>指标性质</t>
  </si>
  <si>
    <t>指标值</t>
  </si>
  <si>
    <t>度量单位</t>
  </si>
  <si>
    <t>指标属性</t>
  </si>
  <si>
    <t>指标内容</t>
  </si>
  <si>
    <t>支持重点群体和符合条件的小微企业融资发展。</t>
  </si>
  <si>
    <t>产出指标</t>
  </si>
  <si>
    <t>数量指标</t>
  </si>
  <si>
    <t>新增扶持创业人数</t>
  </si>
  <si>
    <t>&gt;=</t>
  </si>
  <si>
    <t>实际人（户）数</t>
  </si>
  <si>
    <t>人(户)</t>
  </si>
  <si>
    <t>定量指标</t>
  </si>
  <si>
    <t>质量指标</t>
  </si>
  <si>
    <t>资金足额拨付率</t>
  </si>
  <si>
    <t>=</t>
  </si>
  <si>
    <t>100</t>
  </si>
  <si>
    <t>%</t>
  </si>
  <si>
    <t>地方配套资金到位率</t>
  </si>
  <si>
    <t>效益指标</t>
  </si>
  <si>
    <t>经济效益</t>
  </si>
  <si>
    <t>撬动银行业金融机构新发放创业担保贷款</t>
  </si>
  <si>
    <t>实际金额</t>
  </si>
  <si>
    <t>万元</t>
  </si>
  <si>
    <t>社会效益</t>
  </si>
  <si>
    <t>带动就业人数</t>
  </si>
  <si>
    <t>832</t>
  </si>
  <si>
    <t>人</t>
  </si>
  <si>
    <t>满意度指标</t>
  </si>
  <si>
    <t>服务对象满意度</t>
  </si>
  <si>
    <t>受益群体满意度</t>
  </si>
  <si>
    <t>80</t>
  </si>
  <si>
    <t>成本指标</t>
  </si>
  <si>
    <t>社会成本指标</t>
  </si>
  <si>
    <t>带动和扩大困难群体就业</t>
  </si>
  <si>
    <t>明显</t>
  </si>
  <si>
    <t>定性指标</t>
  </si>
  <si>
    <t>完成2023年省级就业创业及农村劳动力转移专项资金兑付</t>
  </si>
  <si>
    <t>失业动态监测企业数</t>
  </si>
  <si>
    <t>实际个数</t>
  </si>
  <si>
    <t>个</t>
  </si>
  <si>
    <t>时效指标</t>
  </si>
  <si>
    <t>发放及时率</t>
  </si>
  <si>
    <t>96</t>
  </si>
  <si>
    <t>2023年样本企业失业动态监测率</t>
  </si>
  <si>
    <t>97</t>
  </si>
  <si>
    <t>2023年样本企业失业动态监测</t>
  </si>
  <si>
    <t>被扶持对象满意度</t>
  </si>
  <si>
    <t>&gt;</t>
  </si>
  <si>
    <t>95</t>
  </si>
  <si>
    <t>就业补助资金按规定时间内拨付下达、预算执行进度良好。资金使用效益不断提高，有力保障就业目标任务完成、重点群体稳定。就业政策满意度较高。</t>
  </si>
  <si>
    <t>资金在规定时间内下达率</t>
  </si>
  <si>
    <t>90</t>
  </si>
  <si>
    <t>资金在规定时间内下达</t>
  </si>
  <si>
    <t>城镇调查失业率</t>
  </si>
  <si>
    <t>&lt;=</t>
  </si>
  <si>
    <t>5.5</t>
  </si>
  <si>
    <t>零就业家庭帮扶率</t>
  </si>
  <si>
    <t>98</t>
  </si>
  <si>
    <t>因就业问题发生重大群体性事件数量</t>
  </si>
  <si>
    <t>0</t>
  </si>
  <si>
    <t>起</t>
  </si>
  <si>
    <t>就业扶持政策经办服务满意度</t>
  </si>
  <si>
    <t>支持2024年度经评审认定的省级创业载体（昆明市东川区红土地镇花沟村创业村落）补助，带动86户268人就业增收。</t>
  </si>
  <si>
    <t>支持省级创业村落个数</t>
  </si>
  <si>
    <t xml:space="preserve">1 </t>
  </si>
  <si>
    <t>反映项目对省级创业村落补助个数。</t>
  </si>
  <si>
    <t>按标准补助率</t>
  </si>
  <si>
    <t>反映单位按标准补助情况</t>
  </si>
  <si>
    <t>按时完成率</t>
  </si>
  <si>
    <t>反映单位按时完成补助情况</t>
  </si>
  <si>
    <t>创业村落内创业实体数</t>
  </si>
  <si>
    <t>86</t>
  </si>
  <si>
    <t>户</t>
  </si>
  <si>
    <t>反映创业村落内带动创业缯收户数</t>
  </si>
  <si>
    <t>268</t>
  </si>
  <si>
    <t>反映该创业村村落带动就业增收人数。</t>
  </si>
  <si>
    <t>受益群众满意度</t>
  </si>
  <si>
    <t>反映获补助受益对象的满意程度。</t>
  </si>
  <si>
    <t>创业环境满意度</t>
  </si>
  <si>
    <t>反映创业环境的满意度情况</t>
  </si>
  <si>
    <t>2025年农村劳动力引导性培训人数1.7万人次，农民信息员补贴人数133人。</t>
  </si>
  <si>
    <t>完成引导性培训人次</t>
  </si>
  <si>
    <t>17000</t>
  </si>
  <si>
    <t>人次</t>
  </si>
  <si>
    <t>反映单位引导性培训人次。</t>
  </si>
  <si>
    <t>完成农民信息员补贴人数</t>
  </si>
  <si>
    <t>133</t>
  </si>
  <si>
    <t>反映单位农民信息员补贴人数</t>
  </si>
  <si>
    <t>完成农村劳动力培训时间</t>
  </si>
  <si>
    <t xml:space="preserve"> 1</t>
  </si>
  <si>
    <t>年</t>
  </si>
  <si>
    <t>反映单位农村劳动力培训完成期限。</t>
  </si>
  <si>
    <t>培训指标任务完成率</t>
  </si>
  <si>
    <t>反映单位培训任务完成情况</t>
  </si>
  <si>
    <t>培训对象满意度</t>
  </si>
  <si>
    <t>反映受培训对象满意度</t>
  </si>
  <si>
    <t>重点实施“就业服务强基工程”，落实“零工市场”、“家门口”就业服务站、就业“幸福里”社区、创业园区、公共就业实训基地等载体创建工作；有序推进“就业帮扶暖心工程”，保障高校毕业生、农村劳动力、就业困难人员等重点群体就业帮扶工作；全面加强“特色技能提升工程“，开展师资人才、跨境人才、产业人才等专项特色培训工作和特色劳务、创业服务、技能竞赛等品牌培育工作，完成项目任务的40%以上。</t>
  </si>
  <si>
    <t>高校毕业生就业护航行动</t>
  </si>
  <si>
    <t>8.2</t>
  </si>
  <si>
    <t>零就业家庭帮扶</t>
  </si>
  <si>
    <t>公共就业服务满意度</t>
  </si>
  <si>
    <t>反映公共就业服务满意度</t>
  </si>
  <si>
    <t>99</t>
  </si>
  <si>
    <t>反映就业扶持政策经办服务满意度</t>
  </si>
  <si>
    <t>为做好我区企业下岗失业参战退役人员就业帮扶工作，促进企业下岗失业参战退役人员实现就业和稳定就业，预计帮扶50多名企业下岗失业参战退役人员实现就业</t>
  </si>
  <si>
    <t>帮助稳定就业人数</t>
  </si>
  <si>
    <t>实际人数</t>
  </si>
  <si>
    <t>补贴发放准确率</t>
  </si>
  <si>
    <t>补贴资金支付率</t>
  </si>
  <si>
    <t>帮扶率</t>
  </si>
  <si>
    <t>2026年12月31日前完成以下就业补助资金补贴工作。1.完成4050公益性岗位400人，大学生公岗10人，两参公岗10人，乡村公岗3760人，区级辅助性岗位57人岗位补贴及社会保险补贴兑付。2.完成农村劳动力外出务工交通补贴劳务补贴兑付14453人。3、完成大学生就业创业系列补贴30人，大学生创业园房租补贴1个。4、空巢老人和留守儿童一次性补贴1206户。5、务工带头人奖补362人次。6.春节点对点活动及外出务工返岗交通补贴50人。</t>
  </si>
  <si>
    <t>两参公岗工伤保险补贴人数</t>
  </si>
  <si>
    <t>反映公益岗位补贴情况。</t>
  </si>
  <si>
    <t>4050公岗工伤保险补贴人数</t>
  </si>
  <si>
    <t>400</t>
  </si>
  <si>
    <t>反映获补助人员、企业的数量情况，也适用补贴、资助等形式的补助。</t>
  </si>
  <si>
    <t xml:space="preserve"> 乡村公共服务岗位工伤保险补贴补贴人数</t>
  </si>
  <si>
    <t>3760</t>
  </si>
  <si>
    <t>反映乡村公共服务岗位帮扶就业情况。</t>
  </si>
  <si>
    <t>大学生公岗工伤保险补贴人数</t>
  </si>
  <si>
    <t>反映大学生公益性岗位补贴情况</t>
  </si>
  <si>
    <t>区级辅助性岗位补贴人数</t>
  </si>
  <si>
    <t>57</t>
  </si>
  <si>
    <t xml:space="preserve">反映区级辅助性岗位补贴情况 </t>
  </si>
  <si>
    <t>空巢老人和留守望儿童家庭生产生活补贴</t>
  </si>
  <si>
    <t>1206</t>
  </si>
  <si>
    <t>高校毕业生来昆留昆落户补贴人数</t>
  </si>
  <si>
    <t>反映按规定享受补贴情况</t>
  </si>
  <si>
    <t>高校毕业生来昆留昆就业补贴</t>
  </si>
  <si>
    <t>20</t>
  </si>
  <si>
    <t>反映符合规定享受补贴情况</t>
  </si>
  <si>
    <t>农村脱贫劳动力享受省内外出务工一次性交通补贴人数</t>
  </si>
  <si>
    <t>5351</t>
  </si>
  <si>
    <t>农村脱贫劳动力享受省内外出务工人员一次性交通补贴情况</t>
  </si>
  <si>
    <t>农村非脱贫劳动力享受区外出务工一次性交通补贴人数</t>
  </si>
  <si>
    <t>9102</t>
  </si>
  <si>
    <t>农村非脱贫劳动力享受区外出务工一次性交通补贴情况</t>
  </si>
  <si>
    <t>东川籍外出务工人员节日慰问补贴</t>
  </si>
  <si>
    <t>1150</t>
  </si>
  <si>
    <t>反映对外出务工人员节日慰问情况</t>
  </si>
  <si>
    <t>务工带头人带动人数奖补</t>
  </si>
  <si>
    <t>362</t>
  </si>
  <si>
    <t>反映享受补贴人数</t>
  </si>
  <si>
    <t>东川区青年（大学生）创业园房租补贴</t>
  </si>
  <si>
    <t>360</t>
  </si>
  <si>
    <t>平方米</t>
  </si>
  <si>
    <t>反映符合规定大学生创业园补贴情况</t>
  </si>
  <si>
    <t>春节点对点返岗交通补贴人数</t>
  </si>
  <si>
    <t>50</t>
  </si>
  <si>
    <t>反映享受点对点返岗交通补贴的人数</t>
  </si>
  <si>
    <t>补助对象认定准确率</t>
  </si>
  <si>
    <t>反映补助助对象认定的准确情况。
救助对象认定准确率=抽检符合标准的补助助对象数/抽检实际补助助对象数*100%</t>
  </si>
  <si>
    <t>补助发放及时率</t>
  </si>
  <si>
    <t xml:space="preserve">反映发放单位及时兑付补助的情况。
</t>
  </si>
  <si>
    <t>补贴资金支付及时率</t>
  </si>
  <si>
    <t>反映补贴资金支付是否在规定时间内兑付到补贴对象。补贴资金支付及时率=(及时发放数÷发放总数）×100%</t>
  </si>
  <si>
    <t>生活状况改善</t>
  </si>
  <si>
    <t>有所改善</t>
  </si>
  <si>
    <t>是/否</t>
  </si>
  <si>
    <t>反映救助促进受助对象生活状况的改善情况。</t>
  </si>
  <si>
    <t>补助对象满意度</t>
  </si>
  <si>
    <t>反映获补助对象的满意程度。
补助对象满意度=调查中满意和较满意的获救助人员数/调查总人数*100%</t>
  </si>
  <si>
    <t>经济成本指标</t>
  </si>
  <si>
    <t>乡村公岗工伤保险补贴</t>
  </si>
  <si>
    <t>8.71</t>
  </si>
  <si>
    <t>元/人*月</t>
  </si>
  <si>
    <t>城市公岗工伤保险补贴</t>
  </si>
  <si>
    <t>92</t>
  </si>
  <si>
    <t>公岗工伤保险补贴</t>
  </si>
  <si>
    <t>城市公岗岗位补贴</t>
  </si>
  <si>
    <t>2020</t>
  </si>
  <si>
    <t>就业扶贫队员岗位补贴</t>
  </si>
  <si>
    <t>区级辅助性岗位社保补贴</t>
  </si>
  <si>
    <t>1033</t>
  </si>
  <si>
    <t>落实党中央、省委关于增强基层工作力量的夹策部箸，支持社区(村)基层治理专干到岗服务；继续实施高效毕业生就亚促进计划，落实就业见习政策；帮助离校2年内未就业高效毕业生和16-24岁登记失业背年实现就业。</t>
  </si>
  <si>
    <t>第一批社区(村)基层 治理专干签订服务协议人数</t>
  </si>
  <si>
    <t>44</t>
  </si>
  <si>
    <t>第二批社区(村)基层治理专干完成招录计划人数</t>
  </si>
  <si>
    <t>61</t>
  </si>
  <si>
    <t>确保待遇补助发放</t>
  </si>
  <si>
    <t>天</t>
  </si>
  <si>
    <t>基层治理工作促进作用</t>
  </si>
  <si>
    <t>显著</t>
  </si>
  <si>
    <t>社区(村)干部满意度</t>
  </si>
  <si>
    <t>东川区就业“幸福里”社区运行、服务等</t>
  </si>
  <si>
    <t>服务人员数</t>
  </si>
  <si>
    <t>实际人次数</t>
  </si>
  <si>
    <t>服务企业数</t>
  </si>
  <si>
    <t>实际企业数</t>
  </si>
  <si>
    <t>发布岗位信息数量</t>
  </si>
  <si>
    <t>发布实际数</t>
  </si>
  <si>
    <t>期</t>
  </si>
  <si>
    <t>完成时限</t>
  </si>
  <si>
    <t>2026年12月31日</t>
  </si>
  <si>
    <t>政策知晓率</t>
  </si>
  <si>
    <t>2024年，全区通过“贷免扶补”创业小额贷款扶持119人、个人创业担保贷款政策扶持195人（户）创业，力争新发放贷款6222.5万元，带动就业868人。</t>
  </si>
  <si>
    <t>2024年贷免扶补扶持创业人数</t>
  </si>
  <si>
    <t>119</t>
  </si>
  <si>
    <t>2024年个人创业担保贷款及小微企业贷款扶持创业人（户）数</t>
  </si>
  <si>
    <t>195</t>
  </si>
  <si>
    <t>2024年创业担保贷款扶持创业人数</t>
  </si>
  <si>
    <t>314</t>
  </si>
  <si>
    <t>2024年新增发放贷款</t>
  </si>
  <si>
    <t>6222.5</t>
  </si>
  <si>
    <t>发放创业担保贷款还款率</t>
  </si>
  <si>
    <t>2024年创业担保贷款带动就业人数</t>
  </si>
  <si>
    <t>868</t>
  </si>
  <si>
    <t>社会问卷调查受益程度满意度</t>
  </si>
  <si>
    <t>更好发挥财政资金撬动作用，推动大众创业，万众创新。</t>
  </si>
  <si>
    <t>扶持创业人数</t>
  </si>
  <si>
    <t>实际人数/户数</t>
  </si>
  <si>
    <t>反映扶持创业的人数</t>
  </si>
  <si>
    <t>创业担保贷款回收率</t>
  </si>
  <si>
    <t>反映创业担保贷款回收率</t>
  </si>
  <si>
    <t>推动银行业金融机构新增发放创业担保贷款</t>
  </si>
  <si>
    <t>元</t>
  </si>
  <si>
    <t>申报创业担保贷款贴息的个人及小微企业满意度</t>
  </si>
  <si>
    <t>就业见习补贴组织上岗人数</t>
  </si>
  <si>
    <t>就业见习补助资金在规定时间内支付到位率</t>
  </si>
  <si>
    <t>见习人员见习期满留用率</t>
  </si>
  <si>
    <t>30</t>
  </si>
  <si>
    <t>全面开展农村劳动力资源调查，核实其基本信息、转移就业状态、收入情况等，使用网页版和农村劳动力资源信息采集系统手机app两种方式更新劳动力资源库信息，实现数据实名制、分级管理，做到按季更新、动态管理、大数据汇总。从引导、监测、指导、决策等多个方面充分利用和发挥统计数据资源的作用，更好地服务技能扶贫和农村劳动力转移就业工作，服务各级各部门科学决策。落实登记失业人员定期联系和动态管理机制，做好持续帮扶工作。</t>
  </si>
  <si>
    <t>全区登记失业人员人次数</t>
  </si>
  <si>
    <t>监测行政村</t>
  </si>
  <si>
    <t>新登记失业人员实名信息更新和动态管理及服务率</t>
  </si>
  <si>
    <t>2024年农村劳动力资源信息库更新率</t>
  </si>
  <si>
    <t>农村劳动力资源信息库更新率</t>
  </si>
  <si>
    <t>登记失业人员满意度</t>
  </si>
  <si>
    <t>预算06表</t>
  </si>
  <si>
    <t>政府性基金预算支出预算表</t>
  </si>
  <si>
    <t>单位名称：昆明市发展和改革委员会</t>
  </si>
  <si>
    <t>政府性基金预算支出</t>
  </si>
  <si>
    <t>备注：昆明市东川区公共就业和人才服务中心2026年度无政府性基金预算支出情况，此表无数据。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</si>
  <si>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</si>
  <si>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</si>
  <si>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</si>
  <si>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</si>
  <si>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</si>
  <si>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</si>
  <si>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</si>
  <si>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</si>
  <si>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</si>
  <si>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</si>
  <si>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</si>
  <si>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备注：1.当面向中小企业预留资金大于合计时，面向中小企业预留资金为三年预计数。</t>
  </si>
  <si>
    <r>
      <rPr>
        <sz val="11"/>
        <color theme="1"/>
        <rFont val="宋体"/>
        <charset val="134"/>
        <scheme val="minor"/>
      </rPr>
      <t xml:space="preserve">   </t>
    </r>
    <r>
      <rPr>
        <sz val="9"/>
        <color theme="1"/>
        <rFont val="宋体"/>
        <charset val="134"/>
        <scheme val="minor"/>
      </rPr>
      <t xml:space="preserve">  2.昆明市东川区公共就业和人才服务中心2026年度无政府采购预算支出情况，此表无数据。</t>
    </r>
  </si>
  <si>
    <t>预算08表</t>
  </si>
  <si>
    <t>政府购买服务项目</t>
  </si>
  <si>
    <t>政府购买服务指导性目录代码</t>
  </si>
  <si>
    <t>基本支出/项目支出</t>
  </si>
  <si>
    <t>所属服务类别</t>
  </si>
  <si>
    <t>所属服务领域</t>
  </si>
  <si>
    <t>购买内容简述</t>
  </si>
  <si>
    <t>备注：昆明市东川区公共就业和人才服务中心2026年度无政府购买服务预算支出情况，此表无数据。</t>
  </si>
  <si>
    <t>预算09-1表</t>
  </si>
  <si>
    <t>单位名称（项目）</t>
  </si>
  <si>
    <t>地区</t>
  </si>
  <si>
    <t>备注：昆明市东川区公共就业和人才服务中心2026年度无对下转移支付预算支出情况，此表无数据。</t>
  </si>
  <si>
    <t>预算09-2表</t>
  </si>
  <si>
    <t xml:space="preserve">预算10表
</t>
  </si>
  <si>
    <t>资产类别</t>
  </si>
  <si>
    <t>资产分类代码.名称</t>
  </si>
  <si>
    <t>资产名称</t>
  </si>
  <si>
    <t>计量单位</t>
  </si>
  <si>
    <t>财政部门批复数（元）</t>
  </si>
  <si>
    <t>单价</t>
  </si>
  <si>
    <t>金额</t>
  </si>
  <si>
    <t>备注：昆明市东川区公共就业和人才服务中心2026年度无新增资产配置预算支出情况，此表无数据。</t>
  </si>
  <si>
    <t>预算11表</t>
  </si>
  <si>
    <t>上级补助</t>
  </si>
  <si>
    <t>备注：昆明市东川区公共就业和人才服务中心2026年度无上级补助项目预算支出情况，此表无数据。</t>
  </si>
  <si>
    <t>预算12表</t>
  </si>
  <si>
    <t>项目级次</t>
  </si>
  <si>
    <t>311 专项业务类</t>
  </si>
  <si>
    <t>本级</t>
  </si>
  <si>
    <t>312 民生类</t>
  </si>
  <si>
    <t>313 事业发展类</t>
  </si>
  <si>
    <t/>
  </si>
  <si>
    <t>预算6表</t>
  </si>
  <si>
    <t>部门编码</t>
  </si>
  <si>
    <t>部门名称</t>
  </si>
  <si>
    <t>内容</t>
  </si>
  <si>
    <t>说明</t>
  </si>
  <si>
    <t>部门总体目标</t>
  </si>
  <si>
    <t>部门职责</t>
  </si>
  <si>
    <t>1.贯彻执行和组织实施国家、省、市就业创业的法规政策。负责就业、失业人员的登记管理，劳动力资源调查和就业、失业状况统计分析，保持就业局势稳定。
2.贯彻执行和组织实施国家、省、市职业介绍服务的法规政策。负责向辖区内城乡劳动力和用人单位提供基本人才服务；开展创业服务，指导青年（大学生）创业园、农业创业示范园区、创业孵化基地建设工作。
3.规范全区公共就业服务信息平台建设，负责就业、再就业综合统计和就业公共服务平台业务指导，开展失业动态监测和预警。
4.负责公共就业和人才服务专项资金的预算编制、执行、管理使用和风险防控。
5.负责组织公益性的招聘活动，承办大型招聘会、专场招聘会和定期集市等招聘活动。
6.负责落实就业扶持政策，开展就业登记、就业困难群体认定，开展就业帮扶，组织开展农村劳动力转移就业。
7.负责组织实施就业援助。对高校毕业生、农村转移劳动力、“两参人员”、贫困劳动力等重点群体提供专门就业服务，负责全区公益性岗位开发管理工作。
8.负责高校毕业生档案代理（管理）；负责机关单位、事业招聘、机关（参公）工勤辞职(退)等人员档案代理（管理）。
9.负责流动人员引进、保障、服务等相关工作。
10.负责流动人员人事档案管理服务工作。</t>
  </si>
  <si>
    <t>根据三定方案归纳</t>
  </si>
  <si>
    <t>经过项目实施，实现就业机会充分、就业环境公平、就业结构优化、人岗匹配高效、劳动关系和谐的局面逐步形成，系统集成、协调联动、数字赋能、管理科学、法治保障的就业工作体系更加健全。城镇就业稳定增长，失业水平有效控制，劳动参与率基本稳定，现代化人力资源加快塑造，就业公共服务体系更加完善，中等收入群体规模稳步扩大，社会保险覆盖面不断扩大，劳动者就业权益有效维护，使人人都有通过辛勤努力实现自身发展的机会。</t>
  </si>
  <si>
    <t>根据部门职责，中长期规划，各级党委，各级政府要求归纳</t>
  </si>
  <si>
    <t>部门年度目标</t>
  </si>
  <si>
    <t>2026年12月31日前完成以下就业补助资金补贴工作。1.完成4050公益性岗位400人，大学生公岗10人，两参公岗10人，乡村公岗3760人，区级辅助性岗位57人岗位补贴及社会保险补贴兑付。2.完成农村劳动力外出务工交通补贴劳务补贴兑付14453人。3.完成大学生就业创业系列补贴30人，大学生创业园房租补贴1个。4.空巢老人和留守儿童一次性补贴1206户。5.务工带头人奖补362人次。6.节日务工人员慰问1150人。7.春节点对点活动及外出务工返岗交通补贴50人。</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</si>
  <si>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</si>
  <si>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</si>
  <si>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</si>
  <si>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</si>
  <si>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</si>
  <si>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</si>
  <si>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</si>
  <si>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</si>
  <si>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</si>
  <si>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单位主要职能贯彻执行和组织实施就业创业法规政策，负责就业、失业人员的登记管理，劳动力资源调查；开展职业介绍服务，创业服务；规范全区公共就业服务信息平台建设，开展失业动态监测和预警；负责公共就业和人才服务专项资金的预算编制、执行、管理使用和风险防控；负责组织公益性的招聘活动、就业援助、落实就业扶持政策、就业困难群体认定，农村劳动力转移就业；负责高校毕业生档案管理；负责流动人员人事档案管理服务及流动人员引进、保障、服务等相关工作。</t>
  </si>
  <si>
    <t>2025年度就业补助区级资金项目，涉及城镇公益性岗位补贴及社会保险补贴、乡村公益性工伤保险补贴、技能培训补贴、高校毕业生补贴、空巢老人和留守儿童家庭补贴、一次性交通补贴、务工带头人带动人数奖补等。</t>
  </si>
  <si>
    <t>三、部门整体支出绩效指标</t>
  </si>
  <si>
    <t>绩效指标</t>
  </si>
  <si>
    <t>评（扣）分标准</t>
  </si>
  <si>
    <t>绩效指标设定依据及指标值数据来源</t>
  </si>
  <si>
    <t xml:space="preserve">二级指标 </t>
  </si>
  <si>
    <t>根据实际完成情况评扣</t>
  </si>
  <si>
    <t>1.设定依据：云人社通〔2024〕25号云南省人力资源和社会保障厅 云南省财政厅关于印发云南省城镇公益性岗位管理暂行规定的通知，2.数据来源为平时发放补贴。</t>
  </si>
  <si>
    <t>乡村公岗位工保险补贴人数</t>
  </si>
  <si>
    <t>1.设定依据：《云南省财政厅 云南省人力资源和社会保障厅关于印发云南省就业补助资金管理办法的通知》（云财规〔2018〕2号）、《云南省人力资源和社会保障厅 云南省财政厅关于进一步做好公益性岗位开发管理有关工作的通知（云人社发〔2020〕9号）等2.数据来源：工作完成情况统计。</t>
  </si>
  <si>
    <t>1.设定依据：《云南省财政厅 云南省人力资源和社会保障厅关于印发云南省就业补助资金管理办法的通知》（云财规〔2018〕2号）、云人社通〔2024〕25号云南省人力资源和社会保障厅 云南省财政厅关于印发云南省城镇公益性岗位管理暂行规定的通知 2.数据来源：实际发放痕迹资料。</t>
  </si>
  <si>
    <t>反映区级辅助性岗位补贴情况</t>
  </si>
  <si>
    <t>1.设定依据：《云南省财政厅 云南省人力资源和社会保障厅关于印发云南省就业补助资金管理办法的通知》（云财规〔2018〕2号）、工作计划等2.数据来源：工作完成情况统计。</t>
  </si>
  <si>
    <t>空巢老人和留守儿童家庭补贴</t>
  </si>
  <si>
    <t>1.设定依据：东政办发〈2022〉31号《昆明市东川区人民政府办公室关于印发东川区加强就业帮扶“五个精准”工作措施的通知》2.数据来源：审定通过补贴户数。</t>
  </si>
  <si>
    <t>1.设定依据：昆明市人民政府办公室印发关于进一步推动高校毕业生等青年就业创业21条措施的通知（昆政办【2023】28号），2.数据来源：审定通过补贴户数。</t>
  </si>
  <si>
    <t>1.设定依据：昆明市人民政府办公室印发关于进一步推动高校毕业生等青年就业创业21条措施的通知（昆政办【2023】28号），2.数据来源：审定通过补贴户数</t>
  </si>
  <si>
    <t>省内外出务工一次性交通补贴人数</t>
  </si>
  <si>
    <t>1.设定依据：东财社〔2023〕121号昆明市东川区财政局关于下达2022年东川籍农村非脱贫劳动力外出务工奖补资金的通知。2.数据来源：审定通过补贴户数</t>
  </si>
  <si>
    <t>区外出务工一次性交通补贴人数</t>
  </si>
  <si>
    <t>1.设定依据：东财社〔2023〕121号昆明市东川区财政局关于下达2022年东川籍农村非脱贫劳动力外出务工奖补资金的通知，2.数据来源：审定通过补贴户数</t>
  </si>
  <si>
    <t>1.设定依据：东农领发〈2024〉1号中共东川区委农村工作领导小组关于印发《东川区就业“六步法”扩面增效工作方案》的通知东政办发〈2022〉31号《昆明市东川区人民政府办公室关于印发东川区加强就业帮扶“五个精准”工作措施的通知》：2.数据来源：审定通过补贴户数</t>
  </si>
  <si>
    <t>1.设定依据：东巩固振兴组办﹝2024﹞《东川区巩固脱贫攻坚推进乡村振兴领导小组办公室关于印发〈东川区务工带头人管理办法（试行）〉的通知》；2.数据来源：审定通过补贴户数</t>
  </si>
  <si>
    <t>青年（大学生）创业园房租补贴</t>
  </si>
  <si>
    <t>1.设定依据：实际发生补贴材料报；2.数据来源：审定通过补贴户数</t>
  </si>
  <si>
    <t>根据完成情况评扣</t>
  </si>
  <si>
    <t>1.设定依据：来源于业务部门提供可以享受补贴人数，2.数据来源：审定通过补贴户数</t>
  </si>
  <si>
    <t>工资福利发放人数</t>
  </si>
  <si>
    <t>反映部门（单位）实际发放参公编制人员数量。</t>
  </si>
  <si>
    <t>单位实际发放人数</t>
  </si>
  <si>
    <t>供养离退休人员人数</t>
  </si>
  <si>
    <t>反映部门（单位）实际发反映财政供养部门（单位）离（退）休人员数量。</t>
  </si>
  <si>
    <t>公用经费保障人数</t>
  </si>
  <si>
    <t>反映公用经费保障部门（单位）正常运转的在职人数情况。</t>
  </si>
  <si>
    <t>单位实际保障人数</t>
  </si>
  <si>
    <t>满分5分，根据实际完成情况评和</t>
  </si>
  <si>
    <t>具体补助类型的相关政策</t>
  </si>
  <si>
    <t>满分5分，根据实际完成评扣</t>
  </si>
  <si>
    <t>反映发放单位及时兑付补助的情况。</t>
  </si>
  <si>
    <t>具体补助类型的相关政策文件</t>
  </si>
  <si>
    <t>满分3.5分，根据实际完成情况评扣</t>
  </si>
  <si>
    <t>1.设定依据：《云南省财政厅 云南省人力资源和社会保障厅关于印发云南省就业补助资金管理办法的通知》（云财规〔2018〕2号）、云南省“十四五”人力资源和社会保障事业发展规划（征求意见第6稿）2.数据来源：补贴资金发放痕迹资料等。</t>
  </si>
  <si>
    <t>满分30分，根据实际情评扣</t>
  </si>
  <si>
    <t>根据补助对象收入提高情况和发放补贴情况设定</t>
  </si>
  <si>
    <t>满分10分，根据满意度情况评扣</t>
  </si>
  <si>
    <t>根据历年调查问卷情况设定</t>
  </si>
  <si>
    <t>满分2.5分，按实际完成情况评扣</t>
  </si>
  <si>
    <t>1.设定依据：云人社通〔2024〕25号云南省人力资源和社会保障厅 云南省财政厅关于印发云南省城镇公益性岗位管理暂行规定的通知2.数据来源为平时发放补贴。</t>
  </si>
  <si>
    <t>1.设定依据：东办通〔2017〕60号 关于组建东川区就业扶贫工作队的通知，云南省人力资源和社会保障厅关于调整最低工资标准的通知 云人社【2025】19号，2.数据来源：实际发放痕迹资料。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</si>
</sst>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name val="宋体"/>
      <charset val="134"/>
    </font>
    <font>
      <sz val="12"/>
      <color rgb="FF000000"/>
      <name val="宋体"/>
      <charset val="134"/>
    </font>
    <font>
      <sz val="11"/>
      <name val="宋体"/>
      <charset val="134"/>
    </font>
    <font>
      <b/>
      <sz val="23"/>
      <color rgb="FF000000"/>
      <name val="宋体"/>
      <charset val="134"/>
    </font>
    <font>
      <sz val="9"/>
      <color theme="1"/>
      <name val="宋体"/>
      <charset val="134"/>
    </font>
    <font>
      <sz val="9"/>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5" borderId="19" applyNumberFormat="0" applyAlignment="0" applyProtection="0">
      <alignment vertical="center"/>
    </xf>
    <xf numFmtId="0" fontId="31" fillId="6" borderId="20" applyNumberFormat="0" applyAlignment="0" applyProtection="0">
      <alignment vertical="center"/>
    </xf>
    <xf numFmtId="0" fontId="32" fillId="6" borderId="19" applyNumberFormat="0" applyAlignment="0" applyProtection="0">
      <alignment vertical="center"/>
    </xf>
    <xf numFmtId="0" fontId="33" fillId="7"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176" fontId="7" fillId="0" borderId="1">
      <alignment horizontal="right" vertical="center"/>
    </xf>
    <xf numFmtId="49" fontId="7" fillId="0" borderId="1">
      <alignment horizontal="left" vertical="center" wrapText="1"/>
    </xf>
    <xf numFmtId="176" fontId="7" fillId="0" borderId="1">
      <alignment horizontal="right" vertical="center"/>
    </xf>
    <xf numFmtId="177" fontId="7" fillId="0" borderId="1">
      <alignment horizontal="right" vertical="center"/>
    </xf>
    <xf numFmtId="178" fontId="7" fillId="0" borderId="1">
      <alignment horizontal="right" vertical="center"/>
    </xf>
    <xf numFmtId="179" fontId="7" fillId="0" borderId="1">
      <alignment horizontal="right" vertical="center"/>
    </xf>
    <xf numFmtId="10" fontId="7" fillId="0" borderId="1">
      <alignment horizontal="right" vertical="center"/>
    </xf>
    <xf numFmtId="180" fontId="7" fillId="0" borderId="1">
      <alignment horizontal="right" vertical="center"/>
    </xf>
    <xf numFmtId="0" fontId="9" fillId="0" borderId="0">
      <alignment vertical="center"/>
    </xf>
    <xf numFmtId="0" fontId="9" fillId="0" borderId="0">
      <alignment vertical="center"/>
    </xf>
  </cellStyleXfs>
  <cellXfs count="228">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7" fillId="0" borderId="1" xfId="0" applyNumberFormat="1" applyFont="1" applyBorder="1" applyAlignment="1">
      <alignment horizontal="right" vertical="center"/>
    </xf>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49" fontId="9" fillId="0" borderId="1" xfId="58" applyNumberFormat="1" applyBorder="1" applyAlignment="1" applyProtection="1">
      <alignment horizontal="left" vertical="center" wrapText="1"/>
    </xf>
    <xf numFmtId="49" fontId="9" fillId="0" borderId="1" xfId="58" applyNumberFormat="1" applyBorder="1" applyAlignment="1" applyProtection="1">
      <alignment vertical="center" wrapText="1"/>
    </xf>
    <xf numFmtId="0" fontId="9" fillId="0" borderId="5" xfId="0" applyNumberFormat="1" applyFont="1" applyFill="1" applyBorder="1" applyAlignment="1"/>
    <xf numFmtId="0" fontId="9" fillId="0" borderId="6" xfId="0" applyNumberFormat="1" applyFont="1" applyFill="1" applyBorder="1" applyAlignment="1"/>
    <xf numFmtId="49" fontId="3" fillId="0" borderId="0" xfId="0" applyNumberFormat="1" applyFont="1" applyBorder="1"/>
    <xf numFmtId="0" fontId="2" fillId="0" borderId="0" xfId="0" applyFont="1" applyBorder="1" applyAlignment="1" applyProtection="1">
      <alignment horizontal="right" vertical="center"/>
      <protection locked="0"/>
    </xf>
    <xf numFmtId="0" fontId="10"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5" fillId="0" borderId="7" xfId="0" applyFont="1" applyBorder="1" applyAlignment="1">
      <alignment horizontal="center" vertical="center"/>
    </xf>
    <xf numFmtId="0" fontId="5" fillId="2" borderId="9" xfId="0" applyFont="1" applyFill="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11" fillId="0" borderId="1"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7" xfId="0" applyFont="1" applyFill="1" applyBorder="1" applyAlignment="1">
      <alignment horizontal="center" vertical="center"/>
    </xf>
    <xf numFmtId="0" fontId="5" fillId="0" borderId="8"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11"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2" fillId="0" borderId="0" xfId="0" applyFont="1" applyBorder="1"/>
    <xf numFmtId="0" fontId="2" fillId="2" borderId="0" xfId="0" applyFont="1" applyFill="1" applyBorder="1" applyAlignment="1" applyProtection="1">
      <alignment horizontal="right" vertical="top" wrapText="1"/>
      <protection locked="0"/>
    </xf>
    <xf numFmtId="0" fontId="13" fillId="0" borderId="0" xfId="0" applyFont="1" applyBorder="1" applyAlignment="1" applyProtection="1">
      <alignment vertical="top"/>
      <protection locked="0"/>
    </xf>
    <xf numFmtId="0" fontId="13" fillId="0" borderId="0" xfId="0" applyFont="1" applyBorder="1" applyAlignment="1">
      <alignment vertical="top"/>
    </xf>
    <xf numFmtId="0" fontId="14" fillId="2" borderId="0" xfId="0" applyFont="1" applyFill="1" applyBorder="1" applyAlignment="1" applyProtection="1">
      <alignment horizontal="center" vertical="center" wrapText="1"/>
      <protection locked="0"/>
    </xf>
    <xf numFmtId="0" fontId="13" fillId="0" borderId="0" xfId="0" applyFont="1" applyBorder="1" applyProtection="1">
      <protection locked="0"/>
    </xf>
    <xf numFmtId="0" fontId="13"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5"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5"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3" fillId="0" borderId="9" xfId="0" applyFont="1" applyBorder="1" applyAlignment="1" applyProtection="1">
      <alignment horizontal="center" vertical="center"/>
      <protection locked="0"/>
    </xf>
    <xf numFmtId="0" fontId="3" fillId="0" borderId="2" xfId="0" applyFont="1" applyBorder="1" applyAlignment="1">
      <alignment horizontal="center" vertical="center"/>
    </xf>
    <xf numFmtId="176" fontId="11"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0" fillId="0" borderId="0" xfId="0" applyFont="1" applyBorder="1" applyAlignment="1">
      <alignment horizontal="center" vertical="center" wrapText="1"/>
    </xf>
    <xf numFmtId="0" fontId="10"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protection locked="0"/>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2" fillId="0" borderId="9" xfId="0" applyFont="1" applyBorder="1" applyAlignment="1">
      <alignment horizontal="left" vertical="center" wrapText="1"/>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wrapText="1"/>
    </xf>
    <xf numFmtId="0" fontId="2" fillId="0" borderId="15"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2" borderId="14"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11" fillId="0" borderId="1" xfId="56" applyNumberFormat="1" applyFont="1" applyBorder="1" applyAlignment="1">
      <alignment horizontal="center" vertical="center"/>
    </xf>
    <xf numFmtId="180" fontId="11" fillId="0" borderId="1" xfId="0" applyNumberFormat="1" applyFont="1" applyBorder="1" applyAlignment="1">
      <alignment horizontal="center" vertical="center"/>
    </xf>
    <xf numFmtId="3" fontId="2" fillId="0" borderId="14" xfId="0" applyNumberFormat="1" applyFont="1" applyBorder="1" applyAlignment="1">
      <alignment horizontal="right" vertical="center"/>
    </xf>
    <xf numFmtId="0" fontId="2" fillId="2" borderId="14" xfId="0" applyFont="1" applyFill="1" applyBorder="1" applyAlignment="1">
      <alignment horizontal="right" vertical="center"/>
    </xf>
    <xf numFmtId="0" fontId="2" fillId="2" borderId="0" xfId="0" applyFont="1" applyFill="1" applyBorder="1" applyAlignment="1">
      <alignment horizontal="left" vertical="center"/>
    </xf>
    <xf numFmtId="176" fontId="11" fillId="0" borderId="0" xfId="0" applyNumberFormat="1" applyFont="1" applyBorder="1" applyAlignment="1">
      <alignment horizontal="left" vertical="center"/>
    </xf>
    <xf numFmtId="0" fontId="16" fillId="0" borderId="0" xfId="0" applyFont="1" applyBorder="1" applyAlignment="1" applyProtection="1">
      <alignment horizontal="right"/>
      <protection locked="0"/>
    </xf>
    <xf numFmtId="49" fontId="16" fillId="0" borderId="0" xfId="0" applyNumberFormat="1" applyFont="1" applyBorder="1" applyProtection="1">
      <protection locked="0"/>
    </xf>
    <xf numFmtId="0" fontId="3" fillId="0" borderId="0" xfId="0" applyFont="1" applyBorder="1" applyAlignment="1">
      <alignment horizontal="right"/>
    </xf>
    <xf numFmtId="0" fontId="17" fillId="0" borderId="0"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protection locked="0"/>
    </xf>
    <xf numFmtId="0" fontId="17" fillId="0" borderId="0" xfId="0" applyFont="1" applyBorder="1" applyAlignment="1">
      <alignment horizontal="center" vertical="center"/>
    </xf>
    <xf numFmtId="0" fontId="5" fillId="0" borderId="7" xfId="0"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pplyProtection="1">
      <alignment horizontal="center" vertical="center" wrapText="1"/>
      <protection locked="0"/>
    </xf>
    <xf numFmtId="0" fontId="5" fillId="0" borderId="14"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8"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3"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3" fillId="2" borderId="0"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0" fillId="0" borderId="1" xfId="0" applyFont="1" applyBorder="1" applyAlignment="1">
      <alignment horizontal="center" vertical="center"/>
    </xf>
    <xf numFmtId="0" fontId="20" fillId="0" borderId="1" xfId="0" applyFont="1" applyBorder="1" applyAlignment="1" applyProtection="1">
      <alignment horizontal="center" vertical="center" wrapText="1"/>
      <protection locked="0"/>
    </xf>
    <xf numFmtId="176" fontId="21" fillId="0" borderId="1" xfId="0" applyNumberFormat="1" applyFont="1" applyBorder="1" applyAlignment="1">
      <alignment horizontal="right" vertical="center"/>
    </xf>
    <xf numFmtId="0" fontId="19" fillId="2" borderId="7"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2" borderId="9" xfId="0" applyFont="1" applyFill="1" applyBorder="1" applyAlignment="1" applyProtection="1">
      <alignment horizontal="center" vertical="center" wrapText="1"/>
      <protection locked="0"/>
    </xf>
    <xf numFmtId="0" fontId="19" fillId="0" borderId="9"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9"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7"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2" fillId="2" borderId="9" xfId="0" applyFont="1" applyFill="1" applyBorder="1" applyAlignment="1">
      <alignment horizontal="left" vertical="center"/>
    </xf>
    <xf numFmtId="0" fontId="2" fillId="2" borderId="14"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3"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常规 3 2"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83"/>
      <c r="B1" s="83"/>
      <c r="C1" s="83"/>
      <c r="D1" s="84" t="s">
        <v>0</v>
      </c>
    </row>
    <row r="2" ht="41.25" customHeight="1" spans="1:4">
      <c r="A2" s="78" t="str">
        <f>"2026"&amp;"年部门财务收支预算总表"</f>
        <v>2026年部门财务收支预算总表</v>
      </c>
    </row>
    <row r="3" ht="17.25" customHeight="1" spans="1:4">
      <c r="A3" s="81" t="str">
        <f>"单位名称："&amp;"昆明市东川区公共就业和人才服务中心"</f>
        <v>单位名称：昆明市东川区公共就业和人才服务中心</v>
      </c>
      <c r="B3" s="193"/>
      <c r="D3" s="168" t="s">
        <v>1</v>
      </c>
    </row>
    <row r="4" ht="23.25" customHeight="1" spans="1:4">
      <c r="A4" s="194" t="s">
        <v>2</v>
      </c>
      <c r="B4" s="195"/>
      <c r="C4" s="194" t="s">
        <v>3</v>
      </c>
      <c r="D4" s="195"/>
    </row>
    <row r="5" ht="24" customHeight="1" spans="1:4">
      <c r="A5" s="194" t="s">
        <v>4</v>
      </c>
      <c r="B5" s="194" t="s">
        <v>5</v>
      </c>
      <c r="C5" s="194" t="s">
        <v>6</v>
      </c>
      <c r="D5" s="194" t="s">
        <v>5</v>
      </c>
    </row>
    <row r="6" ht="17.25" customHeight="1" spans="1:4">
      <c r="A6" s="196" t="s">
        <v>7</v>
      </c>
      <c r="B6" s="115">
        <v>23754969.55</v>
      </c>
      <c r="C6" s="196" t="s">
        <v>8</v>
      </c>
      <c r="D6" s="115"/>
    </row>
    <row r="7" ht="17.25" customHeight="1" spans="1:4">
      <c r="A7" s="196" t="s">
        <v>9</v>
      </c>
      <c r="B7" s="115"/>
      <c r="C7" s="196" t="s">
        <v>10</v>
      </c>
      <c r="D7" s="115"/>
    </row>
    <row r="8" ht="17.25" customHeight="1" spans="1:4">
      <c r="A8" s="196" t="s">
        <v>11</v>
      </c>
      <c r="B8" s="115"/>
      <c r="C8" s="227" t="s">
        <v>12</v>
      </c>
      <c r="D8" s="115"/>
    </row>
    <row r="9" ht="17.25" customHeight="1" spans="1:4">
      <c r="A9" s="196" t="s">
        <v>13</v>
      </c>
      <c r="B9" s="115"/>
      <c r="C9" s="227" t="s">
        <v>14</v>
      </c>
      <c r="D9" s="115"/>
    </row>
    <row r="10" ht="17.25" customHeight="1" spans="1:4">
      <c r="A10" s="196" t="s">
        <v>15</v>
      </c>
      <c r="B10" s="115"/>
      <c r="C10" s="227" t="s">
        <v>16</v>
      </c>
      <c r="D10" s="115"/>
    </row>
    <row r="11" ht="17.25" customHeight="1" spans="1:4">
      <c r="A11" s="196" t="s">
        <v>17</v>
      </c>
      <c r="B11" s="115"/>
      <c r="C11" s="227" t="s">
        <v>18</v>
      </c>
      <c r="D11" s="115"/>
    </row>
    <row r="12" ht="17.25" customHeight="1" spans="1:4">
      <c r="A12" s="196" t="s">
        <v>19</v>
      </c>
      <c r="B12" s="115"/>
      <c r="C12" s="70" t="s">
        <v>20</v>
      </c>
      <c r="D12" s="115"/>
    </row>
    <row r="13" ht="17.25" customHeight="1" spans="1:4">
      <c r="A13" s="196" t="s">
        <v>21</v>
      </c>
      <c r="B13" s="115"/>
      <c r="C13" s="70" t="s">
        <v>22</v>
      </c>
      <c r="D13" s="115">
        <v>22726090.33</v>
      </c>
    </row>
    <row r="14" ht="17.25" customHeight="1" spans="1:4">
      <c r="A14" s="196" t="s">
        <v>23</v>
      </c>
      <c r="B14" s="115"/>
      <c r="C14" s="70" t="s">
        <v>24</v>
      </c>
      <c r="D14" s="115">
        <v>261612</v>
      </c>
    </row>
    <row r="15" ht="17.25" customHeight="1" spans="1:4">
      <c r="A15" s="196" t="s">
        <v>25</v>
      </c>
      <c r="B15" s="115"/>
      <c r="C15" s="70" t="s">
        <v>26</v>
      </c>
      <c r="D15" s="115"/>
    </row>
    <row r="16" ht="17.25" customHeight="1" spans="1:4">
      <c r="A16" s="26"/>
      <c r="B16" s="115"/>
      <c r="C16" s="70" t="s">
        <v>27</v>
      </c>
      <c r="D16" s="115"/>
    </row>
    <row r="17" ht="17.25" customHeight="1" spans="1:4">
      <c r="A17" s="197"/>
      <c r="B17" s="115"/>
      <c r="C17" s="70" t="s">
        <v>28</v>
      </c>
      <c r="D17" s="115">
        <v>534317.22</v>
      </c>
    </row>
    <row r="18" ht="17.25" customHeight="1" spans="1:4">
      <c r="A18" s="197"/>
      <c r="B18" s="115"/>
      <c r="C18" s="70" t="s">
        <v>29</v>
      </c>
      <c r="D18" s="115"/>
    </row>
    <row r="19" ht="17.25" customHeight="1" spans="1:4">
      <c r="A19" s="197"/>
      <c r="B19" s="115"/>
      <c r="C19" s="70" t="s">
        <v>30</v>
      </c>
      <c r="D19" s="115"/>
    </row>
    <row r="20" ht="17.25" customHeight="1" spans="1:4">
      <c r="A20" s="197"/>
      <c r="B20" s="115"/>
      <c r="C20" s="70" t="s">
        <v>31</v>
      </c>
      <c r="D20" s="115"/>
    </row>
    <row r="21" ht="17.25" customHeight="1" spans="1:4">
      <c r="A21" s="197"/>
      <c r="B21" s="115"/>
      <c r="C21" s="70" t="s">
        <v>32</v>
      </c>
      <c r="D21" s="115"/>
    </row>
    <row r="22" ht="17.25" customHeight="1" spans="1:4">
      <c r="A22" s="197"/>
      <c r="B22" s="115"/>
      <c r="C22" s="70" t="s">
        <v>33</v>
      </c>
      <c r="D22" s="115"/>
    </row>
    <row r="23" ht="17.25" customHeight="1" spans="1:4">
      <c r="A23" s="197"/>
      <c r="B23" s="115"/>
      <c r="C23" s="70" t="s">
        <v>34</v>
      </c>
      <c r="D23" s="115"/>
    </row>
    <row r="24" ht="17.25" customHeight="1" spans="1:4">
      <c r="A24" s="197"/>
      <c r="B24" s="115"/>
      <c r="C24" s="70" t="s">
        <v>35</v>
      </c>
      <c r="D24" s="115">
        <v>232950</v>
      </c>
    </row>
    <row r="25" ht="17.25" customHeight="1" spans="1:4">
      <c r="A25" s="197"/>
      <c r="B25" s="115"/>
      <c r="C25" s="70" t="s">
        <v>36</v>
      </c>
      <c r="D25" s="115"/>
    </row>
    <row r="26" ht="17.25" customHeight="1" spans="1:4">
      <c r="A26" s="197"/>
      <c r="B26" s="115"/>
      <c r="C26" s="26" t="s">
        <v>37</v>
      </c>
      <c r="D26" s="115"/>
    </row>
    <row r="27" ht="17.25" customHeight="1" spans="1:4">
      <c r="A27" s="197"/>
      <c r="B27" s="115"/>
      <c r="C27" s="70" t="s">
        <v>38</v>
      </c>
      <c r="D27" s="115"/>
    </row>
    <row r="28" ht="16.5" customHeight="1" spans="1:4">
      <c r="A28" s="197"/>
      <c r="B28" s="115"/>
      <c r="C28" s="70" t="s">
        <v>39</v>
      </c>
      <c r="D28" s="115"/>
    </row>
    <row r="29" ht="16.5" customHeight="1" spans="1:4">
      <c r="A29" s="197"/>
      <c r="B29" s="115"/>
      <c r="C29" s="26" t="s">
        <v>40</v>
      </c>
      <c r="D29" s="115"/>
    </row>
    <row r="30" ht="17.25" customHeight="1" spans="1:4">
      <c r="A30" s="197"/>
      <c r="B30" s="115"/>
      <c r="C30" s="26" t="s">
        <v>41</v>
      </c>
      <c r="D30" s="115"/>
    </row>
    <row r="31" ht="17.25" customHeight="1" spans="1:4">
      <c r="A31" s="197"/>
      <c r="B31" s="115"/>
      <c r="C31" s="70" t="s">
        <v>42</v>
      </c>
      <c r="D31" s="115"/>
    </row>
    <row r="32" ht="16.5" customHeight="1" spans="1:4">
      <c r="A32" s="197" t="s">
        <v>43</v>
      </c>
      <c r="B32" s="115">
        <v>23754969.55</v>
      </c>
      <c r="C32" s="197" t="s">
        <v>44</v>
      </c>
      <c r="D32" s="115">
        <v>23754969.55</v>
      </c>
    </row>
    <row r="33" ht="16.5" customHeight="1" spans="1:4">
      <c r="A33" s="26" t="s">
        <v>45</v>
      </c>
      <c r="B33" s="115"/>
      <c r="C33" s="26" t="s">
        <v>46</v>
      </c>
      <c r="D33" s="115"/>
    </row>
    <row r="34" ht="16.5" customHeight="1" spans="1:4">
      <c r="A34" s="70" t="s">
        <v>47</v>
      </c>
      <c r="B34" s="115"/>
      <c r="C34" s="70" t="s">
        <v>47</v>
      </c>
      <c r="D34" s="115"/>
    </row>
    <row r="35" ht="16.5" customHeight="1" spans="1:4">
      <c r="A35" s="70" t="s">
        <v>48</v>
      </c>
      <c r="B35" s="115"/>
      <c r="C35" s="70" t="s">
        <v>49</v>
      </c>
      <c r="D35" s="115"/>
    </row>
    <row r="36" ht="16.5" customHeight="1" spans="1:4">
      <c r="A36" s="198" t="s">
        <v>50</v>
      </c>
      <c r="B36" s="115">
        <v>23754969.55</v>
      </c>
      <c r="C36" s="198" t="s">
        <v>51</v>
      </c>
      <c r="D36" s="115">
        <v>23754969.55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E23" sqref="E2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2">
        <v>1</v>
      </c>
      <c r="B1" s="153">
        <v>0</v>
      </c>
      <c r="C1" s="152">
        <v>1</v>
      </c>
      <c r="D1" s="154"/>
      <c r="E1" s="154"/>
      <c r="F1" s="145" t="s">
        <v>539</v>
      </c>
    </row>
    <row r="2" ht="42" customHeight="1" spans="1:6">
      <c r="A2" s="155" t="str">
        <f>"2026"&amp;"年部门政府性基金预算支出预算表"</f>
        <v>2026年部门政府性基金预算支出预算表</v>
      </c>
      <c r="B2" s="155" t="s">
        <v>540</v>
      </c>
      <c r="C2" s="156"/>
      <c r="D2" s="157"/>
      <c r="E2" s="157"/>
      <c r="F2" s="157"/>
    </row>
    <row r="3" ht="13.5" customHeight="1" spans="1:6">
      <c r="A3" s="45" t="str">
        <f>"单位名称："&amp;"昆明市东川区公共就业和人才服务中心"</f>
        <v>单位名称：昆明市东川区公共就业和人才服务中心</v>
      </c>
      <c r="B3" s="45" t="s">
        <v>541</v>
      </c>
      <c r="C3" s="152"/>
      <c r="D3" s="154"/>
      <c r="E3" s="154"/>
      <c r="F3" s="145" t="s">
        <v>1</v>
      </c>
    </row>
    <row r="4" ht="19.5" customHeight="1" spans="1:6">
      <c r="A4" s="158" t="s">
        <v>187</v>
      </c>
      <c r="B4" s="159" t="s">
        <v>72</v>
      </c>
      <c r="C4" s="158" t="s">
        <v>73</v>
      </c>
      <c r="D4" s="13" t="s">
        <v>542</v>
      </c>
      <c r="E4" s="14"/>
      <c r="F4" s="15"/>
    </row>
    <row r="5" ht="18.75" customHeight="1" spans="1:6">
      <c r="A5" s="160"/>
      <c r="B5" s="161"/>
      <c r="C5" s="160"/>
      <c r="D5" s="53" t="s">
        <v>55</v>
      </c>
      <c r="E5" s="13" t="s">
        <v>75</v>
      </c>
      <c r="F5" s="53" t="s">
        <v>76</v>
      </c>
    </row>
    <row r="6" ht="18.75" customHeight="1" spans="1:6">
      <c r="A6" s="102">
        <v>1</v>
      </c>
      <c r="B6" s="162" t="s">
        <v>83</v>
      </c>
      <c r="C6" s="102">
        <v>3</v>
      </c>
      <c r="D6" s="17">
        <v>4</v>
      </c>
      <c r="E6" s="17">
        <v>5</v>
      </c>
      <c r="F6" s="17">
        <v>6</v>
      </c>
    </row>
    <row r="7" ht="21" customHeight="1" spans="1:6">
      <c r="A7" s="58"/>
      <c r="B7" s="58"/>
      <c r="C7" s="58"/>
      <c r="D7" s="115"/>
      <c r="E7" s="115"/>
      <c r="F7" s="115"/>
    </row>
    <row r="8" ht="21" customHeight="1" spans="1:6">
      <c r="A8" s="58"/>
      <c r="B8" s="58"/>
      <c r="C8" s="58"/>
      <c r="D8" s="115"/>
      <c r="E8" s="115"/>
      <c r="F8" s="115"/>
    </row>
    <row r="9" ht="18.75" customHeight="1" spans="1:6">
      <c r="A9" s="163" t="s">
        <v>177</v>
      </c>
      <c r="B9" s="163" t="s">
        <v>177</v>
      </c>
      <c r="C9" s="164" t="s">
        <v>177</v>
      </c>
      <c r="D9" s="115"/>
      <c r="E9" s="115"/>
      <c r="F9" s="115"/>
    </row>
    <row r="10" customHeight="1" spans="1:6">
      <c r="A10" s="74" t="s">
        <v>543</v>
      </c>
    </row>
    <row r="11" customHeight="1" spans="1:6">
      <c r="A11" s="74"/>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C23" sqref="C23"/>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16"/>
      <c r="C1" s="116"/>
      <c r="R1" s="43"/>
      <c r="S1" s="43" t="s">
        <v>544</v>
      </c>
    </row>
    <row r="2" ht="41.25" customHeight="1" spans="1:19">
      <c r="A2" s="106" t="str">
        <f>"2026"&amp;"年部门政府采购预算表"</f>
        <v>2026年部门政府采购预算表</v>
      </c>
      <c r="B2" s="101"/>
      <c r="C2" s="101"/>
      <c r="D2" s="44"/>
      <c r="E2" s="44"/>
      <c r="F2" s="44"/>
      <c r="G2" s="44"/>
      <c r="H2" s="44"/>
      <c r="I2" s="44"/>
      <c r="J2" s="44"/>
      <c r="K2" s="44"/>
      <c r="L2" s="44"/>
      <c r="M2" s="101"/>
      <c r="N2" s="44"/>
      <c r="O2" s="44"/>
      <c r="P2" s="101"/>
      <c r="Q2" s="44"/>
      <c r="R2" s="101"/>
      <c r="S2" s="101"/>
    </row>
    <row r="3" ht="18.75" customHeight="1" spans="1:19">
      <c r="A3" s="144" t="str">
        <f>"单位名称："&amp;"昆明市东川区公共就业和人才服务中心"</f>
        <v>单位名称：昆明市东川区公共就业和人才服务中心</v>
      </c>
      <c r="B3" s="121"/>
      <c r="C3" s="121"/>
      <c r="D3" s="47"/>
      <c r="E3" s="47"/>
      <c r="F3" s="47"/>
      <c r="G3" s="47"/>
      <c r="H3" s="47"/>
      <c r="I3" s="47"/>
      <c r="J3" s="47"/>
      <c r="K3" s="47"/>
      <c r="L3" s="47"/>
      <c r="R3" s="48"/>
      <c r="S3" s="145" t="s">
        <v>1</v>
      </c>
    </row>
    <row r="4" ht="15.75" customHeight="1" spans="1:19">
      <c r="A4" s="50" t="s">
        <v>186</v>
      </c>
      <c r="B4" s="123" t="s">
        <v>187</v>
      </c>
      <c r="C4" s="123" t="s">
        <v>545</v>
      </c>
      <c r="D4" s="124" t="s">
        <v>546</v>
      </c>
      <c r="E4" s="124" t="s">
        <v>547</v>
      </c>
      <c r="F4" s="124" t="s">
        <v>548</v>
      </c>
      <c r="G4" s="124" t="s">
        <v>549</v>
      </c>
      <c r="H4" s="124" t="s">
        <v>550</v>
      </c>
      <c r="I4" s="125" t="s">
        <v>194</v>
      </c>
      <c r="J4" s="125"/>
      <c r="K4" s="125"/>
      <c r="L4" s="125"/>
      <c r="M4" s="126"/>
      <c r="N4" s="125"/>
      <c r="O4" s="125"/>
      <c r="P4" s="127"/>
      <c r="Q4" s="125"/>
      <c r="R4" s="126"/>
      <c r="S4" s="111"/>
    </row>
    <row r="5" ht="17.25" customHeight="1" spans="1:19">
      <c r="A5" s="52"/>
      <c r="B5" s="128"/>
      <c r="C5" s="128"/>
      <c r="D5" s="129"/>
      <c r="E5" s="129"/>
      <c r="F5" s="129"/>
      <c r="G5" s="129"/>
      <c r="H5" s="129"/>
      <c r="I5" s="129" t="s">
        <v>55</v>
      </c>
      <c r="J5" s="129" t="s">
        <v>58</v>
      </c>
      <c r="K5" s="129" t="s">
        <v>551</v>
      </c>
      <c r="L5" s="129" t="s">
        <v>552</v>
      </c>
      <c r="M5" s="130" t="s">
        <v>553</v>
      </c>
      <c r="N5" s="131" t="s">
        <v>554</v>
      </c>
      <c r="O5" s="131"/>
      <c r="P5" s="132"/>
      <c r="Q5" s="131"/>
      <c r="R5" s="133"/>
      <c r="S5" s="134"/>
    </row>
    <row r="6" ht="54" customHeight="1" spans="1:19">
      <c r="A6" s="55"/>
      <c r="B6" s="134"/>
      <c r="C6" s="134"/>
      <c r="D6" s="135"/>
      <c r="E6" s="135"/>
      <c r="F6" s="135"/>
      <c r="G6" s="135"/>
      <c r="H6" s="135"/>
      <c r="I6" s="135"/>
      <c r="J6" s="135" t="s">
        <v>57</v>
      </c>
      <c r="K6" s="135"/>
      <c r="L6" s="135"/>
      <c r="M6" s="136"/>
      <c r="N6" s="135" t="s">
        <v>57</v>
      </c>
      <c r="O6" s="135" t="s">
        <v>64</v>
      </c>
      <c r="P6" s="134" t="s">
        <v>65</v>
      </c>
      <c r="Q6" s="135" t="s">
        <v>66</v>
      </c>
      <c r="R6" s="136" t="s">
        <v>67</v>
      </c>
      <c r="S6" s="134" t="s">
        <v>68</v>
      </c>
    </row>
    <row r="7" ht="18" customHeight="1" spans="1:19">
      <c r="A7" s="146">
        <v>1</v>
      </c>
      <c r="B7" s="146" t="s">
        <v>83</v>
      </c>
      <c r="C7" s="147">
        <v>3</v>
      </c>
      <c r="D7" s="147">
        <v>4</v>
      </c>
      <c r="E7" s="146">
        <v>5</v>
      </c>
      <c r="F7" s="146">
        <v>6</v>
      </c>
      <c r="G7" s="146">
        <v>7</v>
      </c>
      <c r="H7" s="146">
        <v>8</v>
      </c>
      <c r="I7" s="146">
        <v>9</v>
      </c>
      <c r="J7" s="146">
        <v>10</v>
      </c>
      <c r="K7" s="146">
        <v>11</v>
      </c>
      <c r="L7" s="146">
        <v>12</v>
      </c>
      <c r="M7" s="146">
        <v>13</v>
      </c>
      <c r="N7" s="146">
        <v>14</v>
      </c>
      <c r="O7" s="146">
        <v>15</v>
      </c>
      <c r="P7" s="146">
        <v>16</v>
      </c>
      <c r="Q7" s="146">
        <v>17</v>
      </c>
      <c r="R7" s="146">
        <v>18</v>
      </c>
      <c r="S7" s="146">
        <v>19</v>
      </c>
    </row>
    <row r="8" ht="21" customHeight="1" spans="1:19">
      <c r="A8" s="137"/>
      <c r="B8" s="138"/>
      <c r="C8" s="138"/>
      <c r="D8" s="139"/>
      <c r="E8" s="139"/>
      <c r="F8" s="139"/>
      <c r="G8" s="148"/>
      <c r="H8" s="115"/>
      <c r="I8" s="115"/>
      <c r="J8" s="115"/>
      <c r="K8" s="115"/>
      <c r="L8" s="115"/>
      <c r="M8" s="115"/>
      <c r="N8" s="115"/>
      <c r="O8" s="115"/>
      <c r="P8" s="115"/>
      <c r="Q8" s="115"/>
      <c r="R8" s="115"/>
      <c r="S8" s="115"/>
    </row>
    <row r="9" ht="21" customHeight="1" spans="1:19">
      <c r="A9" s="140" t="s">
        <v>177</v>
      </c>
      <c r="B9" s="141"/>
      <c r="C9" s="141"/>
      <c r="D9" s="142"/>
      <c r="E9" s="142"/>
      <c r="F9" s="142"/>
      <c r="G9" s="149"/>
      <c r="H9" s="115"/>
      <c r="I9" s="115"/>
      <c r="J9" s="115"/>
      <c r="K9" s="115"/>
      <c r="L9" s="115"/>
      <c r="M9" s="115"/>
      <c r="N9" s="115"/>
      <c r="O9" s="115"/>
      <c r="P9" s="115"/>
      <c r="Q9" s="115"/>
      <c r="R9" s="115"/>
      <c r="S9" s="115"/>
    </row>
    <row r="10" ht="21" customHeight="1" spans="1:19">
      <c r="A10" s="144" t="s">
        <v>555</v>
      </c>
      <c r="B10" s="45"/>
      <c r="C10" s="45"/>
      <c r="D10" s="144"/>
      <c r="E10" s="144"/>
      <c r="F10" s="144"/>
      <c r="G10" s="150"/>
      <c r="H10" s="151"/>
      <c r="I10" s="151"/>
      <c r="J10" s="151"/>
      <c r="K10" s="151"/>
      <c r="L10" s="151"/>
      <c r="M10" s="151"/>
      <c r="N10" s="151"/>
      <c r="O10" s="151"/>
      <c r="P10" s="151"/>
      <c r="Q10" s="151"/>
      <c r="R10" s="151"/>
      <c r="S10" s="151"/>
    </row>
    <row r="11" customHeight="1" spans="1:19">
      <c r="A11" t="s">
        <v>556</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C25" sqref="C25"/>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0"/>
      <c r="B1" s="116"/>
      <c r="C1" s="116"/>
      <c r="D1" s="116"/>
      <c r="E1" s="116"/>
      <c r="F1" s="116"/>
      <c r="G1" s="116"/>
      <c r="H1" s="110"/>
      <c r="I1" s="110"/>
      <c r="J1" s="110"/>
      <c r="K1" s="110"/>
      <c r="L1" s="110"/>
      <c r="M1" s="110"/>
      <c r="N1" s="117"/>
      <c r="O1" s="110"/>
      <c r="P1" s="110"/>
      <c r="Q1" s="116"/>
      <c r="R1" s="110"/>
      <c r="S1" s="118"/>
      <c r="T1" s="118" t="s">
        <v>557</v>
      </c>
    </row>
    <row r="2" ht="41.25" customHeight="1" spans="1:20">
      <c r="A2" s="106" t="str">
        <f>"2026"&amp;"年部门政府购买服务预算表"</f>
        <v>2026年部门政府购买服务预算表</v>
      </c>
      <c r="B2" s="101"/>
      <c r="C2" s="101"/>
      <c r="D2" s="101"/>
      <c r="E2" s="101"/>
      <c r="F2" s="101"/>
      <c r="G2" s="101"/>
      <c r="H2" s="119"/>
      <c r="I2" s="119"/>
      <c r="J2" s="119"/>
      <c r="K2" s="119"/>
      <c r="L2" s="119"/>
      <c r="M2" s="119"/>
      <c r="N2" s="120"/>
      <c r="O2" s="119"/>
      <c r="P2" s="119"/>
      <c r="Q2" s="101"/>
      <c r="R2" s="119"/>
      <c r="S2" s="120"/>
      <c r="T2" s="101"/>
    </row>
    <row r="3" ht="22.5" customHeight="1" spans="1:20">
      <c r="A3" s="107" t="str">
        <f>"单位名称："&amp;"昆明市东川区公共就业和人才服务中心"</f>
        <v>单位名称：昆明市东川区公共就业和人才服务中心</v>
      </c>
      <c r="B3" s="121"/>
      <c r="C3" s="121"/>
      <c r="D3" s="121"/>
      <c r="E3" s="121"/>
      <c r="F3" s="121"/>
      <c r="G3" s="121"/>
      <c r="H3" s="108"/>
      <c r="I3" s="108"/>
      <c r="J3" s="108"/>
      <c r="K3" s="108"/>
      <c r="L3" s="108"/>
      <c r="M3" s="108"/>
      <c r="N3" s="117"/>
      <c r="O3" s="110"/>
      <c r="P3" s="110"/>
      <c r="Q3" s="116"/>
      <c r="R3" s="110"/>
      <c r="S3" s="122"/>
      <c r="T3" s="118" t="s">
        <v>1</v>
      </c>
    </row>
    <row r="4" ht="24" customHeight="1" spans="1:20">
      <c r="A4" s="50" t="s">
        <v>186</v>
      </c>
      <c r="B4" s="123" t="s">
        <v>187</v>
      </c>
      <c r="C4" s="123" t="s">
        <v>545</v>
      </c>
      <c r="D4" s="123" t="s">
        <v>558</v>
      </c>
      <c r="E4" s="123" t="s">
        <v>559</v>
      </c>
      <c r="F4" s="123" t="s">
        <v>560</v>
      </c>
      <c r="G4" s="123" t="s">
        <v>561</v>
      </c>
      <c r="H4" s="124" t="s">
        <v>562</v>
      </c>
      <c r="I4" s="124" t="s">
        <v>563</v>
      </c>
      <c r="J4" s="125" t="s">
        <v>194</v>
      </c>
      <c r="K4" s="125"/>
      <c r="L4" s="125"/>
      <c r="M4" s="125"/>
      <c r="N4" s="126"/>
      <c r="O4" s="125"/>
      <c r="P4" s="125"/>
      <c r="Q4" s="127"/>
      <c r="R4" s="125"/>
      <c r="S4" s="126"/>
      <c r="T4" s="111"/>
    </row>
    <row r="5" ht="24" customHeight="1" spans="1:20">
      <c r="A5" s="52"/>
      <c r="B5" s="128"/>
      <c r="C5" s="128"/>
      <c r="D5" s="128"/>
      <c r="E5" s="128"/>
      <c r="F5" s="128"/>
      <c r="G5" s="128"/>
      <c r="H5" s="129"/>
      <c r="I5" s="129"/>
      <c r="J5" s="129" t="s">
        <v>55</v>
      </c>
      <c r="K5" s="129" t="s">
        <v>58</v>
      </c>
      <c r="L5" s="129" t="s">
        <v>551</v>
      </c>
      <c r="M5" s="129" t="s">
        <v>552</v>
      </c>
      <c r="N5" s="130" t="s">
        <v>553</v>
      </c>
      <c r="O5" s="131" t="s">
        <v>554</v>
      </c>
      <c r="P5" s="131"/>
      <c r="Q5" s="132"/>
      <c r="R5" s="131"/>
      <c r="S5" s="133"/>
      <c r="T5" s="134"/>
    </row>
    <row r="6" ht="54" customHeight="1" spans="1:20">
      <c r="A6" s="55"/>
      <c r="B6" s="134"/>
      <c r="C6" s="134"/>
      <c r="D6" s="134"/>
      <c r="E6" s="134"/>
      <c r="F6" s="134"/>
      <c r="G6" s="134"/>
      <c r="H6" s="135"/>
      <c r="I6" s="135"/>
      <c r="J6" s="135"/>
      <c r="K6" s="135" t="s">
        <v>57</v>
      </c>
      <c r="L6" s="135"/>
      <c r="M6" s="135"/>
      <c r="N6" s="136"/>
      <c r="O6" s="135" t="s">
        <v>57</v>
      </c>
      <c r="P6" s="135" t="s">
        <v>64</v>
      </c>
      <c r="Q6" s="134" t="s">
        <v>65</v>
      </c>
      <c r="R6" s="135" t="s">
        <v>66</v>
      </c>
      <c r="S6" s="136" t="s">
        <v>67</v>
      </c>
      <c r="T6" s="134" t="s">
        <v>68</v>
      </c>
    </row>
    <row r="7" ht="17.25" customHeight="1" spans="1:20">
      <c r="A7" s="56">
        <v>1</v>
      </c>
      <c r="B7" s="134">
        <v>2</v>
      </c>
      <c r="C7" s="56">
        <v>3</v>
      </c>
      <c r="D7" s="56">
        <v>4</v>
      </c>
      <c r="E7" s="134">
        <v>5</v>
      </c>
      <c r="F7" s="56">
        <v>6</v>
      </c>
      <c r="G7" s="56">
        <v>7</v>
      </c>
      <c r="H7" s="134">
        <v>8</v>
      </c>
      <c r="I7" s="56">
        <v>9</v>
      </c>
      <c r="J7" s="56">
        <v>10</v>
      </c>
      <c r="K7" s="134">
        <v>11</v>
      </c>
      <c r="L7" s="56">
        <v>12</v>
      </c>
      <c r="M7" s="56">
        <v>13</v>
      </c>
      <c r="N7" s="134">
        <v>14</v>
      </c>
      <c r="O7" s="56">
        <v>15</v>
      </c>
      <c r="P7" s="56">
        <v>16</v>
      </c>
      <c r="Q7" s="134">
        <v>17</v>
      </c>
      <c r="R7" s="56">
        <v>18</v>
      </c>
      <c r="S7" s="56">
        <v>19</v>
      </c>
      <c r="T7" s="56">
        <v>20</v>
      </c>
    </row>
    <row r="8" ht="21" customHeight="1" spans="1:20">
      <c r="A8" s="137"/>
      <c r="B8" s="138"/>
      <c r="C8" s="138"/>
      <c r="D8" s="138"/>
      <c r="E8" s="138"/>
      <c r="F8" s="138"/>
      <c r="G8" s="138"/>
      <c r="H8" s="139"/>
      <c r="I8" s="139"/>
      <c r="J8" s="115"/>
      <c r="K8" s="115"/>
      <c r="L8" s="115"/>
      <c r="M8" s="115"/>
      <c r="N8" s="115"/>
      <c r="O8" s="115"/>
      <c r="P8" s="115"/>
      <c r="Q8" s="115"/>
      <c r="R8" s="115"/>
      <c r="S8" s="115"/>
      <c r="T8" s="115"/>
    </row>
    <row r="9" ht="21" customHeight="1" spans="1:20">
      <c r="A9" s="140" t="s">
        <v>177</v>
      </c>
      <c r="B9" s="141"/>
      <c r="C9" s="141"/>
      <c r="D9" s="141"/>
      <c r="E9" s="141"/>
      <c r="F9" s="141"/>
      <c r="G9" s="141"/>
      <c r="H9" s="142"/>
      <c r="I9" s="143"/>
      <c r="J9" s="115"/>
      <c r="K9" s="115"/>
      <c r="L9" s="115"/>
      <c r="M9" s="115"/>
      <c r="N9" s="115"/>
      <c r="O9" s="115"/>
      <c r="P9" s="115"/>
      <c r="Q9" s="115"/>
      <c r="R9" s="115"/>
      <c r="S9" s="115"/>
      <c r="T9" s="115"/>
    </row>
    <row r="10" customHeight="1" spans="1:20">
      <c r="A10" s="74" t="s">
        <v>564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F23" sqref="F23"/>
    </sheetView>
  </sheetViews>
  <sheetFormatPr defaultColWidth="9.14166666666667" defaultRowHeight="14.25" customHeight="1"/>
  <cols>
    <col min="1" max="1" width="37.7083333333333" customWidth="1"/>
    <col min="2" max="13" width="20" customWidth="1"/>
  </cols>
  <sheetData>
    <row r="1" ht="17.25" customHeight="1" spans="1:13">
      <c r="D1" s="105"/>
      <c r="M1" s="43" t="s">
        <v>565</v>
      </c>
    </row>
    <row r="2" ht="41.25" customHeight="1" spans="1:13">
      <c r="A2" s="106" t="str">
        <f>"2026"&amp;"年对下转移支付预算表"</f>
        <v>2026年对下转移支付预算表</v>
      </c>
      <c r="B2" s="44"/>
      <c r="C2" s="44"/>
      <c r="D2" s="44"/>
      <c r="E2" s="44"/>
      <c r="F2" s="44"/>
      <c r="G2" s="44"/>
      <c r="H2" s="44"/>
      <c r="I2" s="44"/>
      <c r="J2" s="44"/>
      <c r="K2" s="44"/>
      <c r="L2" s="44"/>
      <c r="M2" s="101"/>
    </row>
    <row r="3" ht="18" customHeight="1" spans="1:13">
      <c r="A3" s="107" t="str">
        <f>"单位名称："&amp;"昆明市东川区公共就业和人才服务中心"</f>
        <v>单位名称：昆明市东川区公共就业和人才服务中心</v>
      </c>
      <c r="B3" s="108"/>
      <c r="C3" s="108"/>
      <c r="D3" s="109"/>
      <c r="E3" s="110"/>
      <c r="F3" s="110"/>
      <c r="G3" s="110"/>
      <c r="H3" s="110"/>
      <c r="I3" s="110"/>
      <c r="M3" s="48" t="s">
        <v>1</v>
      </c>
    </row>
    <row r="4" ht="19.5" customHeight="1" spans="1:13">
      <c r="A4" s="65" t="s">
        <v>566</v>
      </c>
      <c r="B4" s="13" t="s">
        <v>194</v>
      </c>
      <c r="C4" s="14"/>
      <c r="D4" s="14"/>
      <c r="E4" s="13" t="s">
        <v>567</v>
      </c>
      <c r="F4" s="14"/>
      <c r="G4" s="14"/>
      <c r="H4" s="14"/>
      <c r="I4" s="14"/>
      <c r="J4" s="14"/>
      <c r="K4" s="14"/>
      <c r="L4" s="14"/>
      <c r="M4" s="111"/>
    </row>
    <row r="5" ht="40.5" customHeight="1" spans="1:13">
      <c r="A5" s="56"/>
      <c r="B5" s="66" t="s">
        <v>55</v>
      </c>
      <c r="C5" s="50" t="s">
        <v>58</v>
      </c>
      <c r="D5" s="112" t="s">
        <v>551</v>
      </c>
      <c r="E5" s="86"/>
      <c r="F5" s="86"/>
      <c r="G5" s="86"/>
      <c r="H5" s="86"/>
      <c r="I5" s="86"/>
      <c r="J5" s="86"/>
      <c r="K5" s="86"/>
      <c r="L5" s="86"/>
      <c r="M5" s="113"/>
    </row>
    <row r="6" ht="19.5" customHeight="1" spans="1:13">
      <c r="A6" s="57">
        <v>1</v>
      </c>
      <c r="B6" s="57">
        <v>2</v>
      </c>
      <c r="C6" s="57">
        <v>3</v>
      </c>
      <c r="D6" s="114">
        <v>4</v>
      </c>
      <c r="E6" s="67">
        <v>5</v>
      </c>
      <c r="F6" s="57">
        <v>6</v>
      </c>
      <c r="G6" s="57">
        <v>7</v>
      </c>
      <c r="H6" s="114">
        <v>8</v>
      </c>
      <c r="I6" s="57">
        <v>9</v>
      </c>
      <c r="J6" s="57">
        <v>10</v>
      </c>
      <c r="K6" s="57">
        <v>11</v>
      </c>
      <c r="L6" s="57">
        <v>13</v>
      </c>
      <c r="M6" s="67">
        <v>24</v>
      </c>
    </row>
    <row r="7" ht="19.5" customHeight="1" spans="1:13">
      <c r="A7" s="22"/>
      <c r="B7" s="115"/>
      <c r="C7" s="115"/>
      <c r="D7" s="115"/>
      <c r="E7" s="115"/>
      <c r="F7" s="115"/>
      <c r="G7" s="115"/>
      <c r="H7" s="115"/>
      <c r="I7" s="115"/>
      <c r="J7" s="115"/>
      <c r="K7" s="115"/>
      <c r="L7" s="115"/>
      <c r="M7" s="115"/>
    </row>
    <row r="8" ht="19.5" customHeight="1" spans="1:13">
      <c r="A8" s="103"/>
      <c r="B8" s="115"/>
      <c r="C8" s="115"/>
      <c r="D8" s="115"/>
      <c r="E8" s="115"/>
      <c r="F8" s="115"/>
      <c r="G8" s="115"/>
      <c r="H8" s="115"/>
      <c r="I8" s="115"/>
      <c r="J8" s="115"/>
      <c r="K8" s="115"/>
      <c r="L8" s="115"/>
      <c r="M8" s="115"/>
    </row>
    <row r="9" customHeight="1" spans="1:13">
      <c r="A9" s="74" t="s">
        <v>568</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E18" sqref="E1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43" t="s">
        <v>569</v>
      </c>
    </row>
    <row r="2" ht="41.25" customHeight="1" spans="1:10">
      <c r="A2" s="100" t="str">
        <f>"2026"&amp;"年对下转移支付绩效目标表"</f>
        <v>2026年对下转移支付绩效目标表</v>
      </c>
      <c r="B2" s="44"/>
      <c r="C2" s="44"/>
      <c r="D2" s="44"/>
      <c r="E2" s="44"/>
      <c r="F2" s="101"/>
      <c r="G2" s="44"/>
      <c r="H2" s="101"/>
      <c r="I2" s="101"/>
      <c r="J2" s="44"/>
    </row>
    <row r="3" ht="17.25" customHeight="1" spans="1:10">
      <c r="A3" s="45" t="str">
        <f>"单位名称："&amp;"昆明市东川区公共就业和人才服务中心"</f>
        <v>单位名称：昆明市东川区公共就业和人才服务中心</v>
      </c>
    </row>
    <row r="4" ht="44.25" customHeight="1" spans="1:10">
      <c r="A4" s="21" t="s">
        <v>566</v>
      </c>
      <c r="B4" s="21" t="s">
        <v>306</v>
      </c>
      <c r="C4" s="21" t="s">
        <v>307</v>
      </c>
      <c r="D4" s="21" t="s">
        <v>308</v>
      </c>
      <c r="E4" s="21" t="s">
        <v>309</v>
      </c>
      <c r="F4" s="102" t="s">
        <v>310</v>
      </c>
      <c r="G4" s="21" t="s">
        <v>311</v>
      </c>
      <c r="H4" s="102" t="s">
        <v>312</v>
      </c>
      <c r="I4" s="102" t="s">
        <v>313</v>
      </c>
      <c r="J4" s="21" t="s">
        <v>314</v>
      </c>
    </row>
    <row r="5" ht="14.25" customHeight="1" spans="1:10">
      <c r="A5" s="21">
        <v>1</v>
      </c>
      <c r="B5" s="21">
        <v>2</v>
      </c>
      <c r="C5" s="21">
        <v>3</v>
      </c>
      <c r="D5" s="21">
        <v>4</v>
      </c>
      <c r="E5" s="21">
        <v>5</v>
      </c>
      <c r="F5" s="102">
        <v>6</v>
      </c>
      <c r="G5" s="21">
        <v>7</v>
      </c>
      <c r="H5" s="102">
        <v>8</v>
      </c>
      <c r="I5" s="102">
        <v>9</v>
      </c>
      <c r="J5" s="21">
        <v>10</v>
      </c>
    </row>
    <row r="6" ht="42" customHeight="1" spans="1:10">
      <c r="A6" s="22"/>
      <c r="B6" s="103"/>
      <c r="C6" s="103"/>
      <c r="D6" s="103"/>
      <c r="E6" s="92"/>
      <c r="F6" s="104"/>
      <c r="G6" s="92"/>
      <c r="H6" s="104"/>
      <c r="I6" s="104"/>
      <c r="J6" s="92"/>
    </row>
    <row r="7" ht="42" customHeight="1" spans="1:10">
      <c r="A7" s="22"/>
      <c r="B7" s="58"/>
      <c r="C7" s="58"/>
      <c r="D7" s="58"/>
      <c r="E7" s="22"/>
      <c r="F7" s="58"/>
      <c r="G7" s="22"/>
      <c r="H7" s="58"/>
      <c r="I7" s="58"/>
      <c r="J7" s="22"/>
    </row>
    <row r="8" ht="15" customHeight="1" spans="1:10">
      <c r="A8" s="74" t="s">
        <v>568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D18" sqref="D18"/>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5" t="s">
        <v>570</v>
      </c>
      <c r="B1" s="76"/>
      <c r="C1" s="76"/>
      <c r="D1" s="77"/>
      <c r="E1" s="77"/>
      <c r="F1" s="77"/>
      <c r="G1" s="76"/>
      <c r="H1" s="76"/>
      <c r="I1" s="77"/>
    </row>
    <row r="2" ht="41.25" customHeight="1" spans="1:9">
      <c r="A2" s="78" t="str">
        <f>"2026"&amp;"年新增资产配置预算表"</f>
        <v>2026年新增资产配置预算表</v>
      </c>
      <c r="B2" s="79"/>
      <c r="C2" s="79"/>
      <c r="D2" s="80"/>
      <c r="E2" s="80"/>
      <c r="F2" s="80"/>
      <c r="G2" s="79"/>
      <c r="H2" s="79"/>
      <c r="I2" s="80"/>
    </row>
    <row r="3" customHeight="1" spans="1:9">
      <c r="A3" s="81" t="str">
        <f>"单位名称："&amp;"昆明市东川区公共就业和人才服务中心"</f>
        <v>单位名称：昆明市东川区公共就业和人才服务中心</v>
      </c>
      <c r="B3" s="82"/>
      <c r="C3" s="82"/>
      <c r="D3" s="83"/>
      <c r="F3" s="80"/>
      <c r="G3" s="79"/>
      <c r="H3" s="79"/>
      <c r="I3" s="84" t="s">
        <v>1</v>
      </c>
    </row>
    <row r="4" ht="28.5" customHeight="1" spans="1:9">
      <c r="A4" s="85" t="s">
        <v>186</v>
      </c>
      <c r="B4" s="86" t="s">
        <v>187</v>
      </c>
      <c r="C4" s="87" t="s">
        <v>571</v>
      </c>
      <c r="D4" s="85" t="s">
        <v>572</v>
      </c>
      <c r="E4" s="85" t="s">
        <v>573</v>
      </c>
      <c r="F4" s="85" t="s">
        <v>574</v>
      </c>
      <c r="G4" s="86" t="s">
        <v>575</v>
      </c>
      <c r="H4" s="67"/>
      <c r="I4" s="85"/>
    </row>
    <row r="5" ht="21" customHeight="1" spans="1:9">
      <c r="A5" s="87"/>
      <c r="B5" s="88"/>
      <c r="C5" s="88"/>
      <c r="D5" s="89"/>
      <c r="E5" s="88"/>
      <c r="F5" s="88"/>
      <c r="G5" s="86" t="s">
        <v>549</v>
      </c>
      <c r="H5" s="86" t="s">
        <v>576</v>
      </c>
      <c r="I5" s="86" t="s">
        <v>577</v>
      </c>
    </row>
    <row r="6" ht="17.25" customHeight="1" spans="1:9">
      <c r="A6" s="90" t="s">
        <v>82</v>
      </c>
      <c r="B6" s="91" t="s">
        <v>83</v>
      </c>
      <c r="C6" s="90" t="s">
        <v>84</v>
      </c>
      <c r="D6" s="92" t="s">
        <v>85</v>
      </c>
      <c r="E6" s="90" t="s">
        <v>86</v>
      </c>
      <c r="F6" s="91" t="s">
        <v>87</v>
      </c>
      <c r="G6" s="93" t="s">
        <v>88</v>
      </c>
      <c r="H6" s="92" t="s">
        <v>89</v>
      </c>
      <c r="I6" s="92">
        <v>9</v>
      </c>
    </row>
    <row r="7" ht="19.5" customHeight="1" spans="1:9">
      <c r="A7" s="94"/>
      <c r="B7" s="70"/>
      <c r="C7" s="70"/>
      <c r="D7" s="22"/>
      <c r="E7" s="58"/>
      <c r="F7" s="93"/>
      <c r="G7" s="95"/>
      <c r="H7" s="96"/>
      <c r="I7" s="96"/>
    </row>
    <row r="8" ht="19.5" customHeight="1" spans="1:9">
      <c r="A8" s="25" t="s">
        <v>55</v>
      </c>
      <c r="B8" s="97"/>
      <c r="C8" s="97"/>
      <c r="D8" s="98"/>
      <c r="E8" s="99"/>
      <c r="F8" s="99"/>
      <c r="G8" s="95"/>
      <c r="H8" s="96"/>
      <c r="I8" s="96"/>
    </row>
    <row r="9" customHeight="1" spans="1:9">
      <c r="A9" s="74" t="s">
        <v>578</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17" sqref="E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42"/>
      <c r="E1" s="42"/>
      <c r="F1" s="42"/>
      <c r="G1" s="42"/>
      <c r="K1" s="43" t="s">
        <v>579</v>
      </c>
    </row>
    <row r="2" ht="41.25" customHeight="1" spans="1:11">
      <c r="A2" s="44" t="str">
        <f>"2026"&amp;"年上级补助项目支出预算表"</f>
        <v>2026年上级补助项目支出预算表</v>
      </c>
      <c r="B2" s="44"/>
      <c r="C2" s="44"/>
      <c r="D2" s="44"/>
      <c r="E2" s="44"/>
      <c r="F2" s="44"/>
      <c r="G2" s="44"/>
      <c r="H2" s="44"/>
      <c r="I2" s="44"/>
      <c r="J2" s="44"/>
      <c r="K2" s="44"/>
    </row>
    <row r="3" ht="13.5" customHeight="1" spans="1:11">
      <c r="A3" s="45" t="str">
        <f>"单位名称："&amp;"昆明市东川区公共就业和人才服务中心"</f>
        <v>单位名称：昆明市东川区公共就业和人才服务中心</v>
      </c>
      <c r="B3" s="46"/>
      <c r="C3" s="46"/>
      <c r="D3" s="46"/>
      <c r="E3" s="46"/>
      <c r="F3" s="46"/>
      <c r="G3" s="46"/>
      <c r="H3" s="47"/>
      <c r="I3" s="47"/>
      <c r="J3" s="47"/>
      <c r="K3" s="48" t="s">
        <v>1</v>
      </c>
    </row>
    <row r="4" ht="21.75" customHeight="1" spans="1:11">
      <c r="A4" s="49" t="s">
        <v>266</v>
      </c>
      <c r="B4" s="49" t="s">
        <v>189</v>
      </c>
      <c r="C4" s="49" t="s">
        <v>267</v>
      </c>
      <c r="D4" s="50" t="s">
        <v>190</v>
      </c>
      <c r="E4" s="50" t="s">
        <v>191</v>
      </c>
      <c r="F4" s="50" t="s">
        <v>268</v>
      </c>
      <c r="G4" s="50" t="s">
        <v>269</v>
      </c>
      <c r="H4" s="65" t="s">
        <v>55</v>
      </c>
      <c r="I4" s="13" t="s">
        <v>580</v>
      </c>
      <c r="J4" s="14"/>
      <c r="K4" s="15"/>
    </row>
    <row r="5" ht="21.75" customHeight="1" spans="1:11">
      <c r="A5" s="51"/>
      <c r="B5" s="51"/>
      <c r="C5" s="51"/>
      <c r="D5" s="52"/>
      <c r="E5" s="52"/>
      <c r="F5" s="52"/>
      <c r="G5" s="52"/>
      <c r="H5" s="66"/>
      <c r="I5" s="50" t="s">
        <v>58</v>
      </c>
      <c r="J5" s="50" t="s">
        <v>59</v>
      </c>
      <c r="K5" s="50" t="s">
        <v>60</v>
      </c>
    </row>
    <row r="6" ht="40.5" customHeight="1" spans="1:11">
      <c r="A6" s="54"/>
      <c r="B6" s="54"/>
      <c r="C6" s="54"/>
      <c r="D6" s="55"/>
      <c r="E6" s="55"/>
      <c r="F6" s="55"/>
      <c r="G6" s="55"/>
      <c r="H6" s="56"/>
      <c r="I6" s="55" t="s">
        <v>57</v>
      </c>
      <c r="J6" s="55"/>
      <c r="K6" s="55"/>
    </row>
    <row r="7" ht="15" customHeight="1" spans="1:11">
      <c r="A7" s="57">
        <v>1</v>
      </c>
      <c r="B7" s="57">
        <v>2</v>
      </c>
      <c r="C7" s="57">
        <v>3</v>
      </c>
      <c r="D7" s="57">
        <v>4</v>
      </c>
      <c r="E7" s="57">
        <v>5</v>
      </c>
      <c r="F7" s="57">
        <v>6</v>
      </c>
      <c r="G7" s="57">
        <v>7</v>
      </c>
      <c r="H7" s="57">
        <v>8</v>
      </c>
      <c r="I7" s="57">
        <v>9</v>
      </c>
      <c r="J7" s="67">
        <v>10</v>
      </c>
      <c r="K7" s="67">
        <v>11</v>
      </c>
    </row>
    <row r="8" ht="18.75" customHeight="1" spans="1:11">
      <c r="A8" s="22"/>
      <c r="B8" s="58"/>
      <c r="C8" s="22"/>
      <c r="D8" s="22"/>
      <c r="E8" s="22"/>
      <c r="F8" s="22"/>
      <c r="G8" s="22"/>
      <c r="H8" s="68"/>
      <c r="I8" s="69"/>
      <c r="J8" s="69"/>
      <c r="K8" s="68"/>
    </row>
    <row r="9" ht="18.75" customHeight="1" spans="1:11">
      <c r="A9" s="70"/>
      <c r="B9" s="58"/>
      <c r="C9" s="58"/>
      <c r="D9" s="58"/>
      <c r="E9" s="58"/>
      <c r="F9" s="58"/>
      <c r="G9" s="58"/>
      <c r="H9" s="60"/>
      <c r="I9" s="60"/>
      <c r="J9" s="60"/>
      <c r="K9" s="68"/>
    </row>
    <row r="10" ht="18.75" customHeight="1" spans="1:11">
      <c r="A10" s="71" t="s">
        <v>177</v>
      </c>
      <c r="B10" s="72"/>
      <c r="C10" s="72"/>
      <c r="D10" s="72"/>
      <c r="E10" s="72"/>
      <c r="F10" s="72"/>
      <c r="G10" s="73"/>
      <c r="H10" s="60"/>
      <c r="I10" s="60"/>
      <c r="J10" s="60"/>
      <c r="K10" s="68"/>
    </row>
    <row r="11" customHeight="1" spans="1:11">
      <c r="A11" s="74" t="s">
        <v>581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2"/>
      <c r="G1" s="43" t="s">
        <v>582</v>
      </c>
    </row>
    <row r="2" ht="41.25" customHeight="1" spans="1:7">
      <c r="A2" s="44" t="str">
        <f>"2026"&amp;"年部门项目中期规划预算表"</f>
        <v>2026年部门项目中期规划预算表</v>
      </c>
      <c r="B2" s="44"/>
      <c r="C2" s="44"/>
      <c r="D2" s="44"/>
      <c r="E2" s="44"/>
      <c r="F2" s="44"/>
      <c r="G2" s="44"/>
    </row>
    <row r="3" ht="13.5" customHeight="1" spans="1:7">
      <c r="A3" s="45" t="str">
        <f>"单位名称："&amp;"昆明市东川区公共就业和人才服务中心"</f>
        <v>单位名称：昆明市东川区公共就业和人才服务中心</v>
      </c>
      <c r="B3" s="46"/>
      <c r="C3" s="46"/>
      <c r="D3" s="46"/>
      <c r="E3" s="47"/>
      <c r="F3" s="47"/>
      <c r="G3" s="48" t="s">
        <v>1</v>
      </c>
    </row>
    <row r="4" ht="21.75" customHeight="1" spans="1:7">
      <c r="A4" s="49" t="s">
        <v>267</v>
      </c>
      <c r="B4" s="49" t="s">
        <v>266</v>
      </c>
      <c r="C4" s="49" t="s">
        <v>189</v>
      </c>
      <c r="D4" s="50" t="s">
        <v>583</v>
      </c>
      <c r="E4" s="13" t="s">
        <v>58</v>
      </c>
      <c r="F4" s="14"/>
      <c r="G4" s="15"/>
    </row>
    <row r="5" ht="21.75" customHeight="1" spans="1:7">
      <c r="A5" s="51"/>
      <c r="B5" s="51"/>
      <c r="C5" s="51"/>
      <c r="D5" s="52"/>
      <c r="E5" s="53" t="str">
        <f>"2026"&amp;"年"</f>
        <v>2026年</v>
      </c>
      <c r="F5" s="50" t="str">
        <f>("2026"+1)&amp;"年"</f>
        <v>2027年</v>
      </c>
      <c r="G5" s="50" t="str">
        <f>("2026"+2)&amp;"年"</f>
        <v>2028年</v>
      </c>
    </row>
    <row r="6" ht="40.5" customHeight="1" spans="1:7">
      <c r="A6" s="54"/>
      <c r="B6" s="54"/>
      <c r="C6" s="54"/>
      <c r="D6" s="55"/>
      <c r="E6" s="56"/>
      <c r="F6" s="55" t="s">
        <v>57</v>
      </c>
      <c r="G6" s="55"/>
    </row>
    <row r="7" ht="15" customHeight="1" spans="1:7">
      <c r="A7" s="57">
        <v>1</v>
      </c>
      <c r="B7" s="57">
        <v>2</v>
      </c>
      <c r="C7" s="57">
        <v>3</v>
      </c>
      <c r="D7" s="57">
        <v>4</v>
      </c>
      <c r="E7" s="57">
        <v>5</v>
      </c>
      <c r="F7" s="57">
        <v>6</v>
      </c>
      <c r="G7" s="57">
        <v>7</v>
      </c>
    </row>
    <row r="8" ht="17.25" customHeight="1" spans="1:7">
      <c r="A8" s="58" t="s">
        <v>70</v>
      </c>
      <c r="B8" s="59"/>
      <c r="C8" s="59"/>
      <c r="D8" s="58"/>
      <c r="E8" s="60">
        <v>20707088.55</v>
      </c>
      <c r="F8" s="60"/>
      <c r="G8" s="60"/>
    </row>
    <row r="9" ht="18.75" customHeight="1" spans="1:7">
      <c r="A9" s="58"/>
      <c r="B9" s="58" t="s">
        <v>584</v>
      </c>
      <c r="C9" s="58" t="s">
        <v>274</v>
      </c>
      <c r="D9" s="58" t="s">
        <v>585</v>
      </c>
      <c r="E9" s="60">
        <v>1870000</v>
      </c>
      <c r="F9" s="60"/>
      <c r="G9" s="60"/>
    </row>
    <row r="10" ht="18.75" customHeight="1" spans="1:7">
      <c r="A10" s="61"/>
      <c r="B10" s="58" t="s">
        <v>584</v>
      </c>
      <c r="C10" s="58" t="s">
        <v>278</v>
      </c>
      <c r="D10" s="58" t="s">
        <v>585</v>
      </c>
      <c r="E10" s="60">
        <v>185800</v>
      </c>
      <c r="F10" s="60"/>
      <c r="G10" s="60"/>
    </row>
    <row r="11" ht="18.75" customHeight="1" spans="1:7">
      <c r="A11" s="61"/>
      <c r="B11" s="58" t="s">
        <v>584</v>
      </c>
      <c r="C11" s="58" t="s">
        <v>280</v>
      </c>
      <c r="D11" s="58" t="s">
        <v>585</v>
      </c>
      <c r="E11" s="60">
        <v>300000</v>
      </c>
      <c r="F11" s="60"/>
      <c r="G11" s="60"/>
    </row>
    <row r="12" ht="18.75" customHeight="1" spans="1:7">
      <c r="A12" s="61"/>
      <c r="B12" s="58" t="s">
        <v>584</v>
      </c>
      <c r="C12" s="58" t="s">
        <v>282</v>
      </c>
      <c r="D12" s="58" t="s">
        <v>585</v>
      </c>
      <c r="E12" s="60">
        <v>368994.02</v>
      </c>
      <c r="F12" s="60"/>
      <c r="G12" s="60"/>
    </row>
    <row r="13" ht="18.75" customHeight="1" spans="1:7">
      <c r="A13" s="61"/>
      <c r="B13" s="58" t="s">
        <v>584</v>
      </c>
      <c r="C13" s="58" t="s">
        <v>284</v>
      </c>
      <c r="D13" s="58" t="s">
        <v>585</v>
      </c>
      <c r="E13" s="60">
        <v>165323.2</v>
      </c>
      <c r="F13" s="60"/>
      <c r="G13" s="60"/>
    </row>
    <row r="14" ht="18.75" customHeight="1" spans="1:7">
      <c r="A14" s="61"/>
      <c r="B14" s="58" t="s">
        <v>584</v>
      </c>
      <c r="C14" s="58" t="s">
        <v>286</v>
      </c>
      <c r="D14" s="58" t="s">
        <v>585</v>
      </c>
      <c r="E14" s="60">
        <v>188000</v>
      </c>
      <c r="F14" s="60"/>
      <c r="G14" s="60"/>
    </row>
    <row r="15" ht="18.75" customHeight="1" spans="1:7">
      <c r="A15" s="61"/>
      <c r="B15" s="58" t="s">
        <v>586</v>
      </c>
      <c r="C15" s="58" t="s">
        <v>289</v>
      </c>
      <c r="D15" s="58" t="s">
        <v>585</v>
      </c>
      <c r="E15" s="60">
        <v>9280960.2</v>
      </c>
      <c r="F15" s="60"/>
      <c r="G15" s="60"/>
    </row>
    <row r="16" ht="18.75" customHeight="1" spans="1:7">
      <c r="A16" s="61"/>
      <c r="B16" s="58" t="s">
        <v>586</v>
      </c>
      <c r="C16" s="58" t="s">
        <v>291</v>
      </c>
      <c r="D16" s="58" t="s">
        <v>585</v>
      </c>
      <c r="E16" s="60">
        <v>2597275.02</v>
      </c>
      <c r="F16" s="60"/>
      <c r="G16" s="60"/>
    </row>
    <row r="17" ht="18.75" customHeight="1" spans="1:7">
      <c r="A17" s="61"/>
      <c r="B17" s="58" t="s">
        <v>586</v>
      </c>
      <c r="C17" s="58" t="s">
        <v>293</v>
      </c>
      <c r="D17" s="58" t="s">
        <v>585</v>
      </c>
      <c r="E17" s="60">
        <v>810868.87</v>
      </c>
      <c r="F17" s="60"/>
      <c r="G17" s="60"/>
    </row>
    <row r="18" ht="18.75" customHeight="1" spans="1:7">
      <c r="A18" s="61"/>
      <c r="B18" s="58" t="s">
        <v>586</v>
      </c>
      <c r="C18" s="58" t="s">
        <v>295</v>
      </c>
      <c r="D18" s="58" t="s">
        <v>585</v>
      </c>
      <c r="E18" s="60">
        <v>714500</v>
      </c>
      <c r="F18" s="60"/>
      <c r="G18" s="60"/>
    </row>
    <row r="19" ht="18.75" customHeight="1" spans="1:7">
      <c r="A19" s="61"/>
      <c r="B19" s="58" t="s">
        <v>586</v>
      </c>
      <c r="C19" s="58" t="s">
        <v>297</v>
      </c>
      <c r="D19" s="58" t="s">
        <v>585</v>
      </c>
      <c r="E19" s="60">
        <v>801500</v>
      </c>
      <c r="F19" s="60"/>
      <c r="G19" s="60"/>
    </row>
    <row r="20" ht="18.75" customHeight="1" spans="1:7">
      <c r="A20" s="61"/>
      <c r="B20" s="58" t="s">
        <v>586</v>
      </c>
      <c r="C20" s="58" t="s">
        <v>299</v>
      </c>
      <c r="D20" s="58" t="s">
        <v>585</v>
      </c>
      <c r="E20" s="60">
        <v>1321100</v>
      </c>
      <c r="F20" s="60"/>
      <c r="G20" s="60"/>
    </row>
    <row r="21" ht="18.75" customHeight="1" spans="1:7">
      <c r="A21" s="61"/>
      <c r="B21" s="58" t="s">
        <v>586</v>
      </c>
      <c r="C21" s="58" t="s">
        <v>301</v>
      </c>
      <c r="D21" s="58" t="s">
        <v>585</v>
      </c>
      <c r="E21" s="60">
        <v>168400</v>
      </c>
      <c r="F21" s="60"/>
      <c r="G21" s="60"/>
    </row>
    <row r="22" ht="18.75" customHeight="1" spans="1:7">
      <c r="A22" s="61"/>
      <c r="B22" s="58" t="s">
        <v>587</v>
      </c>
      <c r="C22" s="58" t="s">
        <v>304</v>
      </c>
      <c r="D22" s="58" t="s">
        <v>585</v>
      </c>
      <c r="E22" s="60">
        <v>1934367.24</v>
      </c>
      <c r="F22" s="60"/>
      <c r="G22" s="60"/>
    </row>
    <row r="23" ht="18.75" customHeight="1" spans="1:7">
      <c r="A23" s="62" t="s">
        <v>55</v>
      </c>
      <c r="B23" s="63" t="s">
        <v>588</v>
      </c>
      <c r="C23" s="63"/>
      <c r="D23" s="64"/>
      <c r="E23" s="60">
        <v>20707088.55</v>
      </c>
      <c r="F23" s="60"/>
      <c r="G23" s="60"/>
    </row>
  </sheetData>
  <mergeCells count="11">
    <mergeCell ref="A2:G2"/>
    <mergeCell ref="A3:D3"/>
    <mergeCell ref="E4:G4"/>
    <mergeCell ref="A23:D2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52"/>
  <sheetViews>
    <sheetView showZeros="0" tabSelected="1" topLeftCell="C15" workbookViewId="0">
      <selection activeCell="J51" sqref="J51:M51"/>
    </sheetView>
  </sheetViews>
  <sheetFormatPr defaultColWidth="8.575" defaultRowHeight="14.25" customHeight="1"/>
  <cols>
    <col min="1" max="1" width="18.1416666666667" customWidth="1"/>
    <col min="2" max="2" width="23.425" customWidth="1"/>
    <col min="3" max="3" width="34.75" customWidth="1"/>
    <col min="4" max="4" width="15.575" customWidth="1"/>
    <col min="5" max="5" width="31.575" customWidth="1"/>
    <col min="6" max="6" width="15.425" customWidth="1"/>
    <col min="7" max="7" width="16.425" customWidth="1"/>
    <col min="8" max="8" width="29.575" customWidth="1"/>
    <col min="9" max="9" width="30.575" customWidth="1"/>
    <col min="10" max="10" width="27.5" customWidth="1"/>
  </cols>
  <sheetData>
    <row r="1" customHeight="1" spans="1:10">
      <c r="A1" s="1"/>
      <c r="B1" s="1"/>
      <c r="C1" s="1"/>
      <c r="D1" s="1"/>
      <c r="E1" s="1"/>
      <c r="F1" s="1"/>
      <c r="G1" s="1"/>
      <c r="H1" s="1"/>
      <c r="I1" s="1"/>
      <c r="J1" s="2" t="s">
        <v>589</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"单位名称："&amp;"昆明市东川区公共就业和人才服务中心"</f>
        <v>单位名称：昆明市东川区公共就业和人才服务中心</v>
      </c>
      <c r="B3" s="4"/>
      <c r="C3" s="5"/>
      <c r="D3" s="6"/>
      <c r="E3" s="6"/>
      <c r="F3" s="6"/>
      <c r="G3" s="6"/>
      <c r="H3" s="6"/>
      <c r="I3" s="6"/>
      <c r="J3" s="228" t="s">
        <v>1</v>
      </c>
    </row>
    <row r="4" ht="30" customHeight="1" spans="1:10">
      <c r="A4" s="7" t="s">
        <v>590</v>
      </c>
      <c r="B4" s="8">
        <v>117006</v>
      </c>
      <c r="C4" s="9"/>
      <c r="D4" s="9"/>
      <c r="E4" s="10"/>
      <c r="F4" s="11" t="s">
        <v>591</v>
      </c>
      <c r="G4" s="10"/>
      <c r="H4" s="12" t="s">
        <v>70</v>
      </c>
      <c r="I4" s="9"/>
      <c r="J4" s="10"/>
    </row>
    <row r="5" ht="32.25" customHeight="1" spans="1:10">
      <c r="A5" s="13" t="s">
        <v>592</v>
      </c>
      <c r="B5" s="14"/>
      <c r="C5" s="14"/>
      <c r="D5" s="14"/>
      <c r="E5" s="14"/>
      <c r="F5" s="14"/>
      <c r="G5" s="14"/>
      <c r="H5" s="14"/>
      <c r="I5" s="15"/>
      <c r="J5" s="16" t="s">
        <v>593</v>
      </c>
    </row>
    <row r="6" ht="128" customHeight="1" spans="1:10">
      <c r="A6" s="17" t="s">
        <v>594</v>
      </c>
      <c r="B6" s="18" t="s">
        <v>595</v>
      </c>
      <c r="C6" s="19" t="s">
        <v>596</v>
      </c>
      <c r="D6" s="19"/>
      <c r="E6" s="19"/>
      <c r="F6" s="19"/>
      <c r="G6" s="19"/>
      <c r="H6" s="19"/>
      <c r="I6" s="19"/>
      <c r="J6" s="20" t="s">
        <v>597</v>
      </c>
    </row>
    <row r="7" ht="99.75" customHeight="1" spans="1:10">
      <c r="A7" s="17"/>
      <c r="B7" s="18" t="str">
        <f>"总体绩效目标（"&amp;"2026"&amp;"-"&amp;("2026"+2)&amp;"年期间）"</f>
        <v>总体绩效目标（2026-2028年期间）</v>
      </c>
      <c r="C7" s="19" t="s">
        <v>598</v>
      </c>
      <c r="D7" s="19"/>
      <c r="E7" s="19"/>
      <c r="F7" s="19"/>
      <c r="G7" s="19"/>
      <c r="H7" s="19"/>
      <c r="I7" s="19"/>
      <c r="J7" s="20" t="s">
        <v>599</v>
      </c>
    </row>
    <row r="8" ht="75" customHeight="1" spans="1:10">
      <c r="A8" s="18" t="s">
        <v>600</v>
      </c>
      <c r="B8" s="21" t="str">
        <f>"预算年度（"&amp;"2026"&amp;"年）绩效目标"</f>
        <v>预算年度（2026年）绩效目标</v>
      </c>
      <c r="C8" s="22" t="s">
        <v>601</v>
      </c>
      <c r="D8" s="22"/>
      <c r="E8" s="22"/>
      <c r="F8" s="22"/>
      <c r="G8" s="22"/>
      <c r="H8" s="22"/>
      <c r="I8" s="22"/>
      <c r="J8" s="23" t="s">
        <v>602</v>
      </c>
    </row>
    <row r="9" ht="32.25" customHeight="1" spans="1:10">
      <c r="A9" s="24" t="s">
        <v>603</v>
      </c>
      <c r="B9" s="24"/>
      <c r="C9" s="24"/>
      <c r="D9" s="24"/>
      <c r="E9" s="24"/>
      <c r="F9" s="24"/>
      <c r="G9" s="24"/>
      <c r="H9" s="24"/>
      <c r="I9" s="24"/>
      <c r="J9" s="24"/>
    </row>
    <row r="10" ht="32.25" customHeight="1" spans="1:10">
      <c r="A10" s="18" t="s">
        <v>604</v>
      </c>
      <c r="B10" s="18"/>
      <c r="C10" s="17" t="s">
        <v>605</v>
      </c>
      <c r="D10" s="17"/>
      <c r="E10" s="17"/>
      <c r="F10" s="17" t="s">
        <v>606</v>
      </c>
      <c r="G10" s="17"/>
      <c r="H10" s="17" t="s">
        <v>607</v>
      </c>
      <c r="I10" s="17"/>
      <c r="J10" s="17"/>
    </row>
    <row r="11" ht="32.25" customHeight="1" spans="1:10">
      <c r="A11" s="18"/>
      <c r="B11" s="18"/>
      <c r="C11" s="17"/>
      <c r="D11" s="17"/>
      <c r="E11" s="17"/>
      <c r="F11" s="17"/>
      <c r="G11" s="17"/>
      <c r="H11" s="18" t="s">
        <v>608</v>
      </c>
      <c r="I11" s="18" t="s">
        <v>609</v>
      </c>
      <c r="J11" s="18" t="s">
        <v>610</v>
      </c>
    </row>
    <row r="12" ht="24" customHeight="1" spans="1:10">
      <c r="A12" s="25" t="s">
        <v>55</v>
      </c>
      <c r="B12" s="26"/>
      <c r="C12" s="26"/>
      <c r="D12" s="26"/>
      <c r="E12" s="26"/>
      <c r="F12" s="26"/>
      <c r="G12" s="27"/>
      <c r="H12" s="28"/>
      <c r="I12" s="28"/>
      <c r="J12" s="28"/>
    </row>
    <row r="13" ht="111" customHeight="1" spans="1:10">
      <c r="A13" s="19" t="s">
        <v>611</v>
      </c>
      <c r="B13" s="29"/>
      <c r="C13" s="19" t="s">
        <v>612</v>
      </c>
      <c r="D13" s="29"/>
      <c r="E13" s="29"/>
      <c r="F13" s="29"/>
      <c r="G13" s="29"/>
      <c r="H13" s="30">
        <v>23754969.55</v>
      </c>
      <c r="I13" s="30">
        <v>23754969.55</v>
      </c>
      <c r="J13" s="31">
        <v>0</v>
      </c>
    </row>
    <row r="14" ht="32.25" customHeight="1" spans="1:10">
      <c r="A14" s="24" t="s">
        <v>613</v>
      </c>
      <c r="B14" s="24"/>
      <c r="C14" s="24"/>
      <c r="D14" s="24"/>
      <c r="E14" s="24"/>
      <c r="F14" s="24"/>
      <c r="G14" s="24"/>
      <c r="H14" s="24"/>
      <c r="I14" s="24"/>
      <c r="J14" s="24"/>
    </row>
    <row r="15" ht="32.25" customHeight="1" spans="1:10">
      <c r="A15" s="32" t="s">
        <v>614</v>
      </c>
      <c r="B15" s="32"/>
      <c r="C15" s="32"/>
      <c r="D15" s="32"/>
      <c r="E15" s="32"/>
      <c r="F15" s="32"/>
      <c r="G15" s="32"/>
      <c r="H15" s="33" t="s">
        <v>615</v>
      </c>
      <c r="I15" s="34" t="s">
        <v>314</v>
      </c>
      <c r="J15" s="33" t="s">
        <v>616</v>
      </c>
    </row>
    <row r="16" ht="36" customHeight="1" spans="1:10">
      <c r="A16" s="35" t="s">
        <v>307</v>
      </c>
      <c r="B16" s="35" t="s">
        <v>617</v>
      </c>
      <c r="C16" s="36" t="s">
        <v>309</v>
      </c>
      <c r="D16" s="36" t="s">
        <v>310</v>
      </c>
      <c r="E16" s="36" t="s">
        <v>311</v>
      </c>
      <c r="F16" s="36" t="s">
        <v>312</v>
      </c>
      <c r="G16" s="36" t="s">
        <v>313</v>
      </c>
      <c r="H16" s="37"/>
      <c r="I16" s="37"/>
      <c r="J16" s="37"/>
    </row>
    <row r="17" ht="19" customHeight="1" spans="1:13">
      <c r="A17" s="38" t="s">
        <v>316</v>
      </c>
      <c r="B17" s="38" t="s">
        <v>588</v>
      </c>
      <c r="C17" s="38" t="s">
        <v>588</v>
      </c>
      <c r="D17" s="38" t="s">
        <v>588</v>
      </c>
      <c r="E17" s="38" t="s">
        <v>588</v>
      </c>
      <c r="F17" s="39" t="s">
        <v>588</v>
      </c>
      <c r="G17" s="39" t="s">
        <v>588</v>
      </c>
      <c r="H17" s="39" t="s">
        <v>588</v>
      </c>
      <c r="I17" s="39" t="s">
        <v>588</v>
      </c>
      <c r="J17" s="38" t="s">
        <v>588</v>
      </c>
      <c r="K17" s="38"/>
      <c r="L17" s="38"/>
      <c r="M17" s="38"/>
    </row>
    <row r="18" customHeight="1" spans="1:13">
      <c r="A18" s="38" t="s">
        <v>588</v>
      </c>
      <c r="B18" s="38" t="s">
        <v>317</v>
      </c>
      <c r="C18" s="38" t="s">
        <v>588</v>
      </c>
      <c r="D18" s="38" t="s">
        <v>588</v>
      </c>
      <c r="E18" s="38" t="s">
        <v>588</v>
      </c>
      <c r="F18" s="39" t="s">
        <v>588</v>
      </c>
      <c r="G18" s="39" t="s">
        <v>588</v>
      </c>
      <c r="H18" s="39" t="s">
        <v>588</v>
      </c>
      <c r="I18" s="39" t="s">
        <v>588</v>
      </c>
      <c r="J18" s="38" t="s">
        <v>588</v>
      </c>
      <c r="K18" s="40"/>
      <c r="L18" s="40"/>
      <c r="M18" s="41"/>
    </row>
    <row r="19" customHeight="1" spans="1:13">
      <c r="A19" s="38" t="s">
        <v>588</v>
      </c>
      <c r="B19" s="38" t="s">
        <v>588</v>
      </c>
      <c r="C19" s="38" t="s">
        <v>424</v>
      </c>
      <c r="D19" s="38" t="s">
        <v>319</v>
      </c>
      <c r="E19" s="38" t="s">
        <v>425</v>
      </c>
      <c r="F19" s="39" t="s">
        <v>337</v>
      </c>
      <c r="G19" s="39" t="s">
        <v>322</v>
      </c>
      <c r="H19" s="39" t="s">
        <v>618</v>
      </c>
      <c r="I19" s="39" t="s">
        <v>426</v>
      </c>
      <c r="J19" s="38" t="s">
        <v>619</v>
      </c>
      <c r="K19" s="40"/>
      <c r="L19" s="40"/>
      <c r="M19" s="41"/>
    </row>
    <row r="20" customHeight="1" spans="1:13">
      <c r="A20" s="38" t="s">
        <v>588</v>
      </c>
      <c r="B20" s="38" t="s">
        <v>588</v>
      </c>
      <c r="C20" s="38" t="s">
        <v>620</v>
      </c>
      <c r="D20" s="38" t="s">
        <v>319</v>
      </c>
      <c r="E20" s="38" t="s">
        <v>428</v>
      </c>
      <c r="F20" s="39" t="s">
        <v>337</v>
      </c>
      <c r="G20" s="39" t="s">
        <v>322</v>
      </c>
      <c r="H20" s="39" t="s">
        <v>618</v>
      </c>
      <c r="I20" s="39" t="s">
        <v>429</v>
      </c>
      <c r="J20" s="38" t="s">
        <v>621</v>
      </c>
      <c r="K20" s="40"/>
      <c r="L20" s="40"/>
      <c r="M20" s="41"/>
    </row>
    <row r="21" customHeight="1" spans="1:13">
      <c r="A21" s="38" t="s">
        <v>588</v>
      </c>
      <c r="B21" s="38" t="s">
        <v>588</v>
      </c>
      <c r="C21" s="38" t="s">
        <v>422</v>
      </c>
      <c r="D21" s="38" t="s">
        <v>319</v>
      </c>
      <c r="E21" s="38" t="s">
        <v>91</v>
      </c>
      <c r="F21" s="39" t="s">
        <v>337</v>
      </c>
      <c r="G21" s="39" t="s">
        <v>322</v>
      </c>
      <c r="H21" s="39" t="s">
        <v>618</v>
      </c>
      <c r="I21" s="39" t="s">
        <v>423</v>
      </c>
      <c r="J21" s="38" t="s">
        <v>622</v>
      </c>
      <c r="K21" s="40"/>
      <c r="L21" s="40"/>
      <c r="M21" s="41"/>
    </row>
    <row r="22" customHeight="1" spans="1:13">
      <c r="A22" s="38" t="s">
        <v>588</v>
      </c>
      <c r="B22" s="38" t="s">
        <v>588</v>
      </c>
      <c r="C22" s="38" t="s">
        <v>430</v>
      </c>
      <c r="D22" s="38" t="s">
        <v>319</v>
      </c>
      <c r="E22" s="38" t="s">
        <v>91</v>
      </c>
      <c r="F22" s="39" t="s">
        <v>337</v>
      </c>
      <c r="G22" s="39" t="s">
        <v>322</v>
      </c>
      <c r="H22" s="39" t="s">
        <v>618</v>
      </c>
      <c r="I22" s="39" t="s">
        <v>431</v>
      </c>
      <c r="J22" s="38" t="s">
        <v>621</v>
      </c>
      <c r="K22" s="40"/>
      <c r="L22" s="40"/>
      <c r="M22" s="41"/>
    </row>
    <row r="23" customHeight="1" spans="1:13">
      <c r="A23" s="38" t="s">
        <v>588</v>
      </c>
      <c r="B23" s="38" t="s">
        <v>588</v>
      </c>
      <c r="C23" s="38" t="s">
        <v>432</v>
      </c>
      <c r="D23" s="38" t="s">
        <v>319</v>
      </c>
      <c r="E23" s="38" t="s">
        <v>433</v>
      </c>
      <c r="F23" s="39" t="s">
        <v>337</v>
      </c>
      <c r="G23" s="39" t="s">
        <v>322</v>
      </c>
      <c r="H23" s="39" t="s">
        <v>618</v>
      </c>
      <c r="I23" s="39" t="s">
        <v>623</v>
      </c>
      <c r="J23" s="38" t="s">
        <v>624</v>
      </c>
      <c r="K23" s="40"/>
      <c r="L23" s="40"/>
      <c r="M23" s="41"/>
    </row>
    <row r="24" customHeight="1" spans="1:13">
      <c r="A24" s="38" t="s">
        <v>588</v>
      </c>
      <c r="B24" s="38" t="s">
        <v>588</v>
      </c>
      <c r="C24" s="38" t="s">
        <v>625</v>
      </c>
      <c r="D24" s="38" t="s">
        <v>319</v>
      </c>
      <c r="E24" s="38" t="s">
        <v>436</v>
      </c>
      <c r="F24" s="39" t="s">
        <v>383</v>
      </c>
      <c r="G24" s="39" t="s">
        <v>322</v>
      </c>
      <c r="H24" s="39" t="s">
        <v>618</v>
      </c>
      <c r="I24" s="39" t="s">
        <v>435</v>
      </c>
      <c r="J24" s="38" t="s">
        <v>626</v>
      </c>
      <c r="K24" s="40"/>
      <c r="L24" s="40"/>
      <c r="M24" s="41"/>
    </row>
    <row r="25" customHeight="1" spans="1:13">
      <c r="A25" s="38" t="s">
        <v>588</v>
      </c>
      <c r="B25" s="38" t="s">
        <v>588</v>
      </c>
      <c r="C25" s="38" t="s">
        <v>437</v>
      </c>
      <c r="D25" s="38" t="s">
        <v>319</v>
      </c>
      <c r="E25" s="38" t="s">
        <v>91</v>
      </c>
      <c r="F25" s="39" t="s">
        <v>337</v>
      </c>
      <c r="G25" s="39" t="s">
        <v>322</v>
      </c>
      <c r="H25" s="39" t="s">
        <v>618</v>
      </c>
      <c r="I25" s="39" t="s">
        <v>438</v>
      </c>
      <c r="J25" s="38" t="s">
        <v>627</v>
      </c>
      <c r="K25" s="40"/>
      <c r="L25" s="40"/>
      <c r="M25" s="41"/>
    </row>
    <row r="26" customHeight="1" spans="1:13">
      <c r="A26" s="38" t="s">
        <v>588</v>
      </c>
      <c r="B26" s="38" t="s">
        <v>588</v>
      </c>
      <c r="C26" s="38" t="s">
        <v>439</v>
      </c>
      <c r="D26" s="38" t="s">
        <v>319</v>
      </c>
      <c r="E26" s="38" t="s">
        <v>440</v>
      </c>
      <c r="F26" s="39" t="s">
        <v>337</v>
      </c>
      <c r="G26" s="39" t="s">
        <v>322</v>
      </c>
      <c r="H26" s="39" t="s">
        <v>618</v>
      </c>
      <c r="I26" s="39" t="s">
        <v>441</v>
      </c>
      <c r="J26" s="38" t="s">
        <v>628</v>
      </c>
      <c r="K26" s="40"/>
      <c r="L26" s="40"/>
      <c r="M26" s="41"/>
    </row>
    <row r="27" customHeight="1" spans="1:13">
      <c r="A27" s="38" t="s">
        <v>588</v>
      </c>
      <c r="B27" s="38" t="s">
        <v>588</v>
      </c>
      <c r="C27" s="38" t="s">
        <v>629</v>
      </c>
      <c r="D27" s="38" t="s">
        <v>319</v>
      </c>
      <c r="E27" s="38" t="s">
        <v>443</v>
      </c>
      <c r="F27" s="39" t="s">
        <v>337</v>
      </c>
      <c r="G27" s="39" t="s">
        <v>322</v>
      </c>
      <c r="H27" s="39" t="s">
        <v>618</v>
      </c>
      <c r="I27" s="39" t="s">
        <v>444</v>
      </c>
      <c r="J27" s="38" t="s">
        <v>630</v>
      </c>
      <c r="K27" s="40"/>
      <c r="L27" s="40"/>
      <c r="M27" s="41"/>
    </row>
    <row r="28" customHeight="1" spans="1:13">
      <c r="A28" s="38" t="s">
        <v>588</v>
      </c>
      <c r="B28" s="38" t="s">
        <v>588</v>
      </c>
      <c r="C28" s="38" t="s">
        <v>631</v>
      </c>
      <c r="D28" s="38" t="s">
        <v>319</v>
      </c>
      <c r="E28" s="38" t="s">
        <v>446</v>
      </c>
      <c r="F28" s="39" t="s">
        <v>337</v>
      </c>
      <c r="G28" s="39" t="s">
        <v>322</v>
      </c>
      <c r="H28" s="39" t="s">
        <v>618</v>
      </c>
      <c r="I28" s="39" t="s">
        <v>447</v>
      </c>
      <c r="J28" s="38" t="s">
        <v>632</v>
      </c>
      <c r="K28" s="40"/>
      <c r="L28" s="40"/>
      <c r="M28" s="41"/>
    </row>
    <row r="29" customHeight="1" spans="1:13">
      <c r="A29" s="38" t="s">
        <v>588</v>
      </c>
      <c r="B29" s="38" t="s">
        <v>588</v>
      </c>
      <c r="C29" s="38" t="s">
        <v>448</v>
      </c>
      <c r="D29" s="38" t="s">
        <v>319</v>
      </c>
      <c r="E29" s="38" t="s">
        <v>449</v>
      </c>
      <c r="F29" s="39" t="s">
        <v>394</v>
      </c>
      <c r="G29" s="39" t="s">
        <v>322</v>
      </c>
      <c r="H29" s="39" t="s">
        <v>618</v>
      </c>
      <c r="I29" s="39" t="s">
        <v>450</v>
      </c>
      <c r="J29" s="38" t="s">
        <v>633</v>
      </c>
      <c r="K29" s="40"/>
      <c r="L29" s="40"/>
      <c r="M29" s="41"/>
    </row>
    <row r="30" customHeight="1" spans="1:13">
      <c r="A30" s="38" t="s">
        <v>588</v>
      </c>
      <c r="B30" s="38" t="s">
        <v>588</v>
      </c>
      <c r="C30" s="38" t="s">
        <v>451</v>
      </c>
      <c r="D30" s="38" t="s">
        <v>319</v>
      </c>
      <c r="E30" s="38" t="s">
        <v>452</v>
      </c>
      <c r="F30" s="39" t="s">
        <v>337</v>
      </c>
      <c r="G30" s="39" t="s">
        <v>322</v>
      </c>
      <c r="H30" s="39" t="s">
        <v>618</v>
      </c>
      <c r="I30" s="39" t="s">
        <v>453</v>
      </c>
      <c r="J30" s="38" t="s">
        <v>634</v>
      </c>
      <c r="K30" s="40"/>
      <c r="L30" s="40"/>
      <c r="M30" s="41"/>
    </row>
    <row r="31" customHeight="1" spans="1:13">
      <c r="A31" s="38" t="s">
        <v>588</v>
      </c>
      <c r="B31" s="38" t="s">
        <v>588</v>
      </c>
      <c r="C31" s="38" t="s">
        <v>635</v>
      </c>
      <c r="D31" s="38" t="s">
        <v>319</v>
      </c>
      <c r="E31" s="38" t="s">
        <v>455</v>
      </c>
      <c r="F31" s="39" t="s">
        <v>456</v>
      </c>
      <c r="G31" s="39" t="s">
        <v>322</v>
      </c>
      <c r="H31" s="39" t="s">
        <v>618</v>
      </c>
      <c r="I31" s="39" t="s">
        <v>457</v>
      </c>
      <c r="J31" s="38" t="s">
        <v>636</v>
      </c>
      <c r="K31" s="40"/>
      <c r="L31" s="40"/>
      <c r="M31" s="41"/>
    </row>
    <row r="32" customHeight="1" spans="1:13">
      <c r="A32" s="38" t="s">
        <v>588</v>
      </c>
      <c r="B32" s="38" t="s">
        <v>588</v>
      </c>
      <c r="C32" s="38" t="s">
        <v>458</v>
      </c>
      <c r="D32" s="38" t="s">
        <v>325</v>
      </c>
      <c r="E32" s="38" t="s">
        <v>459</v>
      </c>
      <c r="F32" s="39" t="s">
        <v>337</v>
      </c>
      <c r="G32" s="39" t="s">
        <v>322</v>
      </c>
      <c r="H32" s="39" t="s">
        <v>637</v>
      </c>
      <c r="I32" s="39" t="s">
        <v>460</v>
      </c>
      <c r="J32" s="38" t="s">
        <v>638</v>
      </c>
      <c r="K32" s="40"/>
      <c r="L32" s="40"/>
      <c r="M32" s="41"/>
    </row>
    <row r="33" customHeight="1" spans="1:13">
      <c r="A33" s="38" t="s">
        <v>588</v>
      </c>
      <c r="B33" s="38" t="s">
        <v>588</v>
      </c>
      <c r="C33" s="38" t="s">
        <v>639</v>
      </c>
      <c r="D33" s="38" t="s">
        <v>325</v>
      </c>
      <c r="E33" s="38" t="s">
        <v>96</v>
      </c>
      <c r="F33" s="39" t="s">
        <v>337</v>
      </c>
      <c r="G33" s="39" t="s">
        <v>322</v>
      </c>
      <c r="H33" s="39" t="s">
        <v>637</v>
      </c>
      <c r="I33" s="39" t="s">
        <v>640</v>
      </c>
      <c r="J33" s="38" t="s">
        <v>641</v>
      </c>
      <c r="K33" s="40"/>
      <c r="L33" s="40"/>
      <c r="M33" s="41"/>
    </row>
    <row r="34" customHeight="1" spans="1:13">
      <c r="A34" s="38" t="s">
        <v>588</v>
      </c>
      <c r="B34" s="38" t="s">
        <v>588</v>
      </c>
      <c r="C34" s="38" t="s">
        <v>642</v>
      </c>
      <c r="D34" s="38" t="s">
        <v>325</v>
      </c>
      <c r="E34" s="38" t="s">
        <v>85</v>
      </c>
      <c r="F34" s="39" t="s">
        <v>337</v>
      </c>
      <c r="G34" s="39" t="s">
        <v>322</v>
      </c>
      <c r="H34" s="39" t="s">
        <v>637</v>
      </c>
      <c r="I34" s="39" t="s">
        <v>643</v>
      </c>
      <c r="J34" s="38" t="s">
        <v>641</v>
      </c>
      <c r="K34" s="40"/>
      <c r="L34" s="40"/>
      <c r="M34" s="41"/>
    </row>
    <row r="35" customHeight="1" spans="1:13">
      <c r="A35" s="38" t="s">
        <v>588</v>
      </c>
      <c r="B35" s="38" t="s">
        <v>588</v>
      </c>
      <c r="C35" s="38" t="s">
        <v>644</v>
      </c>
      <c r="D35" s="38" t="s">
        <v>325</v>
      </c>
      <c r="E35" s="38" t="s">
        <v>96</v>
      </c>
      <c r="F35" s="39" t="s">
        <v>337</v>
      </c>
      <c r="G35" s="39" t="s">
        <v>322</v>
      </c>
      <c r="H35" s="39" t="s">
        <v>637</v>
      </c>
      <c r="I35" s="39" t="s">
        <v>645</v>
      </c>
      <c r="J35" s="38" t="s">
        <v>646</v>
      </c>
      <c r="K35" s="40"/>
      <c r="L35" s="40"/>
      <c r="M35" s="41"/>
    </row>
    <row r="36" customHeight="1" spans="1:13">
      <c r="A36" s="38" t="s">
        <v>588</v>
      </c>
      <c r="B36" s="38" t="s">
        <v>323</v>
      </c>
      <c r="C36" s="38" t="s">
        <v>588</v>
      </c>
      <c r="D36" s="38" t="s">
        <v>588</v>
      </c>
      <c r="E36" s="38" t="s">
        <v>588</v>
      </c>
      <c r="F36" s="39" t="s">
        <v>588</v>
      </c>
      <c r="G36" s="39" t="s">
        <v>588</v>
      </c>
      <c r="H36" s="39" t="s">
        <v>588</v>
      </c>
      <c r="I36" s="39" t="s">
        <v>588</v>
      </c>
      <c r="J36" s="38" t="s">
        <v>588</v>
      </c>
      <c r="K36" s="40"/>
      <c r="L36" s="40"/>
      <c r="M36" s="41"/>
    </row>
    <row r="37" customHeight="1" spans="1:13">
      <c r="A37" s="38" t="s">
        <v>588</v>
      </c>
      <c r="B37" s="38" t="s">
        <v>588</v>
      </c>
      <c r="C37" s="38" t="s">
        <v>461</v>
      </c>
      <c r="D37" s="38" t="s">
        <v>319</v>
      </c>
      <c r="E37" s="38" t="s">
        <v>362</v>
      </c>
      <c r="F37" s="39" t="s">
        <v>327</v>
      </c>
      <c r="G37" s="39" t="s">
        <v>322</v>
      </c>
      <c r="H37" s="39" t="s">
        <v>647</v>
      </c>
      <c r="I37" s="39" t="s">
        <v>462</v>
      </c>
      <c r="J37" s="38" t="s">
        <v>648</v>
      </c>
      <c r="K37" s="40"/>
      <c r="L37" s="40"/>
      <c r="M37" s="41"/>
    </row>
    <row r="38" customHeight="1" spans="1:13">
      <c r="A38" s="38" t="s">
        <v>588</v>
      </c>
      <c r="B38" s="38" t="s">
        <v>351</v>
      </c>
      <c r="C38" s="38" t="s">
        <v>588</v>
      </c>
      <c r="D38" s="38" t="s">
        <v>588</v>
      </c>
      <c r="E38" s="38" t="s">
        <v>588</v>
      </c>
      <c r="F38" s="39" t="s">
        <v>588</v>
      </c>
      <c r="G38" s="39" t="s">
        <v>588</v>
      </c>
      <c r="H38" s="39" t="s">
        <v>588</v>
      </c>
      <c r="I38" s="39" t="s">
        <v>588</v>
      </c>
      <c r="J38" s="38" t="s">
        <v>588</v>
      </c>
      <c r="K38" s="40"/>
      <c r="L38" s="40"/>
      <c r="M38" s="41"/>
    </row>
    <row r="39" customHeight="1" spans="1:13">
      <c r="A39" s="38" t="s">
        <v>588</v>
      </c>
      <c r="B39" s="38" t="s">
        <v>588</v>
      </c>
      <c r="C39" s="38" t="s">
        <v>463</v>
      </c>
      <c r="D39" s="38" t="s">
        <v>325</v>
      </c>
      <c r="E39" s="38" t="s">
        <v>362</v>
      </c>
      <c r="F39" s="39" t="s">
        <v>327</v>
      </c>
      <c r="G39" s="39" t="s">
        <v>322</v>
      </c>
      <c r="H39" s="39" t="s">
        <v>649</v>
      </c>
      <c r="I39" s="39" t="s">
        <v>650</v>
      </c>
      <c r="J39" s="38" t="s">
        <v>651</v>
      </c>
      <c r="K39" s="40"/>
      <c r="L39" s="40"/>
      <c r="M39" s="41"/>
    </row>
    <row r="40" customHeight="1" spans="1:13">
      <c r="A40" s="38" t="s">
        <v>588</v>
      </c>
      <c r="B40" s="38" t="s">
        <v>588</v>
      </c>
      <c r="C40" s="38" t="s">
        <v>465</v>
      </c>
      <c r="D40" s="38" t="s">
        <v>319</v>
      </c>
      <c r="E40" s="38" t="s">
        <v>362</v>
      </c>
      <c r="F40" s="39" t="s">
        <v>327</v>
      </c>
      <c r="G40" s="39" t="s">
        <v>322</v>
      </c>
      <c r="H40" s="39" t="s">
        <v>652</v>
      </c>
      <c r="I40" s="39" t="s">
        <v>466</v>
      </c>
      <c r="J40" s="38" t="s">
        <v>653</v>
      </c>
      <c r="K40" s="40"/>
      <c r="L40" s="40"/>
      <c r="M40" s="41"/>
    </row>
    <row r="41" customHeight="1" spans="1:13">
      <c r="A41" s="38" t="s">
        <v>329</v>
      </c>
      <c r="B41" s="38" t="s">
        <v>588</v>
      </c>
      <c r="C41" s="38" t="s">
        <v>588</v>
      </c>
      <c r="D41" s="38" t="s">
        <v>588</v>
      </c>
      <c r="E41" s="38" t="s">
        <v>588</v>
      </c>
      <c r="F41" s="39" t="s">
        <v>588</v>
      </c>
      <c r="G41" s="39" t="s">
        <v>588</v>
      </c>
      <c r="H41" s="39" t="s">
        <v>588</v>
      </c>
      <c r="I41" s="39" t="s">
        <v>588</v>
      </c>
      <c r="J41" s="38" t="s">
        <v>588</v>
      </c>
      <c r="K41" s="40"/>
      <c r="L41" s="40"/>
      <c r="M41" s="41"/>
    </row>
    <row r="42" customHeight="1" spans="1:13">
      <c r="A42" s="38" t="s">
        <v>588</v>
      </c>
      <c r="B42" s="38" t="s">
        <v>334</v>
      </c>
      <c r="C42" s="38" t="s">
        <v>588</v>
      </c>
      <c r="D42" s="38" t="s">
        <v>588</v>
      </c>
      <c r="E42" s="38" t="s">
        <v>588</v>
      </c>
      <c r="F42" s="39" t="s">
        <v>588</v>
      </c>
      <c r="G42" s="39" t="s">
        <v>588</v>
      </c>
      <c r="H42" s="39" t="s">
        <v>588</v>
      </c>
      <c r="I42" s="39" t="s">
        <v>588</v>
      </c>
      <c r="J42" s="38" t="s">
        <v>588</v>
      </c>
      <c r="K42" s="40"/>
      <c r="L42" s="40"/>
      <c r="M42" s="41"/>
    </row>
    <row r="43" customHeight="1" spans="1:13">
      <c r="A43" s="38" t="s">
        <v>588</v>
      </c>
      <c r="B43" s="38" t="s">
        <v>588</v>
      </c>
      <c r="C43" s="38" t="s">
        <v>467</v>
      </c>
      <c r="D43" s="38" t="s">
        <v>325</v>
      </c>
      <c r="E43" s="38" t="s">
        <v>468</v>
      </c>
      <c r="F43" s="39" t="s">
        <v>588</v>
      </c>
      <c r="G43" s="39" t="s">
        <v>346</v>
      </c>
      <c r="H43" s="39" t="s">
        <v>654</v>
      </c>
      <c r="I43" s="39" t="s">
        <v>470</v>
      </c>
      <c r="J43" s="38" t="s">
        <v>655</v>
      </c>
      <c r="K43" s="40"/>
      <c r="L43" s="40"/>
      <c r="M43" s="41"/>
    </row>
    <row r="44" customHeight="1" spans="1:13">
      <c r="A44" s="38" t="s">
        <v>338</v>
      </c>
      <c r="B44" s="38" t="s">
        <v>588</v>
      </c>
      <c r="C44" s="38" t="s">
        <v>588</v>
      </c>
      <c r="D44" s="38" t="s">
        <v>588</v>
      </c>
      <c r="E44" s="38" t="s">
        <v>588</v>
      </c>
      <c r="F44" s="39" t="s">
        <v>588</v>
      </c>
      <c r="G44" s="39" t="s">
        <v>588</v>
      </c>
      <c r="H44" s="39" t="s">
        <v>588</v>
      </c>
      <c r="I44" s="39" t="s">
        <v>588</v>
      </c>
      <c r="J44" s="38" t="s">
        <v>588</v>
      </c>
      <c r="K44" s="40"/>
      <c r="L44" s="40"/>
      <c r="M44" s="41"/>
    </row>
    <row r="45" customHeight="1" spans="1:13">
      <c r="A45" s="38" t="s">
        <v>588</v>
      </c>
      <c r="B45" s="38" t="s">
        <v>339</v>
      </c>
      <c r="C45" s="38" t="s">
        <v>588</v>
      </c>
      <c r="D45" s="38" t="s">
        <v>588</v>
      </c>
      <c r="E45" s="38" t="s">
        <v>588</v>
      </c>
      <c r="F45" s="39" t="s">
        <v>588</v>
      </c>
      <c r="G45" s="39" t="s">
        <v>588</v>
      </c>
      <c r="H45" s="39" t="s">
        <v>588</v>
      </c>
      <c r="I45" s="39" t="s">
        <v>588</v>
      </c>
      <c r="J45" s="38" t="s">
        <v>588</v>
      </c>
      <c r="K45" s="40"/>
      <c r="L45" s="40"/>
      <c r="M45" s="41"/>
    </row>
    <row r="46" customHeight="1" spans="1:13">
      <c r="A46" s="38" t="s">
        <v>588</v>
      </c>
      <c r="B46" s="38" t="s">
        <v>588</v>
      </c>
      <c r="C46" s="38" t="s">
        <v>471</v>
      </c>
      <c r="D46" s="38" t="s">
        <v>319</v>
      </c>
      <c r="E46" s="38" t="s">
        <v>362</v>
      </c>
      <c r="F46" s="39" t="s">
        <v>327</v>
      </c>
      <c r="G46" s="39" t="s">
        <v>322</v>
      </c>
      <c r="H46" s="39" t="s">
        <v>656</v>
      </c>
      <c r="I46" s="39" t="s">
        <v>472</v>
      </c>
      <c r="J46" s="38" t="s">
        <v>657</v>
      </c>
      <c r="K46" s="40"/>
      <c r="L46" s="40"/>
      <c r="M46" s="41"/>
    </row>
    <row r="47" customHeight="1" spans="1:13">
      <c r="A47" s="38" t="s">
        <v>342</v>
      </c>
      <c r="B47" s="38" t="s">
        <v>588</v>
      </c>
      <c r="C47" s="38" t="s">
        <v>588</v>
      </c>
      <c r="D47" s="38" t="s">
        <v>588</v>
      </c>
      <c r="E47" s="38" t="s">
        <v>588</v>
      </c>
      <c r="F47" s="39" t="s">
        <v>588</v>
      </c>
      <c r="G47" s="39" t="s">
        <v>588</v>
      </c>
      <c r="H47" s="39" t="s">
        <v>588</v>
      </c>
      <c r="I47" s="39" t="s">
        <v>588</v>
      </c>
      <c r="J47" s="38" t="s">
        <v>588</v>
      </c>
      <c r="K47" s="40"/>
      <c r="L47" s="40"/>
      <c r="M47" s="41"/>
    </row>
    <row r="48" customHeight="1" spans="1:13">
      <c r="A48" s="38" t="s">
        <v>588</v>
      </c>
      <c r="B48" s="38" t="s">
        <v>473</v>
      </c>
      <c r="C48" s="38" t="s">
        <v>588</v>
      </c>
      <c r="D48" s="38" t="s">
        <v>588</v>
      </c>
      <c r="E48" s="38" t="s">
        <v>588</v>
      </c>
      <c r="F48" s="39" t="s">
        <v>588</v>
      </c>
      <c r="G48" s="39" t="s">
        <v>588</v>
      </c>
      <c r="H48" s="39" t="s">
        <v>588</v>
      </c>
      <c r="I48" s="39" t="s">
        <v>588</v>
      </c>
      <c r="J48" s="38" t="s">
        <v>588</v>
      </c>
      <c r="K48" s="40"/>
      <c r="L48" s="40"/>
      <c r="M48" s="41"/>
    </row>
    <row r="49" customHeight="1" spans="1:13">
      <c r="A49" s="38" t="s">
        <v>588</v>
      </c>
      <c r="B49" s="38" t="s">
        <v>588</v>
      </c>
      <c r="C49" s="38" t="s">
        <v>474</v>
      </c>
      <c r="D49" s="38" t="s">
        <v>365</v>
      </c>
      <c r="E49" s="38" t="s">
        <v>475</v>
      </c>
      <c r="F49" s="39" t="s">
        <v>476</v>
      </c>
      <c r="G49" s="39" t="s">
        <v>322</v>
      </c>
      <c r="H49" s="39" t="s">
        <v>658</v>
      </c>
      <c r="I49" s="39" t="s">
        <v>474</v>
      </c>
      <c r="J49" s="38" t="s">
        <v>659</v>
      </c>
      <c r="K49" s="40"/>
      <c r="L49" s="40"/>
      <c r="M49" s="41"/>
    </row>
    <row r="50" customHeight="1" spans="1:13">
      <c r="A50" s="38" t="s">
        <v>588</v>
      </c>
      <c r="B50" s="38" t="s">
        <v>588</v>
      </c>
      <c r="C50" s="38" t="s">
        <v>477</v>
      </c>
      <c r="D50" s="38" t="s">
        <v>365</v>
      </c>
      <c r="E50" s="38" t="s">
        <v>478</v>
      </c>
      <c r="F50" s="39" t="s">
        <v>476</v>
      </c>
      <c r="G50" s="39" t="s">
        <v>322</v>
      </c>
      <c r="H50" s="39" t="s">
        <v>658</v>
      </c>
      <c r="I50" s="39" t="s">
        <v>479</v>
      </c>
      <c r="J50" s="38" t="s">
        <v>619</v>
      </c>
      <c r="K50" s="40"/>
      <c r="L50" s="40"/>
      <c r="M50" s="41"/>
    </row>
    <row r="51" customHeight="1" spans="1:13">
      <c r="A51" s="38" t="s">
        <v>588</v>
      </c>
      <c r="B51" s="38" t="s">
        <v>588</v>
      </c>
      <c r="C51" s="38" t="s">
        <v>480</v>
      </c>
      <c r="D51" s="38" t="s">
        <v>365</v>
      </c>
      <c r="E51" s="38" t="s">
        <v>481</v>
      </c>
      <c r="F51" s="39" t="s">
        <v>476</v>
      </c>
      <c r="G51" s="39" t="s">
        <v>322</v>
      </c>
      <c r="H51" s="39" t="s">
        <v>658</v>
      </c>
      <c r="I51" s="39" t="s">
        <v>482</v>
      </c>
      <c r="J51" s="38" t="s">
        <v>660</v>
      </c>
      <c r="K51" s="40"/>
      <c r="L51" s="40"/>
      <c r="M51" s="41"/>
    </row>
    <row r="52" customHeight="1" spans="1:13">
      <c r="A52" s="38" t="s">
        <v>588</v>
      </c>
      <c r="B52" s="38" t="s">
        <v>588</v>
      </c>
      <c r="C52" s="38" t="s">
        <v>483</v>
      </c>
      <c r="D52" s="38" t="s">
        <v>365</v>
      </c>
      <c r="E52" s="38" t="s">
        <v>484</v>
      </c>
      <c r="F52" s="39" t="s">
        <v>476</v>
      </c>
      <c r="G52" s="39" t="s">
        <v>322</v>
      </c>
      <c r="H52" s="39" t="s">
        <v>658</v>
      </c>
      <c r="I52" s="39" t="s">
        <v>483</v>
      </c>
      <c r="J52" s="38" t="s">
        <v>624</v>
      </c>
      <c r="K52" s="40"/>
      <c r="L52" s="40"/>
      <c r="M52" s="41"/>
    </row>
  </sheetData>
  <mergeCells count="60">
    <mergeCell ref="A2:J2"/>
    <mergeCell ref="A3:C3"/>
    <mergeCell ref="B4:E4"/>
    <mergeCell ref="B4:E4"/>
    <mergeCell ref="F4:G4"/>
    <mergeCell ref="H4:J4"/>
    <mergeCell ref="H4:J4"/>
    <mergeCell ref="A5:I5"/>
    <mergeCell ref="C6:I6"/>
    <mergeCell ref="C7:I7"/>
    <mergeCell ref="C8:I8"/>
    <mergeCell ref="A9:J9"/>
    <mergeCell ref="H10:J10"/>
    <mergeCell ref="A12:G12"/>
    <mergeCell ref="A13:B13"/>
    <mergeCell ref="C13:G13"/>
    <mergeCell ref="A14:J14"/>
    <mergeCell ref="A15:G15"/>
    <mergeCell ref="J17:M17"/>
    <mergeCell ref="J18:M18"/>
    <mergeCell ref="J19:M19"/>
    <mergeCell ref="J20:M20"/>
    <mergeCell ref="J21:M21"/>
    <mergeCell ref="J22:M22"/>
    <mergeCell ref="J23:M23"/>
    <mergeCell ref="J24:M24"/>
    <mergeCell ref="J25:M25"/>
    <mergeCell ref="J26:M26"/>
    <mergeCell ref="J27:M27"/>
    <mergeCell ref="J28:M28"/>
    <mergeCell ref="J29:M29"/>
    <mergeCell ref="J30:M30"/>
    <mergeCell ref="J31:M31"/>
    <mergeCell ref="J32:M32"/>
    <mergeCell ref="J33:M33"/>
    <mergeCell ref="J34:M34"/>
    <mergeCell ref="J35:M35"/>
    <mergeCell ref="J36:M36"/>
    <mergeCell ref="J37:M37"/>
    <mergeCell ref="J38:M38"/>
    <mergeCell ref="J39:M39"/>
    <mergeCell ref="J40:M40"/>
    <mergeCell ref="J41:M41"/>
    <mergeCell ref="J42:M42"/>
    <mergeCell ref="J43:M43"/>
    <mergeCell ref="J44:M44"/>
    <mergeCell ref="J45:M45"/>
    <mergeCell ref="J46:M46"/>
    <mergeCell ref="J47:M47"/>
    <mergeCell ref="J48:M48"/>
    <mergeCell ref="J49:M49"/>
    <mergeCell ref="J50:M50"/>
    <mergeCell ref="J51:M51"/>
    <mergeCell ref="J52:M52"/>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E25" sqref="E25"/>
    </sheetView>
  </sheetViews>
  <sheetFormatPr defaultColWidth="8.575" defaultRowHeight="12.75" customHeight="1"/>
  <cols>
    <col min="1" max="1" width="15.8916666666667" customWidth="1"/>
    <col min="2" max="2" width="35" customWidth="1"/>
    <col min="3" max="19" width="22" customWidth="1"/>
  </cols>
  <sheetData>
    <row r="1" ht="17.25" customHeight="1" spans="1:19">
      <c r="A1" s="84" t="s">
        <v>52</v>
      </c>
    </row>
    <row r="2" ht="41.25" customHeight="1" spans="1:19">
      <c r="A2" s="78" t="str">
        <f>"2026"&amp;"年部门收入预算表"</f>
        <v>2026年部门收入预算表</v>
      </c>
    </row>
    <row r="3" ht="17.25" customHeight="1" spans="1:19">
      <c r="A3" s="81" t="str">
        <f>"单位名称："&amp;"昆明市东川区公共就业和人才服务中心"</f>
        <v>单位名称：昆明市东川区公共就业和人才服务中心</v>
      </c>
      <c r="S3" s="83" t="s">
        <v>1</v>
      </c>
    </row>
    <row r="4" ht="21.75" customHeight="1" spans="1:19">
      <c r="A4" s="214" t="s">
        <v>53</v>
      </c>
      <c r="B4" s="215" t="s">
        <v>54</v>
      </c>
      <c r="C4" s="215" t="s">
        <v>55</v>
      </c>
      <c r="D4" s="216" t="s">
        <v>56</v>
      </c>
      <c r="E4" s="216"/>
      <c r="F4" s="216"/>
      <c r="G4" s="216"/>
      <c r="H4" s="216"/>
      <c r="I4" s="163"/>
      <c r="J4" s="216"/>
      <c r="K4" s="216"/>
      <c r="L4" s="216"/>
      <c r="M4" s="216"/>
      <c r="N4" s="217"/>
      <c r="O4" s="216" t="s">
        <v>45</v>
      </c>
      <c r="P4" s="216"/>
      <c r="Q4" s="216"/>
      <c r="R4" s="216"/>
      <c r="S4" s="217"/>
    </row>
    <row r="5" ht="27" customHeight="1" spans="1:19">
      <c r="A5" s="218"/>
      <c r="B5" s="219"/>
      <c r="C5" s="219"/>
      <c r="D5" s="219" t="s">
        <v>57</v>
      </c>
      <c r="E5" s="219" t="s">
        <v>58</v>
      </c>
      <c r="F5" s="219" t="s">
        <v>59</v>
      </c>
      <c r="G5" s="219" t="s">
        <v>60</v>
      </c>
      <c r="H5" s="219" t="s">
        <v>61</v>
      </c>
      <c r="I5" s="220" t="s">
        <v>62</v>
      </c>
      <c r="J5" s="221"/>
      <c r="K5" s="221"/>
      <c r="L5" s="221"/>
      <c r="M5" s="221"/>
      <c r="N5" s="222"/>
      <c r="O5" s="219" t="s">
        <v>57</v>
      </c>
      <c r="P5" s="219" t="s">
        <v>58</v>
      </c>
      <c r="Q5" s="219" t="s">
        <v>59</v>
      </c>
      <c r="R5" s="219" t="s">
        <v>60</v>
      </c>
      <c r="S5" s="219" t="s">
        <v>63</v>
      </c>
    </row>
    <row r="6" ht="30" customHeight="1" spans="1:19">
      <c r="A6" s="223"/>
      <c r="B6" s="143"/>
      <c r="C6" s="149"/>
      <c r="D6" s="149"/>
      <c r="E6" s="149"/>
      <c r="F6" s="149"/>
      <c r="G6" s="149"/>
      <c r="H6" s="149"/>
      <c r="I6" s="104" t="s">
        <v>57</v>
      </c>
      <c r="J6" s="222" t="s">
        <v>64</v>
      </c>
      <c r="K6" s="222" t="s">
        <v>65</v>
      </c>
      <c r="L6" s="222" t="s">
        <v>66</v>
      </c>
      <c r="M6" s="222" t="s">
        <v>67</v>
      </c>
      <c r="N6" s="222" t="s">
        <v>68</v>
      </c>
      <c r="O6" s="224"/>
      <c r="P6" s="224"/>
      <c r="Q6" s="224"/>
      <c r="R6" s="224"/>
      <c r="S6" s="149"/>
    </row>
    <row r="7" ht="15" customHeight="1" spans="1:19">
      <c r="A7" s="225">
        <v>1</v>
      </c>
      <c r="B7" s="225">
        <v>2</v>
      </c>
      <c r="C7" s="225">
        <v>3</v>
      </c>
      <c r="D7" s="225">
        <v>4</v>
      </c>
      <c r="E7" s="225">
        <v>5</v>
      </c>
      <c r="F7" s="225">
        <v>6</v>
      </c>
      <c r="G7" s="225">
        <v>7</v>
      </c>
      <c r="H7" s="225">
        <v>8</v>
      </c>
      <c r="I7" s="104">
        <v>9</v>
      </c>
      <c r="J7" s="225">
        <v>10</v>
      </c>
      <c r="K7" s="225">
        <v>11</v>
      </c>
      <c r="L7" s="225">
        <v>12</v>
      </c>
      <c r="M7" s="225">
        <v>13</v>
      </c>
      <c r="N7" s="225">
        <v>14</v>
      </c>
      <c r="O7" s="225">
        <v>15</v>
      </c>
      <c r="P7" s="225">
        <v>16</v>
      </c>
      <c r="Q7" s="225">
        <v>17</v>
      </c>
      <c r="R7" s="225">
        <v>18</v>
      </c>
      <c r="S7" s="225">
        <v>19</v>
      </c>
    </row>
    <row r="8" ht="18" customHeight="1" spans="1:19">
      <c r="A8" s="58" t="s">
        <v>69</v>
      </c>
      <c r="B8" s="58" t="s">
        <v>70</v>
      </c>
      <c r="C8" s="115">
        <v>23754969.55</v>
      </c>
      <c r="D8" s="115">
        <v>23754969.55</v>
      </c>
      <c r="E8" s="115">
        <v>23754969.55</v>
      </c>
      <c r="F8" s="115"/>
      <c r="G8" s="115"/>
      <c r="H8" s="115"/>
      <c r="I8" s="115"/>
      <c r="J8" s="115"/>
      <c r="K8" s="115"/>
      <c r="L8" s="115"/>
      <c r="M8" s="115"/>
      <c r="N8" s="115"/>
      <c r="O8" s="115"/>
      <c r="P8" s="115"/>
      <c r="Q8" s="115"/>
      <c r="R8" s="115"/>
      <c r="S8" s="115"/>
    </row>
    <row r="9" ht="18" customHeight="1" spans="1:19">
      <c r="A9" s="87" t="s">
        <v>55</v>
      </c>
      <c r="B9" s="226"/>
      <c r="C9" s="115">
        <v>23754969.55</v>
      </c>
      <c r="D9" s="115">
        <v>23754969.55</v>
      </c>
      <c r="E9" s="115">
        <v>23754969.55</v>
      </c>
      <c r="F9" s="115"/>
      <c r="G9" s="115"/>
      <c r="H9" s="115"/>
      <c r="I9" s="115"/>
      <c r="J9" s="115"/>
      <c r="K9" s="115"/>
      <c r="L9" s="115"/>
      <c r="M9" s="115"/>
      <c r="N9" s="115"/>
      <c r="O9" s="115"/>
      <c r="P9" s="115"/>
      <c r="Q9" s="115"/>
      <c r="R9" s="115"/>
      <c r="S9" s="11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83" t="s">
        <v>71</v>
      </c>
    </row>
    <row r="2" ht="41.25" customHeight="1" spans="1:15">
      <c r="A2" s="78" t="str">
        <f>"2026"&amp;"年部门支出预算表"</f>
        <v>2026年部门支出预算表</v>
      </c>
    </row>
    <row r="3" ht="17.25" customHeight="1" spans="1:15">
      <c r="A3" s="81" t="str">
        <f>"单位名称："&amp;"昆明市东川区公共就业和人才服务中心"</f>
        <v>单位名称：昆明市东川区公共就业和人才服务中心</v>
      </c>
      <c r="O3" s="83" t="s">
        <v>1</v>
      </c>
    </row>
    <row r="4" ht="27" customHeight="1" spans="1:15">
      <c r="A4" s="200" t="s">
        <v>72</v>
      </c>
      <c r="B4" s="200" t="s">
        <v>73</v>
      </c>
      <c r="C4" s="200" t="s">
        <v>55</v>
      </c>
      <c r="D4" s="201" t="s">
        <v>58</v>
      </c>
      <c r="E4" s="202"/>
      <c r="F4" s="203"/>
      <c r="G4" s="204" t="s">
        <v>59</v>
      </c>
      <c r="H4" s="204" t="s">
        <v>60</v>
      </c>
      <c r="I4" s="204" t="s">
        <v>74</v>
      </c>
      <c r="J4" s="201" t="s">
        <v>62</v>
      </c>
      <c r="K4" s="202"/>
      <c r="L4" s="202"/>
      <c r="M4" s="202"/>
      <c r="N4" s="205"/>
      <c r="O4" s="206"/>
    </row>
    <row r="5" ht="42" customHeight="1" spans="1:15">
      <c r="A5" s="207"/>
      <c r="B5" s="207"/>
      <c r="C5" s="208"/>
      <c r="D5" s="209" t="s">
        <v>57</v>
      </c>
      <c r="E5" s="209" t="s">
        <v>75</v>
      </c>
      <c r="F5" s="209" t="s">
        <v>76</v>
      </c>
      <c r="G5" s="208"/>
      <c r="H5" s="208"/>
      <c r="I5" s="210"/>
      <c r="J5" s="209" t="s">
        <v>57</v>
      </c>
      <c r="K5" s="194" t="s">
        <v>77</v>
      </c>
      <c r="L5" s="194" t="s">
        <v>78</v>
      </c>
      <c r="M5" s="194" t="s">
        <v>79</v>
      </c>
      <c r="N5" s="194" t="s">
        <v>80</v>
      </c>
      <c r="O5" s="194" t="s">
        <v>81</v>
      </c>
    </row>
    <row r="6" ht="18" customHeight="1" spans="1:15">
      <c r="A6" s="90" t="s">
        <v>82</v>
      </c>
      <c r="B6" s="90" t="s">
        <v>83</v>
      </c>
      <c r="C6" s="90" t="s">
        <v>84</v>
      </c>
      <c r="D6" s="93" t="s">
        <v>85</v>
      </c>
      <c r="E6" s="93" t="s">
        <v>86</v>
      </c>
      <c r="F6" s="93" t="s">
        <v>87</v>
      </c>
      <c r="G6" s="93" t="s">
        <v>88</v>
      </c>
      <c r="H6" s="93" t="s">
        <v>89</v>
      </c>
      <c r="I6" s="93" t="s">
        <v>90</v>
      </c>
      <c r="J6" s="93" t="s">
        <v>91</v>
      </c>
      <c r="K6" s="93" t="s">
        <v>92</v>
      </c>
      <c r="L6" s="93" t="s">
        <v>93</v>
      </c>
      <c r="M6" s="93" t="s">
        <v>94</v>
      </c>
      <c r="N6" s="90" t="s">
        <v>95</v>
      </c>
      <c r="O6" s="93" t="s">
        <v>96</v>
      </c>
    </row>
    <row r="7" ht="21" customHeight="1" spans="1:15">
      <c r="A7" s="94" t="s">
        <v>97</v>
      </c>
      <c r="B7" s="94" t="s">
        <v>98</v>
      </c>
      <c r="C7" s="115">
        <v>22726090.33</v>
      </c>
      <c r="D7" s="115">
        <v>22726090.33</v>
      </c>
      <c r="E7" s="115">
        <v>2553319</v>
      </c>
      <c r="F7" s="115">
        <v>20172771.33</v>
      </c>
      <c r="G7" s="115"/>
      <c r="H7" s="115"/>
      <c r="I7" s="115"/>
      <c r="J7" s="115"/>
      <c r="K7" s="115"/>
      <c r="L7" s="115"/>
      <c r="M7" s="115"/>
      <c r="N7" s="115"/>
      <c r="O7" s="115"/>
    </row>
    <row r="8" ht="21" customHeight="1" spans="1:15">
      <c r="A8" s="211" t="s">
        <v>99</v>
      </c>
      <c r="B8" s="211" t="s">
        <v>100</v>
      </c>
      <c r="C8" s="115">
        <v>2206804</v>
      </c>
      <c r="D8" s="115">
        <v>2206804</v>
      </c>
      <c r="E8" s="115">
        <v>2206804</v>
      </c>
      <c r="F8" s="115"/>
      <c r="G8" s="115"/>
      <c r="H8" s="115"/>
      <c r="I8" s="115"/>
      <c r="J8" s="115"/>
      <c r="K8" s="115"/>
      <c r="L8" s="115"/>
      <c r="M8" s="115"/>
      <c r="N8" s="115"/>
      <c r="O8" s="115"/>
    </row>
    <row r="9" ht="21" customHeight="1" spans="1:15">
      <c r="A9" s="212" t="s">
        <v>101</v>
      </c>
      <c r="B9" s="212" t="s">
        <v>102</v>
      </c>
      <c r="C9" s="115">
        <v>2206804</v>
      </c>
      <c r="D9" s="115">
        <v>2206804</v>
      </c>
      <c r="E9" s="115">
        <v>2206804</v>
      </c>
      <c r="F9" s="115"/>
      <c r="G9" s="115"/>
      <c r="H9" s="115"/>
      <c r="I9" s="115"/>
      <c r="J9" s="115"/>
      <c r="K9" s="115"/>
      <c r="L9" s="115"/>
      <c r="M9" s="115"/>
      <c r="N9" s="115"/>
      <c r="O9" s="115"/>
    </row>
    <row r="10" ht="21" customHeight="1" spans="1:15">
      <c r="A10" s="211" t="s">
        <v>103</v>
      </c>
      <c r="B10" s="211" t="s">
        <v>104</v>
      </c>
      <c r="C10" s="115">
        <v>346515</v>
      </c>
      <c r="D10" s="115">
        <v>346515</v>
      </c>
      <c r="E10" s="115">
        <v>346515</v>
      </c>
      <c r="F10" s="115"/>
      <c r="G10" s="115"/>
      <c r="H10" s="115"/>
      <c r="I10" s="115"/>
      <c r="J10" s="115"/>
      <c r="K10" s="115"/>
      <c r="L10" s="115"/>
      <c r="M10" s="115"/>
      <c r="N10" s="115"/>
      <c r="O10" s="115"/>
    </row>
    <row r="11" ht="21" customHeight="1" spans="1:15">
      <c r="A11" s="212" t="s">
        <v>105</v>
      </c>
      <c r="B11" s="212" t="s">
        <v>106</v>
      </c>
      <c r="C11" s="115">
        <v>60000</v>
      </c>
      <c r="D11" s="115">
        <v>60000</v>
      </c>
      <c r="E11" s="115">
        <v>60000</v>
      </c>
      <c r="F11" s="115"/>
      <c r="G11" s="115"/>
      <c r="H11" s="115"/>
      <c r="I11" s="115"/>
      <c r="J11" s="115"/>
      <c r="K11" s="115"/>
      <c r="L11" s="115"/>
      <c r="M11" s="115"/>
      <c r="N11" s="115"/>
      <c r="O11" s="115"/>
    </row>
    <row r="12" ht="21" customHeight="1" spans="1:15">
      <c r="A12" s="212" t="s">
        <v>107</v>
      </c>
      <c r="B12" s="212" t="s">
        <v>108</v>
      </c>
      <c r="C12" s="115">
        <v>286515</v>
      </c>
      <c r="D12" s="115">
        <v>286515</v>
      </c>
      <c r="E12" s="115">
        <v>286515</v>
      </c>
      <c r="F12" s="115"/>
      <c r="G12" s="115"/>
      <c r="H12" s="115"/>
      <c r="I12" s="115"/>
      <c r="J12" s="115"/>
      <c r="K12" s="115"/>
      <c r="L12" s="115"/>
      <c r="M12" s="115"/>
      <c r="N12" s="115"/>
      <c r="O12" s="115"/>
    </row>
    <row r="13" ht="21" customHeight="1" spans="1:15">
      <c r="A13" s="211" t="s">
        <v>109</v>
      </c>
      <c r="B13" s="211" t="s">
        <v>110</v>
      </c>
      <c r="C13" s="115">
        <v>20172771.33</v>
      </c>
      <c r="D13" s="115">
        <v>20172771.33</v>
      </c>
      <c r="E13" s="115"/>
      <c r="F13" s="115">
        <v>20172771.33</v>
      </c>
      <c r="G13" s="115"/>
      <c r="H13" s="115"/>
      <c r="I13" s="115"/>
      <c r="J13" s="115"/>
      <c r="K13" s="115"/>
      <c r="L13" s="115"/>
      <c r="M13" s="115"/>
      <c r="N13" s="115"/>
      <c r="O13" s="115"/>
    </row>
    <row r="14" ht="21" customHeight="1" spans="1:15">
      <c r="A14" s="212" t="s">
        <v>111</v>
      </c>
      <c r="B14" s="212" t="s">
        <v>112</v>
      </c>
      <c r="C14" s="115">
        <v>1934367.24</v>
      </c>
      <c r="D14" s="115">
        <v>1934367.24</v>
      </c>
      <c r="E14" s="115"/>
      <c r="F14" s="115">
        <v>1934367.24</v>
      </c>
      <c r="G14" s="115"/>
      <c r="H14" s="115"/>
      <c r="I14" s="115"/>
      <c r="J14" s="115"/>
      <c r="K14" s="115"/>
      <c r="L14" s="115"/>
      <c r="M14" s="115"/>
      <c r="N14" s="115"/>
      <c r="O14" s="115"/>
    </row>
    <row r="15" ht="21" customHeight="1" spans="1:15">
      <c r="A15" s="212" t="s">
        <v>113</v>
      </c>
      <c r="B15" s="212" t="s">
        <v>114</v>
      </c>
      <c r="C15" s="115">
        <v>729500</v>
      </c>
      <c r="D15" s="115">
        <v>729500</v>
      </c>
      <c r="E15" s="115"/>
      <c r="F15" s="115">
        <v>729500</v>
      </c>
      <c r="G15" s="115"/>
      <c r="H15" s="115"/>
      <c r="I15" s="115"/>
      <c r="J15" s="115"/>
      <c r="K15" s="115"/>
      <c r="L15" s="115"/>
      <c r="M15" s="115"/>
      <c r="N15" s="115"/>
      <c r="O15" s="115"/>
    </row>
    <row r="16" ht="21" customHeight="1" spans="1:15">
      <c r="A16" s="212" t="s">
        <v>115</v>
      </c>
      <c r="B16" s="212" t="s">
        <v>116</v>
      </c>
      <c r="C16" s="115">
        <v>17508904.09</v>
      </c>
      <c r="D16" s="115">
        <v>17508904.09</v>
      </c>
      <c r="E16" s="115"/>
      <c r="F16" s="115">
        <v>17508904.09</v>
      </c>
      <c r="G16" s="115"/>
      <c r="H16" s="115"/>
      <c r="I16" s="115"/>
      <c r="J16" s="115"/>
      <c r="K16" s="115"/>
      <c r="L16" s="115"/>
      <c r="M16" s="115"/>
      <c r="N16" s="115"/>
      <c r="O16" s="115"/>
    </row>
    <row r="17" ht="21" customHeight="1" spans="1:15">
      <c r="A17" s="94" t="s">
        <v>117</v>
      </c>
      <c r="B17" s="94" t="s">
        <v>118</v>
      </c>
      <c r="C17" s="115">
        <v>261612</v>
      </c>
      <c r="D17" s="115">
        <v>261612</v>
      </c>
      <c r="E17" s="115">
        <v>261612</v>
      </c>
      <c r="F17" s="115"/>
      <c r="G17" s="115"/>
      <c r="H17" s="115"/>
      <c r="I17" s="115"/>
      <c r="J17" s="115"/>
      <c r="K17" s="115"/>
      <c r="L17" s="115"/>
      <c r="M17" s="115"/>
      <c r="N17" s="115"/>
      <c r="O17" s="115"/>
    </row>
    <row r="18" ht="21" customHeight="1" spans="1:15">
      <c r="A18" s="211" t="s">
        <v>119</v>
      </c>
      <c r="B18" s="211" t="s">
        <v>120</v>
      </c>
      <c r="C18" s="115">
        <v>261612</v>
      </c>
      <c r="D18" s="115">
        <v>261612</v>
      </c>
      <c r="E18" s="115">
        <v>261612</v>
      </c>
      <c r="F18" s="115"/>
      <c r="G18" s="115"/>
      <c r="H18" s="115"/>
      <c r="I18" s="115"/>
      <c r="J18" s="115"/>
      <c r="K18" s="115"/>
      <c r="L18" s="115"/>
      <c r="M18" s="115"/>
      <c r="N18" s="115"/>
      <c r="O18" s="115"/>
    </row>
    <row r="19" ht="21" customHeight="1" spans="1:15">
      <c r="A19" s="212" t="s">
        <v>121</v>
      </c>
      <c r="B19" s="212" t="s">
        <v>122</v>
      </c>
      <c r="C19" s="115">
        <v>151425</v>
      </c>
      <c r="D19" s="115">
        <v>151425</v>
      </c>
      <c r="E19" s="115">
        <v>151425</v>
      </c>
      <c r="F19" s="115"/>
      <c r="G19" s="115"/>
      <c r="H19" s="115"/>
      <c r="I19" s="115"/>
      <c r="J19" s="115"/>
      <c r="K19" s="115"/>
      <c r="L19" s="115"/>
      <c r="M19" s="115"/>
      <c r="N19" s="115"/>
      <c r="O19" s="115"/>
    </row>
    <row r="20" ht="21" customHeight="1" spans="1:15">
      <c r="A20" s="212" t="s">
        <v>123</v>
      </c>
      <c r="B20" s="212" t="s">
        <v>124</v>
      </c>
      <c r="C20" s="115">
        <v>107082</v>
      </c>
      <c r="D20" s="115">
        <v>107082</v>
      </c>
      <c r="E20" s="115">
        <v>107082</v>
      </c>
      <c r="F20" s="115"/>
      <c r="G20" s="115"/>
      <c r="H20" s="115"/>
      <c r="I20" s="115"/>
      <c r="J20" s="115"/>
      <c r="K20" s="115"/>
      <c r="L20" s="115"/>
      <c r="M20" s="115"/>
      <c r="N20" s="115"/>
      <c r="O20" s="115"/>
    </row>
    <row r="21" ht="21" customHeight="1" spans="1:15">
      <c r="A21" s="212" t="s">
        <v>125</v>
      </c>
      <c r="B21" s="212" t="s">
        <v>126</v>
      </c>
      <c r="C21" s="115">
        <v>3105</v>
      </c>
      <c r="D21" s="115">
        <v>3105</v>
      </c>
      <c r="E21" s="115">
        <v>3105</v>
      </c>
      <c r="F21" s="115"/>
      <c r="G21" s="115"/>
      <c r="H21" s="115"/>
      <c r="I21" s="115"/>
      <c r="J21" s="115"/>
      <c r="K21" s="115"/>
      <c r="L21" s="115"/>
      <c r="M21" s="115"/>
      <c r="N21" s="115"/>
      <c r="O21" s="115"/>
    </row>
    <row r="22" ht="21" customHeight="1" spans="1:15">
      <c r="A22" s="94" t="s">
        <v>127</v>
      </c>
      <c r="B22" s="94" t="s">
        <v>128</v>
      </c>
      <c r="C22" s="115">
        <v>534317.22</v>
      </c>
      <c r="D22" s="115">
        <v>534317.22</v>
      </c>
      <c r="E22" s="115"/>
      <c r="F22" s="115">
        <v>534317.22</v>
      </c>
      <c r="G22" s="115"/>
      <c r="H22" s="115"/>
      <c r="I22" s="115"/>
      <c r="J22" s="115"/>
      <c r="K22" s="115"/>
      <c r="L22" s="115"/>
      <c r="M22" s="115"/>
      <c r="N22" s="115"/>
      <c r="O22" s="115"/>
    </row>
    <row r="23" ht="21" customHeight="1" spans="1:15">
      <c r="A23" s="211" t="s">
        <v>129</v>
      </c>
      <c r="B23" s="211" t="s">
        <v>130</v>
      </c>
      <c r="C23" s="115">
        <v>534317.22</v>
      </c>
      <c r="D23" s="115">
        <v>534317.22</v>
      </c>
      <c r="E23" s="115"/>
      <c r="F23" s="115">
        <v>534317.22</v>
      </c>
      <c r="G23" s="115"/>
      <c r="H23" s="115"/>
      <c r="I23" s="115"/>
      <c r="J23" s="115"/>
      <c r="K23" s="115"/>
      <c r="L23" s="115"/>
      <c r="M23" s="115"/>
      <c r="N23" s="115"/>
      <c r="O23" s="115"/>
    </row>
    <row r="24" ht="21" customHeight="1" spans="1:15">
      <c r="A24" s="212" t="s">
        <v>131</v>
      </c>
      <c r="B24" s="212" t="s">
        <v>132</v>
      </c>
      <c r="C24" s="115">
        <v>534317.22</v>
      </c>
      <c r="D24" s="115">
        <v>534317.22</v>
      </c>
      <c r="E24" s="115"/>
      <c r="F24" s="115">
        <v>534317.22</v>
      </c>
      <c r="G24" s="115"/>
      <c r="H24" s="115"/>
      <c r="I24" s="115"/>
      <c r="J24" s="115"/>
      <c r="K24" s="115"/>
      <c r="L24" s="115"/>
      <c r="M24" s="115"/>
      <c r="N24" s="115"/>
      <c r="O24" s="115"/>
    </row>
    <row r="25" ht="21" customHeight="1" spans="1:15">
      <c r="A25" s="94" t="s">
        <v>133</v>
      </c>
      <c r="B25" s="94" t="s">
        <v>134</v>
      </c>
      <c r="C25" s="115">
        <v>232950</v>
      </c>
      <c r="D25" s="115">
        <v>232950</v>
      </c>
      <c r="E25" s="115">
        <v>232950</v>
      </c>
      <c r="F25" s="115"/>
      <c r="G25" s="115"/>
      <c r="H25" s="115"/>
      <c r="I25" s="115"/>
      <c r="J25" s="115"/>
      <c r="K25" s="115"/>
      <c r="L25" s="115"/>
      <c r="M25" s="115"/>
      <c r="N25" s="115"/>
      <c r="O25" s="115"/>
    </row>
    <row r="26" ht="21" customHeight="1" spans="1:15">
      <c r="A26" s="211" t="s">
        <v>135</v>
      </c>
      <c r="B26" s="211" t="s">
        <v>136</v>
      </c>
      <c r="C26" s="115">
        <v>232950</v>
      </c>
      <c r="D26" s="115">
        <v>232950</v>
      </c>
      <c r="E26" s="115">
        <v>232950</v>
      </c>
      <c r="F26" s="115"/>
      <c r="G26" s="115"/>
      <c r="H26" s="115"/>
      <c r="I26" s="115"/>
      <c r="J26" s="115"/>
      <c r="K26" s="115"/>
      <c r="L26" s="115"/>
      <c r="M26" s="115"/>
      <c r="N26" s="115"/>
      <c r="O26" s="115"/>
    </row>
    <row r="27" ht="21" customHeight="1" spans="1:15">
      <c r="A27" s="212" t="s">
        <v>137</v>
      </c>
      <c r="B27" s="212" t="s">
        <v>138</v>
      </c>
      <c r="C27" s="115">
        <v>232950</v>
      </c>
      <c r="D27" s="115">
        <v>232950</v>
      </c>
      <c r="E27" s="115">
        <v>232950</v>
      </c>
      <c r="F27" s="115"/>
      <c r="G27" s="115"/>
      <c r="H27" s="115"/>
      <c r="I27" s="115"/>
      <c r="J27" s="115"/>
      <c r="K27" s="115"/>
      <c r="L27" s="115"/>
      <c r="M27" s="115"/>
      <c r="N27" s="115"/>
      <c r="O27" s="115"/>
    </row>
    <row r="28" ht="21" customHeight="1" spans="1:15">
      <c r="A28" s="213" t="s">
        <v>55</v>
      </c>
      <c r="B28" s="73"/>
      <c r="C28" s="115">
        <v>23754969.55</v>
      </c>
      <c r="D28" s="115">
        <v>23754969.55</v>
      </c>
      <c r="E28" s="115">
        <v>3047881</v>
      </c>
      <c r="F28" s="115">
        <v>20707088.55</v>
      </c>
      <c r="G28" s="115"/>
      <c r="H28" s="115"/>
      <c r="I28" s="115"/>
      <c r="J28" s="115"/>
      <c r="K28" s="115"/>
      <c r="L28" s="115"/>
      <c r="M28" s="115"/>
      <c r="N28" s="115"/>
      <c r="O28" s="115"/>
    </row>
  </sheetData>
  <mergeCells count="12">
    <mergeCell ref="A1:O1"/>
    <mergeCell ref="A2:O2"/>
    <mergeCell ref="A3:B3"/>
    <mergeCell ref="D4:F4"/>
    <mergeCell ref="J4:O4"/>
    <mergeCell ref="A28:B2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29" sqref="A29"/>
    </sheetView>
  </sheetViews>
  <sheetFormatPr defaultColWidth="8.575" defaultRowHeight="12.75" customHeight="1" outlineLevelCol="3"/>
  <cols>
    <col min="1" max="4" width="35.575" customWidth="1"/>
  </cols>
  <sheetData>
    <row r="1" ht="15" customHeight="1" spans="1:4">
      <c r="A1" s="79"/>
      <c r="B1" s="83"/>
      <c r="C1" s="83"/>
      <c r="D1" s="83" t="s">
        <v>139</v>
      </c>
    </row>
    <row r="2" ht="41.25" customHeight="1" spans="1:4">
      <c r="A2" s="78" t="str">
        <f>"2026"&amp;"年部门财政拨款收支预算总表"</f>
        <v>2026年部门财政拨款收支预算总表</v>
      </c>
    </row>
    <row r="3" ht="17.25" customHeight="1" spans="1:4">
      <c r="A3" s="81" t="str">
        <f>"单位名称："&amp;"昆明市东川区公共就业和人才服务中心"</f>
        <v>单位名称：昆明市东川区公共就业和人才服务中心</v>
      </c>
      <c r="B3" s="193"/>
      <c r="D3" s="83" t="s">
        <v>1</v>
      </c>
    </row>
    <row r="4" ht="17.25" customHeight="1" spans="1:4">
      <c r="A4" s="194" t="s">
        <v>2</v>
      </c>
      <c r="B4" s="195"/>
      <c r="C4" s="194" t="s">
        <v>3</v>
      </c>
      <c r="D4" s="195"/>
    </row>
    <row r="5" ht="18.75" customHeight="1" spans="1:4">
      <c r="A5" s="194" t="s">
        <v>4</v>
      </c>
      <c r="B5" s="194" t="s">
        <v>5</v>
      </c>
      <c r="C5" s="194" t="s">
        <v>6</v>
      </c>
      <c r="D5" s="194" t="s">
        <v>5</v>
      </c>
    </row>
    <row r="6" ht="16.5" customHeight="1" spans="1:4">
      <c r="A6" s="196" t="s">
        <v>140</v>
      </c>
      <c r="B6" s="115">
        <v>23754969.55</v>
      </c>
      <c r="C6" s="196" t="s">
        <v>141</v>
      </c>
      <c r="D6" s="115">
        <v>23754969.55</v>
      </c>
    </row>
    <row r="7" ht="16.5" customHeight="1" spans="1:4">
      <c r="A7" s="196" t="s">
        <v>142</v>
      </c>
      <c r="B7" s="115">
        <v>23754969.55</v>
      </c>
      <c r="C7" s="196" t="s">
        <v>143</v>
      </c>
      <c r="D7" s="115"/>
    </row>
    <row r="8" ht="16.5" customHeight="1" spans="1:4">
      <c r="A8" s="196" t="s">
        <v>144</v>
      </c>
      <c r="B8" s="115"/>
      <c r="C8" s="196" t="s">
        <v>145</v>
      </c>
      <c r="D8" s="115"/>
    </row>
    <row r="9" ht="16.5" customHeight="1" spans="1:4">
      <c r="A9" s="196" t="s">
        <v>146</v>
      </c>
      <c r="B9" s="115"/>
      <c r="C9" s="196" t="s">
        <v>147</v>
      </c>
      <c r="D9" s="115"/>
    </row>
    <row r="10" ht="16.5" customHeight="1" spans="1:4">
      <c r="A10" s="196" t="s">
        <v>148</v>
      </c>
      <c r="B10" s="115"/>
      <c r="C10" s="196" t="s">
        <v>149</v>
      </c>
      <c r="D10" s="115"/>
    </row>
    <row r="11" ht="16.5" customHeight="1" spans="1:4">
      <c r="A11" s="196" t="s">
        <v>142</v>
      </c>
      <c r="B11" s="115"/>
      <c r="C11" s="196" t="s">
        <v>150</v>
      </c>
      <c r="D11" s="115"/>
    </row>
    <row r="12" ht="16.5" customHeight="1" spans="1:4">
      <c r="A12" s="26" t="s">
        <v>144</v>
      </c>
      <c r="B12" s="115"/>
      <c r="C12" s="103" t="s">
        <v>151</v>
      </c>
      <c r="D12" s="115"/>
    </row>
    <row r="13" ht="16.5" customHeight="1" spans="1:4">
      <c r="A13" s="26" t="s">
        <v>146</v>
      </c>
      <c r="B13" s="115"/>
      <c r="C13" s="103" t="s">
        <v>152</v>
      </c>
      <c r="D13" s="115"/>
    </row>
    <row r="14" ht="16.5" customHeight="1" spans="1:4">
      <c r="A14" s="197"/>
      <c r="B14" s="115"/>
      <c r="C14" s="103" t="s">
        <v>153</v>
      </c>
      <c r="D14" s="115">
        <v>22726090.33</v>
      </c>
    </row>
    <row r="15" ht="16.5" customHeight="1" spans="1:4">
      <c r="A15" s="197"/>
      <c r="B15" s="115"/>
      <c r="C15" s="103" t="s">
        <v>154</v>
      </c>
      <c r="D15" s="115">
        <v>261612</v>
      </c>
    </row>
    <row r="16" ht="16.5" customHeight="1" spans="1:4">
      <c r="A16" s="197"/>
      <c r="B16" s="115"/>
      <c r="C16" s="103" t="s">
        <v>155</v>
      </c>
      <c r="D16" s="115"/>
    </row>
    <row r="17" ht="16.5" customHeight="1" spans="1:4">
      <c r="A17" s="197"/>
      <c r="B17" s="115"/>
      <c r="C17" s="103" t="s">
        <v>156</v>
      </c>
      <c r="D17" s="115"/>
    </row>
    <row r="18" ht="16.5" customHeight="1" spans="1:4">
      <c r="A18" s="197"/>
      <c r="B18" s="115"/>
      <c r="C18" s="103" t="s">
        <v>157</v>
      </c>
      <c r="D18" s="115">
        <v>534317.22</v>
      </c>
    </row>
    <row r="19" ht="16.5" customHeight="1" spans="1:4">
      <c r="A19" s="197"/>
      <c r="B19" s="115"/>
      <c r="C19" s="103" t="s">
        <v>158</v>
      </c>
      <c r="D19" s="115"/>
    </row>
    <row r="20" ht="16.5" customHeight="1" spans="1:4">
      <c r="A20" s="197"/>
      <c r="B20" s="115"/>
      <c r="C20" s="103" t="s">
        <v>159</v>
      </c>
      <c r="D20" s="115"/>
    </row>
    <row r="21" ht="16.5" customHeight="1" spans="1:4">
      <c r="A21" s="197"/>
      <c r="B21" s="115"/>
      <c r="C21" s="103" t="s">
        <v>160</v>
      </c>
      <c r="D21" s="115"/>
    </row>
    <row r="22" ht="16.5" customHeight="1" spans="1:4">
      <c r="A22" s="197"/>
      <c r="B22" s="115"/>
      <c r="C22" s="103" t="s">
        <v>161</v>
      </c>
      <c r="D22" s="115"/>
    </row>
    <row r="23" ht="16.5" customHeight="1" spans="1:4">
      <c r="A23" s="197"/>
      <c r="B23" s="115"/>
      <c r="C23" s="103" t="s">
        <v>162</v>
      </c>
      <c r="D23" s="115"/>
    </row>
    <row r="24" ht="16.5" customHeight="1" spans="1:4">
      <c r="A24" s="197"/>
      <c r="B24" s="115"/>
      <c r="C24" s="103" t="s">
        <v>163</v>
      </c>
      <c r="D24" s="115"/>
    </row>
    <row r="25" ht="16.5" customHeight="1" spans="1:4">
      <c r="A25" s="197"/>
      <c r="B25" s="115"/>
      <c r="C25" s="103" t="s">
        <v>164</v>
      </c>
      <c r="D25" s="115">
        <v>232950</v>
      </c>
    </row>
    <row r="26" ht="16.5" customHeight="1" spans="1:4">
      <c r="A26" s="197"/>
      <c r="B26" s="115"/>
      <c r="C26" s="103" t="s">
        <v>165</v>
      </c>
      <c r="D26" s="115"/>
    </row>
    <row r="27" ht="16.5" customHeight="1" spans="1:4">
      <c r="A27" s="197"/>
      <c r="B27" s="115"/>
      <c r="C27" s="103" t="s">
        <v>166</v>
      </c>
      <c r="D27" s="115"/>
    </row>
    <row r="28" ht="16.5" customHeight="1" spans="1:4">
      <c r="A28" s="197"/>
      <c r="B28" s="115"/>
      <c r="C28" s="103" t="s">
        <v>167</v>
      </c>
      <c r="D28" s="115"/>
    </row>
    <row r="29" ht="16.5" customHeight="1" spans="1:4">
      <c r="A29" s="197"/>
      <c r="B29" s="115"/>
      <c r="C29" s="103" t="s">
        <v>168</v>
      </c>
      <c r="D29" s="115"/>
    </row>
    <row r="30" ht="16.5" customHeight="1" spans="1:4">
      <c r="A30" s="197"/>
      <c r="B30" s="115"/>
      <c r="C30" s="103" t="s">
        <v>169</v>
      </c>
      <c r="D30" s="115"/>
    </row>
    <row r="31" ht="16.5" customHeight="1" spans="1:4">
      <c r="A31" s="197"/>
      <c r="B31" s="115"/>
      <c r="C31" s="26" t="s">
        <v>170</v>
      </c>
      <c r="D31" s="115"/>
    </row>
    <row r="32" ht="16.5" customHeight="1" spans="1:4">
      <c r="A32" s="197"/>
      <c r="B32" s="115"/>
      <c r="C32" s="26" t="s">
        <v>171</v>
      </c>
      <c r="D32" s="115"/>
    </row>
    <row r="33" ht="16.5" customHeight="1" spans="1:4">
      <c r="A33" s="197"/>
      <c r="B33" s="115"/>
      <c r="C33" s="22" t="s">
        <v>172</v>
      </c>
      <c r="D33" s="115"/>
    </row>
    <row r="34" ht="15" customHeight="1" spans="1:4">
      <c r="A34" s="198" t="s">
        <v>50</v>
      </c>
      <c r="B34" s="199">
        <v>23754969.55</v>
      </c>
      <c r="C34" s="198" t="s">
        <v>51</v>
      </c>
      <c r="D34" s="199">
        <v>23754969.55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67"/>
      <c r="F1" s="105"/>
      <c r="G1" s="168" t="s">
        <v>173</v>
      </c>
    </row>
    <row r="2" ht="41.25" customHeight="1" spans="1:7">
      <c r="A2" s="157" t="str">
        <f>"2026"&amp;"年一般公共预算支出预算表（按功能科目分类）"</f>
        <v>2026年一般公共预算支出预算表（按功能科目分类）</v>
      </c>
      <c r="B2" s="157"/>
      <c r="C2" s="157"/>
      <c r="D2" s="157"/>
      <c r="E2" s="157"/>
      <c r="F2" s="157"/>
      <c r="G2" s="157"/>
    </row>
    <row r="3" ht="18" customHeight="1" spans="1:7">
      <c r="A3" s="45" t="str">
        <f>"单位名称："&amp;"昆明市东川区公共就业和人才服务中心"</f>
        <v>单位名称：昆明市东川区公共就业和人才服务中心</v>
      </c>
      <c r="F3" s="154"/>
      <c r="G3" s="168" t="s">
        <v>1</v>
      </c>
    </row>
    <row r="4" ht="20.25" customHeight="1" spans="1:7">
      <c r="A4" s="188" t="s">
        <v>174</v>
      </c>
      <c r="B4" s="189"/>
      <c r="C4" s="158" t="s">
        <v>55</v>
      </c>
      <c r="D4" s="176" t="s">
        <v>75</v>
      </c>
      <c r="E4" s="14"/>
      <c r="F4" s="15"/>
      <c r="G4" s="170" t="s">
        <v>76</v>
      </c>
    </row>
    <row r="5" ht="20.25" customHeight="1" spans="1:7">
      <c r="A5" s="190" t="s">
        <v>72</v>
      </c>
      <c r="B5" s="190" t="s">
        <v>73</v>
      </c>
      <c r="C5" s="56"/>
      <c r="D5" s="17" t="s">
        <v>57</v>
      </c>
      <c r="E5" s="17" t="s">
        <v>175</v>
      </c>
      <c r="F5" s="17" t="s">
        <v>176</v>
      </c>
      <c r="G5" s="172"/>
    </row>
    <row r="6" ht="15" customHeight="1" spans="1:7">
      <c r="A6" s="25" t="s">
        <v>82</v>
      </c>
      <c r="B6" s="25" t="s">
        <v>83</v>
      </c>
      <c r="C6" s="25" t="s">
        <v>84</v>
      </c>
      <c r="D6" s="25" t="s">
        <v>85</v>
      </c>
      <c r="E6" s="25" t="s">
        <v>86</v>
      </c>
      <c r="F6" s="25" t="s">
        <v>87</v>
      </c>
      <c r="G6" s="25" t="s">
        <v>88</v>
      </c>
    </row>
    <row r="7" ht="18" customHeight="1" spans="1:7">
      <c r="A7" s="22" t="s">
        <v>97</v>
      </c>
      <c r="B7" s="22" t="s">
        <v>98</v>
      </c>
      <c r="C7" s="115">
        <v>22726090.33</v>
      </c>
      <c r="D7" s="115">
        <v>2553319</v>
      </c>
      <c r="E7" s="115">
        <v>2312569</v>
      </c>
      <c r="F7" s="115">
        <v>240750</v>
      </c>
      <c r="G7" s="115">
        <v>20172771.33</v>
      </c>
    </row>
    <row r="8" ht="18" customHeight="1" spans="1:7">
      <c r="A8" s="166" t="s">
        <v>99</v>
      </c>
      <c r="B8" s="166" t="s">
        <v>100</v>
      </c>
      <c r="C8" s="115">
        <v>2206804</v>
      </c>
      <c r="D8" s="115">
        <v>2206804</v>
      </c>
      <c r="E8" s="115">
        <v>1968454</v>
      </c>
      <c r="F8" s="115">
        <v>238350</v>
      </c>
      <c r="G8" s="115"/>
    </row>
    <row r="9" ht="18" customHeight="1" spans="1:7">
      <c r="A9" s="191" t="s">
        <v>101</v>
      </c>
      <c r="B9" s="191" t="s">
        <v>102</v>
      </c>
      <c r="C9" s="115">
        <v>2206804</v>
      </c>
      <c r="D9" s="115">
        <v>2206804</v>
      </c>
      <c r="E9" s="115">
        <v>1968454</v>
      </c>
      <c r="F9" s="115">
        <v>238350</v>
      </c>
      <c r="G9" s="115"/>
    </row>
    <row r="10" ht="18" customHeight="1" spans="1:7">
      <c r="A10" s="166" t="s">
        <v>103</v>
      </c>
      <c r="B10" s="166" t="s">
        <v>104</v>
      </c>
      <c r="C10" s="115">
        <v>346515</v>
      </c>
      <c r="D10" s="115">
        <v>346515</v>
      </c>
      <c r="E10" s="115">
        <v>344115</v>
      </c>
      <c r="F10" s="115">
        <v>2400</v>
      </c>
      <c r="G10" s="115"/>
    </row>
    <row r="11" ht="18" customHeight="1" spans="1:7">
      <c r="A11" s="191" t="s">
        <v>105</v>
      </c>
      <c r="B11" s="191" t="s">
        <v>106</v>
      </c>
      <c r="C11" s="115">
        <v>60000</v>
      </c>
      <c r="D11" s="115">
        <v>60000</v>
      </c>
      <c r="E11" s="115">
        <v>57600</v>
      </c>
      <c r="F11" s="115">
        <v>2400</v>
      </c>
      <c r="G11" s="115"/>
    </row>
    <row r="12" ht="18" customHeight="1" spans="1:7">
      <c r="A12" s="191" t="s">
        <v>107</v>
      </c>
      <c r="B12" s="191" t="s">
        <v>108</v>
      </c>
      <c r="C12" s="115">
        <v>286515</v>
      </c>
      <c r="D12" s="115">
        <v>286515</v>
      </c>
      <c r="E12" s="115">
        <v>286515</v>
      </c>
      <c r="F12" s="115"/>
      <c r="G12" s="115"/>
    </row>
    <row r="13" ht="18" customHeight="1" spans="1:7">
      <c r="A13" s="166" t="s">
        <v>109</v>
      </c>
      <c r="B13" s="166" t="s">
        <v>110</v>
      </c>
      <c r="C13" s="115">
        <v>20172771.33</v>
      </c>
      <c r="D13" s="115"/>
      <c r="E13" s="115"/>
      <c r="F13" s="115"/>
      <c r="G13" s="115">
        <v>20172771.33</v>
      </c>
    </row>
    <row r="14" ht="18" customHeight="1" spans="1:7">
      <c r="A14" s="191" t="s">
        <v>111</v>
      </c>
      <c r="B14" s="191" t="s">
        <v>112</v>
      </c>
      <c r="C14" s="115">
        <v>1934367.24</v>
      </c>
      <c r="D14" s="115"/>
      <c r="E14" s="115"/>
      <c r="F14" s="115"/>
      <c r="G14" s="115">
        <v>1934367.24</v>
      </c>
    </row>
    <row r="15" ht="18" customHeight="1" spans="1:7">
      <c r="A15" s="191" t="s">
        <v>113</v>
      </c>
      <c r="B15" s="191" t="s">
        <v>114</v>
      </c>
      <c r="C15" s="115">
        <v>729500</v>
      </c>
      <c r="D15" s="115"/>
      <c r="E15" s="115"/>
      <c r="F15" s="115"/>
      <c r="G15" s="115">
        <v>729500</v>
      </c>
    </row>
    <row r="16" ht="18" customHeight="1" spans="1:7">
      <c r="A16" s="191" t="s">
        <v>115</v>
      </c>
      <c r="B16" s="191" t="s">
        <v>116</v>
      </c>
      <c r="C16" s="115">
        <v>17508904.09</v>
      </c>
      <c r="D16" s="115"/>
      <c r="E16" s="115"/>
      <c r="F16" s="115"/>
      <c r="G16" s="115">
        <v>17508904.09</v>
      </c>
    </row>
    <row r="17" ht="18" customHeight="1" spans="1:7">
      <c r="A17" s="22" t="s">
        <v>117</v>
      </c>
      <c r="B17" s="22" t="s">
        <v>118</v>
      </c>
      <c r="C17" s="115">
        <v>261612</v>
      </c>
      <c r="D17" s="115">
        <v>261612</v>
      </c>
      <c r="E17" s="115">
        <v>261612</v>
      </c>
      <c r="F17" s="115"/>
      <c r="G17" s="115"/>
    </row>
    <row r="18" ht="18" customHeight="1" spans="1:7">
      <c r="A18" s="166" t="s">
        <v>119</v>
      </c>
      <c r="B18" s="166" t="s">
        <v>120</v>
      </c>
      <c r="C18" s="115">
        <v>261612</v>
      </c>
      <c r="D18" s="115">
        <v>261612</v>
      </c>
      <c r="E18" s="115">
        <v>261612</v>
      </c>
      <c r="F18" s="115"/>
      <c r="G18" s="115"/>
    </row>
    <row r="19" ht="18" customHeight="1" spans="1:7">
      <c r="A19" s="191" t="s">
        <v>121</v>
      </c>
      <c r="B19" s="191" t="s">
        <v>122</v>
      </c>
      <c r="C19" s="115">
        <v>151425</v>
      </c>
      <c r="D19" s="115">
        <v>151425</v>
      </c>
      <c r="E19" s="115">
        <v>151425</v>
      </c>
      <c r="F19" s="115"/>
      <c r="G19" s="115"/>
    </row>
    <row r="20" ht="18" customHeight="1" spans="1:7">
      <c r="A20" s="191" t="s">
        <v>123</v>
      </c>
      <c r="B20" s="191" t="s">
        <v>124</v>
      </c>
      <c r="C20" s="115">
        <v>107082</v>
      </c>
      <c r="D20" s="115">
        <v>107082</v>
      </c>
      <c r="E20" s="115">
        <v>107082</v>
      </c>
      <c r="F20" s="115"/>
      <c r="G20" s="115"/>
    </row>
    <row r="21" ht="18" customHeight="1" spans="1:7">
      <c r="A21" s="191" t="s">
        <v>125</v>
      </c>
      <c r="B21" s="191" t="s">
        <v>126</v>
      </c>
      <c r="C21" s="115">
        <v>3105</v>
      </c>
      <c r="D21" s="115">
        <v>3105</v>
      </c>
      <c r="E21" s="115">
        <v>3105</v>
      </c>
      <c r="F21" s="115"/>
      <c r="G21" s="115"/>
    </row>
    <row r="22" ht="18" customHeight="1" spans="1:7">
      <c r="A22" s="22" t="s">
        <v>127</v>
      </c>
      <c r="B22" s="22" t="s">
        <v>128</v>
      </c>
      <c r="C22" s="115">
        <v>534317.22</v>
      </c>
      <c r="D22" s="115"/>
      <c r="E22" s="115"/>
      <c r="F22" s="115"/>
      <c r="G22" s="115">
        <v>534317.22</v>
      </c>
    </row>
    <row r="23" ht="18" customHeight="1" spans="1:7">
      <c r="A23" s="166" t="s">
        <v>129</v>
      </c>
      <c r="B23" s="166" t="s">
        <v>130</v>
      </c>
      <c r="C23" s="115">
        <v>534317.22</v>
      </c>
      <c r="D23" s="115"/>
      <c r="E23" s="115"/>
      <c r="F23" s="115"/>
      <c r="G23" s="115">
        <v>534317.22</v>
      </c>
    </row>
    <row r="24" ht="18" customHeight="1" spans="1:7">
      <c r="A24" s="191" t="s">
        <v>131</v>
      </c>
      <c r="B24" s="191" t="s">
        <v>132</v>
      </c>
      <c r="C24" s="115">
        <v>534317.22</v>
      </c>
      <c r="D24" s="115"/>
      <c r="E24" s="115"/>
      <c r="F24" s="115"/>
      <c r="G24" s="115">
        <v>534317.22</v>
      </c>
    </row>
    <row r="25" ht="18" customHeight="1" spans="1:7">
      <c r="A25" s="22" t="s">
        <v>133</v>
      </c>
      <c r="B25" s="22" t="s">
        <v>134</v>
      </c>
      <c r="C25" s="115">
        <v>232950</v>
      </c>
      <c r="D25" s="115">
        <v>232950</v>
      </c>
      <c r="E25" s="115">
        <v>232950</v>
      </c>
      <c r="F25" s="115"/>
      <c r="G25" s="115"/>
    </row>
    <row r="26" ht="18" customHeight="1" spans="1:7">
      <c r="A26" s="166" t="s">
        <v>135</v>
      </c>
      <c r="B26" s="166" t="s">
        <v>136</v>
      </c>
      <c r="C26" s="115">
        <v>232950</v>
      </c>
      <c r="D26" s="115">
        <v>232950</v>
      </c>
      <c r="E26" s="115">
        <v>232950</v>
      </c>
      <c r="F26" s="115"/>
      <c r="G26" s="115"/>
    </row>
    <row r="27" ht="18" customHeight="1" spans="1:7">
      <c r="A27" s="191" t="s">
        <v>137</v>
      </c>
      <c r="B27" s="191" t="s">
        <v>138</v>
      </c>
      <c r="C27" s="115">
        <v>232950</v>
      </c>
      <c r="D27" s="115">
        <v>232950</v>
      </c>
      <c r="E27" s="115">
        <v>232950</v>
      </c>
      <c r="F27" s="115"/>
      <c r="G27" s="115"/>
    </row>
    <row r="28" ht="18" customHeight="1" spans="1:7">
      <c r="A28" s="114" t="s">
        <v>177</v>
      </c>
      <c r="B28" s="192" t="s">
        <v>177</v>
      </c>
      <c r="C28" s="115">
        <v>23754969.55</v>
      </c>
      <c r="D28" s="115">
        <v>3047881</v>
      </c>
      <c r="E28" s="115">
        <v>2807131</v>
      </c>
      <c r="F28" s="115">
        <v>240750</v>
      </c>
      <c r="G28" s="115">
        <v>20707088.55</v>
      </c>
    </row>
  </sheetData>
  <mergeCells count="6">
    <mergeCell ref="A2:G2"/>
    <mergeCell ref="A4:B4"/>
    <mergeCell ref="D4:F4"/>
    <mergeCell ref="A28:B2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80"/>
      <c r="B1" s="80"/>
      <c r="C1" s="80"/>
      <c r="D1" s="80"/>
      <c r="E1" s="79"/>
      <c r="F1" s="184" t="s">
        <v>178</v>
      </c>
    </row>
    <row r="2" ht="41.25" customHeight="1" spans="1:6">
      <c r="A2" s="185" t="str">
        <f>"2026"&amp;"年一般公共预算“三公”经费支出预算表"</f>
        <v>2026年一般公共预算“三公”经费支出预算表</v>
      </c>
      <c r="B2" s="80"/>
      <c r="C2" s="80"/>
      <c r="D2" s="80"/>
      <c r="E2" s="79"/>
      <c r="F2" s="80"/>
    </row>
    <row r="3" customHeight="1" spans="1:6">
      <c r="A3" s="144" t="str">
        <f>"单位名称："&amp;"昆明市东川区公共就业和人才服务中心"</f>
        <v>单位名称：昆明市东川区公共就业和人才服务中心</v>
      </c>
      <c r="B3" s="186"/>
      <c r="D3" s="80"/>
      <c r="E3" s="79"/>
      <c r="F3" s="84" t="s">
        <v>1</v>
      </c>
    </row>
    <row r="4" ht="27" customHeight="1" spans="1:6">
      <c r="A4" s="85" t="s">
        <v>179</v>
      </c>
      <c r="B4" s="85" t="s">
        <v>180</v>
      </c>
      <c r="C4" s="87" t="s">
        <v>181</v>
      </c>
      <c r="D4" s="85"/>
      <c r="E4" s="86"/>
      <c r="F4" s="85" t="s">
        <v>182</v>
      </c>
    </row>
    <row r="5" ht="28.5" customHeight="1" spans="1:6">
      <c r="A5" s="187"/>
      <c r="B5" s="89"/>
      <c r="C5" s="86" t="s">
        <v>57</v>
      </c>
      <c r="D5" s="86" t="s">
        <v>183</v>
      </c>
      <c r="E5" s="86" t="s">
        <v>184</v>
      </c>
      <c r="F5" s="88"/>
    </row>
    <row r="6" ht="17.25" customHeight="1" spans="1:6">
      <c r="A6" s="93" t="s">
        <v>82</v>
      </c>
      <c r="B6" s="93" t="s">
        <v>83</v>
      </c>
      <c r="C6" s="93" t="s">
        <v>84</v>
      </c>
      <c r="D6" s="93" t="s">
        <v>85</v>
      </c>
      <c r="E6" s="93" t="s">
        <v>86</v>
      </c>
      <c r="F6" s="93" t="s">
        <v>87</v>
      </c>
    </row>
    <row r="7" ht="17.25" customHeight="1" spans="1:6">
      <c r="A7" s="115">
        <v>3000</v>
      </c>
      <c r="B7" s="115"/>
      <c r="C7" s="115"/>
      <c r="D7" s="115"/>
      <c r="E7" s="115"/>
      <c r="F7" s="115">
        <v>3000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5"/>
  <sheetViews>
    <sheetView showZeros="0" topLeftCell="A1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1:25">
      <c r="B1" s="167"/>
      <c r="C1" s="173"/>
      <c r="E1" s="174"/>
      <c r="F1" s="174"/>
      <c r="G1" s="174"/>
      <c r="H1" s="174"/>
      <c r="I1" s="116"/>
      <c r="J1" s="116"/>
      <c r="K1" s="116"/>
      <c r="L1" s="116"/>
      <c r="M1" s="116"/>
      <c r="N1" s="116"/>
      <c r="O1" s="116"/>
      <c r="S1" s="116"/>
      <c r="W1" s="173"/>
      <c r="Y1" s="43" t="s">
        <v>185</v>
      </c>
    </row>
    <row r="2" ht="45.75" customHeight="1" spans="1:25">
      <c r="A2" s="101" t="str">
        <f>"2026"&amp;"年部门基本支出预算表"</f>
        <v>2026年部门基本支出预算表</v>
      </c>
      <c r="B2" s="44"/>
      <c r="C2" s="101"/>
      <c r="D2" s="101"/>
      <c r="E2" s="101"/>
      <c r="F2" s="101"/>
      <c r="G2" s="101"/>
      <c r="H2" s="101"/>
      <c r="I2" s="101"/>
      <c r="J2" s="101"/>
      <c r="K2" s="101"/>
      <c r="L2" s="101"/>
      <c r="M2" s="101"/>
      <c r="N2" s="101"/>
      <c r="O2" s="101"/>
      <c r="P2" s="44"/>
      <c r="Q2" s="44"/>
      <c r="R2" s="44"/>
      <c r="S2" s="101"/>
      <c r="T2" s="101"/>
      <c r="U2" s="101"/>
      <c r="V2" s="101"/>
      <c r="W2" s="101"/>
      <c r="X2" s="101"/>
      <c r="Y2" s="101"/>
    </row>
    <row r="3" ht="18.75" customHeight="1" spans="1:25">
      <c r="A3" s="45" t="str">
        <f>"单位名称："&amp;"昆明市东川区公共就业和人才服务中心"</f>
        <v>单位名称：昆明市东川区公共就业和人才服务中心</v>
      </c>
      <c r="B3" s="46"/>
      <c r="C3" s="175"/>
      <c r="D3" s="175"/>
      <c r="E3" s="175"/>
      <c r="F3" s="175"/>
      <c r="G3" s="175"/>
      <c r="H3" s="175"/>
      <c r="I3" s="121"/>
      <c r="J3" s="121"/>
      <c r="K3" s="121"/>
      <c r="L3" s="121"/>
      <c r="M3" s="121"/>
      <c r="N3" s="121"/>
      <c r="O3" s="121"/>
      <c r="P3" s="47"/>
      <c r="Q3" s="47"/>
      <c r="R3" s="47"/>
      <c r="S3" s="121"/>
      <c r="W3" s="173"/>
      <c r="Y3" s="43" t="s">
        <v>1</v>
      </c>
    </row>
    <row r="4" ht="18" customHeight="1" spans="1:25">
      <c r="A4" s="49" t="s">
        <v>186</v>
      </c>
      <c r="B4" s="49" t="s">
        <v>187</v>
      </c>
      <c r="C4" s="49" t="s">
        <v>188</v>
      </c>
      <c r="D4" s="49" t="s">
        <v>189</v>
      </c>
      <c r="E4" s="49" t="s">
        <v>190</v>
      </c>
      <c r="F4" s="49" t="s">
        <v>191</v>
      </c>
      <c r="G4" s="49" t="s">
        <v>192</v>
      </c>
      <c r="H4" s="49" t="s">
        <v>193</v>
      </c>
      <c r="I4" s="176" t="s">
        <v>194</v>
      </c>
      <c r="J4" s="127" t="s">
        <v>194</v>
      </c>
      <c r="K4" s="127"/>
      <c r="L4" s="127"/>
      <c r="M4" s="127"/>
      <c r="N4" s="127"/>
      <c r="O4" s="127"/>
      <c r="P4" s="14"/>
      <c r="Q4" s="14"/>
      <c r="R4" s="14"/>
      <c r="S4" s="126" t="s">
        <v>61</v>
      </c>
      <c r="T4" s="127" t="s">
        <v>62</v>
      </c>
      <c r="U4" s="127"/>
      <c r="V4" s="127"/>
      <c r="W4" s="127"/>
      <c r="X4" s="127"/>
      <c r="Y4" s="111"/>
    </row>
    <row r="5" ht="18" customHeight="1" spans="1:25">
      <c r="A5" s="51"/>
      <c r="B5" s="66"/>
      <c r="C5" s="160"/>
      <c r="D5" s="51"/>
      <c r="E5" s="51"/>
      <c r="F5" s="51"/>
      <c r="G5" s="51"/>
      <c r="H5" s="51"/>
      <c r="I5" s="158" t="s">
        <v>195</v>
      </c>
      <c r="J5" s="176" t="s">
        <v>58</v>
      </c>
      <c r="K5" s="127"/>
      <c r="L5" s="127"/>
      <c r="M5" s="127"/>
      <c r="N5" s="127"/>
      <c r="O5" s="111"/>
      <c r="P5" s="13" t="s">
        <v>196</v>
      </c>
      <c r="Q5" s="14"/>
      <c r="R5" s="15"/>
      <c r="S5" s="49" t="s">
        <v>61</v>
      </c>
      <c r="T5" s="176" t="s">
        <v>62</v>
      </c>
      <c r="U5" s="126" t="s">
        <v>64</v>
      </c>
      <c r="V5" s="127" t="s">
        <v>62</v>
      </c>
      <c r="W5" s="126" t="s">
        <v>66</v>
      </c>
      <c r="X5" s="126" t="s">
        <v>67</v>
      </c>
      <c r="Y5" s="177" t="s">
        <v>68</v>
      </c>
    </row>
    <row r="6" ht="19.5" customHeight="1" spans="1:25">
      <c r="A6" s="66"/>
      <c r="B6" s="66"/>
      <c r="C6" s="66"/>
      <c r="D6" s="66"/>
      <c r="E6" s="66"/>
      <c r="F6" s="66"/>
      <c r="G6" s="66"/>
      <c r="H6" s="66"/>
      <c r="I6" s="66"/>
      <c r="J6" s="178" t="s">
        <v>197</v>
      </c>
      <c r="K6" s="49"/>
      <c r="L6" s="49" t="s">
        <v>198</v>
      </c>
      <c r="M6" s="49" t="s">
        <v>199</v>
      </c>
      <c r="N6" s="49" t="s">
        <v>200</v>
      </c>
      <c r="O6" s="49" t="s">
        <v>201</v>
      </c>
      <c r="P6" s="49" t="s">
        <v>58</v>
      </c>
      <c r="Q6" s="49" t="s">
        <v>59</v>
      </c>
      <c r="R6" s="49" t="s">
        <v>60</v>
      </c>
      <c r="S6" s="66"/>
      <c r="T6" s="49" t="s">
        <v>57</v>
      </c>
      <c r="U6" s="49" t="s">
        <v>64</v>
      </c>
      <c r="V6" s="49" t="s">
        <v>202</v>
      </c>
      <c r="W6" s="49" t="s">
        <v>66</v>
      </c>
      <c r="X6" s="49" t="s">
        <v>67</v>
      </c>
      <c r="Y6" s="49" t="s">
        <v>68</v>
      </c>
    </row>
    <row r="7" ht="37.5" customHeight="1" spans="1:25">
      <c r="A7" s="179"/>
      <c r="B7" s="56"/>
      <c r="C7" s="179"/>
      <c r="D7" s="179"/>
      <c r="E7" s="179"/>
      <c r="F7" s="179"/>
      <c r="G7" s="179"/>
      <c r="H7" s="179"/>
      <c r="I7" s="179"/>
      <c r="J7" s="180" t="s">
        <v>57</v>
      </c>
      <c r="K7" s="181" t="s">
        <v>203</v>
      </c>
      <c r="L7" s="54" t="s">
        <v>204</v>
      </c>
      <c r="M7" s="54" t="s">
        <v>199</v>
      </c>
      <c r="N7" s="54" t="s">
        <v>200</v>
      </c>
      <c r="O7" s="54" t="s">
        <v>201</v>
      </c>
      <c r="P7" s="54" t="s">
        <v>199</v>
      </c>
      <c r="Q7" s="54" t="s">
        <v>200</v>
      </c>
      <c r="R7" s="54" t="s">
        <v>201</v>
      </c>
      <c r="S7" s="54" t="s">
        <v>61</v>
      </c>
      <c r="T7" s="54" t="s">
        <v>57</v>
      </c>
      <c r="U7" s="54" t="s">
        <v>64</v>
      </c>
      <c r="V7" s="54" t="s">
        <v>202</v>
      </c>
      <c r="W7" s="54" t="s">
        <v>66</v>
      </c>
      <c r="X7" s="54" t="s">
        <v>67</v>
      </c>
      <c r="Y7" s="54" t="s">
        <v>68</v>
      </c>
    </row>
    <row r="8" customHeight="1" spans="1:25">
      <c r="A8" s="67">
        <v>1</v>
      </c>
      <c r="B8" s="67">
        <v>2</v>
      </c>
      <c r="C8" s="67">
        <v>3</v>
      </c>
      <c r="D8" s="67">
        <v>4</v>
      </c>
      <c r="E8" s="67">
        <v>5</v>
      </c>
      <c r="F8" s="67">
        <v>6</v>
      </c>
      <c r="G8" s="67">
        <v>7</v>
      </c>
      <c r="H8" s="67">
        <v>8</v>
      </c>
      <c r="I8" s="67">
        <v>9</v>
      </c>
      <c r="J8" s="67">
        <v>10</v>
      </c>
      <c r="K8" s="67">
        <v>11</v>
      </c>
      <c r="L8" s="67">
        <v>12</v>
      </c>
      <c r="M8" s="67">
        <v>13</v>
      </c>
      <c r="N8" s="67">
        <v>14</v>
      </c>
      <c r="O8" s="67">
        <v>15</v>
      </c>
      <c r="P8" s="67">
        <v>16</v>
      </c>
      <c r="Q8" s="67">
        <v>17</v>
      </c>
      <c r="R8" s="67">
        <v>18</v>
      </c>
      <c r="S8" s="67">
        <v>19</v>
      </c>
      <c r="T8" s="67">
        <v>20</v>
      </c>
      <c r="U8" s="67">
        <v>21</v>
      </c>
      <c r="V8" s="67">
        <v>22</v>
      </c>
      <c r="W8" s="67">
        <v>23</v>
      </c>
      <c r="X8" s="67">
        <v>24</v>
      </c>
      <c r="Y8" s="67">
        <v>25</v>
      </c>
    </row>
    <row r="9" ht="20.25" customHeight="1" spans="1:25">
      <c r="A9" s="26" t="s">
        <v>205</v>
      </c>
      <c r="B9" s="26" t="s">
        <v>70</v>
      </c>
      <c r="C9" s="26" t="s">
        <v>206</v>
      </c>
      <c r="D9" s="26" t="s">
        <v>207</v>
      </c>
      <c r="E9" s="26" t="s">
        <v>101</v>
      </c>
      <c r="F9" s="26" t="s">
        <v>102</v>
      </c>
      <c r="G9" s="26" t="s">
        <v>208</v>
      </c>
      <c r="H9" s="26" t="s">
        <v>209</v>
      </c>
      <c r="I9" s="115">
        <v>715488</v>
      </c>
      <c r="J9" s="115">
        <v>715488</v>
      </c>
      <c r="K9" s="115"/>
      <c r="L9" s="115"/>
      <c r="M9" s="115"/>
      <c r="N9" s="115">
        <v>715488</v>
      </c>
      <c r="O9" s="115"/>
      <c r="P9" s="115"/>
      <c r="Q9" s="115"/>
      <c r="R9" s="115"/>
      <c r="S9" s="115"/>
      <c r="T9" s="115"/>
      <c r="U9" s="115"/>
      <c r="V9" s="115"/>
      <c r="W9" s="115"/>
      <c r="X9" s="115"/>
      <c r="Y9" s="115"/>
    </row>
    <row r="10" ht="20.25" customHeight="1" spans="1:25">
      <c r="A10" s="26" t="s">
        <v>205</v>
      </c>
      <c r="B10" s="26" t="s">
        <v>70</v>
      </c>
      <c r="C10" s="26" t="s">
        <v>206</v>
      </c>
      <c r="D10" s="26" t="s">
        <v>207</v>
      </c>
      <c r="E10" s="26" t="s">
        <v>101</v>
      </c>
      <c r="F10" s="26" t="s">
        <v>102</v>
      </c>
      <c r="G10" s="26" t="s">
        <v>210</v>
      </c>
      <c r="H10" s="26" t="s">
        <v>211</v>
      </c>
      <c r="I10" s="115">
        <v>949632</v>
      </c>
      <c r="J10" s="115">
        <v>949632</v>
      </c>
      <c r="K10" s="61"/>
      <c r="L10" s="61"/>
      <c r="M10" s="61"/>
      <c r="N10" s="115">
        <v>949632</v>
      </c>
      <c r="O10" s="61"/>
      <c r="P10" s="115"/>
      <c r="Q10" s="115"/>
      <c r="R10" s="115"/>
      <c r="S10" s="115"/>
      <c r="T10" s="115"/>
      <c r="U10" s="115"/>
      <c r="V10" s="115"/>
      <c r="W10" s="115"/>
      <c r="X10" s="115"/>
      <c r="Y10" s="115"/>
    </row>
    <row r="11" ht="20.25" customHeight="1" spans="1:25">
      <c r="A11" s="26" t="s">
        <v>205</v>
      </c>
      <c r="B11" s="26" t="s">
        <v>70</v>
      </c>
      <c r="C11" s="26" t="s">
        <v>206</v>
      </c>
      <c r="D11" s="26" t="s">
        <v>207</v>
      </c>
      <c r="E11" s="26" t="s">
        <v>101</v>
      </c>
      <c r="F11" s="26" t="s">
        <v>102</v>
      </c>
      <c r="G11" s="26" t="s">
        <v>212</v>
      </c>
      <c r="H11" s="26" t="s">
        <v>213</v>
      </c>
      <c r="I11" s="115">
        <v>59624</v>
      </c>
      <c r="J11" s="115">
        <v>59624</v>
      </c>
      <c r="K11" s="61"/>
      <c r="L11" s="61"/>
      <c r="M11" s="61"/>
      <c r="N11" s="115">
        <v>59624</v>
      </c>
      <c r="O11" s="61"/>
      <c r="P11" s="115"/>
      <c r="Q11" s="115"/>
      <c r="R11" s="115"/>
      <c r="S11" s="115"/>
      <c r="T11" s="115"/>
      <c r="U11" s="115"/>
      <c r="V11" s="115"/>
      <c r="W11" s="115"/>
      <c r="X11" s="115"/>
      <c r="Y11" s="115"/>
    </row>
    <row r="12" ht="20.25" customHeight="1" spans="1:25">
      <c r="A12" s="26" t="s">
        <v>205</v>
      </c>
      <c r="B12" s="26" t="s">
        <v>70</v>
      </c>
      <c r="C12" s="26" t="s">
        <v>214</v>
      </c>
      <c r="D12" s="26" t="s">
        <v>215</v>
      </c>
      <c r="E12" s="26" t="s">
        <v>107</v>
      </c>
      <c r="F12" s="26" t="s">
        <v>108</v>
      </c>
      <c r="G12" s="26" t="s">
        <v>216</v>
      </c>
      <c r="H12" s="26" t="s">
        <v>217</v>
      </c>
      <c r="I12" s="115">
        <v>286515</v>
      </c>
      <c r="J12" s="115">
        <v>286515</v>
      </c>
      <c r="K12" s="61"/>
      <c r="L12" s="61"/>
      <c r="M12" s="61"/>
      <c r="N12" s="115">
        <v>286515</v>
      </c>
      <c r="O12" s="61"/>
      <c r="P12" s="115"/>
      <c r="Q12" s="115"/>
      <c r="R12" s="115"/>
      <c r="S12" s="115"/>
      <c r="T12" s="115"/>
      <c r="U12" s="115"/>
      <c r="V12" s="115"/>
      <c r="W12" s="115"/>
      <c r="X12" s="115"/>
      <c r="Y12" s="115"/>
    </row>
    <row r="13" ht="20.25" customHeight="1" spans="1:25">
      <c r="A13" s="26" t="s">
        <v>205</v>
      </c>
      <c r="B13" s="26" t="s">
        <v>70</v>
      </c>
      <c r="C13" s="26" t="s">
        <v>214</v>
      </c>
      <c r="D13" s="26" t="s">
        <v>215</v>
      </c>
      <c r="E13" s="26" t="s">
        <v>121</v>
      </c>
      <c r="F13" s="26" t="s">
        <v>122</v>
      </c>
      <c r="G13" s="26" t="s">
        <v>218</v>
      </c>
      <c r="H13" s="26" t="s">
        <v>219</v>
      </c>
      <c r="I13" s="115">
        <v>149325</v>
      </c>
      <c r="J13" s="115">
        <v>149325</v>
      </c>
      <c r="K13" s="61"/>
      <c r="L13" s="61"/>
      <c r="M13" s="61"/>
      <c r="N13" s="115">
        <v>149325</v>
      </c>
      <c r="O13" s="61"/>
      <c r="P13" s="115"/>
      <c r="Q13" s="115"/>
      <c r="R13" s="115"/>
      <c r="S13" s="115"/>
      <c r="T13" s="115"/>
      <c r="U13" s="115"/>
      <c r="V13" s="115"/>
      <c r="W13" s="115"/>
      <c r="X13" s="115"/>
      <c r="Y13" s="115"/>
    </row>
    <row r="14" ht="20.25" customHeight="1" spans="1:25">
      <c r="A14" s="26" t="s">
        <v>205</v>
      </c>
      <c r="B14" s="26" t="s">
        <v>70</v>
      </c>
      <c r="C14" s="26" t="s">
        <v>214</v>
      </c>
      <c r="D14" s="26" t="s">
        <v>215</v>
      </c>
      <c r="E14" s="26" t="s">
        <v>121</v>
      </c>
      <c r="F14" s="26" t="s">
        <v>122</v>
      </c>
      <c r="G14" s="26" t="s">
        <v>218</v>
      </c>
      <c r="H14" s="26" t="s">
        <v>219</v>
      </c>
      <c r="I14" s="115">
        <v>2100</v>
      </c>
      <c r="J14" s="115">
        <v>2100</v>
      </c>
      <c r="K14" s="61"/>
      <c r="L14" s="61"/>
      <c r="M14" s="61"/>
      <c r="N14" s="115">
        <v>2100</v>
      </c>
      <c r="O14" s="61"/>
      <c r="P14" s="115"/>
      <c r="Q14" s="115"/>
      <c r="R14" s="115"/>
      <c r="S14" s="115"/>
      <c r="T14" s="115"/>
      <c r="U14" s="115"/>
      <c r="V14" s="115"/>
      <c r="W14" s="115"/>
      <c r="X14" s="115"/>
      <c r="Y14" s="115"/>
    </row>
    <row r="15" ht="20.25" customHeight="1" spans="1:25">
      <c r="A15" s="26" t="s">
        <v>205</v>
      </c>
      <c r="B15" s="26" t="s">
        <v>70</v>
      </c>
      <c r="C15" s="26" t="s">
        <v>214</v>
      </c>
      <c r="D15" s="26" t="s">
        <v>215</v>
      </c>
      <c r="E15" s="26" t="s">
        <v>123</v>
      </c>
      <c r="F15" s="26" t="s">
        <v>124</v>
      </c>
      <c r="G15" s="26" t="s">
        <v>220</v>
      </c>
      <c r="H15" s="26" t="s">
        <v>221</v>
      </c>
      <c r="I15" s="115">
        <v>17532</v>
      </c>
      <c r="J15" s="115">
        <v>17532</v>
      </c>
      <c r="K15" s="61"/>
      <c r="L15" s="61"/>
      <c r="M15" s="61"/>
      <c r="N15" s="115">
        <v>17532</v>
      </c>
      <c r="O15" s="61"/>
      <c r="P15" s="115"/>
      <c r="Q15" s="115"/>
      <c r="R15" s="115"/>
      <c r="S15" s="115"/>
      <c r="T15" s="115"/>
      <c r="U15" s="115"/>
      <c r="V15" s="115"/>
      <c r="W15" s="115"/>
      <c r="X15" s="115"/>
      <c r="Y15" s="115"/>
    </row>
    <row r="16" ht="20.25" customHeight="1" spans="1:25">
      <c r="A16" s="26" t="s">
        <v>205</v>
      </c>
      <c r="B16" s="26" t="s">
        <v>70</v>
      </c>
      <c r="C16" s="26" t="s">
        <v>214</v>
      </c>
      <c r="D16" s="26" t="s">
        <v>215</v>
      </c>
      <c r="E16" s="26" t="s">
        <v>123</v>
      </c>
      <c r="F16" s="26" t="s">
        <v>124</v>
      </c>
      <c r="G16" s="26" t="s">
        <v>220</v>
      </c>
      <c r="H16" s="26" t="s">
        <v>221</v>
      </c>
      <c r="I16" s="115">
        <v>89550</v>
      </c>
      <c r="J16" s="115">
        <v>89550</v>
      </c>
      <c r="K16" s="61"/>
      <c r="L16" s="61"/>
      <c r="M16" s="61"/>
      <c r="N16" s="115">
        <v>89550</v>
      </c>
      <c r="O16" s="61"/>
      <c r="P16" s="115"/>
      <c r="Q16" s="115"/>
      <c r="R16" s="115"/>
      <c r="S16" s="115"/>
      <c r="T16" s="115"/>
      <c r="U16" s="115"/>
      <c r="V16" s="115"/>
      <c r="W16" s="115"/>
      <c r="X16" s="115"/>
      <c r="Y16" s="115"/>
    </row>
    <row r="17" ht="20.25" customHeight="1" spans="1:25">
      <c r="A17" s="26" t="s">
        <v>205</v>
      </c>
      <c r="B17" s="26" t="s">
        <v>70</v>
      </c>
      <c r="C17" s="26" t="s">
        <v>214</v>
      </c>
      <c r="D17" s="26" t="s">
        <v>215</v>
      </c>
      <c r="E17" s="26" t="s">
        <v>101</v>
      </c>
      <c r="F17" s="26" t="s">
        <v>102</v>
      </c>
      <c r="G17" s="26" t="s">
        <v>222</v>
      </c>
      <c r="H17" s="26" t="s">
        <v>223</v>
      </c>
      <c r="I17" s="115">
        <v>3350</v>
      </c>
      <c r="J17" s="115">
        <v>3350</v>
      </c>
      <c r="K17" s="61"/>
      <c r="L17" s="61"/>
      <c r="M17" s="61"/>
      <c r="N17" s="115">
        <v>3350</v>
      </c>
      <c r="O17" s="61"/>
      <c r="P17" s="115"/>
      <c r="Q17" s="115"/>
      <c r="R17" s="115"/>
      <c r="S17" s="115"/>
      <c r="T17" s="115"/>
      <c r="U17" s="115"/>
      <c r="V17" s="115"/>
      <c r="W17" s="115"/>
      <c r="X17" s="115"/>
      <c r="Y17" s="115"/>
    </row>
    <row r="18" ht="20.25" customHeight="1" spans="1:25">
      <c r="A18" s="26" t="s">
        <v>205</v>
      </c>
      <c r="B18" s="26" t="s">
        <v>70</v>
      </c>
      <c r="C18" s="26" t="s">
        <v>214</v>
      </c>
      <c r="D18" s="26" t="s">
        <v>215</v>
      </c>
      <c r="E18" s="26" t="s">
        <v>125</v>
      </c>
      <c r="F18" s="26" t="s">
        <v>126</v>
      </c>
      <c r="G18" s="26" t="s">
        <v>222</v>
      </c>
      <c r="H18" s="26" t="s">
        <v>223</v>
      </c>
      <c r="I18" s="115">
        <v>3105</v>
      </c>
      <c r="J18" s="115">
        <v>3105</v>
      </c>
      <c r="K18" s="61"/>
      <c r="L18" s="61"/>
      <c r="M18" s="61"/>
      <c r="N18" s="115">
        <v>3105</v>
      </c>
      <c r="O18" s="61"/>
      <c r="P18" s="115"/>
      <c r="Q18" s="115"/>
      <c r="R18" s="115"/>
      <c r="S18" s="115"/>
      <c r="T18" s="115"/>
      <c r="U18" s="115"/>
      <c r="V18" s="115"/>
      <c r="W18" s="115"/>
      <c r="X18" s="115"/>
      <c r="Y18" s="115"/>
    </row>
    <row r="19" ht="20.25" customHeight="1" spans="1:25">
      <c r="A19" s="26" t="s">
        <v>205</v>
      </c>
      <c r="B19" s="26" t="s">
        <v>70</v>
      </c>
      <c r="C19" s="26" t="s">
        <v>224</v>
      </c>
      <c r="D19" s="26" t="s">
        <v>138</v>
      </c>
      <c r="E19" s="26" t="s">
        <v>137</v>
      </c>
      <c r="F19" s="26" t="s">
        <v>138</v>
      </c>
      <c r="G19" s="26" t="s">
        <v>225</v>
      </c>
      <c r="H19" s="26" t="s">
        <v>138</v>
      </c>
      <c r="I19" s="115">
        <v>232950</v>
      </c>
      <c r="J19" s="115">
        <v>232950</v>
      </c>
      <c r="K19" s="61"/>
      <c r="L19" s="61"/>
      <c r="M19" s="61"/>
      <c r="N19" s="115">
        <v>232950</v>
      </c>
      <c r="O19" s="61"/>
      <c r="P19" s="115"/>
      <c r="Q19" s="115"/>
      <c r="R19" s="115"/>
      <c r="S19" s="115"/>
      <c r="T19" s="115"/>
      <c r="U19" s="115"/>
      <c r="V19" s="115"/>
      <c r="W19" s="115"/>
      <c r="X19" s="115"/>
      <c r="Y19" s="115"/>
    </row>
    <row r="20" ht="20.25" customHeight="1" spans="1:25">
      <c r="A20" s="26" t="s">
        <v>205</v>
      </c>
      <c r="B20" s="26" t="s">
        <v>70</v>
      </c>
      <c r="C20" s="26" t="s">
        <v>226</v>
      </c>
      <c r="D20" s="26" t="s">
        <v>182</v>
      </c>
      <c r="E20" s="26" t="s">
        <v>101</v>
      </c>
      <c r="F20" s="26" t="s">
        <v>102</v>
      </c>
      <c r="G20" s="26" t="s">
        <v>227</v>
      </c>
      <c r="H20" s="26" t="s">
        <v>182</v>
      </c>
      <c r="I20" s="115">
        <v>3000</v>
      </c>
      <c r="J20" s="115">
        <v>3000</v>
      </c>
      <c r="K20" s="61"/>
      <c r="L20" s="61"/>
      <c r="M20" s="61"/>
      <c r="N20" s="115">
        <v>3000</v>
      </c>
      <c r="O20" s="61"/>
      <c r="P20" s="115"/>
      <c r="Q20" s="115"/>
      <c r="R20" s="115"/>
      <c r="S20" s="115"/>
      <c r="T20" s="115"/>
      <c r="U20" s="115"/>
      <c r="V20" s="115"/>
      <c r="W20" s="115"/>
      <c r="X20" s="115"/>
      <c r="Y20" s="115"/>
    </row>
    <row r="21" ht="20.25" customHeight="1" spans="1:25">
      <c r="A21" s="26" t="s">
        <v>205</v>
      </c>
      <c r="B21" s="26" t="s">
        <v>70</v>
      </c>
      <c r="C21" s="26" t="s">
        <v>228</v>
      </c>
      <c r="D21" s="26" t="s">
        <v>229</v>
      </c>
      <c r="E21" s="26" t="s">
        <v>101</v>
      </c>
      <c r="F21" s="26" t="s">
        <v>102</v>
      </c>
      <c r="G21" s="26" t="s">
        <v>230</v>
      </c>
      <c r="H21" s="26" t="s">
        <v>231</v>
      </c>
      <c r="I21" s="115">
        <v>129000</v>
      </c>
      <c r="J21" s="115">
        <v>129000</v>
      </c>
      <c r="K21" s="61"/>
      <c r="L21" s="61"/>
      <c r="M21" s="61"/>
      <c r="N21" s="115">
        <v>129000</v>
      </c>
      <c r="O21" s="61"/>
      <c r="P21" s="115"/>
      <c r="Q21" s="115"/>
      <c r="R21" s="115"/>
      <c r="S21" s="115"/>
      <c r="T21" s="115"/>
      <c r="U21" s="115"/>
      <c r="V21" s="115"/>
      <c r="W21" s="115"/>
      <c r="X21" s="115"/>
      <c r="Y21" s="115"/>
    </row>
    <row r="22" ht="20.25" customHeight="1" spans="1:25">
      <c r="A22" s="26" t="s">
        <v>205</v>
      </c>
      <c r="B22" s="26" t="s">
        <v>70</v>
      </c>
      <c r="C22" s="26" t="s">
        <v>232</v>
      </c>
      <c r="D22" s="26" t="s">
        <v>233</v>
      </c>
      <c r="E22" s="26" t="s">
        <v>101</v>
      </c>
      <c r="F22" s="26" t="s">
        <v>102</v>
      </c>
      <c r="G22" s="26" t="s">
        <v>234</v>
      </c>
      <c r="H22" s="26" t="s">
        <v>233</v>
      </c>
      <c r="I22" s="115">
        <v>40500</v>
      </c>
      <c r="J22" s="115">
        <v>40500</v>
      </c>
      <c r="K22" s="61"/>
      <c r="L22" s="61"/>
      <c r="M22" s="61"/>
      <c r="N22" s="115">
        <v>40500</v>
      </c>
      <c r="O22" s="61"/>
      <c r="P22" s="115"/>
      <c r="Q22" s="115"/>
      <c r="R22" s="115"/>
      <c r="S22" s="115"/>
      <c r="T22" s="115"/>
      <c r="U22" s="115"/>
      <c r="V22" s="115"/>
      <c r="W22" s="115"/>
      <c r="X22" s="115"/>
      <c r="Y22" s="115"/>
    </row>
    <row r="23" ht="20.25" customHeight="1" spans="1:25">
      <c r="A23" s="26" t="s">
        <v>205</v>
      </c>
      <c r="B23" s="26" t="s">
        <v>70</v>
      </c>
      <c r="C23" s="26" t="s">
        <v>235</v>
      </c>
      <c r="D23" s="26" t="s">
        <v>236</v>
      </c>
      <c r="E23" s="26" t="s">
        <v>105</v>
      </c>
      <c r="F23" s="26" t="s">
        <v>106</v>
      </c>
      <c r="G23" s="26" t="s">
        <v>237</v>
      </c>
      <c r="H23" s="26" t="s">
        <v>238</v>
      </c>
      <c r="I23" s="115">
        <v>2400</v>
      </c>
      <c r="J23" s="115">
        <v>2400</v>
      </c>
      <c r="K23" s="61"/>
      <c r="L23" s="61"/>
      <c r="M23" s="61"/>
      <c r="N23" s="115">
        <v>2400</v>
      </c>
      <c r="O23" s="61"/>
      <c r="P23" s="115"/>
      <c r="Q23" s="115"/>
      <c r="R23" s="115"/>
      <c r="S23" s="115"/>
      <c r="T23" s="115"/>
      <c r="U23" s="115"/>
      <c r="V23" s="115"/>
      <c r="W23" s="115"/>
      <c r="X23" s="115"/>
      <c r="Y23" s="115"/>
    </row>
    <row r="24" ht="20.25" customHeight="1" spans="1:25">
      <c r="A24" s="26" t="s">
        <v>205</v>
      </c>
      <c r="B24" s="26" t="s">
        <v>70</v>
      </c>
      <c r="C24" s="26" t="s">
        <v>239</v>
      </c>
      <c r="D24" s="26" t="s">
        <v>240</v>
      </c>
      <c r="E24" s="26" t="s">
        <v>101</v>
      </c>
      <c r="F24" s="26" t="s">
        <v>102</v>
      </c>
      <c r="G24" s="26" t="s">
        <v>241</v>
      </c>
      <c r="H24" s="26" t="s">
        <v>242</v>
      </c>
      <c r="I24" s="115">
        <v>13500</v>
      </c>
      <c r="J24" s="115">
        <v>13500</v>
      </c>
      <c r="K24" s="61"/>
      <c r="L24" s="61"/>
      <c r="M24" s="61"/>
      <c r="N24" s="115">
        <v>13500</v>
      </c>
      <c r="O24" s="61"/>
      <c r="P24" s="115"/>
      <c r="Q24" s="115"/>
      <c r="R24" s="115"/>
      <c r="S24" s="115"/>
      <c r="T24" s="115"/>
      <c r="U24" s="115"/>
      <c r="V24" s="115"/>
      <c r="W24" s="115"/>
      <c r="X24" s="115"/>
      <c r="Y24" s="115"/>
    </row>
    <row r="25" ht="20.25" customHeight="1" spans="1:25">
      <c r="A25" s="26" t="s">
        <v>205</v>
      </c>
      <c r="B25" s="26" t="s">
        <v>70</v>
      </c>
      <c r="C25" s="26" t="s">
        <v>239</v>
      </c>
      <c r="D25" s="26" t="s">
        <v>240</v>
      </c>
      <c r="E25" s="26" t="s">
        <v>101</v>
      </c>
      <c r="F25" s="26" t="s">
        <v>102</v>
      </c>
      <c r="G25" s="26" t="s">
        <v>243</v>
      </c>
      <c r="H25" s="26" t="s">
        <v>244</v>
      </c>
      <c r="I25" s="115">
        <v>3000</v>
      </c>
      <c r="J25" s="115">
        <v>3000</v>
      </c>
      <c r="K25" s="61"/>
      <c r="L25" s="61"/>
      <c r="M25" s="61"/>
      <c r="N25" s="115">
        <v>3000</v>
      </c>
      <c r="O25" s="61"/>
      <c r="P25" s="115"/>
      <c r="Q25" s="115"/>
      <c r="R25" s="115"/>
      <c r="S25" s="115"/>
      <c r="T25" s="115"/>
      <c r="U25" s="115"/>
      <c r="V25" s="115"/>
      <c r="W25" s="115"/>
      <c r="X25" s="115"/>
      <c r="Y25" s="115"/>
    </row>
    <row r="26" ht="20.25" customHeight="1" spans="1:25">
      <c r="A26" s="26" t="s">
        <v>205</v>
      </c>
      <c r="B26" s="26" t="s">
        <v>70</v>
      </c>
      <c r="C26" s="26" t="s">
        <v>239</v>
      </c>
      <c r="D26" s="26" t="s">
        <v>240</v>
      </c>
      <c r="E26" s="26" t="s">
        <v>101</v>
      </c>
      <c r="F26" s="26" t="s">
        <v>102</v>
      </c>
      <c r="G26" s="26" t="s">
        <v>245</v>
      </c>
      <c r="H26" s="26" t="s">
        <v>246</v>
      </c>
      <c r="I26" s="115">
        <v>3000</v>
      </c>
      <c r="J26" s="115">
        <v>3000</v>
      </c>
      <c r="K26" s="61"/>
      <c r="L26" s="61"/>
      <c r="M26" s="61"/>
      <c r="N26" s="115">
        <v>3000</v>
      </c>
      <c r="O26" s="61"/>
      <c r="P26" s="115"/>
      <c r="Q26" s="115"/>
      <c r="R26" s="115"/>
      <c r="S26" s="115"/>
      <c r="T26" s="115"/>
      <c r="U26" s="115"/>
      <c r="V26" s="115"/>
      <c r="W26" s="115"/>
      <c r="X26" s="115"/>
      <c r="Y26" s="115"/>
    </row>
    <row r="27" ht="20.25" customHeight="1" spans="1:25">
      <c r="A27" s="26" t="s">
        <v>205</v>
      </c>
      <c r="B27" s="26" t="s">
        <v>70</v>
      </c>
      <c r="C27" s="26" t="s">
        <v>239</v>
      </c>
      <c r="D27" s="26" t="s">
        <v>240</v>
      </c>
      <c r="E27" s="26" t="s">
        <v>101</v>
      </c>
      <c r="F27" s="26" t="s">
        <v>102</v>
      </c>
      <c r="G27" s="26" t="s">
        <v>247</v>
      </c>
      <c r="H27" s="26" t="s">
        <v>248</v>
      </c>
      <c r="I27" s="115">
        <v>10500</v>
      </c>
      <c r="J27" s="115">
        <v>10500</v>
      </c>
      <c r="K27" s="61"/>
      <c r="L27" s="61"/>
      <c r="M27" s="61"/>
      <c r="N27" s="115">
        <v>10500</v>
      </c>
      <c r="O27" s="61"/>
      <c r="P27" s="115"/>
      <c r="Q27" s="115"/>
      <c r="R27" s="115"/>
      <c r="S27" s="115"/>
      <c r="T27" s="115"/>
      <c r="U27" s="115"/>
      <c r="V27" s="115"/>
      <c r="W27" s="115"/>
      <c r="X27" s="115"/>
      <c r="Y27" s="115"/>
    </row>
    <row r="28" ht="20.25" customHeight="1" spans="1:25">
      <c r="A28" s="26" t="s">
        <v>205</v>
      </c>
      <c r="B28" s="26" t="s">
        <v>70</v>
      </c>
      <c r="C28" s="26" t="s">
        <v>239</v>
      </c>
      <c r="D28" s="26" t="s">
        <v>240</v>
      </c>
      <c r="E28" s="26" t="s">
        <v>101</v>
      </c>
      <c r="F28" s="26" t="s">
        <v>102</v>
      </c>
      <c r="G28" s="26" t="s">
        <v>249</v>
      </c>
      <c r="H28" s="26" t="s">
        <v>250</v>
      </c>
      <c r="I28" s="115">
        <v>19200</v>
      </c>
      <c r="J28" s="115">
        <v>19200</v>
      </c>
      <c r="K28" s="61"/>
      <c r="L28" s="61"/>
      <c r="M28" s="61"/>
      <c r="N28" s="115">
        <v>19200</v>
      </c>
      <c r="O28" s="61"/>
      <c r="P28" s="115"/>
      <c r="Q28" s="115"/>
      <c r="R28" s="115"/>
      <c r="S28" s="115"/>
      <c r="T28" s="115"/>
      <c r="U28" s="115"/>
      <c r="V28" s="115"/>
      <c r="W28" s="115"/>
      <c r="X28" s="115"/>
      <c r="Y28" s="115"/>
    </row>
    <row r="29" ht="20.25" customHeight="1" spans="1:25">
      <c r="A29" s="26" t="s">
        <v>205</v>
      </c>
      <c r="B29" s="26" t="s">
        <v>70</v>
      </c>
      <c r="C29" s="26" t="s">
        <v>239</v>
      </c>
      <c r="D29" s="26" t="s">
        <v>240</v>
      </c>
      <c r="E29" s="26" t="s">
        <v>101</v>
      </c>
      <c r="F29" s="26" t="s">
        <v>102</v>
      </c>
      <c r="G29" s="26" t="s">
        <v>251</v>
      </c>
      <c r="H29" s="26" t="s">
        <v>252</v>
      </c>
      <c r="I29" s="115">
        <v>2250</v>
      </c>
      <c r="J29" s="115">
        <v>2250</v>
      </c>
      <c r="K29" s="61"/>
      <c r="L29" s="61"/>
      <c r="M29" s="61"/>
      <c r="N29" s="115">
        <v>2250</v>
      </c>
      <c r="O29" s="61"/>
      <c r="P29" s="115"/>
      <c r="Q29" s="115"/>
      <c r="R29" s="115"/>
      <c r="S29" s="115"/>
      <c r="T29" s="115"/>
      <c r="U29" s="115"/>
      <c r="V29" s="115"/>
      <c r="W29" s="115"/>
      <c r="X29" s="115"/>
      <c r="Y29" s="115"/>
    </row>
    <row r="30" ht="20.25" customHeight="1" spans="1:25">
      <c r="A30" s="26" t="s">
        <v>205</v>
      </c>
      <c r="B30" s="26" t="s">
        <v>70</v>
      </c>
      <c r="C30" s="26" t="s">
        <v>239</v>
      </c>
      <c r="D30" s="26" t="s">
        <v>240</v>
      </c>
      <c r="E30" s="26" t="s">
        <v>101</v>
      </c>
      <c r="F30" s="26" t="s">
        <v>102</v>
      </c>
      <c r="G30" s="26" t="s">
        <v>253</v>
      </c>
      <c r="H30" s="26" t="s">
        <v>254</v>
      </c>
      <c r="I30" s="115">
        <v>750</v>
      </c>
      <c r="J30" s="115">
        <v>750</v>
      </c>
      <c r="K30" s="61"/>
      <c r="L30" s="61"/>
      <c r="M30" s="61"/>
      <c r="N30" s="115">
        <v>750</v>
      </c>
      <c r="O30" s="61"/>
      <c r="P30" s="115"/>
      <c r="Q30" s="115"/>
      <c r="R30" s="115"/>
      <c r="S30" s="115"/>
      <c r="T30" s="115"/>
      <c r="U30" s="115"/>
      <c r="V30" s="115"/>
      <c r="W30" s="115"/>
      <c r="X30" s="115"/>
      <c r="Y30" s="115"/>
    </row>
    <row r="31" ht="20.25" customHeight="1" spans="1:25">
      <c r="A31" s="26" t="s">
        <v>205</v>
      </c>
      <c r="B31" s="26" t="s">
        <v>70</v>
      </c>
      <c r="C31" s="26" t="s">
        <v>239</v>
      </c>
      <c r="D31" s="26" t="s">
        <v>240</v>
      </c>
      <c r="E31" s="26" t="s">
        <v>101</v>
      </c>
      <c r="F31" s="26" t="s">
        <v>102</v>
      </c>
      <c r="G31" s="26" t="s">
        <v>255</v>
      </c>
      <c r="H31" s="26" t="s">
        <v>256</v>
      </c>
      <c r="I31" s="115">
        <v>750</v>
      </c>
      <c r="J31" s="115">
        <v>750</v>
      </c>
      <c r="K31" s="61"/>
      <c r="L31" s="61"/>
      <c r="M31" s="61"/>
      <c r="N31" s="115">
        <v>750</v>
      </c>
      <c r="O31" s="61"/>
      <c r="P31" s="115"/>
      <c r="Q31" s="115"/>
      <c r="R31" s="115"/>
      <c r="S31" s="115"/>
      <c r="T31" s="115"/>
      <c r="U31" s="115"/>
      <c r="V31" s="115"/>
      <c r="W31" s="115"/>
      <c r="X31" s="115"/>
      <c r="Y31" s="115"/>
    </row>
    <row r="32" ht="20.25" customHeight="1" spans="1:25">
      <c r="A32" s="26" t="s">
        <v>205</v>
      </c>
      <c r="B32" s="26" t="s">
        <v>70</v>
      </c>
      <c r="C32" s="26" t="s">
        <v>257</v>
      </c>
      <c r="D32" s="26" t="s">
        <v>258</v>
      </c>
      <c r="E32" s="26" t="s">
        <v>101</v>
      </c>
      <c r="F32" s="26" t="s">
        <v>102</v>
      </c>
      <c r="G32" s="26" t="s">
        <v>230</v>
      </c>
      <c r="H32" s="26" t="s">
        <v>231</v>
      </c>
      <c r="I32" s="115">
        <v>12900</v>
      </c>
      <c r="J32" s="115">
        <v>12900</v>
      </c>
      <c r="K32" s="61"/>
      <c r="L32" s="61"/>
      <c r="M32" s="61"/>
      <c r="N32" s="115">
        <v>12900</v>
      </c>
      <c r="O32" s="61"/>
      <c r="P32" s="115"/>
      <c r="Q32" s="115"/>
      <c r="R32" s="115"/>
      <c r="S32" s="115"/>
      <c r="T32" s="115"/>
      <c r="U32" s="115"/>
      <c r="V32" s="115"/>
      <c r="W32" s="115"/>
      <c r="X32" s="115"/>
      <c r="Y32" s="115"/>
    </row>
    <row r="33" ht="20.25" customHeight="1" spans="1:25">
      <c r="A33" s="26" t="s">
        <v>205</v>
      </c>
      <c r="B33" s="26" t="s">
        <v>70</v>
      </c>
      <c r="C33" s="26" t="s">
        <v>259</v>
      </c>
      <c r="D33" s="26" t="s">
        <v>260</v>
      </c>
      <c r="E33" s="26" t="s">
        <v>105</v>
      </c>
      <c r="F33" s="26" t="s">
        <v>106</v>
      </c>
      <c r="G33" s="26" t="s">
        <v>261</v>
      </c>
      <c r="H33" s="26" t="s">
        <v>262</v>
      </c>
      <c r="I33" s="115">
        <v>57600</v>
      </c>
      <c r="J33" s="115">
        <v>57600</v>
      </c>
      <c r="K33" s="61"/>
      <c r="L33" s="61"/>
      <c r="M33" s="61"/>
      <c r="N33" s="115">
        <v>57600</v>
      </c>
      <c r="O33" s="61"/>
      <c r="P33" s="115"/>
      <c r="Q33" s="115"/>
      <c r="R33" s="115"/>
      <c r="S33" s="115"/>
      <c r="T33" s="115"/>
      <c r="U33" s="115"/>
      <c r="V33" s="115"/>
      <c r="W33" s="115"/>
      <c r="X33" s="115"/>
      <c r="Y33" s="115"/>
    </row>
    <row r="34" ht="20.25" customHeight="1" spans="1:25">
      <c r="A34" s="26" t="s">
        <v>205</v>
      </c>
      <c r="B34" s="26" t="s">
        <v>70</v>
      </c>
      <c r="C34" s="26" t="s">
        <v>263</v>
      </c>
      <c r="D34" s="26" t="s">
        <v>264</v>
      </c>
      <c r="E34" s="26" t="s">
        <v>101</v>
      </c>
      <c r="F34" s="26" t="s">
        <v>102</v>
      </c>
      <c r="G34" s="26" t="s">
        <v>212</v>
      </c>
      <c r="H34" s="26" t="s">
        <v>213</v>
      </c>
      <c r="I34" s="115">
        <v>240360</v>
      </c>
      <c r="J34" s="115">
        <v>240360</v>
      </c>
      <c r="K34" s="61"/>
      <c r="L34" s="61"/>
      <c r="M34" s="61"/>
      <c r="N34" s="115">
        <v>240360</v>
      </c>
      <c r="O34" s="61"/>
      <c r="P34" s="115"/>
      <c r="Q34" s="115"/>
      <c r="R34" s="115"/>
      <c r="S34" s="115"/>
      <c r="T34" s="115"/>
      <c r="U34" s="115"/>
      <c r="V34" s="115"/>
      <c r="W34" s="115"/>
      <c r="X34" s="115"/>
      <c r="Y34" s="115"/>
    </row>
    <row r="35" ht="17.25" customHeight="1" spans="1:25">
      <c r="A35" s="71" t="s">
        <v>177</v>
      </c>
      <c r="B35" s="72"/>
      <c r="C35" s="182"/>
      <c r="D35" s="182"/>
      <c r="E35" s="182"/>
      <c r="F35" s="182"/>
      <c r="G35" s="182"/>
      <c r="H35" s="183"/>
      <c r="I35" s="115">
        <v>3047881</v>
      </c>
      <c r="J35" s="115">
        <v>3047881</v>
      </c>
      <c r="K35" s="115"/>
      <c r="L35" s="115"/>
      <c r="M35" s="115"/>
      <c r="N35" s="115">
        <v>3047881</v>
      </c>
      <c r="O35" s="115"/>
      <c r="P35" s="115"/>
      <c r="Q35" s="115"/>
      <c r="R35" s="115"/>
      <c r="S35" s="115"/>
      <c r="T35" s="115"/>
      <c r="U35" s="115"/>
      <c r="V35" s="115"/>
      <c r="W35" s="115"/>
      <c r="X35" s="115"/>
      <c r="Y35" s="115"/>
    </row>
  </sheetData>
  <mergeCells count="31">
    <mergeCell ref="A2:Y2"/>
    <mergeCell ref="A3:H3"/>
    <mergeCell ref="I4:Y4"/>
    <mergeCell ref="J5:O5"/>
    <mergeCell ref="P5:R5"/>
    <mergeCell ref="T5:Y5"/>
    <mergeCell ref="J6:K6"/>
    <mergeCell ref="A35:H35"/>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4"/>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67"/>
      <c r="E1" s="42"/>
      <c r="F1" s="42"/>
      <c r="G1" s="42"/>
      <c r="H1" s="42"/>
      <c r="U1" s="167"/>
      <c r="W1" s="168" t="s">
        <v>265</v>
      </c>
    </row>
    <row r="2" ht="46.5" customHeight="1" spans="1:23">
      <c r="A2" s="44" t="str">
        <f>"2026"&amp;"年部门项目支出预算表"</f>
        <v>2026年部门项目支出预算表</v>
      </c>
      <c r="B2" s="44"/>
      <c r="C2" s="44"/>
      <c r="D2" s="44"/>
      <c r="E2" s="44"/>
      <c r="F2" s="44"/>
      <c r="G2" s="44"/>
      <c r="H2" s="44"/>
      <c r="I2" s="44"/>
      <c r="J2" s="44"/>
      <c r="K2" s="44"/>
      <c r="L2" s="44"/>
      <c r="M2" s="44"/>
      <c r="N2" s="44"/>
      <c r="O2" s="44"/>
      <c r="P2" s="44"/>
      <c r="Q2" s="44"/>
      <c r="R2" s="44"/>
      <c r="S2" s="44"/>
      <c r="T2" s="44"/>
      <c r="U2" s="44"/>
      <c r="V2" s="44"/>
      <c r="W2" s="44"/>
    </row>
    <row r="3" ht="13.5" customHeight="1" spans="1:23">
      <c r="A3" s="45" t="str">
        <f>"单位名称："&amp;"昆明市东川区公共就业和人才服务中心"</f>
        <v>单位名称：昆明市东川区公共就业和人才服务中心</v>
      </c>
      <c r="B3" s="46"/>
      <c r="C3" s="46"/>
      <c r="D3" s="46"/>
      <c r="E3" s="46"/>
      <c r="F3" s="46"/>
      <c r="G3" s="46"/>
      <c r="H3" s="46"/>
      <c r="I3" s="47"/>
      <c r="J3" s="47"/>
      <c r="K3" s="47"/>
      <c r="L3" s="47"/>
      <c r="M3" s="47"/>
      <c r="N3" s="47"/>
      <c r="O3" s="47"/>
      <c r="P3" s="47"/>
      <c r="Q3" s="47"/>
      <c r="U3" s="167"/>
      <c r="W3" s="145" t="s">
        <v>1</v>
      </c>
    </row>
    <row r="4" ht="21.75" customHeight="1" spans="1:23">
      <c r="A4" s="49" t="s">
        <v>266</v>
      </c>
      <c r="B4" s="50" t="s">
        <v>188</v>
      </c>
      <c r="C4" s="49" t="s">
        <v>189</v>
      </c>
      <c r="D4" s="49" t="s">
        <v>267</v>
      </c>
      <c r="E4" s="50" t="s">
        <v>190</v>
      </c>
      <c r="F4" s="50" t="s">
        <v>191</v>
      </c>
      <c r="G4" s="50" t="s">
        <v>268</v>
      </c>
      <c r="H4" s="50" t="s">
        <v>269</v>
      </c>
      <c r="I4" s="65" t="s">
        <v>55</v>
      </c>
      <c r="J4" s="13" t="s">
        <v>270</v>
      </c>
      <c r="K4" s="14"/>
      <c r="L4" s="14"/>
      <c r="M4" s="15"/>
      <c r="N4" s="13" t="s">
        <v>196</v>
      </c>
      <c r="O4" s="14"/>
      <c r="P4" s="15"/>
      <c r="Q4" s="50" t="s">
        <v>61</v>
      </c>
      <c r="R4" s="13" t="s">
        <v>62</v>
      </c>
      <c r="S4" s="14"/>
      <c r="T4" s="14"/>
      <c r="U4" s="14"/>
      <c r="V4" s="14"/>
      <c r="W4" s="15"/>
    </row>
    <row r="5" ht="21.75" customHeight="1" spans="1:23">
      <c r="A5" s="51"/>
      <c r="B5" s="66"/>
      <c r="C5" s="51"/>
      <c r="D5" s="51"/>
      <c r="E5" s="52"/>
      <c r="F5" s="52"/>
      <c r="G5" s="52"/>
      <c r="H5" s="52"/>
      <c r="I5" s="66"/>
      <c r="J5" s="169" t="s">
        <v>58</v>
      </c>
      <c r="K5" s="170"/>
      <c r="L5" s="50" t="s">
        <v>59</v>
      </c>
      <c r="M5" s="50" t="s">
        <v>60</v>
      </c>
      <c r="N5" s="50" t="s">
        <v>58</v>
      </c>
      <c r="O5" s="50" t="s">
        <v>59</v>
      </c>
      <c r="P5" s="50" t="s">
        <v>60</v>
      </c>
      <c r="Q5" s="52"/>
      <c r="R5" s="50" t="s">
        <v>57</v>
      </c>
      <c r="S5" s="50" t="s">
        <v>64</v>
      </c>
      <c r="T5" s="50" t="s">
        <v>202</v>
      </c>
      <c r="U5" s="50" t="s">
        <v>66</v>
      </c>
      <c r="V5" s="50" t="s">
        <v>67</v>
      </c>
      <c r="W5" s="50" t="s">
        <v>68</v>
      </c>
    </row>
    <row r="6" ht="21" customHeight="1" spans="1:23">
      <c r="A6" s="66"/>
      <c r="B6" s="66"/>
      <c r="C6" s="66"/>
      <c r="D6" s="66"/>
      <c r="E6" s="66"/>
      <c r="F6" s="66"/>
      <c r="G6" s="66"/>
      <c r="H6" s="66"/>
      <c r="I6" s="66"/>
      <c r="J6" s="171" t="s">
        <v>57</v>
      </c>
      <c r="K6" s="172"/>
      <c r="L6" s="66"/>
      <c r="M6" s="66"/>
      <c r="N6" s="66"/>
      <c r="O6" s="66"/>
      <c r="P6" s="66"/>
      <c r="Q6" s="66"/>
      <c r="R6" s="66"/>
      <c r="S6" s="66"/>
      <c r="T6" s="66"/>
      <c r="U6" s="66"/>
      <c r="V6" s="66"/>
      <c r="W6" s="66"/>
    </row>
    <row r="7" ht="39.75" customHeight="1" spans="1:23">
      <c r="A7" s="54"/>
      <c r="B7" s="56"/>
      <c r="C7" s="54"/>
      <c r="D7" s="54"/>
      <c r="E7" s="55"/>
      <c r="F7" s="55"/>
      <c r="G7" s="55"/>
      <c r="H7" s="55"/>
      <c r="I7" s="56"/>
      <c r="J7" s="21" t="s">
        <v>57</v>
      </c>
      <c r="K7" s="21" t="s">
        <v>271</v>
      </c>
      <c r="L7" s="55"/>
      <c r="M7" s="55"/>
      <c r="N7" s="55"/>
      <c r="O7" s="55"/>
      <c r="P7" s="55"/>
      <c r="Q7" s="55"/>
      <c r="R7" s="55"/>
      <c r="S7" s="55"/>
      <c r="T7" s="55"/>
      <c r="U7" s="56"/>
      <c r="V7" s="55"/>
      <c r="W7" s="55"/>
    </row>
    <row r="8" ht="15" customHeight="1" spans="1:23">
      <c r="A8" s="57">
        <v>1</v>
      </c>
      <c r="B8" s="57">
        <v>2</v>
      </c>
      <c r="C8" s="57">
        <v>3</v>
      </c>
      <c r="D8" s="57">
        <v>4</v>
      </c>
      <c r="E8" s="57">
        <v>5</v>
      </c>
      <c r="F8" s="57">
        <v>6</v>
      </c>
      <c r="G8" s="57">
        <v>7</v>
      </c>
      <c r="H8" s="57">
        <v>8</v>
      </c>
      <c r="I8" s="57">
        <v>9</v>
      </c>
      <c r="J8" s="57">
        <v>10</v>
      </c>
      <c r="K8" s="57">
        <v>11</v>
      </c>
      <c r="L8" s="67">
        <v>12</v>
      </c>
      <c r="M8" s="67">
        <v>13</v>
      </c>
      <c r="N8" s="67">
        <v>14</v>
      </c>
      <c r="O8" s="67">
        <v>15</v>
      </c>
      <c r="P8" s="67">
        <v>16</v>
      </c>
      <c r="Q8" s="67">
        <v>17</v>
      </c>
      <c r="R8" s="67">
        <v>18</v>
      </c>
      <c r="S8" s="67">
        <v>19</v>
      </c>
      <c r="T8" s="67">
        <v>20</v>
      </c>
      <c r="U8" s="57">
        <v>21</v>
      </c>
      <c r="V8" s="67">
        <v>22</v>
      </c>
      <c r="W8" s="57">
        <v>23</v>
      </c>
    </row>
    <row r="9" ht="21.75" customHeight="1" spans="1:23">
      <c r="A9" s="103" t="s">
        <v>272</v>
      </c>
      <c r="B9" s="103" t="s">
        <v>273</v>
      </c>
      <c r="C9" s="103" t="s">
        <v>274</v>
      </c>
      <c r="D9" s="103" t="s">
        <v>70</v>
      </c>
      <c r="E9" s="103" t="s">
        <v>115</v>
      </c>
      <c r="F9" s="103" t="s">
        <v>116</v>
      </c>
      <c r="G9" s="103" t="s">
        <v>275</v>
      </c>
      <c r="H9" s="103" t="s">
        <v>276</v>
      </c>
      <c r="I9" s="115">
        <v>1870000</v>
      </c>
      <c r="J9" s="115">
        <v>1870000</v>
      </c>
      <c r="K9" s="115">
        <v>1870000</v>
      </c>
      <c r="L9" s="115"/>
      <c r="M9" s="115"/>
      <c r="N9" s="115"/>
      <c r="O9" s="115"/>
      <c r="P9" s="115"/>
      <c r="Q9" s="115"/>
      <c r="R9" s="115"/>
      <c r="S9" s="115"/>
      <c r="T9" s="115"/>
      <c r="U9" s="115"/>
      <c r="V9" s="115"/>
      <c r="W9" s="115"/>
    </row>
    <row r="10" ht="21.75" customHeight="1" spans="1:23">
      <c r="A10" s="103" t="s">
        <v>272</v>
      </c>
      <c r="B10" s="103" t="s">
        <v>277</v>
      </c>
      <c r="C10" s="103" t="s">
        <v>278</v>
      </c>
      <c r="D10" s="103" t="s">
        <v>70</v>
      </c>
      <c r="E10" s="103" t="s">
        <v>115</v>
      </c>
      <c r="F10" s="103" t="s">
        <v>116</v>
      </c>
      <c r="G10" s="103" t="s">
        <v>241</v>
      </c>
      <c r="H10" s="103" t="s">
        <v>242</v>
      </c>
      <c r="I10" s="115">
        <v>185800</v>
      </c>
      <c r="J10" s="115">
        <v>185800</v>
      </c>
      <c r="K10" s="115">
        <v>185800</v>
      </c>
      <c r="L10" s="115"/>
      <c r="M10" s="115"/>
      <c r="N10" s="115"/>
      <c r="O10" s="115"/>
      <c r="P10" s="115"/>
      <c r="Q10" s="115"/>
      <c r="R10" s="115"/>
      <c r="S10" s="115"/>
      <c r="T10" s="115"/>
      <c r="U10" s="115"/>
      <c r="V10" s="115"/>
      <c r="W10" s="115"/>
    </row>
    <row r="11" ht="21.75" customHeight="1" spans="1:23">
      <c r="A11" s="103" t="s">
        <v>272</v>
      </c>
      <c r="B11" s="103" t="s">
        <v>279</v>
      </c>
      <c r="C11" s="103" t="s">
        <v>280</v>
      </c>
      <c r="D11" s="103" t="s">
        <v>70</v>
      </c>
      <c r="E11" s="103" t="s">
        <v>115</v>
      </c>
      <c r="F11" s="103" t="s">
        <v>116</v>
      </c>
      <c r="G11" s="103" t="s">
        <v>241</v>
      </c>
      <c r="H11" s="103" t="s">
        <v>242</v>
      </c>
      <c r="I11" s="115">
        <v>300000</v>
      </c>
      <c r="J11" s="115">
        <v>300000</v>
      </c>
      <c r="K11" s="115">
        <v>300000</v>
      </c>
      <c r="L11" s="115"/>
      <c r="M11" s="115"/>
      <c r="N11" s="115"/>
      <c r="O11" s="115"/>
      <c r="P11" s="115"/>
      <c r="Q11" s="115"/>
      <c r="R11" s="115"/>
      <c r="S11" s="115"/>
      <c r="T11" s="115"/>
      <c r="U11" s="115"/>
      <c r="V11" s="115"/>
      <c r="W11" s="115"/>
    </row>
    <row r="12" ht="21.75" customHeight="1" spans="1:23">
      <c r="A12" s="103" t="s">
        <v>272</v>
      </c>
      <c r="B12" s="103" t="s">
        <v>281</v>
      </c>
      <c r="C12" s="103" t="s">
        <v>282</v>
      </c>
      <c r="D12" s="103" t="s">
        <v>70</v>
      </c>
      <c r="E12" s="103" t="s">
        <v>131</v>
      </c>
      <c r="F12" s="103" t="s">
        <v>132</v>
      </c>
      <c r="G12" s="103" t="s">
        <v>241</v>
      </c>
      <c r="H12" s="103" t="s">
        <v>242</v>
      </c>
      <c r="I12" s="115">
        <v>368994.02</v>
      </c>
      <c r="J12" s="115">
        <v>368994.02</v>
      </c>
      <c r="K12" s="115">
        <v>368994.02</v>
      </c>
      <c r="L12" s="115"/>
      <c r="M12" s="115"/>
      <c r="N12" s="115"/>
      <c r="O12" s="115"/>
      <c r="P12" s="115"/>
      <c r="Q12" s="115"/>
      <c r="R12" s="115"/>
      <c r="S12" s="115"/>
      <c r="T12" s="115"/>
      <c r="U12" s="115"/>
      <c r="V12" s="115"/>
      <c r="W12" s="115"/>
    </row>
    <row r="13" ht="21.75" customHeight="1" spans="1:23">
      <c r="A13" s="103" t="s">
        <v>272</v>
      </c>
      <c r="B13" s="103" t="s">
        <v>283</v>
      </c>
      <c r="C13" s="103" t="s">
        <v>284</v>
      </c>
      <c r="D13" s="103" t="s">
        <v>70</v>
      </c>
      <c r="E13" s="103" t="s">
        <v>131</v>
      </c>
      <c r="F13" s="103" t="s">
        <v>132</v>
      </c>
      <c r="G13" s="103" t="s">
        <v>241</v>
      </c>
      <c r="H13" s="103" t="s">
        <v>242</v>
      </c>
      <c r="I13" s="115">
        <v>165323.2</v>
      </c>
      <c r="J13" s="115">
        <v>165323.2</v>
      </c>
      <c r="K13" s="115">
        <v>165323.2</v>
      </c>
      <c r="L13" s="115"/>
      <c r="M13" s="115"/>
      <c r="N13" s="115"/>
      <c r="O13" s="115"/>
      <c r="P13" s="115"/>
      <c r="Q13" s="115"/>
      <c r="R13" s="115"/>
      <c r="S13" s="115"/>
      <c r="T13" s="115"/>
      <c r="U13" s="115"/>
      <c r="V13" s="115"/>
      <c r="W13" s="115"/>
    </row>
    <row r="14" ht="21.75" customHeight="1" spans="1:23">
      <c r="A14" s="103" t="s">
        <v>272</v>
      </c>
      <c r="B14" s="103" t="s">
        <v>285</v>
      </c>
      <c r="C14" s="103" t="s">
        <v>286</v>
      </c>
      <c r="D14" s="103" t="s">
        <v>70</v>
      </c>
      <c r="E14" s="103" t="s">
        <v>115</v>
      </c>
      <c r="F14" s="103" t="s">
        <v>116</v>
      </c>
      <c r="G14" s="103" t="s">
        <v>241</v>
      </c>
      <c r="H14" s="103" t="s">
        <v>242</v>
      </c>
      <c r="I14" s="115">
        <v>188000</v>
      </c>
      <c r="J14" s="115">
        <v>188000</v>
      </c>
      <c r="K14" s="115">
        <v>188000</v>
      </c>
      <c r="L14" s="115"/>
      <c r="M14" s="115"/>
      <c r="N14" s="115"/>
      <c r="O14" s="115"/>
      <c r="P14" s="115"/>
      <c r="Q14" s="115"/>
      <c r="R14" s="115"/>
      <c r="S14" s="115"/>
      <c r="T14" s="115"/>
      <c r="U14" s="115"/>
      <c r="V14" s="115"/>
      <c r="W14" s="115"/>
    </row>
    <row r="15" ht="21.75" customHeight="1" spans="1:23">
      <c r="A15" s="103" t="s">
        <v>287</v>
      </c>
      <c r="B15" s="103" t="s">
        <v>288</v>
      </c>
      <c r="C15" s="103" t="s">
        <v>289</v>
      </c>
      <c r="D15" s="103" t="s">
        <v>70</v>
      </c>
      <c r="E15" s="103" t="s">
        <v>115</v>
      </c>
      <c r="F15" s="103" t="s">
        <v>116</v>
      </c>
      <c r="G15" s="103" t="s">
        <v>261</v>
      </c>
      <c r="H15" s="103" t="s">
        <v>262</v>
      </c>
      <c r="I15" s="115">
        <v>9280960.2</v>
      </c>
      <c r="J15" s="115">
        <v>9280960.2</v>
      </c>
      <c r="K15" s="115">
        <v>9280960.2</v>
      </c>
      <c r="L15" s="115"/>
      <c r="M15" s="115"/>
      <c r="N15" s="115"/>
      <c r="O15" s="115"/>
      <c r="P15" s="115"/>
      <c r="Q15" s="115"/>
      <c r="R15" s="115"/>
      <c r="S15" s="115"/>
      <c r="T15" s="115"/>
      <c r="U15" s="115"/>
      <c r="V15" s="115"/>
      <c r="W15" s="115"/>
    </row>
    <row r="16" ht="21.75" customHeight="1" spans="1:23">
      <c r="A16" s="103" t="s">
        <v>287</v>
      </c>
      <c r="B16" s="103" t="s">
        <v>290</v>
      </c>
      <c r="C16" s="103" t="s">
        <v>291</v>
      </c>
      <c r="D16" s="103" t="s">
        <v>70</v>
      </c>
      <c r="E16" s="103" t="s">
        <v>113</v>
      </c>
      <c r="F16" s="103" t="s">
        <v>114</v>
      </c>
      <c r="G16" s="103" t="s">
        <v>261</v>
      </c>
      <c r="H16" s="103" t="s">
        <v>262</v>
      </c>
      <c r="I16" s="115">
        <v>15000</v>
      </c>
      <c r="J16" s="115">
        <v>15000</v>
      </c>
      <c r="K16" s="115">
        <v>15000</v>
      </c>
      <c r="L16" s="115"/>
      <c r="M16" s="115"/>
      <c r="N16" s="115"/>
      <c r="O16" s="115"/>
      <c r="P16" s="115"/>
      <c r="Q16" s="115"/>
      <c r="R16" s="115"/>
      <c r="S16" s="115"/>
      <c r="T16" s="115"/>
      <c r="U16" s="115"/>
      <c r="V16" s="115"/>
      <c r="W16" s="115"/>
    </row>
    <row r="17" ht="21.75" customHeight="1" spans="1:23">
      <c r="A17" s="103" t="s">
        <v>287</v>
      </c>
      <c r="B17" s="103" t="s">
        <v>290</v>
      </c>
      <c r="C17" s="103" t="s">
        <v>291</v>
      </c>
      <c r="D17" s="103" t="s">
        <v>70</v>
      </c>
      <c r="E17" s="103" t="s">
        <v>115</v>
      </c>
      <c r="F17" s="103" t="s">
        <v>116</v>
      </c>
      <c r="G17" s="103" t="s">
        <v>261</v>
      </c>
      <c r="H17" s="103" t="s">
        <v>262</v>
      </c>
      <c r="I17" s="115">
        <v>2582275.02</v>
      </c>
      <c r="J17" s="115">
        <v>2582275.02</v>
      </c>
      <c r="K17" s="115">
        <v>2582275.02</v>
      </c>
      <c r="L17" s="115"/>
      <c r="M17" s="115"/>
      <c r="N17" s="115"/>
      <c r="O17" s="115"/>
      <c r="P17" s="115"/>
      <c r="Q17" s="115"/>
      <c r="R17" s="115"/>
      <c r="S17" s="115"/>
      <c r="T17" s="115"/>
      <c r="U17" s="115"/>
      <c r="V17" s="115"/>
      <c r="W17" s="115"/>
    </row>
    <row r="18" ht="21.75" customHeight="1" spans="1:23">
      <c r="A18" s="103" t="s">
        <v>287</v>
      </c>
      <c r="B18" s="103" t="s">
        <v>292</v>
      </c>
      <c r="C18" s="103" t="s">
        <v>293</v>
      </c>
      <c r="D18" s="103" t="s">
        <v>70</v>
      </c>
      <c r="E18" s="103" t="s">
        <v>115</v>
      </c>
      <c r="F18" s="103" t="s">
        <v>116</v>
      </c>
      <c r="G18" s="103" t="s">
        <v>261</v>
      </c>
      <c r="H18" s="103" t="s">
        <v>262</v>
      </c>
      <c r="I18" s="115">
        <v>810868.87</v>
      </c>
      <c r="J18" s="115">
        <v>810868.87</v>
      </c>
      <c r="K18" s="115">
        <v>810868.87</v>
      </c>
      <c r="L18" s="115"/>
      <c r="M18" s="115"/>
      <c r="N18" s="115"/>
      <c r="O18" s="115"/>
      <c r="P18" s="115"/>
      <c r="Q18" s="115"/>
      <c r="R18" s="115"/>
      <c r="S18" s="115"/>
      <c r="T18" s="115"/>
      <c r="U18" s="115"/>
      <c r="V18" s="115"/>
      <c r="W18" s="115"/>
    </row>
    <row r="19" ht="21.75" customHeight="1" spans="1:23">
      <c r="A19" s="103" t="s">
        <v>287</v>
      </c>
      <c r="B19" s="103" t="s">
        <v>294</v>
      </c>
      <c r="C19" s="103" t="s">
        <v>295</v>
      </c>
      <c r="D19" s="103" t="s">
        <v>70</v>
      </c>
      <c r="E19" s="103" t="s">
        <v>113</v>
      </c>
      <c r="F19" s="103" t="s">
        <v>114</v>
      </c>
      <c r="G19" s="103" t="s">
        <v>261</v>
      </c>
      <c r="H19" s="103" t="s">
        <v>262</v>
      </c>
      <c r="I19" s="115">
        <v>714500</v>
      </c>
      <c r="J19" s="115">
        <v>714500</v>
      </c>
      <c r="K19" s="115">
        <v>714500</v>
      </c>
      <c r="L19" s="115"/>
      <c r="M19" s="115"/>
      <c r="N19" s="115"/>
      <c r="O19" s="115"/>
      <c r="P19" s="115"/>
      <c r="Q19" s="115"/>
      <c r="R19" s="115"/>
      <c r="S19" s="115"/>
      <c r="T19" s="115"/>
      <c r="U19" s="115"/>
      <c r="V19" s="115"/>
      <c r="W19" s="115"/>
    </row>
    <row r="20" ht="21.75" customHeight="1" spans="1:23">
      <c r="A20" s="103" t="s">
        <v>287</v>
      </c>
      <c r="B20" s="103" t="s">
        <v>296</v>
      </c>
      <c r="C20" s="103" t="s">
        <v>297</v>
      </c>
      <c r="D20" s="103" t="s">
        <v>70</v>
      </c>
      <c r="E20" s="103" t="s">
        <v>115</v>
      </c>
      <c r="F20" s="103" t="s">
        <v>116</v>
      </c>
      <c r="G20" s="103" t="s">
        <v>261</v>
      </c>
      <c r="H20" s="103" t="s">
        <v>262</v>
      </c>
      <c r="I20" s="115">
        <v>801500</v>
      </c>
      <c r="J20" s="115">
        <v>801500</v>
      </c>
      <c r="K20" s="115">
        <v>801500</v>
      </c>
      <c r="L20" s="115"/>
      <c r="M20" s="115"/>
      <c r="N20" s="115"/>
      <c r="O20" s="115"/>
      <c r="P20" s="115"/>
      <c r="Q20" s="115"/>
      <c r="R20" s="115"/>
      <c r="S20" s="115"/>
      <c r="T20" s="115"/>
      <c r="U20" s="115"/>
      <c r="V20" s="115"/>
      <c r="W20" s="115"/>
    </row>
    <row r="21" ht="21.75" customHeight="1" spans="1:23">
      <c r="A21" s="103" t="s">
        <v>287</v>
      </c>
      <c r="B21" s="103" t="s">
        <v>298</v>
      </c>
      <c r="C21" s="103" t="s">
        <v>299</v>
      </c>
      <c r="D21" s="103" t="s">
        <v>70</v>
      </c>
      <c r="E21" s="103" t="s">
        <v>115</v>
      </c>
      <c r="F21" s="103" t="s">
        <v>116</v>
      </c>
      <c r="G21" s="103" t="s">
        <v>261</v>
      </c>
      <c r="H21" s="103" t="s">
        <v>262</v>
      </c>
      <c r="I21" s="115">
        <v>1321100</v>
      </c>
      <c r="J21" s="115">
        <v>1321100</v>
      </c>
      <c r="K21" s="115">
        <v>1321100</v>
      </c>
      <c r="L21" s="115"/>
      <c r="M21" s="115"/>
      <c r="N21" s="115"/>
      <c r="O21" s="115"/>
      <c r="P21" s="115"/>
      <c r="Q21" s="115"/>
      <c r="R21" s="115"/>
      <c r="S21" s="115"/>
      <c r="T21" s="115"/>
      <c r="U21" s="115"/>
      <c r="V21" s="115"/>
      <c r="W21" s="115"/>
    </row>
    <row r="22" ht="21.75" customHeight="1" spans="1:23">
      <c r="A22" s="103" t="s">
        <v>287</v>
      </c>
      <c r="B22" s="103" t="s">
        <v>300</v>
      </c>
      <c r="C22" s="103" t="s">
        <v>301</v>
      </c>
      <c r="D22" s="103" t="s">
        <v>70</v>
      </c>
      <c r="E22" s="103" t="s">
        <v>115</v>
      </c>
      <c r="F22" s="103" t="s">
        <v>116</v>
      </c>
      <c r="G22" s="103" t="s">
        <v>241</v>
      </c>
      <c r="H22" s="103" t="s">
        <v>242</v>
      </c>
      <c r="I22" s="115">
        <v>168400</v>
      </c>
      <c r="J22" s="115">
        <v>168400</v>
      </c>
      <c r="K22" s="115">
        <v>168400</v>
      </c>
      <c r="L22" s="115"/>
      <c r="M22" s="115"/>
      <c r="N22" s="115"/>
      <c r="O22" s="115"/>
      <c r="P22" s="115"/>
      <c r="Q22" s="115"/>
      <c r="R22" s="115"/>
      <c r="S22" s="115"/>
      <c r="T22" s="115"/>
      <c r="U22" s="115"/>
      <c r="V22" s="115"/>
      <c r="W22" s="115"/>
    </row>
    <row r="23" ht="21.75" customHeight="1" spans="1:23">
      <c r="A23" s="103" t="s">
        <v>302</v>
      </c>
      <c r="B23" s="103" t="s">
        <v>303</v>
      </c>
      <c r="C23" s="103" t="s">
        <v>304</v>
      </c>
      <c r="D23" s="103" t="s">
        <v>70</v>
      </c>
      <c r="E23" s="103" t="s">
        <v>111</v>
      </c>
      <c r="F23" s="103" t="s">
        <v>112</v>
      </c>
      <c r="G23" s="103" t="s">
        <v>261</v>
      </c>
      <c r="H23" s="103" t="s">
        <v>262</v>
      </c>
      <c r="I23" s="115">
        <v>1934367.24</v>
      </c>
      <c r="J23" s="115">
        <v>1934367.24</v>
      </c>
      <c r="K23" s="115">
        <v>1934367.24</v>
      </c>
      <c r="L23" s="115"/>
      <c r="M23" s="115"/>
      <c r="N23" s="115"/>
      <c r="O23" s="115"/>
      <c r="P23" s="115"/>
      <c r="Q23" s="115"/>
      <c r="R23" s="115"/>
      <c r="S23" s="115"/>
      <c r="T23" s="115"/>
      <c r="U23" s="115"/>
      <c r="V23" s="115"/>
      <c r="W23" s="115"/>
    </row>
    <row r="24" ht="18.75" customHeight="1" spans="1:23">
      <c r="A24" s="71" t="s">
        <v>177</v>
      </c>
      <c r="B24" s="72"/>
      <c r="C24" s="72"/>
      <c r="D24" s="72"/>
      <c r="E24" s="72"/>
      <c r="F24" s="72"/>
      <c r="G24" s="72"/>
      <c r="H24" s="73"/>
      <c r="I24" s="115">
        <v>20707088.55</v>
      </c>
      <c r="J24" s="115">
        <v>20707088.55</v>
      </c>
      <c r="K24" s="115">
        <v>20707088.55</v>
      </c>
      <c r="L24" s="115"/>
      <c r="M24" s="115"/>
      <c r="N24" s="115"/>
      <c r="O24" s="115"/>
      <c r="P24" s="115"/>
      <c r="Q24" s="115"/>
      <c r="R24" s="115"/>
      <c r="S24" s="115"/>
      <c r="T24" s="115"/>
      <c r="U24" s="115"/>
      <c r="V24" s="115"/>
      <c r="W24" s="115"/>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9"/>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43" t="s">
        <v>305</v>
      </c>
    </row>
    <row r="2" ht="39.75" customHeight="1" spans="1:10">
      <c r="A2" s="100" t="str">
        <f>"2026"&amp;"年部门项目支出绩效目标表"</f>
        <v>2026年部门项目支出绩效目标表</v>
      </c>
      <c r="B2" s="44"/>
      <c r="C2" s="44"/>
      <c r="D2" s="44"/>
      <c r="E2" s="44"/>
      <c r="F2" s="101"/>
      <c r="G2" s="44"/>
      <c r="H2" s="101"/>
      <c r="I2" s="101"/>
      <c r="J2" s="44"/>
    </row>
    <row r="3" ht="17.25" customHeight="1" spans="1:10">
      <c r="A3" s="45" t="str">
        <f>"单位名称："&amp;"昆明市东川区公共就业和人才服务中心"</f>
        <v>单位名称：昆明市东川区公共就业和人才服务中心</v>
      </c>
    </row>
    <row r="4" ht="44.25" customHeight="1" spans="1:10">
      <c r="A4" s="21" t="s">
        <v>189</v>
      </c>
      <c r="B4" s="21" t="s">
        <v>306</v>
      </c>
      <c r="C4" s="21" t="s">
        <v>307</v>
      </c>
      <c r="D4" s="21" t="s">
        <v>308</v>
      </c>
      <c r="E4" s="21" t="s">
        <v>309</v>
      </c>
      <c r="F4" s="102" t="s">
        <v>310</v>
      </c>
      <c r="G4" s="21" t="s">
        <v>311</v>
      </c>
      <c r="H4" s="102" t="s">
        <v>312</v>
      </c>
      <c r="I4" s="102" t="s">
        <v>313</v>
      </c>
      <c r="J4" s="21" t="s">
        <v>314</v>
      </c>
    </row>
    <row r="5" ht="18.75" customHeight="1" spans="1:10">
      <c r="A5" s="165">
        <v>1</v>
      </c>
      <c r="B5" s="165">
        <v>2</v>
      </c>
      <c r="C5" s="165">
        <v>3</v>
      </c>
      <c r="D5" s="165">
        <v>4</v>
      </c>
      <c r="E5" s="165">
        <v>5</v>
      </c>
      <c r="F5" s="67">
        <v>6</v>
      </c>
      <c r="G5" s="165">
        <v>7</v>
      </c>
      <c r="H5" s="67">
        <v>8</v>
      </c>
      <c r="I5" s="67">
        <v>9</v>
      </c>
      <c r="J5" s="165">
        <v>10</v>
      </c>
    </row>
    <row r="6" ht="42" customHeight="1" spans="1:10">
      <c r="A6" s="22" t="s">
        <v>70</v>
      </c>
      <c r="B6" s="103"/>
      <c r="C6" s="103"/>
      <c r="D6" s="103"/>
      <c r="E6" s="92"/>
      <c r="F6" s="104"/>
      <c r="G6" s="92"/>
      <c r="H6" s="104"/>
      <c r="I6" s="104"/>
      <c r="J6" s="92"/>
    </row>
    <row r="7" ht="42" customHeight="1" spans="1:10">
      <c r="A7" s="166" t="s">
        <v>282</v>
      </c>
      <c r="B7" s="58" t="s">
        <v>315</v>
      </c>
      <c r="C7" s="58" t="s">
        <v>316</v>
      </c>
      <c r="D7" s="58" t="s">
        <v>317</v>
      </c>
      <c r="E7" s="22" t="s">
        <v>318</v>
      </c>
      <c r="F7" s="58" t="s">
        <v>319</v>
      </c>
      <c r="G7" s="22" t="s">
        <v>320</v>
      </c>
      <c r="H7" s="58" t="s">
        <v>321</v>
      </c>
      <c r="I7" s="58" t="s">
        <v>322</v>
      </c>
      <c r="J7" s="22" t="s">
        <v>318</v>
      </c>
    </row>
    <row r="8" ht="42" customHeight="1" spans="1:10">
      <c r="A8" s="166" t="s">
        <v>282</v>
      </c>
      <c r="B8" s="58" t="s">
        <v>315</v>
      </c>
      <c r="C8" s="58" t="s">
        <v>316</v>
      </c>
      <c r="D8" s="58" t="s">
        <v>323</v>
      </c>
      <c r="E8" s="22" t="s">
        <v>324</v>
      </c>
      <c r="F8" s="58" t="s">
        <v>325</v>
      </c>
      <c r="G8" s="22" t="s">
        <v>326</v>
      </c>
      <c r="H8" s="58" t="s">
        <v>327</v>
      </c>
      <c r="I8" s="58" t="s">
        <v>322</v>
      </c>
      <c r="J8" s="22" t="s">
        <v>324</v>
      </c>
    </row>
    <row r="9" ht="42" customHeight="1" spans="1:10">
      <c r="A9" s="166" t="s">
        <v>282</v>
      </c>
      <c r="B9" s="58" t="s">
        <v>315</v>
      </c>
      <c r="C9" s="58" t="s">
        <v>316</v>
      </c>
      <c r="D9" s="58" t="s">
        <v>323</v>
      </c>
      <c r="E9" s="22" t="s">
        <v>328</v>
      </c>
      <c r="F9" s="58" t="s">
        <v>325</v>
      </c>
      <c r="G9" s="22" t="s">
        <v>326</v>
      </c>
      <c r="H9" s="58" t="s">
        <v>327</v>
      </c>
      <c r="I9" s="58" t="s">
        <v>322</v>
      </c>
      <c r="J9" s="22" t="s">
        <v>328</v>
      </c>
    </row>
    <row r="10" ht="42" customHeight="1" spans="1:10">
      <c r="A10" s="166" t="s">
        <v>282</v>
      </c>
      <c r="B10" s="58" t="s">
        <v>315</v>
      </c>
      <c r="C10" s="58" t="s">
        <v>329</v>
      </c>
      <c r="D10" s="58" t="s">
        <v>330</v>
      </c>
      <c r="E10" s="22" t="s">
        <v>331</v>
      </c>
      <c r="F10" s="58" t="s">
        <v>319</v>
      </c>
      <c r="G10" s="22" t="s">
        <v>332</v>
      </c>
      <c r="H10" s="58" t="s">
        <v>333</v>
      </c>
      <c r="I10" s="58" t="s">
        <v>322</v>
      </c>
      <c r="J10" s="22" t="s">
        <v>331</v>
      </c>
    </row>
    <row r="11" ht="42" customHeight="1" spans="1:10">
      <c r="A11" s="166" t="s">
        <v>282</v>
      </c>
      <c r="B11" s="58" t="s">
        <v>315</v>
      </c>
      <c r="C11" s="58" t="s">
        <v>329</v>
      </c>
      <c r="D11" s="58" t="s">
        <v>334</v>
      </c>
      <c r="E11" s="22" t="s">
        <v>335</v>
      </c>
      <c r="F11" s="58" t="s">
        <v>319</v>
      </c>
      <c r="G11" s="22" t="s">
        <v>336</v>
      </c>
      <c r="H11" s="58" t="s">
        <v>337</v>
      </c>
      <c r="I11" s="58" t="s">
        <v>322</v>
      </c>
      <c r="J11" s="22" t="s">
        <v>335</v>
      </c>
    </row>
    <row r="12" ht="42" customHeight="1" spans="1:10">
      <c r="A12" s="166" t="s">
        <v>282</v>
      </c>
      <c r="B12" s="58" t="s">
        <v>315</v>
      </c>
      <c r="C12" s="58" t="s">
        <v>338</v>
      </c>
      <c r="D12" s="58" t="s">
        <v>339</v>
      </c>
      <c r="E12" s="22" t="s">
        <v>340</v>
      </c>
      <c r="F12" s="58" t="s">
        <v>319</v>
      </c>
      <c r="G12" s="22" t="s">
        <v>341</v>
      </c>
      <c r="H12" s="58" t="s">
        <v>327</v>
      </c>
      <c r="I12" s="58" t="s">
        <v>322</v>
      </c>
      <c r="J12" s="22" t="s">
        <v>340</v>
      </c>
    </row>
    <row r="13" ht="42" customHeight="1" spans="1:10">
      <c r="A13" s="166" t="s">
        <v>282</v>
      </c>
      <c r="B13" s="58" t="s">
        <v>315</v>
      </c>
      <c r="C13" s="58" t="s">
        <v>342</v>
      </c>
      <c r="D13" s="58" t="s">
        <v>343</v>
      </c>
      <c r="E13" s="22" t="s">
        <v>344</v>
      </c>
      <c r="F13" s="58" t="s">
        <v>325</v>
      </c>
      <c r="G13" s="22" t="s">
        <v>345</v>
      </c>
      <c r="H13" s="58" t="s">
        <v>327</v>
      </c>
      <c r="I13" s="58" t="s">
        <v>346</v>
      </c>
      <c r="J13" s="22" t="s">
        <v>344</v>
      </c>
    </row>
    <row r="14" ht="42" customHeight="1" spans="1:10">
      <c r="A14" s="166" t="s">
        <v>301</v>
      </c>
      <c r="B14" s="58" t="s">
        <v>347</v>
      </c>
      <c r="C14" s="58" t="s">
        <v>316</v>
      </c>
      <c r="D14" s="58" t="s">
        <v>317</v>
      </c>
      <c r="E14" s="22" t="s">
        <v>348</v>
      </c>
      <c r="F14" s="58" t="s">
        <v>325</v>
      </c>
      <c r="G14" s="22" t="s">
        <v>349</v>
      </c>
      <c r="H14" s="58" t="s">
        <v>350</v>
      </c>
      <c r="I14" s="58" t="s">
        <v>322</v>
      </c>
      <c r="J14" s="22" t="s">
        <v>348</v>
      </c>
    </row>
    <row r="15" ht="42" customHeight="1" spans="1:10">
      <c r="A15" s="166" t="s">
        <v>301</v>
      </c>
      <c r="B15" s="58" t="s">
        <v>347</v>
      </c>
      <c r="C15" s="58" t="s">
        <v>316</v>
      </c>
      <c r="D15" s="58" t="s">
        <v>351</v>
      </c>
      <c r="E15" s="22" t="s">
        <v>352</v>
      </c>
      <c r="F15" s="58" t="s">
        <v>319</v>
      </c>
      <c r="G15" s="22" t="s">
        <v>353</v>
      </c>
      <c r="H15" s="58" t="s">
        <v>327</v>
      </c>
      <c r="I15" s="58" t="s">
        <v>322</v>
      </c>
      <c r="J15" s="22" t="s">
        <v>352</v>
      </c>
    </row>
    <row r="16" ht="42" customHeight="1" spans="1:10">
      <c r="A16" s="166" t="s">
        <v>301</v>
      </c>
      <c r="B16" s="58" t="s">
        <v>347</v>
      </c>
      <c r="C16" s="58" t="s">
        <v>329</v>
      </c>
      <c r="D16" s="58" t="s">
        <v>334</v>
      </c>
      <c r="E16" s="22" t="s">
        <v>354</v>
      </c>
      <c r="F16" s="58" t="s">
        <v>319</v>
      </c>
      <c r="G16" s="22" t="s">
        <v>355</v>
      </c>
      <c r="H16" s="58" t="s">
        <v>327</v>
      </c>
      <c r="I16" s="58" t="s">
        <v>322</v>
      </c>
      <c r="J16" s="22" t="s">
        <v>356</v>
      </c>
    </row>
    <row r="17" ht="42" customHeight="1" spans="1:10">
      <c r="A17" s="166" t="s">
        <v>301</v>
      </c>
      <c r="B17" s="58" t="s">
        <v>347</v>
      </c>
      <c r="C17" s="58" t="s">
        <v>338</v>
      </c>
      <c r="D17" s="58" t="s">
        <v>339</v>
      </c>
      <c r="E17" s="22" t="s">
        <v>357</v>
      </c>
      <c r="F17" s="58" t="s">
        <v>358</v>
      </c>
      <c r="G17" s="22" t="s">
        <v>359</v>
      </c>
      <c r="H17" s="58" t="s">
        <v>327</v>
      </c>
      <c r="I17" s="58" t="s">
        <v>322</v>
      </c>
      <c r="J17" s="22" t="s">
        <v>357</v>
      </c>
    </row>
    <row r="18" ht="42" customHeight="1" spans="1:10">
      <c r="A18" s="166" t="s">
        <v>301</v>
      </c>
      <c r="B18" s="58" t="s">
        <v>347</v>
      </c>
      <c r="C18" s="58" t="s">
        <v>342</v>
      </c>
      <c r="D18" s="58" t="s">
        <v>343</v>
      </c>
      <c r="E18" s="22" t="s">
        <v>344</v>
      </c>
      <c r="F18" s="58" t="s">
        <v>325</v>
      </c>
      <c r="G18" s="22" t="s">
        <v>345</v>
      </c>
      <c r="H18" s="58" t="s">
        <v>327</v>
      </c>
      <c r="I18" s="58" t="s">
        <v>346</v>
      </c>
      <c r="J18" s="22" t="s">
        <v>344</v>
      </c>
    </row>
    <row r="19" ht="42" customHeight="1" spans="1:10">
      <c r="A19" s="166" t="s">
        <v>291</v>
      </c>
      <c r="B19" s="58" t="s">
        <v>360</v>
      </c>
      <c r="C19" s="58" t="s">
        <v>316</v>
      </c>
      <c r="D19" s="58" t="s">
        <v>351</v>
      </c>
      <c r="E19" s="22" t="s">
        <v>361</v>
      </c>
      <c r="F19" s="58" t="s">
        <v>319</v>
      </c>
      <c r="G19" s="22" t="s">
        <v>362</v>
      </c>
      <c r="H19" s="58" t="s">
        <v>327</v>
      </c>
      <c r="I19" s="58" t="s">
        <v>322</v>
      </c>
      <c r="J19" s="22" t="s">
        <v>363</v>
      </c>
    </row>
    <row r="20" ht="42" customHeight="1" spans="1:10">
      <c r="A20" s="166" t="s">
        <v>291</v>
      </c>
      <c r="B20" s="58" t="s">
        <v>360</v>
      </c>
      <c r="C20" s="58" t="s">
        <v>329</v>
      </c>
      <c r="D20" s="58" t="s">
        <v>330</v>
      </c>
      <c r="E20" s="22" t="s">
        <v>364</v>
      </c>
      <c r="F20" s="58" t="s">
        <v>365</v>
      </c>
      <c r="G20" s="22" t="s">
        <v>366</v>
      </c>
      <c r="H20" s="58" t="s">
        <v>327</v>
      </c>
      <c r="I20" s="58" t="s">
        <v>322</v>
      </c>
      <c r="J20" s="22" t="s">
        <v>364</v>
      </c>
    </row>
    <row r="21" ht="42" customHeight="1" spans="1:10">
      <c r="A21" s="166" t="s">
        <v>291</v>
      </c>
      <c r="B21" s="58" t="s">
        <v>360</v>
      </c>
      <c r="C21" s="58" t="s">
        <v>329</v>
      </c>
      <c r="D21" s="58" t="s">
        <v>334</v>
      </c>
      <c r="E21" s="22" t="s">
        <v>367</v>
      </c>
      <c r="F21" s="58" t="s">
        <v>319</v>
      </c>
      <c r="G21" s="22" t="s">
        <v>368</v>
      </c>
      <c r="H21" s="58" t="s">
        <v>327</v>
      </c>
      <c r="I21" s="58" t="s">
        <v>322</v>
      </c>
      <c r="J21" s="22" t="s">
        <v>367</v>
      </c>
    </row>
    <row r="22" ht="42" customHeight="1" spans="1:10">
      <c r="A22" s="166" t="s">
        <v>291</v>
      </c>
      <c r="B22" s="58" t="s">
        <v>360</v>
      </c>
      <c r="C22" s="58" t="s">
        <v>329</v>
      </c>
      <c r="D22" s="58" t="s">
        <v>334</v>
      </c>
      <c r="E22" s="22" t="s">
        <v>369</v>
      </c>
      <c r="F22" s="58" t="s">
        <v>325</v>
      </c>
      <c r="G22" s="22" t="s">
        <v>370</v>
      </c>
      <c r="H22" s="58" t="s">
        <v>371</v>
      </c>
      <c r="I22" s="58" t="s">
        <v>322</v>
      </c>
      <c r="J22" s="22" t="s">
        <v>369</v>
      </c>
    </row>
    <row r="23" ht="42" customHeight="1" spans="1:10">
      <c r="A23" s="166" t="s">
        <v>291</v>
      </c>
      <c r="B23" s="58" t="s">
        <v>360</v>
      </c>
      <c r="C23" s="58" t="s">
        <v>338</v>
      </c>
      <c r="D23" s="58" t="s">
        <v>339</v>
      </c>
      <c r="E23" s="22" t="s">
        <v>372</v>
      </c>
      <c r="F23" s="58" t="s">
        <v>319</v>
      </c>
      <c r="G23" s="22" t="s">
        <v>362</v>
      </c>
      <c r="H23" s="58" t="s">
        <v>327</v>
      </c>
      <c r="I23" s="58" t="s">
        <v>322</v>
      </c>
      <c r="J23" s="22" t="s">
        <v>372</v>
      </c>
    </row>
    <row r="24" ht="42" customHeight="1" spans="1:10">
      <c r="A24" s="166" t="s">
        <v>291</v>
      </c>
      <c r="B24" s="58" t="s">
        <v>360</v>
      </c>
      <c r="C24" s="58" t="s">
        <v>342</v>
      </c>
      <c r="D24" s="58" t="s">
        <v>343</v>
      </c>
      <c r="E24" s="22" t="s">
        <v>344</v>
      </c>
      <c r="F24" s="58" t="s">
        <v>325</v>
      </c>
      <c r="G24" s="22" t="s">
        <v>345</v>
      </c>
      <c r="H24" s="58" t="s">
        <v>327</v>
      </c>
      <c r="I24" s="58" t="s">
        <v>346</v>
      </c>
      <c r="J24" s="22" t="s">
        <v>344</v>
      </c>
    </row>
    <row r="25" ht="42" customHeight="1" spans="1:10">
      <c r="A25" s="166" t="s">
        <v>280</v>
      </c>
      <c r="B25" s="58" t="s">
        <v>373</v>
      </c>
      <c r="C25" s="58" t="s">
        <v>316</v>
      </c>
      <c r="D25" s="58" t="s">
        <v>317</v>
      </c>
      <c r="E25" s="22" t="s">
        <v>374</v>
      </c>
      <c r="F25" s="58" t="s">
        <v>325</v>
      </c>
      <c r="G25" s="22" t="s">
        <v>375</v>
      </c>
      <c r="H25" s="58" t="s">
        <v>350</v>
      </c>
      <c r="I25" s="58" t="s">
        <v>322</v>
      </c>
      <c r="J25" s="22" t="s">
        <v>376</v>
      </c>
    </row>
    <row r="26" ht="42" customHeight="1" spans="1:10">
      <c r="A26" s="166" t="s">
        <v>280</v>
      </c>
      <c r="B26" s="58" t="s">
        <v>373</v>
      </c>
      <c r="C26" s="58" t="s">
        <v>316</v>
      </c>
      <c r="D26" s="58" t="s">
        <v>323</v>
      </c>
      <c r="E26" s="22" t="s">
        <v>377</v>
      </c>
      <c r="F26" s="58" t="s">
        <v>325</v>
      </c>
      <c r="G26" s="22" t="s">
        <v>326</v>
      </c>
      <c r="H26" s="58" t="s">
        <v>327</v>
      </c>
      <c r="I26" s="58" t="s">
        <v>322</v>
      </c>
      <c r="J26" s="22" t="s">
        <v>378</v>
      </c>
    </row>
    <row r="27" ht="42" customHeight="1" spans="1:10">
      <c r="A27" s="166" t="s">
        <v>280</v>
      </c>
      <c r="B27" s="58" t="s">
        <v>373</v>
      </c>
      <c r="C27" s="58" t="s">
        <v>316</v>
      </c>
      <c r="D27" s="58" t="s">
        <v>351</v>
      </c>
      <c r="E27" s="22" t="s">
        <v>379</v>
      </c>
      <c r="F27" s="58" t="s">
        <v>325</v>
      </c>
      <c r="G27" s="22" t="s">
        <v>326</v>
      </c>
      <c r="H27" s="58" t="s">
        <v>327</v>
      </c>
      <c r="I27" s="58" t="s">
        <v>322</v>
      </c>
      <c r="J27" s="22" t="s">
        <v>380</v>
      </c>
    </row>
    <row r="28" ht="42" customHeight="1" spans="1:10">
      <c r="A28" s="166" t="s">
        <v>280</v>
      </c>
      <c r="B28" s="58" t="s">
        <v>373</v>
      </c>
      <c r="C28" s="58" t="s">
        <v>329</v>
      </c>
      <c r="D28" s="58" t="s">
        <v>334</v>
      </c>
      <c r="E28" s="22" t="s">
        <v>381</v>
      </c>
      <c r="F28" s="58" t="s">
        <v>319</v>
      </c>
      <c r="G28" s="22" t="s">
        <v>382</v>
      </c>
      <c r="H28" s="58" t="s">
        <v>383</v>
      </c>
      <c r="I28" s="58" t="s">
        <v>322</v>
      </c>
      <c r="J28" s="22" t="s">
        <v>384</v>
      </c>
    </row>
    <row r="29" ht="42" customHeight="1" spans="1:10">
      <c r="A29" s="166" t="s">
        <v>280</v>
      </c>
      <c r="B29" s="58" t="s">
        <v>373</v>
      </c>
      <c r="C29" s="58" t="s">
        <v>329</v>
      </c>
      <c r="D29" s="58" t="s">
        <v>334</v>
      </c>
      <c r="E29" s="22" t="s">
        <v>335</v>
      </c>
      <c r="F29" s="58" t="s">
        <v>319</v>
      </c>
      <c r="G29" s="22" t="s">
        <v>385</v>
      </c>
      <c r="H29" s="58" t="s">
        <v>337</v>
      </c>
      <c r="I29" s="58" t="s">
        <v>322</v>
      </c>
      <c r="J29" s="22" t="s">
        <v>386</v>
      </c>
    </row>
    <row r="30" ht="42" customHeight="1" spans="1:10">
      <c r="A30" s="166" t="s">
        <v>280</v>
      </c>
      <c r="B30" s="58" t="s">
        <v>373</v>
      </c>
      <c r="C30" s="58" t="s">
        <v>338</v>
      </c>
      <c r="D30" s="58" t="s">
        <v>339</v>
      </c>
      <c r="E30" s="22" t="s">
        <v>387</v>
      </c>
      <c r="F30" s="58" t="s">
        <v>319</v>
      </c>
      <c r="G30" s="22" t="s">
        <v>341</v>
      </c>
      <c r="H30" s="58" t="s">
        <v>327</v>
      </c>
      <c r="I30" s="58" t="s">
        <v>322</v>
      </c>
      <c r="J30" s="22" t="s">
        <v>388</v>
      </c>
    </row>
    <row r="31" ht="42" customHeight="1" spans="1:10">
      <c r="A31" s="166" t="s">
        <v>280</v>
      </c>
      <c r="B31" s="58" t="s">
        <v>373</v>
      </c>
      <c r="C31" s="58" t="s">
        <v>338</v>
      </c>
      <c r="D31" s="58" t="s">
        <v>339</v>
      </c>
      <c r="E31" s="22" t="s">
        <v>389</v>
      </c>
      <c r="F31" s="58" t="s">
        <v>319</v>
      </c>
      <c r="G31" s="22" t="s">
        <v>341</v>
      </c>
      <c r="H31" s="58" t="s">
        <v>327</v>
      </c>
      <c r="I31" s="58" t="s">
        <v>322</v>
      </c>
      <c r="J31" s="22" t="s">
        <v>390</v>
      </c>
    </row>
    <row r="32" ht="42" customHeight="1" spans="1:10">
      <c r="A32" s="166" t="s">
        <v>280</v>
      </c>
      <c r="B32" s="58" t="s">
        <v>373</v>
      </c>
      <c r="C32" s="58" t="s">
        <v>342</v>
      </c>
      <c r="D32" s="58" t="s">
        <v>343</v>
      </c>
      <c r="E32" s="22" t="s">
        <v>344</v>
      </c>
      <c r="F32" s="58" t="s">
        <v>325</v>
      </c>
      <c r="G32" s="22" t="s">
        <v>345</v>
      </c>
      <c r="H32" s="58" t="s">
        <v>327</v>
      </c>
      <c r="I32" s="58" t="s">
        <v>346</v>
      </c>
      <c r="J32" s="22" t="s">
        <v>344</v>
      </c>
    </row>
    <row r="33" ht="42" customHeight="1" spans="1:10">
      <c r="A33" s="166" t="s">
        <v>304</v>
      </c>
      <c r="B33" s="58" t="s">
        <v>391</v>
      </c>
      <c r="C33" s="58" t="s">
        <v>316</v>
      </c>
      <c r="D33" s="58" t="s">
        <v>317</v>
      </c>
      <c r="E33" s="22" t="s">
        <v>392</v>
      </c>
      <c r="F33" s="58" t="s">
        <v>319</v>
      </c>
      <c r="G33" s="22" t="s">
        <v>393</v>
      </c>
      <c r="H33" s="58" t="s">
        <v>394</v>
      </c>
      <c r="I33" s="58" t="s">
        <v>322</v>
      </c>
      <c r="J33" s="22" t="s">
        <v>395</v>
      </c>
    </row>
    <row r="34" ht="42" customHeight="1" spans="1:10">
      <c r="A34" s="166" t="s">
        <v>304</v>
      </c>
      <c r="B34" s="58" t="s">
        <v>391</v>
      </c>
      <c r="C34" s="58" t="s">
        <v>316</v>
      </c>
      <c r="D34" s="58" t="s">
        <v>317</v>
      </c>
      <c r="E34" s="22" t="s">
        <v>396</v>
      </c>
      <c r="F34" s="58" t="s">
        <v>319</v>
      </c>
      <c r="G34" s="22" t="s">
        <v>397</v>
      </c>
      <c r="H34" s="58" t="s">
        <v>337</v>
      </c>
      <c r="I34" s="58" t="s">
        <v>322</v>
      </c>
      <c r="J34" s="22" t="s">
        <v>398</v>
      </c>
    </row>
    <row r="35" ht="42" customHeight="1" spans="1:10">
      <c r="A35" s="166" t="s">
        <v>304</v>
      </c>
      <c r="B35" s="58" t="s">
        <v>391</v>
      </c>
      <c r="C35" s="58" t="s">
        <v>316</v>
      </c>
      <c r="D35" s="58" t="s">
        <v>317</v>
      </c>
      <c r="E35" s="22" t="s">
        <v>399</v>
      </c>
      <c r="F35" s="58" t="s">
        <v>325</v>
      </c>
      <c r="G35" s="22" t="s">
        <v>400</v>
      </c>
      <c r="H35" s="58" t="s">
        <v>401</v>
      </c>
      <c r="I35" s="58" t="s">
        <v>322</v>
      </c>
      <c r="J35" s="22" t="s">
        <v>402</v>
      </c>
    </row>
    <row r="36" ht="42" customHeight="1" spans="1:10">
      <c r="A36" s="166" t="s">
        <v>304</v>
      </c>
      <c r="B36" s="58" t="s">
        <v>391</v>
      </c>
      <c r="C36" s="58" t="s">
        <v>329</v>
      </c>
      <c r="D36" s="58" t="s">
        <v>334</v>
      </c>
      <c r="E36" s="22" t="s">
        <v>403</v>
      </c>
      <c r="F36" s="58" t="s">
        <v>325</v>
      </c>
      <c r="G36" s="22" t="s">
        <v>326</v>
      </c>
      <c r="H36" s="58" t="s">
        <v>327</v>
      </c>
      <c r="I36" s="58" t="s">
        <v>322</v>
      </c>
      <c r="J36" s="22" t="s">
        <v>404</v>
      </c>
    </row>
    <row r="37" ht="42" customHeight="1" spans="1:10">
      <c r="A37" s="166" t="s">
        <v>304</v>
      </c>
      <c r="B37" s="58" t="s">
        <v>391</v>
      </c>
      <c r="C37" s="58" t="s">
        <v>338</v>
      </c>
      <c r="D37" s="58" t="s">
        <v>339</v>
      </c>
      <c r="E37" s="22" t="s">
        <v>405</v>
      </c>
      <c r="F37" s="58" t="s">
        <v>319</v>
      </c>
      <c r="G37" s="22" t="s">
        <v>362</v>
      </c>
      <c r="H37" s="58" t="s">
        <v>327</v>
      </c>
      <c r="I37" s="58" t="s">
        <v>322</v>
      </c>
      <c r="J37" s="22" t="s">
        <v>406</v>
      </c>
    </row>
    <row r="38" ht="42" customHeight="1" spans="1:10">
      <c r="A38" s="166" t="s">
        <v>304</v>
      </c>
      <c r="B38" s="58" t="s">
        <v>391</v>
      </c>
      <c r="C38" s="58" t="s">
        <v>342</v>
      </c>
      <c r="D38" s="58" t="s">
        <v>343</v>
      </c>
      <c r="E38" s="22" t="s">
        <v>344</v>
      </c>
      <c r="F38" s="58" t="s">
        <v>325</v>
      </c>
      <c r="G38" s="22" t="s">
        <v>345</v>
      </c>
      <c r="H38" s="58" t="s">
        <v>327</v>
      </c>
      <c r="I38" s="58" t="s">
        <v>346</v>
      </c>
      <c r="J38" s="22" t="s">
        <v>344</v>
      </c>
    </row>
    <row r="39" ht="42" customHeight="1" spans="1:10">
      <c r="A39" s="166" t="s">
        <v>299</v>
      </c>
      <c r="B39" s="58" t="s">
        <v>407</v>
      </c>
      <c r="C39" s="58" t="s">
        <v>316</v>
      </c>
      <c r="D39" s="58" t="s">
        <v>317</v>
      </c>
      <c r="E39" s="22" t="s">
        <v>408</v>
      </c>
      <c r="F39" s="58" t="s">
        <v>319</v>
      </c>
      <c r="G39" s="22" t="s">
        <v>409</v>
      </c>
      <c r="H39" s="58" t="s">
        <v>333</v>
      </c>
      <c r="I39" s="58" t="s">
        <v>322</v>
      </c>
      <c r="J39" s="22" t="s">
        <v>408</v>
      </c>
    </row>
    <row r="40" ht="42" customHeight="1" spans="1:10">
      <c r="A40" s="166" t="s">
        <v>299</v>
      </c>
      <c r="B40" s="58" t="s">
        <v>407</v>
      </c>
      <c r="C40" s="58" t="s">
        <v>329</v>
      </c>
      <c r="D40" s="58" t="s">
        <v>334</v>
      </c>
      <c r="E40" s="22" t="s">
        <v>367</v>
      </c>
      <c r="F40" s="58" t="s">
        <v>325</v>
      </c>
      <c r="G40" s="22" t="s">
        <v>326</v>
      </c>
      <c r="H40" s="58" t="s">
        <v>327</v>
      </c>
      <c r="I40" s="58" t="s">
        <v>322</v>
      </c>
      <c r="J40" s="22" t="s">
        <v>410</v>
      </c>
    </row>
    <row r="41" ht="42" customHeight="1" spans="1:10">
      <c r="A41" s="166" t="s">
        <v>299</v>
      </c>
      <c r="B41" s="58" t="s">
        <v>407</v>
      </c>
      <c r="C41" s="58" t="s">
        <v>338</v>
      </c>
      <c r="D41" s="58" t="s">
        <v>339</v>
      </c>
      <c r="E41" s="22" t="s">
        <v>411</v>
      </c>
      <c r="F41" s="58" t="s">
        <v>319</v>
      </c>
      <c r="G41" s="22" t="s">
        <v>355</v>
      </c>
      <c r="H41" s="58" t="s">
        <v>327</v>
      </c>
      <c r="I41" s="58" t="s">
        <v>322</v>
      </c>
      <c r="J41" s="22" t="s">
        <v>412</v>
      </c>
    </row>
    <row r="42" ht="42" customHeight="1" spans="1:10">
      <c r="A42" s="166" t="s">
        <v>299</v>
      </c>
      <c r="B42" s="58" t="s">
        <v>407</v>
      </c>
      <c r="C42" s="58" t="s">
        <v>338</v>
      </c>
      <c r="D42" s="58" t="s">
        <v>339</v>
      </c>
      <c r="E42" s="22" t="s">
        <v>372</v>
      </c>
      <c r="F42" s="58" t="s">
        <v>319</v>
      </c>
      <c r="G42" s="22" t="s">
        <v>413</v>
      </c>
      <c r="H42" s="58" t="s">
        <v>327</v>
      </c>
      <c r="I42" s="58" t="s">
        <v>322</v>
      </c>
      <c r="J42" s="22" t="s">
        <v>414</v>
      </c>
    </row>
    <row r="43" ht="42" customHeight="1" spans="1:10">
      <c r="A43" s="166" t="s">
        <v>299</v>
      </c>
      <c r="B43" s="58" t="s">
        <v>407</v>
      </c>
      <c r="C43" s="58" t="s">
        <v>342</v>
      </c>
      <c r="D43" s="58" t="s">
        <v>343</v>
      </c>
      <c r="E43" s="22" t="s">
        <v>344</v>
      </c>
      <c r="F43" s="58" t="s">
        <v>325</v>
      </c>
      <c r="G43" s="22" t="s">
        <v>345</v>
      </c>
      <c r="H43" s="58" t="s">
        <v>327</v>
      </c>
      <c r="I43" s="58" t="s">
        <v>346</v>
      </c>
      <c r="J43" s="22" t="s">
        <v>344</v>
      </c>
    </row>
    <row r="44" ht="42" customHeight="1" spans="1:10">
      <c r="A44" s="166" t="s">
        <v>293</v>
      </c>
      <c r="B44" s="58" t="s">
        <v>415</v>
      </c>
      <c r="C44" s="58" t="s">
        <v>316</v>
      </c>
      <c r="D44" s="58" t="s">
        <v>317</v>
      </c>
      <c r="E44" s="22" t="s">
        <v>416</v>
      </c>
      <c r="F44" s="58" t="s">
        <v>319</v>
      </c>
      <c r="G44" s="22" t="s">
        <v>417</v>
      </c>
      <c r="H44" s="58" t="s">
        <v>337</v>
      </c>
      <c r="I44" s="58" t="s">
        <v>322</v>
      </c>
      <c r="J44" s="22" t="s">
        <v>416</v>
      </c>
    </row>
    <row r="45" ht="42" customHeight="1" spans="1:10">
      <c r="A45" s="166" t="s">
        <v>293</v>
      </c>
      <c r="B45" s="58" t="s">
        <v>415</v>
      </c>
      <c r="C45" s="58" t="s">
        <v>316</v>
      </c>
      <c r="D45" s="58" t="s">
        <v>323</v>
      </c>
      <c r="E45" s="22" t="s">
        <v>418</v>
      </c>
      <c r="F45" s="58" t="s">
        <v>319</v>
      </c>
      <c r="G45" s="22" t="s">
        <v>359</v>
      </c>
      <c r="H45" s="58" t="s">
        <v>327</v>
      </c>
      <c r="I45" s="58" t="s">
        <v>322</v>
      </c>
      <c r="J45" s="22" t="s">
        <v>418</v>
      </c>
    </row>
    <row r="46" ht="42" customHeight="1" spans="1:10">
      <c r="A46" s="166" t="s">
        <v>293</v>
      </c>
      <c r="B46" s="58" t="s">
        <v>415</v>
      </c>
      <c r="C46" s="58" t="s">
        <v>316</v>
      </c>
      <c r="D46" s="58" t="s">
        <v>351</v>
      </c>
      <c r="E46" s="22" t="s">
        <v>419</v>
      </c>
      <c r="F46" s="58" t="s">
        <v>319</v>
      </c>
      <c r="G46" s="22" t="s">
        <v>359</v>
      </c>
      <c r="H46" s="58" t="s">
        <v>327</v>
      </c>
      <c r="I46" s="58" t="s">
        <v>346</v>
      </c>
      <c r="J46" s="22" t="s">
        <v>419</v>
      </c>
    </row>
    <row r="47" ht="42" customHeight="1" spans="1:10">
      <c r="A47" s="166" t="s">
        <v>293</v>
      </c>
      <c r="B47" s="58" t="s">
        <v>415</v>
      </c>
      <c r="C47" s="58" t="s">
        <v>329</v>
      </c>
      <c r="D47" s="58" t="s">
        <v>334</v>
      </c>
      <c r="E47" s="22" t="s">
        <v>420</v>
      </c>
      <c r="F47" s="58" t="s">
        <v>319</v>
      </c>
      <c r="G47" s="22" t="s">
        <v>359</v>
      </c>
      <c r="H47" s="58" t="s">
        <v>327</v>
      </c>
      <c r="I47" s="58" t="s">
        <v>346</v>
      </c>
      <c r="J47" s="22" t="s">
        <v>420</v>
      </c>
    </row>
    <row r="48" ht="42" customHeight="1" spans="1:10">
      <c r="A48" s="166" t="s">
        <v>293</v>
      </c>
      <c r="B48" s="58" t="s">
        <v>415</v>
      </c>
      <c r="C48" s="58" t="s">
        <v>338</v>
      </c>
      <c r="D48" s="58" t="s">
        <v>339</v>
      </c>
      <c r="E48" s="22" t="s">
        <v>411</v>
      </c>
      <c r="F48" s="58" t="s">
        <v>319</v>
      </c>
      <c r="G48" s="22" t="s">
        <v>362</v>
      </c>
      <c r="H48" s="58" t="s">
        <v>327</v>
      </c>
      <c r="I48" s="58" t="s">
        <v>346</v>
      </c>
      <c r="J48" s="22" t="s">
        <v>411</v>
      </c>
    </row>
    <row r="49" ht="42" customHeight="1" spans="1:10">
      <c r="A49" s="166" t="s">
        <v>293</v>
      </c>
      <c r="B49" s="58" t="s">
        <v>415</v>
      </c>
      <c r="C49" s="58" t="s">
        <v>342</v>
      </c>
      <c r="D49" s="58" t="s">
        <v>343</v>
      </c>
      <c r="E49" s="22" t="s">
        <v>344</v>
      </c>
      <c r="F49" s="58" t="s">
        <v>325</v>
      </c>
      <c r="G49" s="22" t="s">
        <v>345</v>
      </c>
      <c r="H49" s="58" t="s">
        <v>327</v>
      </c>
      <c r="I49" s="58" t="s">
        <v>346</v>
      </c>
      <c r="J49" s="22" t="s">
        <v>344</v>
      </c>
    </row>
    <row r="50" ht="42" customHeight="1" spans="1:10">
      <c r="A50" s="166" t="s">
        <v>289</v>
      </c>
      <c r="B50" s="58" t="s">
        <v>421</v>
      </c>
      <c r="C50" s="58" t="s">
        <v>316</v>
      </c>
      <c r="D50" s="58" t="s">
        <v>317</v>
      </c>
      <c r="E50" s="22" t="s">
        <v>422</v>
      </c>
      <c r="F50" s="58" t="s">
        <v>319</v>
      </c>
      <c r="G50" s="22" t="s">
        <v>91</v>
      </c>
      <c r="H50" s="58" t="s">
        <v>337</v>
      </c>
      <c r="I50" s="58" t="s">
        <v>322</v>
      </c>
      <c r="J50" s="22" t="s">
        <v>423</v>
      </c>
    </row>
    <row r="51" ht="42" customHeight="1" spans="1:10">
      <c r="A51" s="166" t="s">
        <v>289</v>
      </c>
      <c r="B51" s="58" t="s">
        <v>421</v>
      </c>
      <c r="C51" s="58" t="s">
        <v>316</v>
      </c>
      <c r="D51" s="58" t="s">
        <v>317</v>
      </c>
      <c r="E51" s="22" t="s">
        <v>424</v>
      </c>
      <c r="F51" s="58" t="s">
        <v>319</v>
      </c>
      <c r="G51" s="22" t="s">
        <v>425</v>
      </c>
      <c r="H51" s="58" t="s">
        <v>337</v>
      </c>
      <c r="I51" s="58" t="s">
        <v>322</v>
      </c>
      <c r="J51" s="22" t="s">
        <v>426</v>
      </c>
    </row>
    <row r="52" ht="42" customHeight="1" spans="1:10">
      <c r="A52" s="166" t="s">
        <v>289</v>
      </c>
      <c r="B52" s="58" t="s">
        <v>421</v>
      </c>
      <c r="C52" s="58" t="s">
        <v>316</v>
      </c>
      <c r="D52" s="58" t="s">
        <v>317</v>
      </c>
      <c r="E52" s="22" t="s">
        <v>427</v>
      </c>
      <c r="F52" s="58" t="s">
        <v>319</v>
      </c>
      <c r="G52" s="22" t="s">
        <v>428</v>
      </c>
      <c r="H52" s="58" t="s">
        <v>337</v>
      </c>
      <c r="I52" s="58" t="s">
        <v>322</v>
      </c>
      <c r="J52" s="22" t="s">
        <v>429</v>
      </c>
    </row>
    <row r="53" ht="42" customHeight="1" spans="1:10">
      <c r="A53" s="166" t="s">
        <v>289</v>
      </c>
      <c r="B53" s="58" t="s">
        <v>421</v>
      </c>
      <c r="C53" s="58" t="s">
        <v>316</v>
      </c>
      <c r="D53" s="58" t="s">
        <v>317</v>
      </c>
      <c r="E53" s="22" t="s">
        <v>430</v>
      </c>
      <c r="F53" s="58" t="s">
        <v>319</v>
      </c>
      <c r="G53" s="22" t="s">
        <v>91</v>
      </c>
      <c r="H53" s="58" t="s">
        <v>337</v>
      </c>
      <c r="I53" s="58" t="s">
        <v>322</v>
      </c>
      <c r="J53" s="22" t="s">
        <v>431</v>
      </c>
    </row>
    <row r="54" ht="42" customHeight="1" spans="1:10">
      <c r="A54" s="166" t="s">
        <v>289</v>
      </c>
      <c r="B54" s="58" t="s">
        <v>421</v>
      </c>
      <c r="C54" s="58" t="s">
        <v>316</v>
      </c>
      <c r="D54" s="58" t="s">
        <v>317</v>
      </c>
      <c r="E54" s="22" t="s">
        <v>432</v>
      </c>
      <c r="F54" s="58" t="s">
        <v>319</v>
      </c>
      <c r="G54" s="22" t="s">
        <v>433</v>
      </c>
      <c r="H54" s="58" t="s">
        <v>337</v>
      </c>
      <c r="I54" s="58" t="s">
        <v>322</v>
      </c>
      <c r="J54" s="22" t="s">
        <v>434</v>
      </c>
    </row>
    <row r="55" ht="42" customHeight="1" spans="1:10">
      <c r="A55" s="166" t="s">
        <v>289</v>
      </c>
      <c r="B55" s="58" t="s">
        <v>421</v>
      </c>
      <c r="C55" s="58" t="s">
        <v>316</v>
      </c>
      <c r="D55" s="58" t="s">
        <v>317</v>
      </c>
      <c r="E55" s="22" t="s">
        <v>435</v>
      </c>
      <c r="F55" s="58" t="s">
        <v>319</v>
      </c>
      <c r="G55" s="22" t="s">
        <v>436</v>
      </c>
      <c r="H55" s="58" t="s">
        <v>383</v>
      </c>
      <c r="I55" s="58" t="s">
        <v>322</v>
      </c>
      <c r="J55" s="22" t="s">
        <v>435</v>
      </c>
    </row>
    <row r="56" ht="42" customHeight="1" spans="1:10">
      <c r="A56" s="166" t="s">
        <v>289</v>
      </c>
      <c r="B56" s="58" t="s">
        <v>421</v>
      </c>
      <c r="C56" s="58" t="s">
        <v>316</v>
      </c>
      <c r="D56" s="58" t="s">
        <v>317</v>
      </c>
      <c r="E56" s="22" t="s">
        <v>437</v>
      </c>
      <c r="F56" s="58" t="s">
        <v>319</v>
      </c>
      <c r="G56" s="22" t="s">
        <v>91</v>
      </c>
      <c r="H56" s="58" t="s">
        <v>337</v>
      </c>
      <c r="I56" s="58" t="s">
        <v>322</v>
      </c>
      <c r="J56" s="22" t="s">
        <v>438</v>
      </c>
    </row>
    <row r="57" ht="42" customHeight="1" spans="1:10">
      <c r="A57" s="166" t="s">
        <v>289</v>
      </c>
      <c r="B57" s="58" t="s">
        <v>421</v>
      </c>
      <c r="C57" s="58" t="s">
        <v>316</v>
      </c>
      <c r="D57" s="58" t="s">
        <v>317</v>
      </c>
      <c r="E57" s="22" t="s">
        <v>439</v>
      </c>
      <c r="F57" s="58" t="s">
        <v>319</v>
      </c>
      <c r="G57" s="22" t="s">
        <v>440</v>
      </c>
      <c r="H57" s="58" t="s">
        <v>337</v>
      </c>
      <c r="I57" s="58" t="s">
        <v>322</v>
      </c>
      <c r="J57" s="22" t="s">
        <v>441</v>
      </c>
    </row>
    <row r="58" ht="42" customHeight="1" spans="1:10">
      <c r="A58" s="166" t="s">
        <v>289</v>
      </c>
      <c r="B58" s="58" t="s">
        <v>421</v>
      </c>
      <c r="C58" s="58" t="s">
        <v>316</v>
      </c>
      <c r="D58" s="58" t="s">
        <v>317</v>
      </c>
      <c r="E58" s="22" t="s">
        <v>442</v>
      </c>
      <c r="F58" s="58" t="s">
        <v>319</v>
      </c>
      <c r="G58" s="22" t="s">
        <v>443</v>
      </c>
      <c r="H58" s="58" t="s">
        <v>337</v>
      </c>
      <c r="I58" s="58" t="s">
        <v>322</v>
      </c>
      <c r="J58" s="22" t="s">
        <v>444</v>
      </c>
    </row>
    <row r="59" ht="42" customHeight="1" spans="1:10">
      <c r="A59" s="166" t="s">
        <v>289</v>
      </c>
      <c r="B59" s="58" t="s">
        <v>421</v>
      </c>
      <c r="C59" s="58" t="s">
        <v>316</v>
      </c>
      <c r="D59" s="58" t="s">
        <v>317</v>
      </c>
      <c r="E59" s="22" t="s">
        <v>445</v>
      </c>
      <c r="F59" s="58" t="s">
        <v>319</v>
      </c>
      <c r="G59" s="22" t="s">
        <v>446</v>
      </c>
      <c r="H59" s="58" t="s">
        <v>337</v>
      </c>
      <c r="I59" s="58" t="s">
        <v>322</v>
      </c>
      <c r="J59" s="22" t="s">
        <v>447</v>
      </c>
    </row>
    <row r="60" ht="42" customHeight="1" spans="1:10">
      <c r="A60" s="166" t="s">
        <v>289</v>
      </c>
      <c r="B60" s="58" t="s">
        <v>421</v>
      </c>
      <c r="C60" s="58" t="s">
        <v>316</v>
      </c>
      <c r="D60" s="58" t="s">
        <v>317</v>
      </c>
      <c r="E60" s="22" t="s">
        <v>448</v>
      </c>
      <c r="F60" s="58" t="s">
        <v>319</v>
      </c>
      <c r="G60" s="22" t="s">
        <v>449</v>
      </c>
      <c r="H60" s="58" t="s">
        <v>394</v>
      </c>
      <c r="I60" s="58" t="s">
        <v>322</v>
      </c>
      <c r="J60" s="22" t="s">
        <v>450</v>
      </c>
    </row>
    <row r="61" ht="42" customHeight="1" spans="1:10">
      <c r="A61" s="166" t="s">
        <v>289</v>
      </c>
      <c r="B61" s="58" t="s">
        <v>421</v>
      </c>
      <c r="C61" s="58" t="s">
        <v>316</v>
      </c>
      <c r="D61" s="58" t="s">
        <v>317</v>
      </c>
      <c r="E61" s="22" t="s">
        <v>451</v>
      </c>
      <c r="F61" s="58" t="s">
        <v>319</v>
      </c>
      <c r="G61" s="22" t="s">
        <v>452</v>
      </c>
      <c r="H61" s="58" t="s">
        <v>337</v>
      </c>
      <c r="I61" s="58" t="s">
        <v>322</v>
      </c>
      <c r="J61" s="22" t="s">
        <v>453</v>
      </c>
    </row>
    <row r="62" ht="42" customHeight="1" spans="1:10">
      <c r="A62" s="166" t="s">
        <v>289</v>
      </c>
      <c r="B62" s="58" t="s">
        <v>421</v>
      </c>
      <c r="C62" s="58" t="s">
        <v>316</v>
      </c>
      <c r="D62" s="58" t="s">
        <v>317</v>
      </c>
      <c r="E62" s="22" t="s">
        <v>454</v>
      </c>
      <c r="F62" s="58" t="s">
        <v>319</v>
      </c>
      <c r="G62" s="22" t="s">
        <v>455</v>
      </c>
      <c r="H62" s="58" t="s">
        <v>456</v>
      </c>
      <c r="I62" s="58" t="s">
        <v>322</v>
      </c>
      <c r="J62" s="22" t="s">
        <v>457</v>
      </c>
    </row>
    <row r="63" ht="42" customHeight="1" spans="1:10">
      <c r="A63" s="166" t="s">
        <v>289</v>
      </c>
      <c r="B63" s="58" t="s">
        <v>421</v>
      </c>
      <c r="C63" s="58" t="s">
        <v>316</v>
      </c>
      <c r="D63" s="58" t="s">
        <v>317</v>
      </c>
      <c r="E63" s="22" t="s">
        <v>458</v>
      </c>
      <c r="F63" s="58" t="s">
        <v>325</v>
      </c>
      <c r="G63" s="22" t="s">
        <v>459</v>
      </c>
      <c r="H63" s="58" t="s">
        <v>337</v>
      </c>
      <c r="I63" s="58" t="s">
        <v>322</v>
      </c>
      <c r="J63" s="22" t="s">
        <v>460</v>
      </c>
    </row>
    <row r="64" ht="42" customHeight="1" spans="1:10">
      <c r="A64" s="166" t="s">
        <v>289</v>
      </c>
      <c r="B64" s="58" t="s">
        <v>421</v>
      </c>
      <c r="C64" s="58" t="s">
        <v>316</v>
      </c>
      <c r="D64" s="58" t="s">
        <v>323</v>
      </c>
      <c r="E64" s="22" t="s">
        <v>461</v>
      </c>
      <c r="F64" s="58" t="s">
        <v>319</v>
      </c>
      <c r="G64" s="22" t="s">
        <v>362</v>
      </c>
      <c r="H64" s="58" t="s">
        <v>327</v>
      </c>
      <c r="I64" s="58" t="s">
        <v>322</v>
      </c>
      <c r="J64" s="22" t="s">
        <v>462</v>
      </c>
    </row>
    <row r="65" ht="42" customHeight="1" spans="1:10">
      <c r="A65" s="166" t="s">
        <v>289</v>
      </c>
      <c r="B65" s="58" t="s">
        <v>421</v>
      </c>
      <c r="C65" s="58" t="s">
        <v>316</v>
      </c>
      <c r="D65" s="58" t="s">
        <v>351</v>
      </c>
      <c r="E65" s="22" t="s">
        <v>463</v>
      </c>
      <c r="F65" s="58" t="s">
        <v>325</v>
      </c>
      <c r="G65" s="22" t="s">
        <v>362</v>
      </c>
      <c r="H65" s="58" t="s">
        <v>327</v>
      </c>
      <c r="I65" s="58" t="s">
        <v>322</v>
      </c>
      <c r="J65" s="22" t="s">
        <v>464</v>
      </c>
    </row>
    <row r="66" ht="42" customHeight="1" spans="1:10">
      <c r="A66" s="166" t="s">
        <v>289</v>
      </c>
      <c r="B66" s="58" t="s">
        <v>421</v>
      </c>
      <c r="C66" s="58" t="s">
        <v>316</v>
      </c>
      <c r="D66" s="58" t="s">
        <v>351</v>
      </c>
      <c r="E66" s="22" t="s">
        <v>465</v>
      </c>
      <c r="F66" s="58" t="s">
        <v>319</v>
      </c>
      <c r="G66" s="22" t="s">
        <v>362</v>
      </c>
      <c r="H66" s="58" t="s">
        <v>327</v>
      </c>
      <c r="I66" s="58" t="s">
        <v>322</v>
      </c>
      <c r="J66" s="22" t="s">
        <v>466</v>
      </c>
    </row>
    <row r="67" ht="42" customHeight="1" spans="1:10">
      <c r="A67" s="166" t="s">
        <v>289</v>
      </c>
      <c r="B67" s="58" t="s">
        <v>421</v>
      </c>
      <c r="C67" s="58" t="s">
        <v>329</v>
      </c>
      <c r="D67" s="58" t="s">
        <v>334</v>
      </c>
      <c r="E67" s="22" t="s">
        <v>467</v>
      </c>
      <c r="F67" s="58" t="s">
        <v>325</v>
      </c>
      <c r="G67" s="22" t="s">
        <v>468</v>
      </c>
      <c r="H67" s="58" t="s">
        <v>469</v>
      </c>
      <c r="I67" s="58" t="s">
        <v>346</v>
      </c>
      <c r="J67" s="22" t="s">
        <v>470</v>
      </c>
    </row>
    <row r="68" ht="42" customHeight="1" spans="1:10">
      <c r="A68" s="166" t="s">
        <v>289</v>
      </c>
      <c r="B68" s="58" t="s">
        <v>421</v>
      </c>
      <c r="C68" s="58" t="s">
        <v>338</v>
      </c>
      <c r="D68" s="58" t="s">
        <v>339</v>
      </c>
      <c r="E68" s="22" t="s">
        <v>471</v>
      </c>
      <c r="F68" s="58" t="s">
        <v>319</v>
      </c>
      <c r="G68" s="22" t="s">
        <v>362</v>
      </c>
      <c r="H68" s="58" t="s">
        <v>327</v>
      </c>
      <c r="I68" s="58" t="s">
        <v>322</v>
      </c>
      <c r="J68" s="22" t="s">
        <v>472</v>
      </c>
    </row>
    <row r="69" ht="42" customHeight="1" spans="1:10">
      <c r="A69" s="166" t="s">
        <v>289</v>
      </c>
      <c r="B69" s="58" t="s">
        <v>421</v>
      </c>
      <c r="C69" s="58" t="s">
        <v>342</v>
      </c>
      <c r="D69" s="58" t="s">
        <v>473</v>
      </c>
      <c r="E69" s="22" t="s">
        <v>474</v>
      </c>
      <c r="F69" s="58" t="s">
        <v>325</v>
      </c>
      <c r="G69" s="22" t="s">
        <v>475</v>
      </c>
      <c r="H69" s="58" t="s">
        <v>476</v>
      </c>
      <c r="I69" s="58" t="s">
        <v>322</v>
      </c>
      <c r="J69" s="22" t="s">
        <v>474</v>
      </c>
    </row>
    <row r="70" ht="42" customHeight="1" spans="1:10">
      <c r="A70" s="166" t="s">
        <v>289</v>
      </c>
      <c r="B70" s="58" t="s">
        <v>421</v>
      </c>
      <c r="C70" s="58" t="s">
        <v>342</v>
      </c>
      <c r="D70" s="58" t="s">
        <v>473</v>
      </c>
      <c r="E70" s="22" t="s">
        <v>477</v>
      </c>
      <c r="F70" s="58" t="s">
        <v>325</v>
      </c>
      <c r="G70" s="22" t="s">
        <v>478</v>
      </c>
      <c r="H70" s="58" t="s">
        <v>476</v>
      </c>
      <c r="I70" s="58" t="s">
        <v>322</v>
      </c>
      <c r="J70" s="22" t="s">
        <v>479</v>
      </c>
    </row>
    <row r="71" ht="42" customHeight="1" spans="1:10">
      <c r="A71" s="166" t="s">
        <v>289</v>
      </c>
      <c r="B71" s="58" t="s">
        <v>421</v>
      </c>
      <c r="C71" s="58" t="s">
        <v>342</v>
      </c>
      <c r="D71" s="58" t="s">
        <v>473</v>
      </c>
      <c r="E71" s="22" t="s">
        <v>480</v>
      </c>
      <c r="F71" s="58" t="s">
        <v>325</v>
      </c>
      <c r="G71" s="22" t="s">
        <v>481</v>
      </c>
      <c r="H71" s="58" t="s">
        <v>476</v>
      </c>
      <c r="I71" s="58" t="s">
        <v>322</v>
      </c>
      <c r="J71" s="22" t="s">
        <v>482</v>
      </c>
    </row>
    <row r="72" ht="42" customHeight="1" spans="1:10">
      <c r="A72" s="166" t="s">
        <v>289</v>
      </c>
      <c r="B72" s="58" t="s">
        <v>421</v>
      </c>
      <c r="C72" s="58" t="s">
        <v>342</v>
      </c>
      <c r="D72" s="58" t="s">
        <v>473</v>
      </c>
      <c r="E72" s="22" t="s">
        <v>483</v>
      </c>
      <c r="F72" s="58" t="s">
        <v>325</v>
      </c>
      <c r="G72" s="22" t="s">
        <v>484</v>
      </c>
      <c r="H72" s="58" t="s">
        <v>476</v>
      </c>
      <c r="I72" s="58" t="s">
        <v>322</v>
      </c>
      <c r="J72" s="22" t="s">
        <v>483</v>
      </c>
    </row>
    <row r="73" ht="42" customHeight="1" spans="1:10">
      <c r="A73" s="166" t="s">
        <v>297</v>
      </c>
      <c r="B73" s="58" t="s">
        <v>485</v>
      </c>
      <c r="C73" s="58" t="s">
        <v>316</v>
      </c>
      <c r="D73" s="58" t="s">
        <v>317</v>
      </c>
      <c r="E73" s="22" t="s">
        <v>486</v>
      </c>
      <c r="F73" s="58" t="s">
        <v>325</v>
      </c>
      <c r="G73" s="22" t="s">
        <v>487</v>
      </c>
      <c r="H73" s="58" t="s">
        <v>337</v>
      </c>
      <c r="I73" s="58" t="s">
        <v>322</v>
      </c>
      <c r="J73" s="22" t="s">
        <v>486</v>
      </c>
    </row>
    <row r="74" ht="42" customHeight="1" spans="1:10">
      <c r="A74" s="166" t="s">
        <v>297</v>
      </c>
      <c r="B74" s="58" t="s">
        <v>485</v>
      </c>
      <c r="C74" s="58" t="s">
        <v>316</v>
      </c>
      <c r="D74" s="58" t="s">
        <v>317</v>
      </c>
      <c r="E74" s="22" t="s">
        <v>488</v>
      </c>
      <c r="F74" s="58" t="s">
        <v>325</v>
      </c>
      <c r="G74" s="22" t="s">
        <v>489</v>
      </c>
      <c r="H74" s="58" t="s">
        <v>337</v>
      </c>
      <c r="I74" s="58" t="s">
        <v>322</v>
      </c>
      <c r="J74" s="22" t="s">
        <v>488</v>
      </c>
    </row>
    <row r="75" ht="42" customHeight="1" spans="1:10">
      <c r="A75" s="166" t="s">
        <v>297</v>
      </c>
      <c r="B75" s="58" t="s">
        <v>485</v>
      </c>
      <c r="C75" s="58" t="s">
        <v>316</v>
      </c>
      <c r="D75" s="58" t="s">
        <v>351</v>
      </c>
      <c r="E75" s="22" t="s">
        <v>490</v>
      </c>
      <c r="F75" s="58" t="s">
        <v>365</v>
      </c>
      <c r="G75" s="22" t="s">
        <v>455</v>
      </c>
      <c r="H75" s="58" t="s">
        <v>491</v>
      </c>
      <c r="I75" s="58" t="s">
        <v>322</v>
      </c>
      <c r="J75" s="22" t="s">
        <v>490</v>
      </c>
    </row>
    <row r="76" ht="42" customHeight="1" spans="1:10">
      <c r="A76" s="166" t="s">
        <v>297</v>
      </c>
      <c r="B76" s="58" t="s">
        <v>485</v>
      </c>
      <c r="C76" s="58" t="s">
        <v>329</v>
      </c>
      <c r="D76" s="58" t="s">
        <v>334</v>
      </c>
      <c r="E76" s="22" t="s">
        <v>492</v>
      </c>
      <c r="F76" s="58" t="s">
        <v>325</v>
      </c>
      <c r="G76" s="22" t="s">
        <v>493</v>
      </c>
      <c r="H76" s="58" t="s">
        <v>327</v>
      </c>
      <c r="I76" s="58" t="s">
        <v>346</v>
      </c>
      <c r="J76" s="22" t="s">
        <v>492</v>
      </c>
    </row>
    <row r="77" ht="42" customHeight="1" spans="1:10">
      <c r="A77" s="166" t="s">
        <v>297</v>
      </c>
      <c r="B77" s="58" t="s">
        <v>485</v>
      </c>
      <c r="C77" s="58" t="s">
        <v>338</v>
      </c>
      <c r="D77" s="58" t="s">
        <v>339</v>
      </c>
      <c r="E77" s="22" t="s">
        <v>494</v>
      </c>
      <c r="F77" s="58" t="s">
        <v>319</v>
      </c>
      <c r="G77" s="22" t="s">
        <v>362</v>
      </c>
      <c r="H77" s="58" t="s">
        <v>327</v>
      </c>
      <c r="I77" s="58" t="s">
        <v>346</v>
      </c>
      <c r="J77" s="22" t="s">
        <v>494</v>
      </c>
    </row>
    <row r="78" ht="42" customHeight="1" spans="1:10">
      <c r="A78" s="166" t="s">
        <v>297</v>
      </c>
      <c r="B78" s="58" t="s">
        <v>485</v>
      </c>
      <c r="C78" s="58" t="s">
        <v>342</v>
      </c>
      <c r="D78" s="58" t="s">
        <v>343</v>
      </c>
      <c r="E78" s="22" t="s">
        <v>344</v>
      </c>
      <c r="F78" s="58" t="s">
        <v>325</v>
      </c>
      <c r="G78" s="22" t="s">
        <v>345</v>
      </c>
      <c r="H78" s="58" t="s">
        <v>327</v>
      </c>
      <c r="I78" s="58" t="s">
        <v>346</v>
      </c>
      <c r="J78" s="22" t="s">
        <v>344</v>
      </c>
    </row>
    <row r="79" ht="42" customHeight="1" spans="1:10">
      <c r="A79" s="166" t="s">
        <v>274</v>
      </c>
      <c r="B79" s="58" t="s">
        <v>495</v>
      </c>
      <c r="C79" s="58" t="s">
        <v>316</v>
      </c>
      <c r="D79" s="58" t="s">
        <v>317</v>
      </c>
      <c r="E79" s="22" t="s">
        <v>496</v>
      </c>
      <c r="F79" s="58" t="s">
        <v>319</v>
      </c>
      <c r="G79" s="22" t="s">
        <v>497</v>
      </c>
      <c r="H79" s="58" t="s">
        <v>394</v>
      </c>
      <c r="I79" s="58" t="s">
        <v>322</v>
      </c>
      <c r="J79" s="22" t="s">
        <v>496</v>
      </c>
    </row>
    <row r="80" ht="42" customHeight="1" spans="1:10">
      <c r="A80" s="166" t="s">
        <v>274</v>
      </c>
      <c r="B80" s="58" t="s">
        <v>495</v>
      </c>
      <c r="C80" s="58" t="s">
        <v>316</v>
      </c>
      <c r="D80" s="58" t="s">
        <v>317</v>
      </c>
      <c r="E80" s="22" t="s">
        <v>498</v>
      </c>
      <c r="F80" s="58" t="s">
        <v>319</v>
      </c>
      <c r="G80" s="22" t="s">
        <v>499</v>
      </c>
      <c r="H80" s="58" t="s">
        <v>350</v>
      </c>
      <c r="I80" s="58" t="s">
        <v>322</v>
      </c>
      <c r="J80" s="22" t="s">
        <v>498</v>
      </c>
    </row>
    <row r="81" ht="42" customHeight="1" spans="1:10">
      <c r="A81" s="166" t="s">
        <v>274</v>
      </c>
      <c r="B81" s="58" t="s">
        <v>495</v>
      </c>
      <c r="C81" s="58" t="s">
        <v>316</v>
      </c>
      <c r="D81" s="58" t="s">
        <v>317</v>
      </c>
      <c r="E81" s="22" t="s">
        <v>500</v>
      </c>
      <c r="F81" s="58" t="s">
        <v>319</v>
      </c>
      <c r="G81" s="22" t="s">
        <v>501</v>
      </c>
      <c r="H81" s="58" t="s">
        <v>502</v>
      </c>
      <c r="I81" s="58" t="s">
        <v>322</v>
      </c>
      <c r="J81" s="22" t="s">
        <v>500</v>
      </c>
    </row>
    <row r="82" ht="42" customHeight="1" spans="1:10">
      <c r="A82" s="166" t="s">
        <v>274</v>
      </c>
      <c r="B82" s="58" t="s">
        <v>495</v>
      </c>
      <c r="C82" s="58" t="s">
        <v>316</v>
      </c>
      <c r="D82" s="58" t="s">
        <v>351</v>
      </c>
      <c r="E82" s="22" t="s">
        <v>503</v>
      </c>
      <c r="F82" s="58" t="s">
        <v>325</v>
      </c>
      <c r="G82" s="22" t="s">
        <v>504</v>
      </c>
      <c r="H82" s="58" t="s">
        <v>327</v>
      </c>
      <c r="I82" s="58" t="s">
        <v>322</v>
      </c>
      <c r="J82" s="22" t="s">
        <v>503</v>
      </c>
    </row>
    <row r="83" ht="42" customHeight="1" spans="1:10">
      <c r="A83" s="166" t="s">
        <v>274</v>
      </c>
      <c r="B83" s="58" t="s">
        <v>495</v>
      </c>
      <c r="C83" s="58" t="s">
        <v>329</v>
      </c>
      <c r="D83" s="58" t="s">
        <v>334</v>
      </c>
      <c r="E83" s="22" t="s">
        <v>505</v>
      </c>
      <c r="F83" s="58" t="s">
        <v>319</v>
      </c>
      <c r="G83" s="22" t="s">
        <v>362</v>
      </c>
      <c r="H83" s="58" t="s">
        <v>327</v>
      </c>
      <c r="I83" s="58" t="s">
        <v>346</v>
      </c>
      <c r="J83" s="22" t="s">
        <v>505</v>
      </c>
    </row>
    <row r="84" ht="42" customHeight="1" spans="1:10">
      <c r="A84" s="166" t="s">
        <v>274</v>
      </c>
      <c r="B84" s="58" t="s">
        <v>495</v>
      </c>
      <c r="C84" s="58" t="s">
        <v>338</v>
      </c>
      <c r="D84" s="58" t="s">
        <v>339</v>
      </c>
      <c r="E84" s="22" t="s">
        <v>339</v>
      </c>
      <c r="F84" s="58" t="s">
        <v>319</v>
      </c>
      <c r="G84" s="22" t="s">
        <v>362</v>
      </c>
      <c r="H84" s="58" t="s">
        <v>327</v>
      </c>
      <c r="I84" s="58" t="s">
        <v>346</v>
      </c>
      <c r="J84" s="22" t="s">
        <v>339</v>
      </c>
    </row>
    <row r="85" ht="42" customHeight="1" spans="1:10">
      <c r="A85" s="166" t="s">
        <v>274</v>
      </c>
      <c r="B85" s="58" t="s">
        <v>495</v>
      </c>
      <c r="C85" s="58" t="s">
        <v>342</v>
      </c>
      <c r="D85" s="58" t="s">
        <v>343</v>
      </c>
      <c r="E85" s="22" t="s">
        <v>344</v>
      </c>
      <c r="F85" s="58" t="s">
        <v>325</v>
      </c>
      <c r="G85" s="22" t="s">
        <v>345</v>
      </c>
      <c r="H85" s="58" t="s">
        <v>327</v>
      </c>
      <c r="I85" s="58" t="s">
        <v>346</v>
      </c>
      <c r="J85" s="22" t="s">
        <v>344</v>
      </c>
    </row>
    <row r="86" ht="42" customHeight="1" spans="1:10">
      <c r="A86" s="166" t="s">
        <v>286</v>
      </c>
      <c r="B86" s="58" t="s">
        <v>506</v>
      </c>
      <c r="C86" s="58" t="s">
        <v>316</v>
      </c>
      <c r="D86" s="58" t="s">
        <v>317</v>
      </c>
      <c r="E86" s="22" t="s">
        <v>507</v>
      </c>
      <c r="F86" s="58" t="s">
        <v>319</v>
      </c>
      <c r="G86" s="22" t="s">
        <v>508</v>
      </c>
      <c r="H86" s="58" t="s">
        <v>337</v>
      </c>
      <c r="I86" s="58" t="s">
        <v>322</v>
      </c>
      <c r="J86" s="22" t="s">
        <v>507</v>
      </c>
    </row>
    <row r="87" ht="42" customHeight="1" spans="1:10">
      <c r="A87" s="166" t="s">
        <v>286</v>
      </c>
      <c r="B87" s="58" t="s">
        <v>506</v>
      </c>
      <c r="C87" s="58" t="s">
        <v>316</v>
      </c>
      <c r="D87" s="58" t="s">
        <v>317</v>
      </c>
      <c r="E87" s="22" t="s">
        <v>509</v>
      </c>
      <c r="F87" s="58" t="s">
        <v>319</v>
      </c>
      <c r="G87" s="22" t="s">
        <v>510</v>
      </c>
      <c r="H87" s="58" t="s">
        <v>321</v>
      </c>
      <c r="I87" s="58" t="s">
        <v>322</v>
      </c>
      <c r="J87" s="22" t="s">
        <v>509</v>
      </c>
    </row>
    <row r="88" ht="42" customHeight="1" spans="1:10">
      <c r="A88" s="166" t="s">
        <v>286</v>
      </c>
      <c r="B88" s="58" t="s">
        <v>506</v>
      </c>
      <c r="C88" s="58" t="s">
        <v>316</v>
      </c>
      <c r="D88" s="58" t="s">
        <v>317</v>
      </c>
      <c r="E88" s="22" t="s">
        <v>511</v>
      </c>
      <c r="F88" s="58" t="s">
        <v>319</v>
      </c>
      <c r="G88" s="22" t="s">
        <v>512</v>
      </c>
      <c r="H88" s="58" t="s">
        <v>321</v>
      </c>
      <c r="I88" s="58" t="s">
        <v>322</v>
      </c>
      <c r="J88" s="22" t="s">
        <v>511</v>
      </c>
    </row>
    <row r="89" ht="42" customHeight="1" spans="1:10">
      <c r="A89" s="166" t="s">
        <v>286</v>
      </c>
      <c r="B89" s="58" t="s">
        <v>506</v>
      </c>
      <c r="C89" s="58" t="s">
        <v>316</v>
      </c>
      <c r="D89" s="58" t="s">
        <v>317</v>
      </c>
      <c r="E89" s="22" t="s">
        <v>513</v>
      </c>
      <c r="F89" s="58" t="s">
        <v>319</v>
      </c>
      <c r="G89" s="22" t="s">
        <v>514</v>
      </c>
      <c r="H89" s="58" t="s">
        <v>333</v>
      </c>
      <c r="I89" s="58" t="s">
        <v>322</v>
      </c>
      <c r="J89" s="22" t="s">
        <v>513</v>
      </c>
    </row>
    <row r="90" ht="42" customHeight="1" spans="1:10">
      <c r="A90" s="166" t="s">
        <v>286</v>
      </c>
      <c r="B90" s="58" t="s">
        <v>506</v>
      </c>
      <c r="C90" s="58" t="s">
        <v>316</v>
      </c>
      <c r="D90" s="58" t="s">
        <v>351</v>
      </c>
      <c r="E90" s="22" t="s">
        <v>515</v>
      </c>
      <c r="F90" s="58" t="s">
        <v>319</v>
      </c>
      <c r="G90" s="22" t="s">
        <v>353</v>
      </c>
      <c r="H90" s="58" t="s">
        <v>327</v>
      </c>
      <c r="I90" s="58" t="s">
        <v>346</v>
      </c>
      <c r="J90" s="22" t="s">
        <v>515</v>
      </c>
    </row>
    <row r="91" ht="42" customHeight="1" spans="1:10">
      <c r="A91" s="166" t="s">
        <v>286</v>
      </c>
      <c r="B91" s="58" t="s">
        <v>506</v>
      </c>
      <c r="C91" s="58" t="s">
        <v>329</v>
      </c>
      <c r="D91" s="58" t="s">
        <v>334</v>
      </c>
      <c r="E91" s="22" t="s">
        <v>516</v>
      </c>
      <c r="F91" s="58" t="s">
        <v>319</v>
      </c>
      <c r="G91" s="22" t="s">
        <v>517</v>
      </c>
      <c r="H91" s="58" t="s">
        <v>337</v>
      </c>
      <c r="I91" s="58" t="s">
        <v>322</v>
      </c>
      <c r="J91" s="22" t="s">
        <v>516</v>
      </c>
    </row>
    <row r="92" ht="42" customHeight="1" spans="1:10">
      <c r="A92" s="166" t="s">
        <v>286</v>
      </c>
      <c r="B92" s="58" t="s">
        <v>506</v>
      </c>
      <c r="C92" s="58" t="s">
        <v>338</v>
      </c>
      <c r="D92" s="58" t="s">
        <v>339</v>
      </c>
      <c r="E92" s="22" t="s">
        <v>518</v>
      </c>
      <c r="F92" s="58" t="s">
        <v>319</v>
      </c>
      <c r="G92" s="22" t="s">
        <v>341</v>
      </c>
      <c r="H92" s="58" t="s">
        <v>327</v>
      </c>
      <c r="I92" s="58" t="s">
        <v>346</v>
      </c>
      <c r="J92" s="22" t="s">
        <v>518</v>
      </c>
    </row>
    <row r="93" ht="42" customHeight="1" spans="1:10">
      <c r="A93" s="166" t="s">
        <v>284</v>
      </c>
      <c r="B93" s="58" t="s">
        <v>519</v>
      </c>
      <c r="C93" s="58" t="s">
        <v>316</v>
      </c>
      <c r="D93" s="58" t="s">
        <v>317</v>
      </c>
      <c r="E93" s="22" t="s">
        <v>520</v>
      </c>
      <c r="F93" s="58" t="s">
        <v>325</v>
      </c>
      <c r="G93" s="22" t="s">
        <v>521</v>
      </c>
      <c r="H93" s="58" t="s">
        <v>321</v>
      </c>
      <c r="I93" s="58" t="s">
        <v>322</v>
      </c>
      <c r="J93" s="22" t="s">
        <v>522</v>
      </c>
    </row>
    <row r="94" ht="42" customHeight="1" spans="1:10">
      <c r="A94" s="166" t="s">
        <v>284</v>
      </c>
      <c r="B94" s="58" t="s">
        <v>519</v>
      </c>
      <c r="C94" s="58" t="s">
        <v>316</v>
      </c>
      <c r="D94" s="58" t="s">
        <v>317</v>
      </c>
      <c r="E94" s="22" t="s">
        <v>523</v>
      </c>
      <c r="F94" s="58" t="s">
        <v>319</v>
      </c>
      <c r="G94" s="22" t="s">
        <v>362</v>
      </c>
      <c r="H94" s="58" t="s">
        <v>327</v>
      </c>
      <c r="I94" s="58" t="s">
        <v>322</v>
      </c>
      <c r="J94" s="22" t="s">
        <v>524</v>
      </c>
    </row>
    <row r="95" ht="42" customHeight="1" spans="1:10">
      <c r="A95" s="166" t="s">
        <v>284</v>
      </c>
      <c r="B95" s="58" t="s">
        <v>519</v>
      </c>
      <c r="C95" s="58" t="s">
        <v>329</v>
      </c>
      <c r="D95" s="58" t="s">
        <v>334</v>
      </c>
      <c r="E95" s="22" t="s">
        <v>525</v>
      </c>
      <c r="F95" s="58" t="s">
        <v>319</v>
      </c>
      <c r="G95" s="22" t="s">
        <v>332</v>
      </c>
      <c r="H95" s="58" t="s">
        <v>526</v>
      </c>
      <c r="I95" s="58" t="s">
        <v>322</v>
      </c>
      <c r="J95" s="22" t="s">
        <v>525</v>
      </c>
    </row>
    <row r="96" ht="42" customHeight="1" spans="1:10">
      <c r="A96" s="166" t="s">
        <v>284</v>
      </c>
      <c r="B96" s="58" t="s">
        <v>519</v>
      </c>
      <c r="C96" s="58" t="s">
        <v>338</v>
      </c>
      <c r="D96" s="58" t="s">
        <v>339</v>
      </c>
      <c r="E96" s="22" t="s">
        <v>527</v>
      </c>
      <c r="F96" s="58" t="s">
        <v>319</v>
      </c>
      <c r="G96" s="22" t="s">
        <v>341</v>
      </c>
      <c r="H96" s="58" t="s">
        <v>327</v>
      </c>
      <c r="I96" s="58" t="s">
        <v>322</v>
      </c>
      <c r="J96" s="22" t="s">
        <v>527</v>
      </c>
    </row>
    <row r="97" ht="42" customHeight="1" spans="1:10">
      <c r="A97" s="166" t="s">
        <v>284</v>
      </c>
      <c r="B97" s="58" t="s">
        <v>519</v>
      </c>
      <c r="C97" s="58" t="s">
        <v>342</v>
      </c>
      <c r="D97" s="58" t="s">
        <v>343</v>
      </c>
      <c r="E97" s="22" t="s">
        <v>344</v>
      </c>
      <c r="F97" s="58" t="s">
        <v>325</v>
      </c>
      <c r="G97" s="22" t="s">
        <v>345</v>
      </c>
      <c r="H97" s="58" t="s">
        <v>327</v>
      </c>
      <c r="I97" s="58" t="s">
        <v>346</v>
      </c>
      <c r="J97" s="22" t="s">
        <v>344</v>
      </c>
    </row>
    <row r="98" ht="42" customHeight="1" spans="1:10">
      <c r="A98" s="166" t="s">
        <v>295</v>
      </c>
      <c r="B98" s="58" t="s">
        <v>485</v>
      </c>
      <c r="C98" s="58" t="s">
        <v>316</v>
      </c>
      <c r="D98" s="58" t="s">
        <v>317</v>
      </c>
      <c r="E98" s="22" t="s">
        <v>528</v>
      </c>
      <c r="F98" s="58" t="s">
        <v>319</v>
      </c>
      <c r="G98" s="22" t="s">
        <v>417</v>
      </c>
      <c r="H98" s="58" t="s">
        <v>337</v>
      </c>
      <c r="I98" s="58" t="s">
        <v>322</v>
      </c>
      <c r="J98" s="22" t="s">
        <v>528</v>
      </c>
    </row>
    <row r="99" ht="42" customHeight="1" spans="1:10">
      <c r="A99" s="166" t="s">
        <v>295</v>
      </c>
      <c r="B99" s="58" t="s">
        <v>485</v>
      </c>
      <c r="C99" s="58" t="s">
        <v>316</v>
      </c>
      <c r="D99" s="58" t="s">
        <v>351</v>
      </c>
      <c r="E99" s="22" t="s">
        <v>490</v>
      </c>
      <c r="F99" s="58" t="s">
        <v>365</v>
      </c>
      <c r="G99" s="22" t="s">
        <v>455</v>
      </c>
      <c r="H99" s="58" t="s">
        <v>491</v>
      </c>
      <c r="I99" s="58" t="s">
        <v>322</v>
      </c>
      <c r="J99" s="22" t="s">
        <v>490</v>
      </c>
    </row>
    <row r="100" ht="42" customHeight="1" spans="1:10">
      <c r="A100" s="166" t="s">
        <v>295</v>
      </c>
      <c r="B100" s="58" t="s">
        <v>485</v>
      </c>
      <c r="C100" s="58" t="s">
        <v>316</v>
      </c>
      <c r="D100" s="58" t="s">
        <v>351</v>
      </c>
      <c r="E100" s="22" t="s">
        <v>529</v>
      </c>
      <c r="F100" s="58" t="s">
        <v>325</v>
      </c>
      <c r="G100" s="22" t="s">
        <v>326</v>
      </c>
      <c r="H100" s="58" t="s">
        <v>327</v>
      </c>
      <c r="I100" s="58" t="s">
        <v>346</v>
      </c>
      <c r="J100" s="22" t="s">
        <v>529</v>
      </c>
    </row>
    <row r="101" ht="42" customHeight="1" spans="1:10">
      <c r="A101" s="166" t="s">
        <v>295</v>
      </c>
      <c r="B101" s="58" t="s">
        <v>485</v>
      </c>
      <c r="C101" s="58" t="s">
        <v>329</v>
      </c>
      <c r="D101" s="58" t="s">
        <v>334</v>
      </c>
      <c r="E101" s="22" t="s">
        <v>530</v>
      </c>
      <c r="F101" s="58" t="s">
        <v>319</v>
      </c>
      <c r="G101" s="22" t="s">
        <v>531</v>
      </c>
      <c r="H101" s="58" t="s">
        <v>327</v>
      </c>
      <c r="I101" s="58" t="s">
        <v>322</v>
      </c>
      <c r="J101" s="22" t="s">
        <v>530</v>
      </c>
    </row>
    <row r="102" ht="42" customHeight="1" spans="1:10">
      <c r="A102" s="166" t="s">
        <v>295</v>
      </c>
      <c r="B102" s="58" t="s">
        <v>485</v>
      </c>
      <c r="C102" s="58" t="s">
        <v>338</v>
      </c>
      <c r="D102" s="58" t="s">
        <v>339</v>
      </c>
      <c r="E102" s="22" t="s">
        <v>372</v>
      </c>
      <c r="F102" s="58" t="s">
        <v>319</v>
      </c>
      <c r="G102" s="22" t="s">
        <v>368</v>
      </c>
      <c r="H102" s="58" t="s">
        <v>327</v>
      </c>
      <c r="I102" s="58" t="s">
        <v>322</v>
      </c>
      <c r="J102" s="22" t="s">
        <v>372</v>
      </c>
    </row>
    <row r="103" ht="42" customHeight="1" spans="1:10">
      <c r="A103" s="166" t="s">
        <v>295</v>
      </c>
      <c r="B103" s="58" t="s">
        <v>485</v>
      </c>
      <c r="C103" s="58" t="s">
        <v>342</v>
      </c>
      <c r="D103" s="58" t="s">
        <v>343</v>
      </c>
      <c r="E103" s="22" t="s">
        <v>344</v>
      </c>
      <c r="F103" s="58" t="s">
        <v>325</v>
      </c>
      <c r="G103" s="22" t="s">
        <v>345</v>
      </c>
      <c r="H103" s="58" t="s">
        <v>327</v>
      </c>
      <c r="I103" s="58" t="s">
        <v>346</v>
      </c>
      <c r="J103" s="22" t="s">
        <v>344</v>
      </c>
    </row>
    <row r="104" ht="42" customHeight="1" spans="1:10">
      <c r="A104" s="166" t="s">
        <v>278</v>
      </c>
      <c r="B104" s="58" t="s">
        <v>532</v>
      </c>
      <c r="C104" s="58" t="s">
        <v>316</v>
      </c>
      <c r="D104" s="58" t="s">
        <v>317</v>
      </c>
      <c r="E104" s="22" t="s">
        <v>533</v>
      </c>
      <c r="F104" s="58" t="s">
        <v>325</v>
      </c>
      <c r="G104" s="22" t="s">
        <v>417</v>
      </c>
      <c r="H104" s="58" t="s">
        <v>337</v>
      </c>
      <c r="I104" s="58" t="s">
        <v>322</v>
      </c>
      <c r="J104" s="22" t="s">
        <v>533</v>
      </c>
    </row>
    <row r="105" ht="42" customHeight="1" spans="1:10">
      <c r="A105" s="166" t="s">
        <v>278</v>
      </c>
      <c r="B105" s="58" t="s">
        <v>532</v>
      </c>
      <c r="C105" s="58" t="s">
        <v>316</v>
      </c>
      <c r="D105" s="58" t="s">
        <v>317</v>
      </c>
      <c r="E105" s="22" t="s">
        <v>534</v>
      </c>
      <c r="F105" s="58" t="s">
        <v>325</v>
      </c>
      <c r="G105" s="22" t="s">
        <v>349</v>
      </c>
      <c r="H105" s="58" t="s">
        <v>350</v>
      </c>
      <c r="I105" s="58" t="s">
        <v>322</v>
      </c>
      <c r="J105" s="22" t="s">
        <v>534</v>
      </c>
    </row>
    <row r="106" ht="42" customHeight="1" spans="1:10">
      <c r="A106" s="166" t="s">
        <v>278</v>
      </c>
      <c r="B106" s="58" t="s">
        <v>532</v>
      </c>
      <c r="C106" s="58" t="s">
        <v>329</v>
      </c>
      <c r="D106" s="58" t="s">
        <v>334</v>
      </c>
      <c r="E106" s="22" t="s">
        <v>535</v>
      </c>
      <c r="F106" s="58" t="s">
        <v>319</v>
      </c>
      <c r="G106" s="22" t="s">
        <v>359</v>
      </c>
      <c r="H106" s="58" t="s">
        <v>327</v>
      </c>
      <c r="I106" s="58" t="s">
        <v>346</v>
      </c>
      <c r="J106" s="22" t="s">
        <v>535</v>
      </c>
    </row>
    <row r="107" ht="42" customHeight="1" spans="1:10">
      <c r="A107" s="166" t="s">
        <v>278</v>
      </c>
      <c r="B107" s="58" t="s">
        <v>532</v>
      </c>
      <c r="C107" s="58" t="s">
        <v>329</v>
      </c>
      <c r="D107" s="58" t="s">
        <v>334</v>
      </c>
      <c r="E107" s="22" t="s">
        <v>536</v>
      </c>
      <c r="F107" s="58" t="s">
        <v>319</v>
      </c>
      <c r="G107" s="22" t="s">
        <v>359</v>
      </c>
      <c r="H107" s="58" t="s">
        <v>327</v>
      </c>
      <c r="I107" s="58" t="s">
        <v>346</v>
      </c>
      <c r="J107" s="22" t="s">
        <v>537</v>
      </c>
    </row>
    <row r="108" ht="42" customHeight="1" spans="1:10">
      <c r="A108" s="166" t="s">
        <v>278</v>
      </c>
      <c r="B108" s="58" t="s">
        <v>532</v>
      </c>
      <c r="C108" s="58" t="s">
        <v>338</v>
      </c>
      <c r="D108" s="58" t="s">
        <v>339</v>
      </c>
      <c r="E108" s="22" t="s">
        <v>538</v>
      </c>
      <c r="F108" s="58" t="s">
        <v>319</v>
      </c>
      <c r="G108" s="22" t="s">
        <v>362</v>
      </c>
      <c r="H108" s="58" t="s">
        <v>327</v>
      </c>
      <c r="I108" s="58" t="s">
        <v>346</v>
      </c>
      <c r="J108" s="22" t="s">
        <v>538</v>
      </c>
    </row>
    <row r="109" ht="42" customHeight="1" spans="1:10">
      <c r="A109" s="166" t="s">
        <v>278</v>
      </c>
      <c r="B109" s="58" t="s">
        <v>532</v>
      </c>
      <c r="C109" s="58" t="s">
        <v>342</v>
      </c>
      <c r="D109" s="58" t="s">
        <v>343</v>
      </c>
      <c r="E109" s="22" t="s">
        <v>344</v>
      </c>
      <c r="F109" s="58" t="s">
        <v>325</v>
      </c>
      <c r="G109" s="22" t="s">
        <v>345</v>
      </c>
      <c r="H109" s="58" t="s">
        <v>327</v>
      </c>
      <c r="I109" s="58" t="s">
        <v>346</v>
      </c>
      <c r="J109" s="22" t="s">
        <v>344</v>
      </c>
    </row>
  </sheetData>
  <mergeCells count="30">
    <mergeCell ref="A2:J2"/>
    <mergeCell ref="A3:H3"/>
    <mergeCell ref="A7:A13"/>
    <mergeCell ref="A14:A18"/>
    <mergeCell ref="A19:A24"/>
    <mergeCell ref="A25:A32"/>
    <mergeCell ref="A33:A38"/>
    <mergeCell ref="A39:A43"/>
    <mergeCell ref="A44:A49"/>
    <mergeCell ref="A50:A72"/>
    <mergeCell ref="A73:A78"/>
    <mergeCell ref="A79:A85"/>
    <mergeCell ref="A86:A92"/>
    <mergeCell ref="A93:A97"/>
    <mergeCell ref="A98:A103"/>
    <mergeCell ref="A104:A109"/>
    <mergeCell ref="B7:B13"/>
    <mergeCell ref="B14:B18"/>
    <mergeCell ref="B19:B24"/>
    <mergeCell ref="B25:B32"/>
    <mergeCell ref="B33:B38"/>
    <mergeCell ref="B39:B43"/>
    <mergeCell ref="B44:B49"/>
    <mergeCell ref="B50:B72"/>
    <mergeCell ref="B73:B78"/>
    <mergeCell ref="B79:B85"/>
    <mergeCell ref="B86:B92"/>
    <mergeCell ref="B93:B97"/>
    <mergeCell ref="B98:B103"/>
    <mergeCell ref="B104:B10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2026-03-05T02:03:00Z</dcterms:created>
  <dcterms:modified xsi:type="dcterms:W3CDTF">2026-03-17T01:43:04Z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033EB1B12E9F4F2388A72F7414827F2F_13</vt:lpwstr>
  </property>
  <property fmtid="{D5CDD505-2E9C-101B-9397-08002B2CF9AE}" pid="3" name="KSOProductBuildVer">
    <vt:lpwstr>2052-12.1.0.25225</vt:lpwstr>
  </property>
  <property fmtid="{D5CDD505-2E9C-101B-9397-08002B2CF9AE}" pid="4" name="CalculationRule">
    <vt:i4>0</vt:i4>
  </property>
</Properties>
</file>