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5" windowHeight="6855" firstSheet="10" activeTab="1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<sst xmlns="http://schemas.openxmlformats.org/spreadsheetml/2006/main" count="1506" uniqueCount="538">
  <si>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</si>
  <si>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</si>
  <si>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</si>
  <si>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</si>
  <si>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</si>
  <si>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</si>
  <si>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</si>
  <si>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</si>
  <si>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</si>
  <si>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</si>
  <si>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</si>
  <si>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</si>
  <si>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</si>
  <si>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</si>
  <si>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</si>
  <si>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</si>
  <si>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</si>
  <si>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</si>
  <si>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</si>
  <si>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</si>
  <si>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</si>
  <si>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</si>
  <si>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</si>
  <si>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</si>
  <si>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</si>
  <si>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</si>
  <si>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</si>
  <si>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</si>
  <si>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</si>
  <si>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</si>
  <si>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</si>
  <si>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</si>
  <si>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</si>
  <si>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</si>
  <si>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</si>
  <si>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</si>
  <si>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</si>
  <si>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</si>
  <si>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</si>
  <si>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</si>
  <si>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</si>
  <si>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</si>
  <si>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</si>
  <si>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</si>
  <si>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</si>
  <si>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</si>
  <si>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</si>
  <si>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</si>
  <si>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</si>
  <si>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</si>
  <si>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</si>
  <si>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</si>
  <si>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</si>
  <si>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</si>
  <si>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</si>
  <si>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</si>
  <si>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</si>
  <si>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</si>
  <si>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</si>
  <si>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</si>
  <si>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</si>
  <si>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</si>
  <si>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</si>
  <si>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</si>
  <si>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</si>
  <si>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</si>
  <si>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</si>
  <si>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</si>
  <si>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</si>
  <si>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199</t>
  </si>
  <si>
    <t>昆明市东川区人民代表大会常务委员会</t>
  </si>
  <si>
    <t>199001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</si>
  <si>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</si>
  <si>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</si>
  <si>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</si>
  <si>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</si>
  <si>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</si>
  <si>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</si>
  <si>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</si>
  <si>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</si>
  <si>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</si>
  <si>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</si>
  <si>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</si>
  <si>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</si>
  <si>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</si>
  <si>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</si>
  <si>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</si>
  <si>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</si>
  <si>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</si>
  <si>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</si>
  <si>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</si>
  <si>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</si>
  <si>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</si>
  <si>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</si>
  <si>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</si>
  <si>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</si>
  <si>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</si>
  <si>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</si>
  <si>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</si>
  <si>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</si>
  <si>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</si>
  <si>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</si>
  <si>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</si>
  <si>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</si>
  <si>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</si>
  <si>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</si>
  <si>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2010105</t>
  </si>
  <si>
    <t>人大立法</t>
  </si>
  <si>
    <t>2010107</t>
  </si>
  <si>
    <t>人大代表履职能力提升</t>
  </si>
  <si>
    <t>2010108</t>
  </si>
  <si>
    <t>代表工作</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</si>
  <si>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</si>
  <si>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</si>
  <si>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</si>
  <si>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</si>
  <si>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</si>
  <si>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</si>
  <si>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</si>
  <si>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</si>
  <si>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</si>
  <si>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</si>
  <si>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</si>
  <si>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</si>
  <si>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</si>
  <si>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</si>
  <si>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</si>
  <si>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</si>
  <si>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</si>
  <si>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</si>
  <si>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</si>
  <si>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</si>
  <si>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</si>
  <si>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</si>
  <si>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</si>
  <si>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</si>
  <si>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</si>
  <si>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</si>
  <si>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</si>
  <si>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</si>
  <si>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</si>
  <si>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</si>
  <si>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</si>
  <si>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</si>
  <si>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</si>
  <si>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</si>
  <si>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</si>
  <si>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</si>
  <si>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</si>
  <si>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</si>
  <si>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</si>
  <si>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</si>
  <si>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</si>
  <si>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</si>
  <si>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</si>
  <si>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</si>
  <si>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</si>
  <si>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</si>
  <si>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</si>
  <si>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</si>
  <si>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</si>
  <si>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</si>
  <si>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</si>
  <si>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</si>
  <si>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</si>
  <si>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</si>
  <si>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</si>
  <si>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</si>
  <si>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</si>
  <si>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</si>
  <si>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</si>
  <si>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</si>
  <si>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</si>
  <si>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</si>
  <si>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</si>
  <si>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</si>
  <si>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</si>
  <si>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</si>
  <si>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</si>
  <si>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</si>
  <si>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</si>
  <si>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</si>
  <si>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</si>
  <si>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</si>
  <si>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</si>
  <si>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</si>
  <si>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</si>
  <si>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</si>
  <si>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</si>
  <si>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</si>
  <si>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</si>
  <si>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</si>
  <si>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</si>
  <si>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</si>
  <si>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</si>
  <si>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</si>
  <si>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</si>
  <si>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</si>
  <si>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</si>
  <si>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</si>
  <si>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</si>
  <si>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</si>
  <si>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</si>
  <si>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</si>
  <si>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530113210000000001545</t>
  </si>
  <si>
    <t>行政人员工资支出</t>
  </si>
  <si>
    <t>30101</t>
  </si>
  <si>
    <t>基本工资</t>
  </si>
  <si>
    <t>30102</t>
  </si>
  <si>
    <t>津贴补贴</t>
  </si>
  <si>
    <t>30103</t>
  </si>
  <si>
    <t>奖金</t>
  </si>
  <si>
    <t>530113210000000001547</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</si>
  <si>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</si>
  <si>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</si>
  <si>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</si>
  <si>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</si>
  <si>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</si>
  <si>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</si>
  <si>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</si>
  <si>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</si>
  <si>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</si>
  <si>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</si>
  <si>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</si>
  <si>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530113210000000001548</t>
  </si>
  <si>
    <t>30113</t>
  </si>
  <si>
    <t>530113210000000001550</t>
  </si>
  <si>
    <t>公车购置及运维费</t>
  </si>
  <si>
    <t>30231</t>
  </si>
  <si>
    <t>公务用车运行维护费</t>
  </si>
  <si>
    <t>530113210000000001551</t>
  </si>
  <si>
    <t>30217</t>
  </si>
  <si>
    <t>530113210000000001552</t>
  </si>
  <si>
    <t>公务交通补贴</t>
  </si>
  <si>
    <t>30239</t>
  </si>
  <si>
    <t>其他交通费用</t>
  </si>
  <si>
    <t>530113210000000001553</t>
  </si>
  <si>
    <t>工会经费</t>
  </si>
  <si>
    <t>30228</t>
  </si>
  <si>
    <t>530113210000000001554</t>
  </si>
  <si>
    <t>离退休公用经费</t>
  </si>
  <si>
    <t>30299</t>
  </si>
  <si>
    <t>其他商品和服务支出</t>
  </si>
  <si>
    <t>530113210000000001556</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</si>
  <si>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</si>
  <si>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</si>
  <si>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</si>
  <si>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</si>
  <si>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</si>
  <si>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</si>
  <si>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</si>
  <si>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</si>
  <si>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</si>
  <si>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</si>
  <si>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</si>
  <si>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</si>
  <si>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</si>
  <si>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</si>
  <si>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</si>
  <si>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</si>
  <si>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</si>
  <si>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530113210000000001557</t>
  </si>
  <si>
    <t>租车经费</t>
  </si>
  <si>
    <t>530113221100000333723</t>
  </si>
  <si>
    <t>离退休生活补助</t>
  </si>
  <si>
    <t>30305</t>
  </si>
  <si>
    <t>生活补助</t>
  </si>
  <si>
    <t>530113231100001525050</t>
  </si>
  <si>
    <t>行政人员绩效奖励</t>
  </si>
  <si>
    <t>预算05-1表</t>
  </si>
  <si>
    <t>项目分类</t>
  </si>
  <si>
    <t>项目单位</t>
  </si>
  <si>
    <t>经济科目编码</t>
  </si>
  <si>
    <t>经济科目名称</t>
  </si>
  <si>
    <t>本年拨款</t>
  </si>
  <si>
    <t>其中：本次下达</t>
  </si>
  <si>
    <t>事业发展类</t>
  </si>
  <si>
    <t>530113261100004942767</t>
  </si>
  <si>
    <t>人大会议经费</t>
  </si>
  <si>
    <t>530113261100004942936</t>
  </si>
  <si>
    <t>人大代表履职能力提升经费</t>
  </si>
  <si>
    <t>530113261100004943075</t>
  </si>
  <si>
    <t>人大代表履职及活动经费</t>
  </si>
  <si>
    <t>530113261100004943418</t>
  </si>
  <si>
    <t>人大调研视察专项经费</t>
  </si>
  <si>
    <t>530113261100005257688</t>
  </si>
  <si>
    <t>结转2024年昆明市人大常委会基层立法联系点工作经费</t>
  </si>
  <si>
    <t>530113261100005257781</t>
  </si>
  <si>
    <t>结转2024年昆明市人大代表履职经费、小组活动经费</t>
  </si>
  <si>
    <t>530113261100005257796</t>
  </si>
  <si>
    <t>结转2025年昆明市人大常委会基层立法联系点和全过程人民民主立法实践基地工作经费</t>
  </si>
  <si>
    <t>530113261100005257840</t>
  </si>
  <si>
    <t>结转2025年昆明市人大常委会划拨县区云南省基层人大履职能力提升专项资金</t>
  </si>
  <si>
    <t>530113261100005257850</t>
  </si>
  <si>
    <t>结转2025年昆明市人大代表履职经费、小组活动经费</t>
  </si>
  <si>
    <t>预算05-2表</t>
  </si>
  <si>
    <t>项目年度绩效目标</t>
  </si>
  <si>
    <t>一级指标</t>
  </si>
  <si>
    <t>二级指标</t>
  </si>
  <si>
    <t>三级指标</t>
  </si>
  <si>
    <t>指标性质</t>
  </si>
  <si>
    <t>指标值</t>
  </si>
  <si>
    <t>度量单位</t>
  </si>
  <si>
    <t>指标属性</t>
  </si>
  <si>
    <t>指标内容</t>
  </si>
  <si>
    <t>贯彻落实习近平新时代中国特色社会主义思想，践行全过程人民民主，健全市人大常委会征询立法意见的机制，为东川区基层立法联系点铜都街道沙坝社区提供经费保障。</t>
  </si>
  <si>
    <t>产出指标</t>
  </si>
  <si>
    <t>数量指标</t>
  </si>
  <si>
    <t>召开座谈会听取群众意见建议次数</t>
  </si>
  <si>
    <t>&gt;=</t>
  </si>
  <si>
    <t>次</t>
  </si>
  <si>
    <t>定量指标</t>
  </si>
  <si>
    <t>反映组织开展立法调研项目的数量。</t>
  </si>
  <si>
    <t>质量指标</t>
  </si>
  <si>
    <t>立法调研完成率</t>
  </si>
  <si>
    <t>95</t>
  </si>
  <si>
    <t>%</t>
  </si>
  <si>
    <t>"反映立法调研工作的完成情况。立法调研完成率=立法调研完成数/立法调研计划数*100%"</t>
  </si>
  <si>
    <t>时效指标</t>
  </si>
  <si>
    <t>立法时限达标率</t>
  </si>
  <si>
    <t>"反映立法工作按时完成的情况。立法时限达标率=立法过程未超时限项数/总项数*100%"</t>
  </si>
  <si>
    <t>效益指标</t>
  </si>
  <si>
    <t>社会效益</t>
  </si>
  <si>
    <t>地方法规审议通过率</t>
  </si>
  <si>
    <t>"反映立法质量和立法水平的情况。地方法规审议通过率=审议通过数/提交审议数*100%"</t>
  </si>
  <si>
    <t>满意度指标</t>
  </si>
  <si>
    <t>服务对象满意度</t>
  </si>
  <si>
    <t>立法质量满意度</t>
  </si>
  <si>
    <t>反映代表、委员对立法质量的满意程度，即立法审议的表决赞成率</t>
  </si>
  <si>
    <t>按照《中华人民共和国全国人民代表大会和地方各级人民代表大会代表法》的有关规定和《昆明市人大代表活动经费管理使用的办法》相关要求，2024年对市人大代表履职经费、市人大代表小组活动经费等进行分配，为代表履职发挥作用提供经费保障。</t>
  </si>
  <si>
    <t>市人大代表开展各类调研、视察等活动</t>
  </si>
  <si>
    <t>反映市人大代表开展各类调研、视察等活动的次数</t>
  </si>
  <si>
    <t>获补对象准确率</t>
  </si>
  <si>
    <t>反映获补助对象认定的准确性情况。
获补对象准确率=抽检符合标准的补助对象数/抽检实际补助对象数*100%</t>
  </si>
  <si>
    <t>完成人事任免、代表联络、代表活动、工作调研、视察、检查等工作的时间</t>
  </si>
  <si>
    <t>&lt;=</t>
  </si>
  <si>
    <t>12月31日前</t>
  </si>
  <si>
    <t>日</t>
  </si>
  <si>
    <t>反映完成人事任免、代表联络、代表活动、工作调研、视察、检查等工作的时间</t>
  </si>
  <si>
    <t>代表提出意见、建议数量</t>
  </si>
  <si>
    <t>反映代表提出意见、建议数量</t>
  </si>
  <si>
    <t>受益对象满意度</t>
  </si>
  <si>
    <t>90</t>
  </si>
  <si>
    <t>反映获补助受益对象的满意程度</t>
  </si>
  <si>
    <t>2026年区人大将以更扎实的作风、更务实的举措，在推进高质量快速发展、建设幸福美丽新铜都的全新征程上体现“人大担当”、发出“人大声音”、作出“人大贡献”。持续巩固深化“不忘初心、牢记使命”主题教育成果，坚持党的领导、人民当家作主、依法治国有机统一，不断增强“四个意识”，切实坚定“四个自信”，坚决做到“两个维护”，坚持用习近平新时代中国特色社会主义思想和习近平总书记关于坚持和完善人民代表大会制度的重要思想武装头脑、指导实践、推动工作，切实按党中央、省市区委关于统筹新冠肺炎疫情常态化防控和经济社会高质量发展的重大决策部署及系列工作要求对标谋划、精准布局、务实工作，保证人大工作的正确方向。在区委的坚强领导下，以更宽的视野、更高的标准、更实的举措，把对党忠诚、为党尽责、为民造福的政治担当落实于合力推动东川高质量发展上来。</t>
  </si>
  <si>
    <t>会议议程事项</t>
  </si>
  <si>
    <t>项</t>
  </si>
  <si>
    <t>反映区人民代表大会会议议程。</t>
  </si>
  <si>
    <t>区人民代表大会会议议程覆盖率</t>
  </si>
  <si>
    <t>98</t>
  </si>
  <si>
    <t>完成时间</t>
  </si>
  <si>
    <t>2026年12月</t>
  </si>
  <si>
    <t>月</t>
  </si>
  <si>
    <t>区人民代表大会会议完成时间</t>
  </si>
  <si>
    <t>反映人大代表参政议政率</t>
  </si>
  <si>
    <t>参会人员满意度</t>
  </si>
  <si>
    <t>反映参会人员对会议开展的满意度。参会人员满意度=（参会满意人数/问卷调查人数）*100%</t>
  </si>
  <si>
    <t>成本指标</t>
  </si>
  <si>
    <t>经济成本指标</t>
  </si>
  <si>
    <t>区人民代表大会会议经费</t>
  </si>
  <si>
    <t>=</t>
  </si>
  <si>
    <t>614000</t>
  </si>
  <si>
    <t>元</t>
  </si>
  <si>
    <t>反映区人大常委会组织开展各类会议的总次数。</t>
  </si>
  <si>
    <t>获补对象数</t>
  </si>
  <si>
    <t>198</t>
  </si>
  <si>
    <t>人</t>
  </si>
  <si>
    <t>反映获补助人员的数量情况。</t>
  </si>
  <si>
    <t>100</t>
  </si>
  <si>
    <t>发放及时率</t>
  </si>
  <si>
    <t>反映发放单位及时发放补助资金的情况。
发放及时率=在时限内发放资金/应发放资金*100%</t>
  </si>
  <si>
    <t>50</t>
  </si>
  <si>
    <t>件</t>
  </si>
  <si>
    <t xml:space="preserve">反映代表提出意见、建议数量。
</t>
  </si>
  <si>
    <t>反映获补助受益对象的满意程度。</t>
  </si>
  <si>
    <t>人大代表履职及活动经费396000元</t>
  </si>
  <si>
    <t>396000</t>
  </si>
  <si>
    <t>东川区2026年人大代表履职及活动经费396000元，其中：人大代表组活动经费每人每年活动费800元，198人计158400元；人大代表履职经费每人每年1200元，198人计237600元。</t>
  </si>
  <si>
    <t>贯彻落实习近平新时代中国特色社会主义思想，践行全过程人民民主，健全市人大常委会征询立法意见的机制，为东川区基层立法联系点（铜都街道沙坝社区）和全过程人民民主立法实践基地（集义街道嘉和社区）提供经费保障。</t>
  </si>
  <si>
    <t>反映组织开展立法调研项目的数量</t>
  </si>
  <si>
    <t>反映代表、委员对立法质量的满意程度，即立法审议的表决赞成率。</t>
  </si>
  <si>
    <t>东川区2026年人大代表能力提升培训经费30万元。</t>
  </si>
  <si>
    <t>培训期数</t>
  </si>
  <si>
    <t>1.00</t>
  </si>
  <si>
    <t>期</t>
  </si>
  <si>
    <t>反映人大代理培训数量情况。</t>
  </si>
  <si>
    <t>培训参加人数</t>
  </si>
  <si>
    <t>反映预算部门（单位）组织开展各类培训的人次。</t>
  </si>
  <si>
    <t>参训率</t>
  </si>
  <si>
    <t>反映预算部门（单位）组织开展各类培训中预计参训情况。
参训率=（年参训人数/应参训人数）*100%。</t>
  </si>
  <si>
    <t>如期开展率</t>
  </si>
  <si>
    <t>反映发放单位如期开展培训的情况。
如期开展率=已开展次数/应开展次数*100%</t>
  </si>
  <si>
    <t>服务能力提升率</t>
  </si>
  <si>
    <t>反映反映单位服务能力提升的情况。
服务能力提升率=调查中办结代表建议次数/代表建议数/*100%</t>
  </si>
  <si>
    <t>人均培训标准</t>
  </si>
  <si>
    <t>6000</t>
  </si>
  <si>
    <t>人均培训标准小于等于6000元</t>
  </si>
  <si>
    <t>按照《中华人民共和国全国人民代表大会和地方各级人民代表大会代表法》的有关规定和《昆明市人大代表活动经费管理使用的办法》相关要求，对市人大代表履职经费、市人大代表小组活动经费等进行分配，为代表履职发挥作用提供经费保障。</t>
  </si>
  <si>
    <t>24</t>
  </si>
  <si>
    <t>市人大代表开展各类调研、视察等活动完成率</t>
  </si>
  <si>
    <t>代表满意度</t>
  </si>
  <si>
    <t>反映代表满意度</t>
  </si>
  <si>
    <t>在换届选举期间要保障公民选举和被选举权，坚持严格依法办事，保证选民参选率，保证选民满意率，保障人民当家做主。</t>
  </si>
  <si>
    <t>全区人大代表开展调研、视察、检查等活动次数</t>
  </si>
  <si>
    <t>30</t>
  </si>
  <si>
    <t>代表开展调研、视察、检查等活动单位覆盖率</t>
  </si>
  <si>
    <t>代表活动完成时间</t>
  </si>
  <si>
    <t>人大代表履职能力提升率</t>
  </si>
  <si>
    <t>代表开展调研、视察、检查等活动经费</t>
  </si>
  <si>
    <t>500000</t>
  </si>
  <si>
    <t>结转2025年昆明市人大常委会划拨县区云南省基层人大履职能力提升专项资金5万元</t>
  </si>
  <si>
    <t>组织培训期数</t>
  </si>
  <si>
    <t>反映东川区人大组织开展各类培训的期数。</t>
  </si>
  <si>
    <t>培训人员合格率</t>
  </si>
  <si>
    <t>反映东川区人大组织开展各类培训的质量。
培训人员合格率=（合格的学员数量/培训总学员数量）*100%。</t>
  </si>
  <si>
    <t>培训及时完成情况</t>
  </si>
  <si>
    <t>东川区基层人大履职能力提升培训计划</t>
  </si>
  <si>
    <t>东川区基层人大履职能力提升培训完成时间</t>
  </si>
  <si>
    <t>参训人员满意度</t>
  </si>
  <si>
    <t>东川区基层人大代表的满意程度。</t>
  </si>
  <si>
    <t>预算06表</t>
  </si>
  <si>
    <t>政府性基金预算支出预算表</t>
  </si>
  <si>
    <t>单位名称：昆明市发展和改革委员会</t>
  </si>
  <si>
    <t>政府性基金预算支出</t>
  </si>
  <si>
    <t>备注：昆明市东川区人民代表大会常务委员会2026年度无2026年部门政府性基金预算支出预算表支出情况，此表无数据。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</si>
  <si>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</si>
  <si>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</si>
  <si>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</si>
  <si>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</si>
  <si>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</si>
  <si>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</si>
  <si>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</si>
  <si>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</si>
  <si>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</si>
  <si>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</si>
  <si>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</si>
  <si>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车辆加油、添加燃烧服务</t>
  </si>
  <si>
    <t>车辆加油、添加燃料服务</t>
  </si>
  <si>
    <t>机动车保险服务</t>
  </si>
  <si>
    <t>打印机</t>
  </si>
  <si>
    <t>A4黑白打印机</t>
  </si>
  <si>
    <t>人大会议材料印刷服务</t>
  </si>
  <si>
    <t>公文用纸、资料汇编、信封印刷服务</t>
  </si>
  <si>
    <t>会议桌椅</t>
  </si>
  <si>
    <t>会议桌</t>
  </si>
  <si>
    <t>打印纸</t>
  </si>
  <si>
    <t>纸制品</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</si>
  <si>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</si>
  <si>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</si>
  <si>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</si>
  <si>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</si>
  <si>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</si>
  <si>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</si>
  <si>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</si>
  <si>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</si>
  <si>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会议材料印刷服务</t>
  </si>
  <si>
    <t>B1104 印刷和出版服务</t>
  </si>
  <si>
    <t>B 政府履职辅助性服务</t>
  </si>
  <si>
    <t>东川区人大会议材料印刷服务。</t>
  </si>
  <si>
    <t>预算09-1表</t>
  </si>
  <si>
    <t>单位名称（项目）</t>
  </si>
  <si>
    <t>地区</t>
  </si>
  <si>
    <t>备注：昆明市东川区人民代表大会常务委员会2026年度无2026年对下转移支付预算表支出情况，此表无数据。</t>
  </si>
  <si>
    <t>预算09-2表</t>
  </si>
  <si>
    <t>备注：昆明市东川区人民代表大会常务委员会2026年度无2026年对下转移支付绩效目标表支出情况，此表无数据。</t>
  </si>
  <si>
    <t xml:space="preserve">预算10表
</t>
  </si>
  <si>
    <t>资产类别</t>
  </si>
  <si>
    <t>资产分类代码.名称</t>
  </si>
  <si>
    <t>资产名称</t>
  </si>
  <si>
    <t>计量单位</t>
  </si>
  <si>
    <t>财政部门批复数（元）</t>
  </si>
  <si>
    <t>单价</t>
  </si>
  <si>
    <t>金额</t>
  </si>
  <si>
    <t>备注：昆明市东川区人民代表大会常务委员会2026年度无2026年新增资产配置预算表情况，此表无数据。</t>
  </si>
  <si>
    <t>预算11表</t>
  </si>
  <si>
    <t>上级补助</t>
  </si>
  <si>
    <t>备注：昆明市东川区人民代表大会常务委员会2026年度无2026年上级补助项目支出预算表支出情况，此表无数据。</t>
  </si>
  <si>
    <t>预算12表</t>
  </si>
  <si>
    <t>项目级次</t>
  </si>
  <si>
    <t>313 事业发展类</t>
  </si>
  <si>
    <t>本级</t>
  </si>
  <si>
    <t/>
  </si>
  <si>
    <t>预算6表</t>
  </si>
  <si>
    <t>部门编码</t>
  </si>
  <si>
    <t>部门名称</t>
  </si>
  <si>
    <t>内容</t>
  </si>
  <si>
    <t>说明</t>
  </si>
  <si>
    <t>部门总体目标</t>
  </si>
  <si>
    <t>部门职责</t>
  </si>
  <si>
    <t>东川区人大常委会机关主要职能：对全国、省、市人大下发的法律、法规草案，组织征求意见，并整理修改意见上报；对提交区人代会审议的本辖区国民经济和社会发展计划草案、预算草案进行审查并提出报告；对计划、预算执行情况进行初审并对计划、预算的部分变更提出审查报告；对提请区人大常委会讨论、决定的本区政治、经济、教育、科学、文化、卫生、民政、民族工作等重大事项进行调查研究并提出初步意见；对宪法、法律、行政法规在本区域的执行情况组织视察和检查；对本区经济和社会生活中的重大问题及人民群众普遍关心的“热点”问题组织调查研究、视察和检查；组织人大代表评议区“一府两院”的工作；督促区人代会期间代表议案、意见和建议的办理工作；办理区人大常委会任免范围内的干部任免手续；组织区人大代表的选举和市人大代表的选举；联系区人大代表，组织代表视察、检查和接访选民活动，督促代表视察、检查和接访活动中提出意见、建议的办理工作；联系在东川区工作的省、市人大代表，协助开展视察活动。</t>
  </si>
  <si>
    <t>根据三定方案归纳</t>
  </si>
  <si>
    <t>习近平总书记在中央人大工作会议上就如何在新时代坚持和完善人民代表大会制度，怎样发展全过程民主做出重大论断，对新时代人大工作作出了全新部署，区人大常委会将始终以习近平新时代中国特色社会主义思想为指导，深入贯彻党的二十大和二十届历次全会精神，深化落实习近平总书记考察云南重要讲话重要指示精神，紧紧围绕区委五届十次全会确定的目标任务，践行全过程人民民主，聚焦“十五五”良好开局，聚力服务东川高质量发展大局，依法履行宪法法律赋予的职责，以主动担当、积极作为的实际行动，为东川发展提供坚实民主法治保障。</t>
  </si>
  <si>
    <t>根据部门职责，中长期规划，各级党委，各级政府要求归纳</t>
  </si>
  <si>
    <t>部门年度目标</t>
  </si>
  <si>
    <t>2026年是“十五五”规划开局之年，是党的二十届四中全会立足基本实现社会主义现代化的关键时期，对推进社会主义民主法治建设作出新部署、提出新要求。区人大常委会将始终以习近平新时代中国特色社会主义思想为指导，深入贯彻党的二十大和二十届历次全会精神，深化落实习近平总书记考察云南重要讲话重要指示精神，紧紧围绕区委五届十次全会确定的目标任务，践行全过程人民民主，聚焦“十五五”良好开局，聚力服务东川高质量发展大局，依法履行宪法法律赋予的职责，以主动担当、积极作为的实际行动，为东川发展提供坚实民主法治保障。</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</si>
  <si>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</si>
  <si>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</si>
  <si>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</si>
  <si>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</si>
  <si>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</si>
  <si>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</si>
  <si>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</si>
  <si>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</si>
  <si>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</si>
  <si>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机构正常运转经费</t>
  </si>
  <si>
    <t>保障东川区人大常委会机关各项日常工作的开展，确保机构的正常运转，包括在职职工的工资、住房公积金、养老保险、医保等正常支出，并在日常调研和视察中向区委、区政府提出意见建议，加强人大代表的监督和履职能力的提升。</t>
  </si>
  <si>
    <t>结转2024年、2025年昆明市人大常委会基层立法联系点和全过程人民民主立法实践基地工作经费</t>
  </si>
  <si>
    <t>结转2024年昆明市人大常委会基层立法联系点工作经费20000元，结转2025年昆明市人大常委会基层立法联系点2万元和全过程人民民主立法实践基地工作经费1万元，共5万元。</t>
  </si>
  <si>
    <t>东川区2026年人大代表能力提升培训经费19.2万元，结转2025年昆明市人大常委会划拨县区云南省基层人大履职能力提升专项资金5万元，共24.2万元。</t>
  </si>
  <si>
    <t>结转2025年昆明市人大代表活动经费</t>
  </si>
  <si>
    <t>结转2025年昆明市人大代表履职经费57600元、小组活动经费28800元，共86400元。</t>
  </si>
  <si>
    <t>人大代表活动经费</t>
  </si>
  <si>
    <t>东川区人大代表履职及活动经费39.6万元，调研视察专项经费25.6元,结转2024年昆明市人大代表履职经费、小组活动经费3.7935万元，共68.9935万元。</t>
  </si>
  <si>
    <t>三、部门整体支出绩效指标</t>
  </si>
  <si>
    <t>绩效指标</t>
  </si>
  <si>
    <t>评（扣）分标准</t>
  </si>
  <si>
    <t>绩效指标设定依据及指标值数据来源</t>
  </si>
  <si>
    <t xml:space="preserve">二级指标 </t>
  </si>
  <si>
    <t>预算资金</t>
  </si>
  <si>
    <t>11111400</t>
  </si>
  <si>
    <t>根据预算执行情况</t>
  </si>
  <si>
    <t>东川区人大常委会2026年工作要点</t>
  </si>
  <si>
    <t>区财政预算安排</t>
  </si>
  <si>
    <t>调研活动完成率</t>
  </si>
  <si>
    <t>根据调研活动完成情况</t>
  </si>
  <si>
    <t>反映调研活动完成情况</t>
  </si>
  <si>
    <t>视察活动完成率</t>
  </si>
  <si>
    <t>根据视察活动完成情况</t>
  </si>
  <si>
    <t>反映视察活动完成情况</t>
  </si>
  <si>
    <t>上级部门交办事项办结率</t>
  </si>
  <si>
    <t>根据上级部门交办事项完成情况</t>
  </si>
  <si>
    <t>反映上级部门交办事项完成情况</t>
  </si>
  <si>
    <t>预算下达及时率</t>
  </si>
  <si>
    <t>根据工作完成情况</t>
  </si>
  <si>
    <t>人大代表意见建议办理情况</t>
  </si>
  <si>
    <t>意见建议办理情况</t>
  </si>
  <si>
    <t>人民群众满意度</t>
  </si>
  <si>
    <t>反映人民群众对意见、建议办理的满意度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</si>
</sst>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5" borderId="17" applyNumberFormat="0" applyAlignment="0" applyProtection="0">
      <alignment vertical="center"/>
    </xf>
    <xf numFmtId="0" fontId="28" fillId="6" borderId="18" applyNumberFormat="0" applyAlignment="0" applyProtection="0">
      <alignment vertical="center"/>
    </xf>
    <xf numFmtId="0" fontId="29" fillId="6" borderId="17" applyNumberFormat="0" applyAlignment="0" applyProtection="0">
      <alignment vertical="center"/>
    </xf>
    <xf numFmtId="0" fontId="30" fillId="7"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25">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0" applyNumberFormat="1" applyFont="1" applyBorder="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8"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7" fillId="0" borderId="1" xfId="51"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8" xfId="0" applyFont="1" applyBorder="1" applyAlignment="1">
      <alignment horizontal="center" vertical="center" wrapText="1"/>
    </xf>
    <xf numFmtId="0" fontId="3" fillId="0" borderId="2" xfId="0" applyFont="1" applyBorder="1" applyAlignment="1">
      <alignment horizontal="center" vertical="center"/>
    </xf>
    <xf numFmtId="176" fontId="7" fillId="0" borderId="1" xfId="0" applyNumberFormat="1" applyFont="1" applyBorder="1" applyAlignment="1">
      <alignment horizontal="right" vertical="center"/>
    </xf>
    <xf numFmtId="0" fontId="5"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Border="1" applyProtection="1">
      <protection locked="0"/>
    </xf>
    <xf numFmtId="0" fontId="9" fillId="0" borderId="0" xfId="0" applyFont="1" applyBorder="1" applyAlignment="1">
      <alignment horizontal="center" vertical="center" wrapText="1"/>
    </xf>
    <xf numFmtId="0" fontId="5" fillId="0" borderId="0" xfId="0" applyFont="1" applyBorder="1" applyProtection="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2"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8" workbookViewId="0">
      <selection activeCell="B9" sqref="B9"/>
    </sheetView>
  </sheetViews>
  <sheetFormatPr defaultColWidth="8.575" defaultRowHeight="12.75" customHeight="1" outlineLevelCol="3"/>
  <cols>
    <col min="1" max="4" width="41" customWidth="1"/>
  </cols>
  <sheetData>
    <row r="1" ht="15" customHeight="1" spans="1:4">
      <c r="A1" s="79"/>
      <c r="B1" s="79"/>
      <c r="C1" s="79"/>
      <c r="D1" s="93" t="s">
        <v>0</v>
      </c>
    </row>
    <row r="2" ht="41.25" customHeight="1" spans="1:1">
      <c r="A2" s="74" t="str">
        <f>"2026"&amp;"年部门财务收支预算总表"</f>
        <v>2026年部门财务收支预算总表</v>
      </c>
    </row>
    <row r="3" ht="17.25" customHeight="1" spans="1:4">
      <c r="A3" s="77" t="str">
        <f>"单位名称："&amp;"昆明市东川区人民代表大会常务委员会"</f>
        <v>单位名称：昆明市东川区人民代表大会常务委员会</v>
      </c>
      <c r="B3" s="189"/>
      <c r="D3" s="169" t="s">
        <v>1</v>
      </c>
    </row>
    <row r="4" ht="23.25" customHeight="1" spans="1:4">
      <c r="A4" s="190" t="s">
        <v>2</v>
      </c>
      <c r="B4" s="191"/>
      <c r="C4" s="190" t="s">
        <v>3</v>
      </c>
      <c r="D4" s="191"/>
    </row>
    <row r="5" ht="24" customHeight="1" spans="1:4">
      <c r="A5" s="190" t="s">
        <v>4</v>
      </c>
      <c r="B5" s="190" t="s">
        <v>5</v>
      </c>
      <c r="C5" s="190" t="s">
        <v>6</v>
      </c>
      <c r="D5" s="190" t="s">
        <v>5</v>
      </c>
    </row>
    <row r="6" ht="17.25" customHeight="1" spans="1:4">
      <c r="A6" s="192" t="s">
        <v>7</v>
      </c>
      <c r="B6" s="107">
        <v>11111400</v>
      </c>
      <c r="C6" s="192" t="s">
        <v>8</v>
      </c>
      <c r="D6" s="107">
        <v>8098610</v>
      </c>
    </row>
    <row r="7" ht="17.25" customHeight="1" spans="1:4">
      <c r="A7" s="192" t="s">
        <v>9</v>
      </c>
      <c r="B7" s="107"/>
      <c r="C7" s="192" t="s">
        <v>10</v>
      </c>
      <c r="D7" s="107"/>
    </row>
    <row r="8" ht="17.25" customHeight="1" spans="1:4">
      <c r="A8" s="192" t="s">
        <v>11</v>
      </c>
      <c r="B8" s="107"/>
      <c r="C8" s="224" t="s">
        <v>12</v>
      </c>
      <c r="D8" s="107"/>
    </row>
    <row r="9" ht="17.25" customHeight="1" spans="1:4">
      <c r="A9" s="192" t="s">
        <v>13</v>
      </c>
      <c r="B9" s="107"/>
      <c r="C9" s="224" t="s">
        <v>14</v>
      </c>
      <c r="D9" s="107"/>
    </row>
    <row r="10" ht="17.25" customHeight="1" spans="1:4">
      <c r="A10" s="192" t="s">
        <v>15</v>
      </c>
      <c r="B10" s="107"/>
      <c r="C10" s="224" t="s">
        <v>16</v>
      </c>
      <c r="D10" s="107"/>
    </row>
    <row r="11" ht="17.25" customHeight="1" spans="1:4">
      <c r="A11" s="192" t="s">
        <v>17</v>
      </c>
      <c r="B11" s="107"/>
      <c r="C11" s="224" t="s">
        <v>18</v>
      </c>
      <c r="D11" s="107"/>
    </row>
    <row r="12" ht="17.25" customHeight="1" spans="1:4">
      <c r="A12" s="192" t="s">
        <v>19</v>
      </c>
      <c r="B12" s="107"/>
      <c r="C12" s="65" t="s">
        <v>20</v>
      </c>
      <c r="D12" s="107"/>
    </row>
    <row r="13" ht="17.25" customHeight="1" spans="1:4">
      <c r="A13" s="192" t="s">
        <v>21</v>
      </c>
      <c r="B13" s="107"/>
      <c r="C13" s="65" t="s">
        <v>22</v>
      </c>
      <c r="D13" s="107">
        <v>1477210</v>
      </c>
    </row>
    <row r="14" ht="17.25" customHeight="1" spans="1:4">
      <c r="A14" s="192" t="s">
        <v>23</v>
      </c>
      <c r="B14" s="107"/>
      <c r="C14" s="65" t="s">
        <v>24</v>
      </c>
      <c r="D14" s="107">
        <v>882747</v>
      </c>
    </row>
    <row r="15" ht="17.25" customHeight="1" spans="1:4">
      <c r="A15" s="192" t="s">
        <v>25</v>
      </c>
      <c r="B15" s="107"/>
      <c r="C15" s="65" t="s">
        <v>26</v>
      </c>
      <c r="D15" s="107"/>
    </row>
    <row r="16" ht="17.25" customHeight="1" spans="1:4">
      <c r="A16" s="21"/>
      <c r="B16" s="107"/>
      <c r="C16" s="65" t="s">
        <v>27</v>
      </c>
      <c r="D16" s="107"/>
    </row>
    <row r="17" ht="17.25" customHeight="1" spans="1:4">
      <c r="A17" s="193"/>
      <c r="B17" s="107"/>
      <c r="C17" s="65" t="s">
        <v>28</v>
      </c>
      <c r="D17" s="107"/>
    </row>
    <row r="18" ht="17.25" customHeight="1" spans="1:4">
      <c r="A18" s="193"/>
      <c r="B18" s="107"/>
      <c r="C18" s="65" t="s">
        <v>29</v>
      </c>
      <c r="D18" s="107"/>
    </row>
    <row r="19" ht="17.25" customHeight="1" spans="1:4">
      <c r="A19" s="193"/>
      <c r="B19" s="107"/>
      <c r="C19" s="65" t="s">
        <v>30</v>
      </c>
      <c r="D19" s="107"/>
    </row>
    <row r="20" ht="17.25" customHeight="1" spans="1:4">
      <c r="A20" s="193"/>
      <c r="B20" s="107"/>
      <c r="C20" s="65" t="s">
        <v>31</v>
      </c>
      <c r="D20" s="107"/>
    </row>
    <row r="21" ht="17.25" customHeight="1" spans="1:4">
      <c r="A21" s="193"/>
      <c r="B21" s="107"/>
      <c r="C21" s="65" t="s">
        <v>32</v>
      </c>
      <c r="D21" s="107"/>
    </row>
    <row r="22" ht="17.25" customHeight="1" spans="1:4">
      <c r="A22" s="193"/>
      <c r="B22" s="107"/>
      <c r="C22" s="65" t="s">
        <v>33</v>
      </c>
      <c r="D22" s="107"/>
    </row>
    <row r="23" ht="17.25" customHeight="1" spans="1:4">
      <c r="A23" s="193"/>
      <c r="B23" s="107"/>
      <c r="C23" s="65" t="s">
        <v>34</v>
      </c>
      <c r="D23" s="107"/>
    </row>
    <row r="24" ht="17.25" customHeight="1" spans="1:4">
      <c r="A24" s="193"/>
      <c r="B24" s="107"/>
      <c r="C24" s="65" t="s">
        <v>35</v>
      </c>
      <c r="D24" s="107">
        <v>652833</v>
      </c>
    </row>
    <row r="25" ht="17.25" customHeight="1" spans="1:4">
      <c r="A25" s="193"/>
      <c r="B25" s="107"/>
      <c r="C25" s="65" t="s">
        <v>36</v>
      </c>
      <c r="D25" s="107"/>
    </row>
    <row r="26" ht="17.25" customHeight="1" spans="1:4">
      <c r="A26" s="193"/>
      <c r="B26" s="107"/>
      <c r="C26" s="21" t="s">
        <v>37</v>
      </c>
      <c r="D26" s="107"/>
    </row>
    <row r="27" ht="17.25" customHeight="1" spans="1:4">
      <c r="A27" s="193"/>
      <c r="B27" s="107"/>
      <c r="C27" s="65" t="s">
        <v>38</v>
      </c>
      <c r="D27" s="107"/>
    </row>
    <row r="28" ht="16.5" customHeight="1" spans="1:4">
      <c r="A28" s="193"/>
      <c r="B28" s="107"/>
      <c r="C28" s="65" t="s">
        <v>39</v>
      </c>
      <c r="D28" s="107"/>
    </row>
    <row r="29" ht="16.5" customHeight="1" spans="1:4">
      <c r="A29" s="193"/>
      <c r="B29" s="107"/>
      <c r="C29" s="21" t="s">
        <v>40</v>
      </c>
      <c r="D29" s="107"/>
    </row>
    <row r="30" ht="17.25" customHeight="1" spans="1:4">
      <c r="A30" s="193"/>
      <c r="B30" s="107"/>
      <c r="C30" s="21" t="s">
        <v>41</v>
      </c>
      <c r="D30" s="107"/>
    </row>
    <row r="31" ht="17.25" customHeight="1" spans="1:4">
      <c r="A31" s="193"/>
      <c r="B31" s="107"/>
      <c r="C31" s="65" t="s">
        <v>42</v>
      </c>
      <c r="D31" s="107"/>
    </row>
    <row r="32" ht="16.5" customHeight="1" spans="1:4">
      <c r="A32" s="193" t="s">
        <v>43</v>
      </c>
      <c r="B32" s="107">
        <v>11111400</v>
      </c>
      <c r="C32" s="193" t="s">
        <v>44</v>
      </c>
      <c r="D32" s="107">
        <v>11111400</v>
      </c>
    </row>
    <row r="33" ht="16.5" customHeight="1" spans="1:4">
      <c r="A33" s="21" t="s">
        <v>45</v>
      </c>
      <c r="B33" s="107"/>
      <c r="C33" s="21" t="s">
        <v>46</v>
      </c>
      <c r="D33" s="107"/>
    </row>
    <row r="34" ht="16.5" customHeight="1" spans="1:4">
      <c r="A34" s="65" t="s">
        <v>47</v>
      </c>
      <c r="B34" s="107"/>
      <c r="C34" s="65" t="s">
        <v>47</v>
      </c>
      <c r="D34" s="107"/>
    </row>
    <row r="35" ht="16.5" customHeight="1" spans="1:4">
      <c r="A35" s="65" t="s">
        <v>48</v>
      </c>
      <c r="B35" s="107"/>
      <c r="C35" s="65" t="s">
        <v>49</v>
      </c>
      <c r="D35" s="107"/>
    </row>
    <row r="36" ht="16.5" customHeight="1" spans="1:4">
      <c r="A36" s="194" t="s">
        <v>50</v>
      </c>
      <c r="B36" s="107">
        <v>11111400</v>
      </c>
      <c r="C36" s="194" t="s">
        <v>51</v>
      </c>
      <c r="D36" s="107">
        <v>11111400</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14" sqref="D14"/>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48">
        <v>1</v>
      </c>
      <c r="B1" s="149">
        <v>0</v>
      </c>
      <c r="C1" s="148">
        <v>1</v>
      </c>
      <c r="D1" s="150"/>
      <c r="E1" s="150"/>
      <c r="F1" s="147" t="s">
        <v>420</v>
      </c>
    </row>
    <row r="2" ht="42" customHeight="1" spans="1:6">
      <c r="A2" s="151" t="str">
        <f>"2026"&amp;"年部门政府性基金预算支出预算表"</f>
        <v>2026年部门政府性基金预算支出预算表</v>
      </c>
      <c r="B2" s="151" t="s">
        <v>421</v>
      </c>
      <c r="C2" s="152"/>
      <c r="D2" s="153"/>
      <c r="E2" s="153"/>
      <c r="F2" s="153"/>
    </row>
    <row r="3" ht="13.5" customHeight="1" spans="1:6">
      <c r="A3" s="44" t="str">
        <f>"单位名称："&amp;"昆明市东川区人民代表大会常务委员会"</f>
        <v>单位名称：昆明市东川区人民代表大会常务委员会</v>
      </c>
      <c r="B3" s="44" t="s">
        <v>422</v>
      </c>
      <c r="C3" s="148"/>
      <c r="D3" s="150"/>
      <c r="E3" s="150"/>
      <c r="F3" s="147" t="s">
        <v>1</v>
      </c>
    </row>
    <row r="4" ht="19.5" customHeight="1" spans="1:6">
      <c r="A4" s="154" t="s">
        <v>186</v>
      </c>
      <c r="B4" s="155" t="s">
        <v>73</v>
      </c>
      <c r="C4" s="154" t="s">
        <v>74</v>
      </c>
      <c r="D4" s="12" t="s">
        <v>423</v>
      </c>
      <c r="E4" s="13"/>
      <c r="F4" s="36"/>
    </row>
    <row r="5" ht="18.75" customHeight="1" spans="1:6">
      <c r="A5" s="156"/>
      <c r="B5" s="157"/>
      <c r="C5" s="156"/>
      <c r="D5" s="52" t="s">
        <v>55</v>
      </c>
      <c r="E5" s="12" t="s">
        <v>76</v>
      </c>
      <c r="F5" s="52" t="s">
        <v>77</v>
      </c>
    </row>
    <row r="6" ht="18.75" customHeight="1" spans="1:6">
      <c r="A6" s="96">
        <v>1</v>
      </c>
      <c r="B6" s="158" t="s">
        <v>84</v>
      </c>
      <c r="C6" s="96">
        <v>3</v>
      </c>
      <c r="D6" s="14">
        <v>4</v>
      </c>
      <c r="E6" s="14">
        <v>5</v>
      </c>
      <c r="F6" s="14">
        <v>6</v>
      </c>
    </row>
    <row r="7" ht="21" customHeight="1" spans="1:6">
      <c r="A7" s="33"/>
      <c r="B7" s="33"/>
      <c r="C7" s="33"/>
      <c r="D7" s="107"/>
      <c r="E7" s="107"/>
      <c r="F7" s="107"/>
    </row>
    <row r="8" ht="21" customHeight="1" spans="1:6">
      <c r="A8" s="33"/>
      <c r="B8" s="33"/>
      <c r="C8" s="33"/>
      <c r="D8" s="107"/>
      <c r="E8" s="107"/>
      <c r="F8" s="107"/>
    </row>
    <row r="9" ht="18.75" customHeight="1" spans="1:6">
      <c r="A9" s="159" t="s">
        <v>176</v>
      </c>
      <c r="B9" s="159" t="s">
        <v>176</v>
      </c>
      <c r="C9" s="160" t="s">
        <v>176</v>
      </c>
      <c r="D9" s="107"/>
      <c r="E9" s="107"/>
      <c r="F9" s="107"/>
    </row>
    <row r="10" customHeight="1" spans="1:1">
      <c r="A10" t="s">
        <v>424</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5"/>
  <sheetViews>
    <sheetView showZeros="0" topLeftCell="A4"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0"/>
      <c r="C1" s="110"/>
      <c r="R1" s="42"/>
      <c r="S1" s="42" t="s">
        <v>425</v>
      </c>
    </row>
    <row r="2" ht="41.25" customHeight="1" spans="1:19">
      <c r="A2" s="100" t="str">
        <f>"2026"&amp;"年部门政府采购预算表"</f>
        <v>2026年部门政府采购预算表</v>
      </c>
      <c r="B2" s="95"/>
      <c r="C2" s="95"/>
      <c r="D2" s="43"/>
      <c r="E2" s="43"/>
      <c r="F2" s="43"/>
      <c r="G2" s="43"/>
      <c r="H2" s="43"/>
      <c r="I2" s="43"/>
      <c r="J2" s="43"/>
      <c r="K2" s="43"/>
      <c r="L2" s="43"/>
      <c r="M2" s="95"/>
      <c r="N2" s="43"/>
      <c r="O2" s="43"/>
      <c r="P2" s="95"/>
      <c r="Q2" s="43"/>
      <c r="R2" s="95"/>
      <c r="S2" s="95"/>
    </row>
    <row r="3" ht="18.75" customHeight="1" spans="1:19">
      <c r="A3" s="138" t="str">
        <f>"单位名称："&amp;"昆明市东川区人民代表大会常务委员会"</f>
        <v>单位名称：昆明市东川区人民代表大会常务委员会</v>
      </c>
      <c r="B3" s="112"/>
      <c r="C3" s="112"/>
      <c r="D3" s="46"/>
      <c r="E3" s="46"/>
      <c r="F3" s="46"/>
      <c r="G3" s="46"/>
      <c r="H3" s="46"/>
      <c r="I3" s="46"/>
      <c r="J3" s="46"/>
      <c r="K3" s="46"/>
      <c r="L3" s="46"/>
      <c r="R3" s="47"/>
      <c r="S3" s="147" t="s">
        <v>1</v>
      </c>
    </row>
    <row r="4" ht="15.75" customHeight="1" spans="1:19">
      <c r="A4" s="49" t="s">
        <v>185</v>
      </c>
      <c r="B4" s="113" t="s">
        <v>186</v>
      </c>
      <c r="C4" s="113" t="s">
        <v>426</v>
      </c>
      <c r="D4" s="114" t="s">
        <v>427</v>
      </c>
      <c r="E4" s="114" t="s">
        <v>428</v>
      </c>
      <c r="F4" s="114" t="s">
        <v>429</v>
      </c>
      <c r="G4" s="114" t="s">
        <v>430</v>
      </c>
      <c r="H4" s="114" t="s">
        <v>431</v>
      </c>
      <c r="I4" s="127" t="s">
        <v>193</v>
      </c>
      <c r="J4" s="127"/>
      <c r="K4" s="127"/>
      <c r="L4" s="127"/>
      <c r="M4" s="128"/>
      <c r="N4" s="127"/>
      <c r="O4" s="127"/>
      <c r="P4" s="135"/>
      <c r="Q4" s="127"/>
      <c r="R4" s="128"/>
      <c r="S4" s="108"/>
    </row>
    <row r="5" ht="17.25" customHeight="1" spans="1:19">
      <c r="A5" s="51"/>
      <c r="B5" s="115"/>
      <c r="C5" s="115"/>
      <c r="D5" s="116"/>
      <c r="E5" s="116"/>
      <c r="F5" s="116"/>
      <c r="G5" s="116"/>
      <c r="H5" s="116"/>
      <c r="I5" s="116" t="s">
        <v>55</v>
      </c>
      <c r="J5" s="116" t="s">
        <v>58</v>
      </c>
      <c r="K5" s="116" t="s">
        <v>432</v>
      </c>
      <c r="L5" s="116" t="s">
        <v>433</v>
      </c>
      <c r="M5" s="129" t="s">
        <v>434</v>
      </c>
      <c r="N5" s="130" t="s">
        <v>435</v>
      </c>
      <c r="O5" s="130"/>
      <c r="P5" s="136"/>
      <c r="Q5" s="130"/>
      <c r="R5" s="137"/>
      <c r="S5" s="117"/>
    </row>
    <row r="6" ht="54" customHeight="1" spans="1:19">
      <c r="A6" s="54"/>
      <c r="B6" s="117"/>
      <c r="C6" s="117"/>
      <c r="D6" s="118"/>
      <c r="E6" s="118"/>
      <c r="F6" s="118"/>
      <c r="G6" s="118"/>
      <c r="H6" s="118"/>
      <c r="I6" s="118"/>
      <c r="J6" s="118" t="s">
        <v>57</v>
      </c>
      <c r="K6" s="118"/>
      <c r="L6" s="118"/>
      <c r="M6" s="131"/>
      <c r="N6" s="118" t="s">
        <v>57</v>
      </c>
      <c r="O6" s="118" t="s">
        <v>64</v>
      </c>
      <c r="P6" s="117" t="s">
        <v>65</v>
      </c>
      <c r="Q6" s="118" t="s">
        <v>66</v>
      </c>
      <c r="R6" s="131" t="s">
        <v>67</v>
      </c>
      <c r="S6" s="117" t="s">
        <v>68</v>
      </c>
    </row>
    <row r="7" ht="18" customHeight="1" spans="1:19">
      <c r="A7" s="139">
        <v>1</v>
      </c>
      <c r="B7" s="139" t="s">
        <v>84</v>
      </c>
      <c r="C7" s="140">
        <v>3</v>
      </c>
      <c r="D7" s="140">
        <v>4</v>
      </c>
      <c r="E7" s="139">
        <v>5</v>
      </c>
      <c r="F7" s="139">
        <v>6</v>
      </c>
      <c r="G7" s="139">
        <v>7</v>
      </c>
      <c r="H7" s="139">
        <v>8</v>
      </c>
      <c r="I7" s="139">
        <v>9</v>
      </c>
      <c r="J7" s="139">
        <v>10</v>
      </c>
      <c r="K7" s="139">
        <v>11</v>
      </c>
      <c r="L7" s="139">
        <v>12</v>
      </c>
      <c r="M7" s="139">
        <v>13</v>
      </c>
      <c r="N7" s="139">
        <v>14</v>
      </c>
      <c r="O7" s="139">
        <v>15</v>
      </c>
      <c r="P7" s="139">
        <v>16</v>
      </c>
      <c r="Q7" s="139">
        <v>17</v>
      </c>
      <c r="R7" s="139">
        <v>18</v>
      </c>
      <c r="S7" s="139">
        <v>19</v>
      </c>
    </row>
    <row r="8" ht="21" customHeight="1" spans="1:19">
      <c r="A8" s="119" t="s">
        <v>70</v>
      </c>
      <c r="B8" s="120" t="s">
        <v>70</v>
      </c>
      <c r="C8" s="120" t="s">
        <v>227</v>
      </c>
      <c r="D8" s="121" t="s">
        <v>436</v>
      </c>
      <c r="E8" s="121" t="s">
        <v>437</v>
      </c>
      <c r="F8" s="121" t="s">
        <v>362</v>
      </c>
      <c r="G8" s="141">
        <v>1</v>
      </c>
      <c r="H8" s="107"/>
      <c r="I8" s="107">
        <v>10000</v>
      </c>
      <c r="J8" s="107">
        <v>10000</v>
      </c>
      <c r="K8" s="107"/>
      <c r="L8" s="107"/>
      <c r="M8" s="107"/>
      <c r="N8" s="107"/>
      <c r="O8" s="107"/>
      <c r="P8" s="107"/>
      <c r="Q8" s="107"/>
      <c r="R8" s="107"/>
      <c r="S8" s="107"/>
    </row>
    <row r="9" ht="21" customHeight="1" spans="1:19">
      <c r="A9" s="119" t="s">
        <v>70</v>
      </c>
      <c r="B9" s="120" t="s">
        <v>70</v>
      </c>
      <c r="C9" s="120" t="s">
        <v>227</v>
      </c>
      <c r="D9" s="121" t="s">
        <v>438</v>
      </c>
      <c r="E9" s="121" t="s">
        <v>438</v>
      </c>
      <c r="F9" s="121" t="s">
        <v>362</v>
      </c>
      <c r="G9" s="141">
        <v>1</v>
      </c>
      <c r="H9" s="107"/>
      <c r="I9" s="107">
        <v>5000</v>
      </c>
      <c r="J9" s="107">
        <v>5000</v>
      </c>
      <c r="K9" s="107"/>
      <c r="L9" s="107"/>
      <c r="M9" s="107"/>
      <c r="N9" s="107"/>
      <c r="O9" s="107"/>
      <c r="P9" s="107"/>
      <c r="Q9" s="107"/>
      <c r="R9" s="107"/>
      <c r="S9" s="107"/>
    </row>
    <row r="10" ht="21" customHeight="1" spans="1:19">
      <c r="A10" s="119" t="s">
        <v>70</v>
      </c>
      <c r="B10" s="120" t="s">
        <v>70</v>
      </c>
      <c r="C10" s="120" t="s">
        <v>278</v>
      </c>
      <c r="D10" s="121" t="s">
        <v>439</v>
      </c>
      <c r="E10" s="121" t="s">
        <v>440</v>
      </c>
      <c r="F10" s="121" t="s">
        <v>362</v>
      </c>
      <c r="G10" s="141">
        <v>2</v>
      </c>
      <c r="H10" s="107">
        <v>4520</v>
      </c>
      <c r="I10" s="107">
        <v>4520</v>
      </c>
      <c r="J10" s="107">
        <v>4520</v>
      </c>
      <c r="K10" s="107"/>
      <c r="L10" s="107"/>
      <c r="M10" s="107"/>
      <c r="N10" s="107"/>
      <c r="O10" s="107"/>
      <c r="P10" s="107"/>
      <c r="Q10" s="107"/>
      <c r="R10" s="107"/>
      <c r="S10" s="107"/>
    </row>
    <row r="11" ht="21" customHeight="1" spans="1:19">
      <c r="A11" s="119" t="s">
        <v>70</v>
      </c>
      <c r="B11" s="120" t="s">
        <v>70</v>
      </c>
      <c r="C11" s="120" t="s">
        <v>278</v>
      </c>
      <c r="D11" s="121" t="s">
        <v>441</v>
      </c>
      <c r="E11" s="121" t="s">
        <v>442</v>
      </c>
      <c r="F11" s="121" t="s">
        <v>362</v>
      </c>
      <c r="G11" s="141">
        <v>1</v>
      </c>
      <c r="H11" s="107">
        <v>120000</v>
      </c>
      <c r="I11" s="107">
        <v>120000</v>
      </c>
      <c r="J11" s="107">
        <v>120000</v>
      </c>
      <c r="K11" s="107"/>
      <c r="L11" s="107"/>
      <c r="M11" s="107"/>
      <c r="N11" s="107"/>
      <c r="O11" s="107"/>
      <c r="P11" s="107"/>
      <c r="Q11" s="107"/>
      <c r="R11" s="107"/>
      <c r="S11" s="107"/>
    </row>
    <row r="12" ht="21" customHeight="1" spans="1:19">
      <c r="A12" s="119" t="s">
        <v>70</v>
      </c>
      <c r="B12" s="120" t="s">
        <v>70</v>
      </c>
      <c r="C12" s="120" t="s">
        <v>278</v>
      </c>
      <c r="D12" s="121" t="s">
        <v>443</v>
      </c>
      <c r="E12" s="121" t="s">
        <v>444</v>
      </c>
      <c r="F12" s="121" t="s">
        <v>362</v>
      </c>
      <c r="G12" s="141">
        <v>2</v>
      </c>
      <c r="H12" s="107">
        <v>5520</v>
      </c>
      <c r="I12" s="107">
        <v>5520</v>
      </c>
      <c r="J12" s="107">
        <v>5520</v>
      </c>
      <c r="K12" s="107"/>
      <c r="L12" s="107"/>
      <c r="M12" s="107"/>
      <c r="N12" s="107"/>
      <c r="O12" s="107"/>
      <c r="P12" s="107"/>
      <c r="Q12" s="107"/>
      <c r="R12" s="107"/>
      <c r="S12" s="107"/>
    </row>
    <row r="13" ht="21" customHeight="1" spans="1:19">
      <c r="A13" s="119" t="s">
        <v>70</v>
      </c>
      <c r="B13" s="120" t="s">
        <v>70</v>
      </c>
      <c r="C13" s="120" t="s">
        <v>278</v>
      </c>
      <c r="D13" s="121" t="s">
        <v>445</v>
      </c>
      <c r="E13" s="121" t="s">
        <v>446</v>
      </c>
      <c r="F13" s="121" t="s">
        <v>362</v>
      </c>
      <c r="G13" s="141">
        <v>6</v>
      </c>
      <c r="H13" s="107">
        <v>990</v>
      </c>
      <c r="I13" s="107">
        <v>990</v>
      </c>
      <c r="J13" s="107">
        <v>990</v>
      </c>
      <c r="K13" s="107"/>
      <c r="L13" s="107"/>
      <c r="M13" s="107"/>
      <c r="N13" s="107"/>
      <c r="O13" s="107"/>
      <c r="P13" s="107"/>
      <c r="Q13" s="107"/>
      <c r="R13" s="107"/>
      <c r="S13" s="107"/>
    </row>
    <row r="14" ht="21" customHeight="1" spans="1:19">
      <c r="A14" s="122" t="s">
        <v>176</v>
      </c>
      <c r="B14" s="123"/>
      <c r="C14" s="123"/>
      <c r="D14" s="124"/>
      <c r="E14" s="124"/>
      <c r="F14" s="124"/>
      <c r="G14" s="142"/>
      <c r="H14" s="107">
        <v>131030</v>
      </c>
      <c r="I14" s="107">
        <v>146030</v>
      </c>
      <c r="J14" s="107">
        <v>146030</v>
      </c>
      <c r="K14" s="107"/>
      <c r="L14" s="107"/>
      <c r="M14" s="107"/>
      <c r="N14" s="107"/>
      <c r="O14" s="107"/>
      <c r="P14" s="107"/>
      <c r="Q14" s="107"/>
      <c r="R14" s="107"/>
      <c r="S14" s="107"/>
    </row>
    <row r="15" ht="21" customHeight="1" spans="1:19">
      <c r="A15" s="143" t="s">
        <v>447</v>
      </c>
      <c r="B15" s="144"/>
      <c r="C15" s="144"/>
      <c r="D15" s="143"/>
      <c r="E15" s="143"/>
      <c r="F15" s="143"/>
      <c r="G15" s="145"/>
      <c r="H15" s="146"/>
      <c r="I15" s="146"/>
      <c r="J15" s="146"/>
      <c r="K15" s="146"/>
      <c r="L15" s="146"/>
      <c r="M15" s="146"/>
      <c r="N15" s="146"/>
      <c r="O15" s="146"/>
      <c r="P15" s="146"/>
      <c r="Q15" s="146"/>
      <c r="R15" s="146"/>
      <c r="S15" s="146"/>
    </row>
  </sheetData>
  <mergeCells count="19">
    <mergeCell ref="A2:S2"/>
    <mergeCell ref="A3:H3"/>
    <mergeCell ref="I4:S4"/>
    <mergeCell ref="N5:S5"/>
    <mergeCell ref="A14:G14"/>
    <mergeCell ref="A15:S15"/>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04"/>
      <c r="B1" s="110"/>
      <c r="C1" s="110"/>
      <c r="D1" s="110"/>
      <c r="E1" s="110"/>
      <c r="F1" s="110"/>
      <c r="G1" s="110"/>
      <c r="H1" s="104"/>
      <c r="I1" s="104"/>
      <c r="J1" s="104"/>
      <c r="K1" s="104"/>
      <c r="L1" s="104"/>
      <c r="M1" s="104"/>
      <c r="N1" s="125"/>
      <c r="O1" s="104"/>
      <c r="P1" s="104"/>
      <c r="Q1" s="110"/>
      <c r="R1" s="104"/>
      <c r="S1" s="133"/>
      <c r="T1" s="133" t="s">
        <v>448</v>
      </c>
    </row>
    <row r="2" ht="41.25" customHeight="1" spans="1:20">
      <c r="A2" s="100" t="str">
        <f>"2026"&amp;"年部门政府购买服务预算表"</f>
        <v>2026年部门政府购买服务预算表</v>
      </c>
      <c r="B2" s="95"/>
      <c r="C2" s="95"/>
      <c r="D2" s="95"/>
      <c r="E2" s="95"/>
      <c r="F2" s="95"/>
      <c r="G2" s="95"/>
      <c r="H2" s="111"/>
      <c r="I2" s="111"/>
      <c r="J2" s="111"/>
      <c r="K2" s="111"/>
      <c r="L2" s="111"/>
      <c r="M2" s="111"/>
      <c r="N2" s="126"/>
      <c r="O2" s="111"/>
      <c r="P2" s="111"/>
      <c r="Q2" s="95"/>
      <c r="R2" s="111"/>
      <c r="S2" s="126"/>
      <c r="T2" s="95"/>
    </row>
    <row r="3" ht="22.5" customHeight="1" spans="1:20">
      <c r="A3" s="101" t="str">
        <f>"单位名称："&amp;"昆明市东川区人民代表大会常务委员会"</f>
        <v>单位名称：昆明市东川区人民代表大会常务委员会</v>
      </c>
      <c r="B3" s="112"/>
      <c r="C3" s="112"/>
      <c r="D3" s="112"/>
      <c r="E3" s="112"/>
      <c r="F3" s="112"/>
      <c r="G3" s="112"/>
      <c r="H3" s="102"/>
      <c r="I3" s="102"/>
      <c r="J3" s="102"/>
      <c r="K3" s="102"/>
      <c r="L3" s="102"/>
      <c r="M3" s="102"/>
      <c r="N3" s="125"/>
      <c r="O3" s="104"/>
      <c r="P3" s="104"/>
      <c r="Q3" s="110"/>
      <c r="R3" s="104"/>
      <c r="S3" s="134"/>
      <c r="T3" s="133" t="s">
        <v>1</v>
      </c>
    </row>
    <row r="4" ht="24" customHeight="1" spans="1:20">
      <c r="A4" s="49" t="s">
        <v>185</v>
      </c>
      <c r="B4" s="113" t="s">
        <v>186</v>
      </c>
      <c r="C4" s="113" t="s">
        <v>426</v>
      </c>
      <c r="D4" s="113" t="s">
        <v>449</v>
      </c>
      <c r="E4" s="113" t="s">
        <v>450</v>
      </c>
      <c r="F4" s="113" t="s">
        <v>451</v>
      </c>
      <c r="G4" s="113" t="s">
        <v>452</v>
      </c>
      <c r="H4" s="114" t="s">
        <v>453</v>
      </c>
      <c r="I4" s="114" t="s">
        <v>454</v>
      </c>
      <c r="J4" s="127" t="s">
        <v>193</v>
      </c>
      <c r="K4" s="127"/>
      <c r="L4" s="127"/>
      <c r="M4" s="127"/>
      <c r="N4" s="128"/>
      <c r="O4" s="127"/>
      <c r="P4" s="127"/>
      <c r="Q4" s="135"/>
      <c r="R4" s="127"/>
      <c r="S4" s="128"/>
      <c r="T4" s="108"/>
    </row>
    <row r="5" ht="24" customHeight="1" spans="1:20">
      <c r="A5" s="51"/>
      <c r="B5" s="115"/>
      <c r="C5" s="115"/>
      <c r="D5" s="115"/>
      <c r="E5" s="115"/>
      <c r="F5" s="115"/>
      <c r="G5" s="115"/>
      <c r="H5" s="116"/>
      <c r="I5" s="116"/>
      <c r="J5" s="116" t="s">
        <v>55</v>
      </c>
      <c r="K5" s="116" t="s">
        <v>58</v>
      </c>
      <c r="L5" s="116" t="s">
        <v>432</v>
      </c>
      <c r="M5" s="116" t="s">
        <v>433</v>
      </c>
      <c r="N5" s="129" t="s">
        <v>434</v>
      </c>
      <c r="O5" s="130" t="s">
        <v>435</v>
      </c>
      <c r="P5" s="130"/>
      <c r="Q5" s="136"/>
      <c r="R5" s="130"/>
      <c r="S5" s="137"/>
      <c r="T5" s="117"/>
    </row>
    <row r="6" ht="54" customHeight="1" spans="1:20">
      <c r="A6" s="54"/>
      <c r="B6" s="117"/>
      <c r="C6" s="117"/>
      <c r="D6" s="117"/>
      <c r="E6" s="117"/>
      <c r="F6" s="117"/>
      <c r="G6" s="117"/>
      <c r="H6" s="118"/>
      <c r="I6" s="118"/>
      <c r="J6" s="118"/>
      <c r="K6" s="118" t="s">
        <v>57</v>
      </c>
      <c r="L6" s="118"/>
      <c r="M6" s="118"/>
      <c r="N6" s="131"/>
      <c r="O6" s="118" t="s">
        <v>57</v>
      </c>
      <c r="P6" s="118" t="s">
        <v>64</v>
      </c>
      <c r="Q6" s="117" t="s">
        <v>65</v>
      </c>
      <c r="R6" s="118" t="s">
        <v>66</v>
      </c>
      <c r="S6" s="131" t="s">
        <v>67</v>
      </c>
      <c r="T6" s="117" t="s">
        <v>68</v>
      </c>
    </row>
    <row r="7" ht="17.25" customHeight="1" spans="1:20">
      <c r="A7" s="55">
        <v>1</v>
      </c>
      <c r="B7" s="117">
        <v>2</v>
      </c>
      <c r="C7" s="55">
        <v>3</v>
      </c>
      <c r="D7" s="55">
        <v>4</v>
      </c>
      <c r="E7" s="117">
        <v>5</v>
      </c>
      <c r="F7" s="55">
        <v>6</v>
      </c>
      <c r="G7" s="55">
        <v>7</v>
      </c>
      <c r="H7" s="117">
        <v>8</v>
      </c>
      <c r="I7" s="55">
        <v>9</v>
      </c>
      <c r="J7" s="55">
        <v>10</v>
      </c>
      <c r="K7" s="117">
        <v>11</v>
      </c>
      <c r="L7" s="55">
        <v>12</v>
      </c>
      <c r="M7" s="55">
        <v>13</v>
      </c>
      <c r="N7" s="117">
        <v>14</v>
      </c>
      <c r="O7" s="55">
        <v>15</v>
      </c>
      <c r="P7" s="55">
        <v>16</v>
      </c>
      <c r="Q7" s="117">
        <v>17</v>
      </c>
      <c r="R7" s="55">
        <v>18</v>
      </c>
      <c r="S7" s="55">
        <v>19</v>
      </c>
      <c r="T7" s="55">
        <v>20</v>
      </c>
    </row>
    <row r="8" ht="21" customHeight="1" spans="1:20">
      <c r="A8" s="119" t="s">
        <v>70</v>
      </c>
      <c r="B8" s="120" t="s">
        <v>70</v>
      </c>
      <c r="C8" s="120" t="s">
        <v>278</v>
      </c>
      <c r="D8" s="120" t="s">
        <v>455</v>
      </c>
      <c r="E8" s="120" t="s">
        <v>456</v>
      </c>
      <c r="F8" s="120" t="s">
        <v>77</v>
      </c>
      <c r="G8" s="120" t="s">
        <v>457</v>
      </c>
      <c r="H8" s="121" t="s">
        <v>99</v>
      </c>
      <c r="I8" s="121" t="s">
        <v>458</v>
      </c>
      <c r="J8" s="107">
        <v>120000</v>
      </c>
      <c r="K8" s="107">
        <v>120000</v>
      </c>
      <c r="L8" s="107"/>
      <c r="M8" s="107"/>
      <c r="N8" s="107"/>
      <c r="O8" s="107"/>
      <c r="P8" s="107"/>
      <c r="Q8" s="107"/>
      <c r="R8" s="107"/>
      <c r="S8" s="107"/>
      <c r="T8" s="107"/>
    </row>
    <row r="9" ht="21" customHeight="1" spans="1:20">
      <c r="A9" s="122" t="s">
        <v>176</v>
      </c>
      <c r="B9" s="123"/>
      <c r="C9" s="123"/>
      <c r="D9" s="123"/>
      <c r="E9" s="123"/>
      <c r="F9" s="123"/>
      <c r="G9" s="123"/>
      <c r="H9" s="124"/>
      <c r="I9" s="132"/>
      <c r="J9" s="107">
        <v>120000</v>
      </c>
      <c r="K9" s="107">
        <v>120000</v>
      </c>
      <c r="L9" s="107"/>
      <c r="M9" s="107"/>
      <c r="N9" s="107"/>
      <c r="O9" s="107"/>
      <c r="P9" s="107"/>
      <c r="Q9" s="107"/>
      <c r="R9" s="107"/>
      <c r="S9" s="107"/>
      <c r="T9" s="107"/>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tabSelected="1" workbookViewId="0">
      <selection activeCell="B12" sqref="B12"/>
    </sheetView>
  </sheetViews>
  <sheetFormatPr defaultColWidth="9.14166666666667" defaultRowHeight="14.25" customHeight="1"/>
  <cols>
    <col min="1" max="1" width="37.7083333333333" customWidth="1"/>
    <col min="2" max="13" width="20" customWidth="1"/>
  </cols>
  <sheetData>
    <row r="1" ht="17.25" customHeight="1" spans="4:13">
      <c r="D1" s="99"/>
      <c r="M1" s="42" t="s">
        <v>459</v>
      </c>
    </row>
    <row r="2" ht="41.25" customHeight="1" spans="1:13">
      <c r="A2" s="100" t="str">
        <f>"2026"&amp;"年对下转移支付预算表"</f>
        <v>2026年对下转移支付预算表</v>
      </c>
      <c r="B2" s="43"/>
      <c r="C2" s="43"/>
      <c r="D2" s="43"/>
      <c r="E2" s="43"/>
      <c r="F2" s="43"/>
      <c r="G2" s="43"/>
      <c r="H2" s="43"/>
      <c r="I2" s="43"/>
      <c r="J2" s="43"/>
      <c r="K2" s="43"/>
      <c r="L2" s="43"/>
      <c r="M2" s="95"/>
    </row>
    <row r="3" ht="18" customHeight="1" spans="1:13">
      <c r="A3" s="101" t="str">
        <f>"单位名称："&amp;"昆明市东川区人民代表大会常务委员会"</f>
        <v>单位名称：昆明市东川区人民代表大会常务委员会</v>
      </c>
      <c r="B3" s="102"/>
      <c r="C3" s="102"/>
      <c r="D3" s="103"/>
      <c r="E3" s="104"/>
      <c r="F3" s="104"/>
      <c r="G3" s="104"/>
      <c r="H3" s="104"/>
      <c r="I3" s="104"/>
      <c r="M3" s="47" t="s">
        <v>1</v>
      </c>
    </row>
    <row r="4" ht="19.5" customHeight="1" spans="1:13">
      <c r="A4" s="62" t="s">
        <v>460</v>
      </c>
      <c r="B4" s="12" t="s">
        <v>193</v>
      </c>
      <c r="C4" s="13"/>
      <c r="D4" s="13"/>
      <c r="E4" s="12" t="s">
        <v>461</v>
      </c>
      <c r="F4" s="13"/>
      <c r="G4" s="13"/>
      <c r="H4" s="13"/>
      <c r="I4" s="13"/>
      <c r="J4" s="13"/>
      <c r="K4" s="13"/>
      <c r="L4" s="13"/>
      <c r="M4" s="108"/>
    </row>
    <row r="5" ht="40.5" customHeight="1" spans="1:13">
      <c r="A5" s="55"/>
      <c r="B5" s="63" t="s">
        <v>55</v>
      </c>
      <c r="C5" s="49" t="s">
        <v>58</v>
      </c>
      <c r="D5" s="105" t="s">
        <v>432</v>
      </c>
      <c r="E5" s="81"/>
      <c r="F5" s="81"/>
      <c r="G5" s="81"/>
      <c r="H5" s="81"/>
      <c r="I5" s="81"/>
      <c r="J5" s="81"/>
      <c r="K5" s="81"/>
      <c r="L5" s="81"/>
      <c r="M5" s="109"/>
    </row>
    <row r="6" ht="19.5" customHeight="1" spans="1:13">
      <c r="A6" s="56">
        <v>1</v>
      </c>
      <c r="B6" s="56">
        <v>2</v>
      </c>
      <c r="C6" s="56">
        <v>3</v>
      </c>
      <c r="D6" s="106">
        <v>4</v>
      </c>
      <c r="E6" s="69">
        <v>5</v>
      </c>
      <c r="F6" s="56">
        <v>6</v>
      </c>
      <c r="G6" s="56">
        <v>7</v>
      </c>
      <c r="H6" s="106">
        <v>8</v>
      </c>
      <c r="I6" s="56">
        <v>9</v>
      </c>
      <c r="J6" s="56">
        <v>10</v>
      </c>
      <c r="K6" s="56">
        <v>11</v>
      </c>
      <c r="L6" s="56">
        <v>13</v>
      </c>
      <c r="M6" s="69">
        <v>24</v>
      </c>
    </row>
    <row r="7" ht="19.5" customHeight="1" spans="1:13">
      <c r="A7" s="18"/>
      <c r="B7" s="107"/>
      <c r="C7" s="107"/>
      <c r="D7" s="107"/>
      <c r="E7" s="107"/>
      <c r="F7" s="107"/>
      <c r="G7" s="107"/>
      <c r="H7" s="107"/>
      <c r="I7" s="107"/>
      <c r="J7" s="107"/>
      <c r="K7" s="107"/>
      <c r="L7" s="107"/>
      <c r="M7" s="107"/>
    </row>
    <row r="8" ht="19.5" customHeight="1" spans="1:13">
      <c r="A8" s="97"/>
      <c r="B8" s="107"/>
      <c r="C8" s="107"/>
      <c r="D8" s="107"/>
      <c r="E8" s="107"/>
      <c r="F8" s="107"/>
      <c r="G8" s="107"/>
      <c r="H8" s="107"/>
      <c r="I8" s="107"/>
      <c r="J8" s="107"/>
      <c r="K8" s="107"/>
      <c r="L8" s="107"/>
      <c r="M8" s="107"/>
    </row>
    <row r="9" customHeight="1" spans="1:1">
      <c r="A9" t="s">
        <v>462</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12" sqref="C12"/>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2" t="s">
        <v>463</v>
      </c>
    </row>
    <row r="2" ht="41.25" customHeight="1" spans="1:10">
      <c r="A2" s="94" t="str">
        <f>"2026"&amp;"年对下转移支付绩效目标表"</f>
        <v>2026年对下转移支付绩效目标表</v>
      </c>
      <c r="B2" s="43"/>
      <c r="C2" s="43"/>
      <c r="D2" s="43"/>
      <c r="E2" s="43"/>
      <c r="F2" s="95"/>
      <c r="G2" s="43"/>
      <c r="H2" s="95"/>
      <c r="I2" s="95"/>
      <c r="J2" s="43"/>
    </row>
    <row r="3" ht="17.25" customHeight="1" spans="1:1">
      <c r="A3" s="44" t="str">
        <f>"单位名称："&amp;"昆明市东川区人民代表大会常务委员会"</f>
        <v>单位名称：昆明市东川区人民代表大会常务委员会</v>
      </c>
    </row>
    <row r="4" ht="44.25" customHeight="1" spans="1:10">
      <c r="A4" s="17" t="s">
        <v>460</v>
      </c>
      <c r="B4" s="17" t="s">
        <v>296</v>
      </c>
      <c r="C4" s="17" t="s">
        <v>297</v>
      </c>
      <c r="D4" s="17" t="s">
        <v>298</v>
      </c>
      <c r="E4" s="17" t="s">
        <v>299</v>
      </c>
      <c r="F4" s="96" t="s">
        <v>300</v>
      </c>
      <c r="G4" s="17" t="s">
        <v>301</v>
      </c>
      <c r="H4" s="96" t="s">
        <v>302</v>
      </c>
      <c r="I4" s="96" t="s">
        <v>303</v>
      </c>
      <c r="J4" s="17" t="s">
        <v>304</v>
      </c>
    </row>
    <row r="5" ht="14.25" customHeight="1" spans="1:10">
      <c r="A5" s="17">
        <v>1</v>
      </c>
      <c r="B5" s="17">
        <v>2</v>
      </c>
      <c r="C5" s="17">
        <v>3</v>
      </c>
      <c r="D5" s="17">
        <v>4</v>
      </c>
      <c r="E5" s="17">
        <v>5</v>
      </c>
      <c r="F5" s="96">
        <v>6</v>
      </c>
      <c r="G5" s="17">
        <v>7</v>
      </c>
      <c r="H5" s="96">
        <v>8</v>
      </c>
      <c r="I5" s="96">
        <v>9</v>
      </c>
      <c r="J5" s="17">
        <v>10</v>
      </c>
    </row>
    <row r="6" ht="42" customHeight="1" spans="1:10">
      <c r="A6" s="18"/>
      <c r="B6" s="97"/>
      <c r="C6" s="97"/>
      <c r="D6" s="97"/>
      <c r="E6" s="34"/>
      <c r="F6" s="98"/>
      <c r="G6" s="34"/>
      <c r="H6" s="98"/>
      <c r="I6" s="98"/>
      <c r="J6" s="34"/>
    </row>
    <row r="7" ht="42" customHeight="1" spans="1:10">
      <c r="A7" s="18"/>
      <c r="B7" s="33"/>
      <c r="C7" s="33"/>
      <c r="D7" s="33"/>
      <c r="E7" s="18"/>
      <c r="F7" s="33"/>
      <c r="G7" s="18"/>
      <c r="H7" s="33"/>
      <c r="I7" s="33"/>
      <c r="J7" s="18"/>
    </row>
    <row r="8" customHeight="1" spans="1:1">
      <c r="A8" t="s">
        <v>464</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B15" sqref="B15"/>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1" t="s">
        <v>465</v>
      </c>
      <c r="B1" s="72"/>
      <c r="C1" s="72"/>
      <c r="D1" s="73"/>
      <c r="E1" s="73"/>
      <c r="F1" s="73"/>
      <c r="G1" s="72"/>
      <c r="H1" s="72"/>
      <c r="I1" s="73"/>
    </row>
    <row r="2" ht="41.25" customHeight="1" spans="1:9">
      <c r="A2" s="74" t="str">
        <f>"2026"&amp;"年新增资产配置预算表"</f>
        <v>2026年新增资产配置预算表</v>
      </c>
      <c r="B2" s="75"/>
      <c r="C2" s="75"/>
      <c r="D2" s="76"/>
      <c r="E2" s="76"/>
      <c r="F2" s="76"/>
      <c r="G2" s="75"/>
      <c r="H2" s="75"/>
      <c r="I2" s="76"/>
    </row>
    <row r="3" customHeight="1" spans="1:9">
      <c r="A3" s="77" t="str">
        <f>"单位名称："&amp;"昆明市东川区人民代表大会常务委员会"</f>
        <v>单位名称：昆明市东川区人民代表大会常务委员会</v>
      </c>
      <c r="B3" s="78"/>
      <c r="C3" s="78"/>
      <c r="D3" s="79"/>
      <c r="F3" s="76"/>
      <c r="G3" s="75"/>
      <c r="H3" s="75"/>
      <c r="I3" s="93" t="s">
        <v>1</v>
      </c>
    </row>
    <row r="4" ht="28.5" customHeight="1" spans="1:9">
      <c r="A4" s="80" t="s">
        <v>185</v>
      </c>
      <c r="B4" s="81" t="s">
        <v>186</v>
      </c>
      <c r="C4" s="82" t="s">
        <v>466</v>
      </c>
      <c r="D4" s="80" t="s">
        <v>467</v>
      </c>
      <c r="E4" s="80" t="s">
        <v>468</v>
      </c>
      <c r="F4" s="80" t="s">
        <v>469</v>
      </c>
      <c r="G4" s="81" t="s">
        <v>470</v>
      </c>
      <c r="H4" s="69"/>
      <c r="I4" s="80"/>
    </row>
    <row r="5" ht="21" customHeight="1" spans="1:9">
      <c r="A5" s="82"/>
      <c r="B5" s="83"/>
      <c r="C5" s="83"/>
      <c r="D5" s="84"/>
      <c r="E5" s="83"/>
      <c r="F5" s="83"/>
      <c r="G5" s="81" t="s">
        <v>430</v>
      </c>
      <c r="H5" s="81" t="s">
        <v>471</v>
      </c>
      <c r="I5" s="81" t="s">
        <v>472</v>
      </c>
    </row>
    <row r="6" ht="17.25" customHeight="1" spans="1:9">
      <c r="A6" s="85" t="s">
        <v>83</v>
      </c>
      <c r="B6" s="32" t="s">
        <v>84</v>
      </c>
      <c r="C6" s="85" t="s">
        <v>85</v>
      </c>
      <c r="D6" s="34" t="s">
        <v>86</v>
      </c>
      <c r="E6" s="85" t="s">
        <v>87</v>
      </c>
      <c r="F6" s="32" t="s">
        <v>88</v>
      </c>
      <c r="G6" s="86" t="s">
        <v>89</v>
      </c>
      <c r="H6" s="34" t="s">
        <v>90</v>
      </c>
      <c r="I6" s="34">
        <v>9</v>
      </c>
    </row>
    <row r="7" ht="19.5" customHeight="1" spans="1:9">
      <c r="A7" s="87"/>
      <c r="B7" s="65"/>
      <c r="C7" s="65"/>
      <c r="D7" s="18"/>
      <c r="E7" s="33"/>
      <c r="F7" s="86"/>
      <c r="G7" s="88"/>
      <c r="H7" s="89"/>
      <c r="I7" s="89"/>
    </row>
    <row r="8" ht="19.5" customHeight="1" spans="1:9">
      <c r="A8" s="20" t="s">
        <v>55</v>
      </c>
      <c r="B8" s="90"/>
      <c r="C8" s="90"/>
      <c r="D8" s="91"/>
      <c r="E8" s="92"/>
      <c r="F8" s="92"/>
      <c r="G8" s="88"/>
      <c r="H8" s="89"/>
      <c r="I8" s="89"/>
    </row>
    <row r="9" customHeight="1" spans="1:1">
      <c r="A9" t="s">
        <v>473</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5" sqref="C15"/>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1"/>
      <c r="E1" s="41"/>
      <c r="F1" s="41"/>
      <c r="G1" s="41"/>
      <c r="K1" s="42" t="s">
        <v>474</v>
      </c>
    </row>
    <row r="2" ht="41.25" customHeight="1" spans="1:11">
      <c r="A2" s="43" t="str">
        <f>"2026"&amp;"年上级补助项目支出预算表"</f>
        <v>2026年上级补助项目支出预算表</v>
      </c>
      <c r="B2" s="43"/>
      <c r="C2" s="43"/>
      <c r="D2" s="43"/>
      <c r="E2" s="43"/>
      <c r="F2" s="43"/>
      <c r="G2" s="43"/>
      <c r="H2" s="43"/>
      <c r="I2" s="43"/>
      <c r="J2" s="43"/>
      <c r="K2" s="43"/>
    </row>
    <row r="3" ht="13.5" customHeight="1" spans="1:11">
      <c r="A3" s="44" t="str">
        <f>"单位名称："&amp;"昆明市东川区人民代表大会常务委员会"</f>
        <v>单位名称：昆明市东川区人民代表大会常务委员会</v>
      </c>
      <c r="B3" s="45"/>
      <c r="C3" s="45"/>
      <c r="D3" s="45"/>
      <c r="E3" s="45"/>
      <c r="F3" s="45"/>
      <c r="G3" s="45"/>
      <c r="H3" s="46"/>
      <c r="I3" s="46"/>
      <c r="J3" s="46"/>
      <c r="K3" s="47" t="s">
        <v>1</v>
      </c>
    </row>
    <row r="4" ht="21.75" customHeight="1" spans="1:11">
      <c r="A4" s="48" t="s">
        <v>270</v>
      </c>
      <c r="B4" s="48" t="s">
        <v>188</v>
      </c>
      <c r="C4" s="48" t="s">
        <v>271</v>
      </c>
      <c r="D4" s="49" t="s">
        <v>189</v>
      </c>
      <c r="E4" s="49" t="s">
        <v>190</v>
      </c>
      <c r="F4" s="49" t="s">
        <v>272</v>
      </c>
      <c r="G4" s="49" t="s">
        <v>273</v>
      </c>
      <c r="H4" s="62" t="s">
        <v>55</v>
      </c>
      <c r="I4" s="12" t="s">
        <v>475</v>
      </c>
      <c r="J4" s="13"/>
      <c r="K4" s="36"/>
    </row>
    <row r="5" ht="21.75" customHeight="1" spans="1:11">
      <c r="A5" s="50"/>
      <c r="B5" s="50"/>
      <c r="C5" s="50"/>
      <c r="D5" s="51"/>
      <c r="E5" s="51"/>
      <c r="F5" s="51"/>
      <c r="G5" s="51"/>
      <c r="H5" s="63"/>
      <c r="I5" s="49" t="s">
        <v>58</v>
      </c>
      <c r="J5" s="49" t="s">
        <v>59</v>
      </c>
      <c r="K5" s="49" t="s">
        <v>60</v>
      </c>
    </row>
    <row r="6" ht="40.5" customHeight="1" spans="1:11">
      <c r="A6" s="53"/>
      <c r="B6" s="53"/>
      <c r="C6" s="53"/>
      <c r="D6" s="54"/>
      <c r="E6" s="54"/>
      <c r="F6" s="54"/>
      <c r="G6" s="54"/>
      <c r="H6" s="55"/>
      <c r="I6" s="54" t="s">
        <v>57</v>
      </c>
      <c r="J6" s="54"/>
      <c r="K6" s="54"/>
    </row>
    <row r="7" ht="15" customHeight="1" spans="1:11">
      <c r="A7" s="56">
        <v>1</v>
      </c>
      <c r="B7" s="56">
        <v>2</v>
      </c>
      <c r="C7" s="56">
        <v>3</v>
      </c>
      <c r="D7" s="56">
        <v>4</v>
      </c>
      <c r="E7" s="56">
        <v>5</v>
      </c>
      <c r="F7" s="56">
        <v>6</v>
      </c>
      <c r="G7" s="56">
        <v>7</v>
      </c>
      <c r="H7" s="56">
        <v>8</v>
      </c>
      <c r="I7" s="56">
        <v>9</v>
      </c>
      <c r="J7" s="69">
        <v>10</v>
      </c>
      <c r="K7" s="69">
        <v>11</v>
      </c>
    </row>
    <row r="8" ht="18.75" customHeight="1" spans="1:11">
      <c r="A8" s="18"/>
      <c r="B8" s="33"/>
      <c r="C8" s="18"/>
      <c r="D8" s="18"/>
      <c r="E8" s="18"/>
      <c r="F8" s="18"/>
      <c r="G8" s="18"/>
      <c r="H8" s="64"/>
      <c r="I8" s="70"/>
      <c r="J8" s="70"/>
      <c r="K8" s="64"/>
    </row>
    <row r="9" ht="18.75" customHeight="1" spans="1:11">
      <c r="A9" s="65"/>
      <c r="B9" s="33"/>
      <c r="C9" s="33"/>
      <c r="D9" s="33"/>
      <c r="E9" s="33"/>
      <c r="F9" s="33"/>
      <c r="G9" s="33"/>
      <c r="H9" s="58"/>
      <c r="I9" s="58"/>
      <c r="J9" s="58"/>
      <c r="K9" s="64"/>
    </row>
    <row r="10" ht="18.75" customHeight="1" spans="1:11">
      <c r="A10" s="66" t="s">
        <v>176</v>
      </c>
      <c r="B10" s="67"/>
      <c r="C10" s="67"/>
      <c r="D10" s="67"/>
      <c r="E10" s="67"/>
      <c r="F10" s="67"/>
      <c r="G10" s="68"/>
      <c r="H10" s="58"/>
      <c r="I10" s="58"/>
      <c r="J10" s="58"/>
      <c r="K10" s="64"/>
    </row>
    <row r="11" customHeight="1" spans="1:1">
      <c r="A11" t="s">
        <v>476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8"/>
  <sheetViews>
    <sheetView showZeros="0" topLeftCell="A2"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1"/>
      <c r="G1" s="42" t="s">
        <v>477</v>
      </c>
    </row>
    <row r="2" ht="41.25" customHeight="1" spans="1:7">
      <c r="A2" s="43" t="str">
        <f>"2026"&amp;"年部门项目中期规划预算表"</f>
        <v>2026年部门项目中期规划预算表</v>
      </c>
      <c r="B2" s="43"/>
      <c r="C2" s="43"/>
      <c r="D2" s="43"/>
      <c r="E2" s="43"/>
      <c r="F2" s="43"/>
      <c r="G2" s="43"/>
    </row>
    <row r="3" ht="13.5" customHeight="1" spans="1:7">
      <c r="A3" s="44" t="str">
        <f>"单位名称："&amp;"昆明市东川区人民代表大会常务委员会"</f>
        <v>单位名称：昆明市东川区人民代表大会常务委员会</v>
      </c>
      <c r="B3" s="45"/>
      <c r="C3" s="45"/>
      <c r="D3" s="45"/>
      <c r="E3" s="46"/>
      <c r="F3" s="46"/>
      <c r="G3" s="47" t="s">
        <v>1</v>
      </c>
    </row>
    <row r="4" ht="21.75" customHeight="1" spans="1:7">
      <c r="A4" s="48" t="s">
        <v>271</v>
      </c>
      <c r="B4" s="48" t="s">
        <v>270</v>
      </c>
      <c r="C4" s="48" t="s">
        <v>188</v>
      </c>
      <c r="D4" s="49" t="s">
        <v>478</v>
      </c>
      <c r="E4" s="12" t="s">
        <v>58</v>
      </c>
      <c r="F4" s="13"/>
      <c r="G4" s="36"/>
    </row>
    <row r="5" ht="21.75" customHeight="1" spans="1:7">
      <c r="A5" s="50"/>
      <c r="B5" s="50"/>
      <c r="C5" s="50"/>
      <c r="D5" s="51"/>
      <c r="E5" s="52" t="str">
        <f>"2026"&amp;"年"</f>
        <v>2026年</v>
      </c>
      <c r="F5" s="49" t="str">
        <f>("2026"+1)&amp;"年"</f>
        <v>2027年</v>
      </c>
      <c r="G5" s="49" t="str">
        <f>("2026"+2)&amp;"年"</f>
        <v>2028年</v>
      </c>
    </row>
    <row r="6" ht="40.5" customHeight="1" spans="1:7">
      <c r="A6" s="53"/>
      <c r="B6" s="53"/>
      <c r="C6" s="53"/>
      <c r="D6" s="54"/>
      <c r="E6" s="55"/>
      <c r="F6" s="54" t="s">
        <v>57</v>
      </c>
      <c r="G6" s="54"/>
    </row>
    <row r="7" ht="15" customHeight="1" spans="1:7">
      <c r="A7" s="56">
        <v>1</v>
      </c>
      <c r="B7" s="56">
        <v>2</v>
      </c>
      <c r="C7" s="56">
        <v>3</v>
      </c>
      <c r="D7" s="56">
        <v>4</v>
      </c>
      <c r="E7" s="56">
        <v>5</v>
      </c>
      <c r="F7" s="56">
        <v>6</v>
      </c>
      <c r="G7" s="56">
        <v>7</v>
      </c>
    </row>
    <row r="8" ht="17.25" customHeight="1" spans="1:7">
      <c r="A8" s="33" t="s">
        <v>70</v>
      </c>
      <c r="B8" s="57"/>
      <c r="C8" s="57"/>
      <c r="D8" s="33"/>
      <c r="E8" s="58">
        <v>1559535</v>
      </c>
      <c r="F8" s="58"/>
      <c r="G8" s="58"/>
    </row>
    <row r="9" ht="18.75" customHeight="1" spans="1:7">
      <c r="A9" s="33"/>
      <c r="B9" s="33" t="s">
        <v>479</v>
      </c>
      <c r="C9" s="33" t="s">
        <v>278</v>
      </c>
      <c r="D9" s="33" t="s">
        <v>480</v>
      </c>
      <c r="E9" s="58">
        <v>491200</v>
      </c>
      <c r="F9" s="58"/>
      <c r="G9" s="58"/>
    </row>
    <row r="10" ht="18.75" customHeight="1" spans="1:7">
      <c r="A10" s="26"/>
      <c r="B10" s="33" t="s">
        <v>479</v>
      </c>
      <c r="C10" s="33" t="s">
        <v>280</v>
      </c>
      <c r="D10" s="33" t="s">
        <v>480</v>
      </c>
      <c r="E10" s="58">
        <v>192000</v>
      </c>
      <c r="F10" s="58"/>
      <c r="G10" s="58"/>
    </row>
    <row r="11" ht="18.75" customHeight="1" spans="1:7">
      <c r="A11" s="26"/>
      <c r="B11" s="33" t="s">
        <v>479</v>
      </c>
      <c r="C11" s="33" t="s">
        <v>282</v>
      </c>
      <c r="D11" s="33" t="s">
        <v>480</v>
      </c>
      <c r="E11" s="58">
        <v>396000</v>
      </c>
      <c r="F11" s="58"/>
      <c r="G11" s="58"/>
    </row>
    <row r="12" ht="18.75" customHeight="1" spans="1:7">
      <c r="A12" s="26"/>
      <c r="B12" s="33" t="s">
        <v>479</v>
      </c>
      <c r="C12" s="33" t="s">
        <v>284</v>
      </c>
      <c r="D12" s="33" t="s">
        <v>480</v>
      </c>
      <c r="E12" s="58">
        <v>256000</v>
      </c>
      <c r="F12" s="58"/>
      <c r="G12" s="58"/>
    </row>
    <row r="13" ht="18.75" customHeight="1" spans="1:7">
      <c r="A13" s="26"/>
      <c r="B13" s="33" t="s">
        <v>479</v>
      </c>
      <c r="C13" s="33" t="s">
        <v>286</v>
      </c>
      <c r="D13" s="33" t="s">
        <v>480</v>
      </c>
      <c r="E13" s="58">
        <v>20000</v>
      </c>
      <c r="F13" s="58"/>
      <c r="G13" s="58"/>
    </row>
    <row r="14" ht="18.75" customHeight="1" spans="1:7">
      <c r="A14" s="26"/>
      <c r="B14" s="33" t="s">
        <v>479</v>
      </c>
      <c r="C14" s="33" t="s">
        <v>288</v>
      </c>
      <c r="D14" s="33" t="s">
        <v>480</v>
      </c>
      <c r="E14" s="58">
        <v>37935</v>
      </c>
      <c r="F14" s="58"/>
      <c r="G14" s="58"/>
    </row>
    <row r="15" ht="18.75" customHeight="1" spans="1:7">
      <c r="A15" s="26"/>
      <c r="B15" s="33" t="s">
        <v>479</v>
      </c>
      <c r="C15" s="33" t="s">
        <v>290</v>
      </c>
      <c r="D15" s="33" t="s">
        <v>480</v>
      </c>
      <c r="E15" s="58">
        <v>30000</v>
      </c>
      <c r="F15" s="58"/>
      <c r="G15" s="58"/>
    </row>
    <row r="16" ht="18.75" customHeight="1" spans="1:7">
      <c r="A16" s="26"/>
      <c r="B16" s="33" t="s">
        <v>479</v>
      </c>
      <c r="C16" s="33" t="s">
        <v>292</v>
      </c>
      <c r="D16" s="33" t="s">
        <v>480</v>
      </c>
      <c r="E16" s="58">
        <v>50000</v>
      </c>
      <c r="F16" s="58"/>
      <c r="G16" s="58"/>
    </row>
    <row r="17" ht="18.75" customHeight="1" spans="1:7">
      <c r="A17" s="26"/>
      <c r="B17" s="33" t="s">
        <v>479</v>
      </c>
      <c r="C17" s="33" t="s">
        <v>294</v>
      </c>
      <c r="D17" s="33" t="s">
        <v>480</v>
      </c>
      <c r="E17" s="58">
        <v>86400</v>
      </c>
      <c r="F17" s="58"/>
      <c r="G17" s="58"/>
    </row>
    <row r="18" ht="18.75" customHeight="1" spans="1:7">
      <c r="A18" s="59" t="s">
        <v>55</v>
      </c>
      <c r="B18" s="60" t="s">
        <v>481</v>
      </c>
      <c r="C18" s="60"/>
      <c r="D18" s="61"/>
      <c r="E18" s="58">
        <v>1559535</v>
      </c>
      <c r="F18" s="58"/>
      <c r="G18" s="58"/>
    </row>
  </sheetData>
  <mergeCells count="11">
    <mergeCell ref="A2:G2"/>
    <mergeCell ref="A3:D3"/>
    <mergeCell ref="E4:G4"/>
    <mergeCell ref="A18:D18"/>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6"/>
  <sheetViews>
    <sheetView showZeros="0" workbookViewId="0">
      <selection activeCell="A1" sqref="A1"/>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5" t="s">
        <v>482</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"单位名称："&amp;"昆明市东川区人民代表大会常务委员会"</f>
        <v>单位名称：昆明市东川区人民代表大会常务委员会</v>
      </c>
      <c r="B3" s="3"/>
      <c r="C3" s="4"/>
      <c r="D3" s="5"/>
      <c r="E3" s="5"/>
      <c r="F3" s="5"/>
      <c r="G3" s="5"/>
      <c r="H3" s="5"/>
      <c r="I3" s="5"/>
      <c r="J3" s="225" t="s">
        <v>1</v>
      </c>
    </row>
    <row r="4" ht="30" customHeight="1" spans="1:10">
      <c r="A4" s="6" t="s">
        <v>483</v>
      </c>
      <c r="B4" s="7" t="s">
        <v>71</v>
      </c>
      <c r="C4" s="8"/>
      <c r="D4" s="8"/>
      <c r="E4" s="9"/>
      <c r="F4" s="10" t="s">
        <v>484</v>
      </c>
      <c r="G4" s="9"/>
      <c r="H4" s="11" t="s">
        <v>70</v>
      </c>
      <c r="I4" s="8"/>
      <c r="J4" s="9"/>
    </row>
    <row r="5" ht="32.25" customHeight="1" spans="1:10">
      <c r="A5" s="12" t="s">
        <v>485</v>
      </c>
      <c r="B5" s="13"/>
      <c r="C5" s="13"/>
      <c r="D5" s="13"/>
      <c r="E5" s="13"/>
      <c r="F5" s="13"/>
      <c r="G5" s="13"/>
      <c r="H5" s="13"/>
      <c r="I5" s="36"/>
      <c r="J5" s="37" t="s">
        <v>486</v>
      </c>
    </row>
    <row r="6" ht="99.75" customHeight="1" spans="1:10">
      <c r="A6" s="14" t="s">
        <v>487</v>
      </c>
      <c r="B6" s="15" t="s">
        <v>488</v>
      </c>
      <c r="C6" s="16" t="s">
        <v>489</v>
      </c>
      <c r="D6" s="16"/>
      <c r="E6" s="16"/>
      <c r="F6" s="16"/>
      <c r="G6" s="16"/>
      <c r="H6" s="16"/>
      <c r="I6" s="16"/>
      <c r="J6" s="38" t="s">
        <v>490</v>
      </c>
    </row>
    <row r="7" ht="99.75" customHeight="1" spans="1:10">
      <c r="A7" s="14"/>
      <c r="B7" s="15" t="str">
        <f>"总体绩效目标（"&amp;"2026"&amp;"-"&amp;("2026"+2)&amp;"年期间）"</f>
        <v>总体绩效目标（2026-2028年期间）</v>
      </c>
      <c r="C7" s="16" t="s">
        <v>491</v>
      </c>
      <c r="D7" s="16"/>
      <c r="E7" s="16"/>
      <c r="F7" s="16"/>
      <c r="G7" s="16"/>
      <c r="H7" s="16"/>
      <c r="I7" s="16"/>
      <c r="J7" s="38" t="s">
        <v>492</v>
      </c>
    </row>
    <row r="8" ht="75" customHeight="1" spans="1:10">
      <c r="A8" s="15" t="s">
        <v>493</v>
      </c>
      <c r="B8" s="17" t="str">
        <f>"预算年度（"&amp;"2026"&amp;"年）绩效目标"</f>
        <v>预算年度（2026年）绩效目标</v>
      </c>
      <c r="C8" s="18" t="s">
        <v>494</v>
      </c>
      <c r="D8" s="18"/>
      <c r="E8" s="18"/>
      <c r="F8" s="18"/>
      <c r="G8" s="18"/>
      <c r="H8" s="18"/>
      <c r="I8" s="18"/>
      <c r="J8" s="39" t="s">
        <v>495</v>
      </c>
    </row>
    <row r="9" ht="32.25" customHeight="1" spans="1:10">
      <c r="A9" s="19" t="s">
        <v>496</v>
      </c>
      <c r="B9" s="19"/>
      <c r="C9" s="19"/>
      <c r="D9" s="19"/>
      <c r="E9" s="19"/>
      <c r="F9" s="19"/>
      <c r="G9" s="19"/>
      <c r="H9" s="19"/>
      <c r="I9" s="19"/>
      <c r="J9" s="19"/>
    </row>
    <row r="10" ht="32.25" customHeight="1" spans="1:10">
      <c r="A10" s="15" t="s">
        <v>497</v>
      </c>
      <c r="B10" s="15"/>
      <c r="C10" s="14" t="s">
        <v>498</v>
      </c>
      <c r="D10" s="14"/>
      <c r="E10" s="14"/>
      <c r="F10" s="14" t="s">
        <v>499</v>
      </c>
      <c r="G10" s="14"/>
      <c r="H10" s="14" t="s">
        <v>500</v>
      </c>
      <c r="I10" s="14"/>
      <c r="J10" s="14"/>
    </row>
    <row r="11" ht="32.25" customHeight="1" spans="1:10">
      <c r="A11" s="15"/>
      <c r="B11" s="15"/>
      <c r="C11" s="14"/>
      <c r="D11" s="14"/>
      <c r="E11" s="14"/>
      <c r="F11" s="14"/>
      <c r="G11" s="14"/>
      <c r="H11" s="15" t="s">
        <v>501</v>
      </c>
      <c r="I11" s="15" t="s">
        <v>502</v>
      </c>
      <c r="J11" s="15" t="s">
        <v>503</v>
      </c>
    </row>
    <row r="12" ht="24" customHeight="1" spans="1:10">
      <c r="A12" s="20" t="s">
        <v>55</v>
      </c>
      <c r="B12" s="21"/>
      <c r="C12" s="21"/>
      <c r="D12" s="21"/>
      <c r="E12" s="21"/>
      <c r="F12" s="21"/>
      <c r="G12" s="22"/>
      <c r="H12" s="23">
        <v>11111400</v>
      </c>
      <c r="I12" s="23">
        <v>11111400</v>
      </c>
      <c r="J12" s="23"/>
    </row>
    <row r="13" ht="34.5" customHeight="1" spans="1:10">
      <c r="A13" s="16" t="s">
        <v>504</v>
      </c>
      <c r="B13" s="24"/>
      <c r="C13" s="16" t="s">
        <v>505</v>
      </c>
      <c r="D13" s="24"/>
      <c r="E13" s="24"/>
      <c r="F13" s="24"/>
      <c r="G13" s="24"/>
      <c r="H13" s="25">
        <v>9551865</v>
      </c>
      <c r="I13" s="25">
        <v>9551865</v>
      </c>
      <c r="J13" s="25"/>
    </row>
    <row r="14" ht="34.5" customHeight="1" spans="1:10">
      <c r="A14" s="16" t="s">
        <v>278</v>
      </c>
      <c r="B14" s="26"/>
      <c r="C14" s="16" t="s">
        <v>278</v>
      </c>
      <c r="D14" s="26"/>
      <c r="E14" s="26"/>
      <c r="F14" s="26"/>
      <c r="G14" s="26"/>
      <c r="H14" s="25">
        <v>491200</v>
      </c>
      <c r="I14" s="25">
        <v>491200</v>
      </c>
      <c r="J14" s="25"/>
    </row>
    <row r="15" ht="34.5" customHeight="1" spans="1:10">
      <c r="A15" s="16" t="s">
        <v>506</v>
      </c>
      <c r="B15" s="26"/>
      <c r="C15" s="16" t="s">
        <v>507</v>
      </c>
      <c r="D15" s="26"/>
      <c r="E15" s="26"/>
      <c r="F15" s="26"/>
      <c r="G15" s="26"/>
      <c r="H15" s="25">
        <v>50000</v>
      </c>
      <c r="I15" s="25">
        <v>50000</v>
      </c>
      <c r="J15" s="25"/>
    </row>
    <row r="16" ht="34.5" customHeight="1" spans="1:10">
      <c r="A16" s="16" t="s">
        <v>280</v>
      </c>
      <c r="B16" s="26"/>
      <c r="C16" s="16" t="s">
        <v>508</v>
      </c>
      <c r="D16" s="26"/>
      <c r="E16" s="26"/>
      <c r="F16" s="26"/>
      <c r="G16" s="26"/>
      <c r="H16" s="25">
        <v>242000</v>
      </c>
      <c r="I16" s="25">
        <v>242000</v>
      </c>
      <c r="J16" s="25"/>
    </row>
    <row r="17" ht="34.5" customHeight="1" spans="1:10">
      <c r="A17" s="16" t="s">
        <v>509</v>
      </c>
      <c r="B17" s="26"/>
      <c r="C17" s="16" t="s">
        <v>510</v>
      </c>
      <c r="D17" s="26"/>
      <c r="E17" s="26"/>
      <c r="F17" s="26"/>
      <c r="G17" s="26"/>
      <c r="H17" s="25">
        <v>86400</v>
      </c>
      <c r="I17" s="25">
        <v>86400</v>
      </c>
      <c r="J17" s="25"/>
    </row>
    <row r="18" ht="34.5" customHeight="1" spans="1:10">
      <c r="A18" s="16" t="s">
        <v>511</v>
      </c>
      <c r="B18" s="26"/>
      <c r="C18" s="16" t="s">
        <v>512</v>
      </c>
      <c r="D18" s="26"/>
      <c r="E18" s="26"/>
      <c r="F18" s="26"/>
      <c r="G18" s="26"/>
      <c r="H18" s="25">
        <v>689935</v>
      </c>
      <c r="I18" s="25">
        <v>689935</v>
      </c>
      <c r="J18" s="25"/>
    </row>
    <row r="19" ht="32.25" customHeight="1" spans="1:10">
      <c r="A19" s="19" t="s">
        <v>513</v>
      </c>
      <c r="B19" s="19"/>
      <c r="C19" s="19"/>
      <c r="D19" s="19"/>
      <c r="E19" s="19"/>
      <c r="F19" s="19"/>
      <c r="G19" s="19"/>
      <c r="H19" s="19"/>
      <c r="I19" s="19"/>
      <c r="J19" s="19"/>
    </row>
    <row r="20" ht="32.25" customHeight="1" spans="1:10">
      <c r="A20" s="27" t="s">
        <v>514</v>
      </c>
      <c r="B20" s="27"/>
      <c r="C20" s="27"/>
      <c r="D20" s="27"/>
      <c r="E20" s="27"/>
      <c r="F20" s="27"/>
      <c r="G20" s="27"/>
      <c r="H20" s="28" t="s">
        <v>515</v>
      </c>
      <c r="I20" s="40" t="s">
        <v>304</v>
      </c>
      <c r="J20" s="28" t="s">
        <v>516</v>
      </c>
    </row>
    <row r="21" ht="36" customHeight="1" spans="1:10">
      <c r="A21" s="29" t="s">
        <v>297</v>
      </c>
      <c r="B21" s="29" t="s">
        <v>517</v>
      </c>
      <c r="C21" s="30" t="s">
        <v>299</v>
      </c>
      <c r="D21" s="30" t="s">
        <v>300</v>
      </c>
      <c r="E21" s="30" t="s">
        <v>301</v>
      </c>
      <c r="F21" s="30" t="s">
        <v>302</v>
      </c>
      <c r="G21" s="30" t="s">
        <v>303</v>
      </c>
      <c r="H21" s="31"/>
      <c r="I21" s="31"/>
      <c r="J21" s="31"/>
    </row>
    <row r="22" ht="32.25" customHeight="1" spans="1:10">
      <c r="A22" s="32" t="s">
        <v>306</v>
      </c>
      <c r="B22" s="32"/>
      <c r="C22" s="33"/>
      <c r="D22" s="32"/>
      <c r="E22" s="32"/>
      <c r="F22" s="32"/>
      <c r="G22" s="32"/>
      <c r="H22" s="34"/>
      <c r="I22" s="18"/>
      <c r="J22" s="34"/>
    </row>
    <row r="23" ht="32.25" customHeight="1" spans="1:10">
      <c r="A23" s="32"/>
      <c r="B23" s="32" t="s">
        <v>307</v>
      </c>
      <c r="C23" s="33"/>
      <c r="D23" s="32"/>
      <c r="E23" s="32"/>
      <c r="F23" s="32"/>
      <c r="G23" s="32"/>
      <c r="H23" s="34"/>
      <c r="I23" s="18"/>
      <c r="J23" s="34"/>
    </row>
    <row r="24" ht="32.25" customHeight="1" spans="1:10">
      <c r="A24" s="32"/>
      <c r="B24" s="32"/>
      <c r="C24" s="33" t="s">
        <v>518</v>
      </c>
      <c r="D24" s="32" t="s">
        <v>360</v>
      </c>
      <c r="E24" s="32" t="s">
        <v>519</v>
      </c>
      <c r="F24" s="32" t="s">
        <v>362</v>
      </c>
      <c r="G24" s="32" t="s">
        <v>311</v>
      </c>
      <c r="H24" s="34" t="s">
        <v>520</v>
      </c>
      <c r="I24" s="18" t="s">
        <v>521</v>
      </c>
      <c r="J24" s="34" t="s">
        <v>522</v>
      </c>
    </row>
    <row r="25" ht="32.25" customHeight="1" spans="1:10">
      <c r="A25" s="32"/>
      <c r="B25" s="32" t="s">
        <v>313</v>
      </c>
      <c r="C25" s="33"/>
      <c r="D25" s="32"/>
      <c r="E25" s="32"/>
      <c r="F25" s="32"/>
      <c r="G25" s="32"/>
      <c r="H25" s="34"/>
      <c r="I25" s="18"/>
      <c r="J25" s="34"/>
    </row>
    <row r="26" ht="32.25" customHeight="1" spans="1:10">
      <c r="A26" s="32"/>
      <c r="B26" s="32"/>
      <c r="C26" s="33" t="s">
        <v>523</v>
      </c>
      <c r="D26" s="32" t="s">
        <v>360</v>
      </c>
      <c r="E26" s="32" t="s">
        <v>368</v>
      </c>
      <c r="F26" s="32" t="s">
        <v>316</v>
      </c>
      <c r="G26" s="32" t="s">
        <v>311</v>
      </c>
      <c r="H26" s="34" t="s">
        <v>524</v>
      </c>
      <c r="I26" s="18" t="s">
        <v>525</v>
      </c>
      <c r="J26" s="34" t="s">
        <v>521</v>
      </c>
    </row>
    <row r="27" ht="32.25" customHeight="1" spans="1:10">
      <c r="A27" s="32"/>
      <c r="B27" s="32"/>
      <c r="C27" s="33" t="s">
        <v>526</v>
      </c>
      <c r="D27" s="32" t="s">
        <v>360</v>
      </c>
      <c r="E27" s="32" t="s">
        <v>368</v>
      </c>
      <c r="F27" s="32" t="s">
        <v>316</v>
      </c>
      <c r="G27" s="32" t="s">
        <v>311</v>
      </c>
      <c r="H27" s="34" t="s">
        <v>527</v>
      </c>
      <c r="I27" s="18" t="s">
        <v>528</v>
      </c>
      <c r="J27" s="34" t="s">
        <v>521</v>
      </c>
    </row>
    <row r="28" ht="32.25" customHeight="1" spans="1:10">
      <c r="A28" s="32"/>
      <c r="B28" s="32"/>
      <c r="C28" s="33" t="s">
        <v>529</v>
      </c>
      <c r="D28" s="32" t="s">
        <v>360</v>
      </c>
      <c r="E28" s="32" t="s">
        <v>368</v>
      </c>
      <c r="F28" s="32" t="s">
        <v>316</v>
      </c>
      <c r="G28" s="32" t="s">
        <v>311</v>
      </c>
      <c r="H28" s="34" t="s">
        <v>530</v>
      </c>
      <c r="I28" s="18" t="s">
        <v>531</v>
      </c>
      <c r="J28" s="34" t="s">
        <v>521</v>
      </c>
    </row>
    <row r="29" ht="32.25" customHeight="1" spans="1:10">
      <c r="A29" s="32"/>
      <c r="B29" s="32" t="s">
        <v>318</v>
      </c>
      <c r="C29" s="33"/>
      <c r="D29" s="32"/>
      <c r="E29" s="32"/>
      <c r="F29" s="32"/>
      <c r="G29" s="32"/>
      <c r="H29" s="34"/>
      <c r="I29" s="18"/>
      <c r="J29" s="34"/>
    </row>
    <row r="30" ht="32.25" customHeight="1" spans="1:10">
      <c r="A30" s="32"/>
      <c r="B30" s="32"/>
      <c r="C30" s="33" t="s">
        <v>532</v>
      </c>
      <c r="D30" s="32" t="s">
        <v>360</v>
      </c>
      <c r="E30" s="32" t="s">
        <v>368</v>
      </c>
      <c r="F30" s="32" t="s">
        <v>316</v>
      </c>
      <c r="G30" s="32" t="s">
        <v>311</v>
      </c>
      <c r="H30" s="34" t="s">
        <v>533</v>
      </c>
      <c r="I30" s="18" t="s">
        <v>521</v>
      </c>
      <c r="J30" s="34" t="s">
        <v>522</v>
      </c>
    </row>
    <row r="31" ht="32.25" customHeight="1" spans="1:10">
      <c r="A31" s="32" t="s">
        <v>321</v>
      </c>
      <c r="B31" s="32"/>
      <c r="C31" s="33"/>
      <c r="D31" s="32"/>
      <c r="E31" s="32"/>
      <c r="F31" s="32"/>
      <c r="G31" s="32"/>
      <c r="H31" s="34"/>
      <c r="I31" s="18"/>
      <c r="J31" s="34"/>
    </row>
    <row r="32" ht="32.25" customHeight="1" spans="1:10">
      <c r="A32" s="32"/>
      <c r="B32" s="32" t="s">
        <v>322</v>
      </c>
      <c r="C32" s="33"/>
      <c r="D32" s="32"/>
      <c r="E32" s="32"/>
      <c r="F32" s="32"/>
      <c r="G32" s="32"/>
      <c r="H32" s="34"/>
      <c r="I32" s="18"/>
      <c r="J32" s="34"/>
    </row>
    <row r="33" ht="32.25" customHeight="1" spans="1:10">
      <c r="A33" s="32"/>
      <c r="B33" s="32"/>
      <c r="C33" s="33" t="s">
        <v>534</v>
      </c>
      <c r="D33" s="32" t="s">
        <v>309</v>
      </c>
      <c r="E33" s="32" t="s">
        <v>342</v>
      </c>
      <c r="F33" s="32" t="s">
        <v>316</v>
      </c>
      <c r="G33" s="32" t="s">
        <v>311</v>
      </c>
      <c r="H33" s="34" t="s">
        <v>533</v>
      </c>
      <c r="I33" s="18" t="s">
        <v>521</v>
      </c>
      <c r="J33" s="34" t="s">
        <v>535</v>
      </c>
    </row>
    <row r="34" ht="32.25" customHeight="1" spans="1:10">
      <c r="A34" s="32" t="s">
        <v>325</v>
      </c>
      <c r="B34" s="32"/>
      <c r="C34" s="33"/>
      <c r="D34" s="32"/>
      <c r="E34" s="32"/>
      <c r="F34" s="32"/>
      <c r="G34" s="32"/>
      <c r="H34" s="34"/>
      <c r="I34" s="18"/>
      <c r="J34" s="34"/>
    </row>
    <row r="35" ht="32.25" customHeight="1" spans="1:10">
      <c r="A35" s="32"/>
      <c r="B35" s="32" t="s">
        <v>326</v>
      </c>
      <c r="C35" s="33"/>
      <c r="D35" s="32"/>
      <c r="E35" s="32"/>
      <c r="F35" s="32"/>
      <c r="G35" s="32"/>
      <c r="H35" s="34"/>
      <c r="I35" s="18"/>
      <c r="J35" s="34"/>
    </row>
    <row r="36" ht="32.25" customHeight="1" spans="1:10">
      <c r="A36" s="32"/>
      <c r="B36" s="32"/>
      <c r="C36" s="33" t="s">
        <v>536</v>
      </c>
      <c r="D36" s="32" t="s">
        <v>309</v>
      </c>
      <c r="E36" s="32" t="s">
        <v>342</v>
      </c>
      <c r="F36" s="32" t="s">
        <v>316</v>
      </c>
      <c r="G36" s="32" t="s">
        <v>311</v>
      </c>
      <c r="H36" s="34" t="s">
        <v>533</v>
      </c>
      <c r="I36" s="18" t="s">
        <v>521</v>
      </c>
      <c r="J36" s="34" t="s">
        <v>537</v>
      </c>
    </row>
  </sheetData>
  <mergeCells count="39">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B15"/>
    <mergeCell ref="C15:G15"/>
    <mergeCell ref="A16:B16"/>
    <mergeCell ref="C16:G16"/>
    <mergeCell ref="A17:B17"/>
    <mergeCell ref="C17:G17"/>
    <mergeCell ref="A18:B18"/>
    <mergeCell ref="C18:G18"/>
    <mergeCell ref="A19:J19"/>
    <mergeCell ref="A20:G20"/>
    <mergeCell ref="A6:A7"/>
    <mergeCell ref="H20:H21"/>
    <mergeCell ref="I20:I21"/>
    <mergeCell ref="J20:J21"/>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topLeftCell="A2"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93" t="s">
        <v>52</v>
      </c>
    </row>
    <row r="2" ht="41.25" customHeight="1" spans="1:1">
      <c r="A2" s="74" t="str">
        <f>"2026"&amp;"年部门收入预算表"</f>
        <v>2026年部门收入预算表</v>
      </c>
    </row>
    <row r="3" ht="17.25" customHeight="1" spans="1:19">
      <c r="A3" s="77" t="str">
        <f>"单位名称："&amp;"昆明市东川区人民代表大会常务委员会"</f>
        <v>单位名称：昆明市东川区人民代表大会常务委员会</v>
      </c>
      <c r="S3" s="79" t="s">
        <v>1</v>
      </c>
    </row>
    <row r="4" ht="21.75" customHeight="1" spans="1:19">
      <c r="A4" s="210" t="s">
        <v>53</v>
      </c>
      <c r="B4" s="211" t="s">
        <v>54</v>
      </c>
      <c r="C4" s="211" t="s">
        <v>55</v>
      </c>
      <c r="D4" s="212" t="s">
        <v>56</v>
      </c>
      <c r="E4" s="212"/>
      <c r="F4" s="212"/>
      <c r="G4" s="212"/>
      <c r="H4" s="212"/>
      <c r="I4" s="159"/>
      <c r="J4" s="212"/>
      <c r="K4" s="212"/>
      <c r="L4" s="212"/>
      <c r="M4" s="212"/>
      <c r="N4" s="219"/>
      <c r="O4" s="212" t="s">
        <v>45</v>
      </c>
      <c r="P4" s="212"/>
      <c r="Q4" s="212"/>
      <c r="R4" s="212"/>
      <c r="S4" s="219"/>
    </row>
    <row r="5" ht="27" customHeight="1" spans="1:19">
      <c r="A5" s="213"/>
      <c r="B5" s="214"/>
      <c r="C5" s="214"/>
      <c r="D5" s="214" t="s">
        <v>57</v>
      </c>
      <c r="E5" s="214" t="s">
        <v>58</v>
      </c>
      <c r="F5" s="214" t="s">
        <v>59</v>
      </c>
      <c r="G5" s="214" t="s">
        <v>60</v>
      </c>
      <c r="H5" s="214" t="s">
        <v>61</v>
      </c>
      <c r="I5" s="220" t="s">
        <v>62</v>
      </c>
      <c r="J5" s="221"/>
      <c r="K5" s="221"/>
      <c r="L5" s="221"/>
      <c r="M5" s="221"/>
      <c r="N5" s="222"/>
      <c r="O5" s="214" t="s">
        <v>57</v>
      </c>
      <c r="P5" s="214" t="s">
        <v>58</v>
      </c>
      <c r="Q5" s="214" t="s">
        <v>59</v>
      </c>
      <c r="R5" s="214" t="s">
        <v>60</v>
      </c>
      <c r="S5" s="214" t="s">
        <v>63</v>
      </c>
    </row>
    <row r="6" ht="30" customHeight="1" spans="1:19">
      <c r="A6" s="215"/>
      <c r="B6" s="132"/>
      <c r="C6" s="142"/>
      <c r="D6" s="142"/>
      <c r="E6" s="142"/>
      <c r="F6" s="142"/>
      <c r="G6" s="142"/>
      <c r="H6" s="142"/>
      <c r="I6" s="98" t="s">
        <v>57</v>
      </c>
      <c r="J6" s="222" t="s">
        <v>64</v>
      </c>
      <c r="K6" s="222" t="s">
        <v>65</v>
      </c>
      <c r="L6" s="222" t="s">
        <v>66</v>
      </c>
      <c r="M6" s="222" t="s">
        <v>67</v>
      </c>
      <c r="N6" s="222" t="s">
        <v>68</v>
      </c>
      <c r="O6" s="223"/>
      <c r="P6" s="223"/>
      <c r="Q6" s="223"/>
      <c r="R6" s="223"/>
      <c r="S6" s="142"/>
    </row>
    <row r="7" ht="15" customHeight="1" spans="1:19">
      <c r="A7" s="216">
        <v>1</v>
      </c>
      <c r="B7" s="216">
        <v>2</v>
      </c>
      <c r="C7" s="216">
        <v>3</v>
      </c>
      <c r="D7" s="216">
        <v>4</v>
      </c>
      <c r="E7" s="216">
        <v>5</v>
      </c>
      <c r="F7" s="216">
        <v>6</v>
      </c>
      <c r="G7" s="216">
        <v>7</v>
      </c>
      <c r="H7" s="216">
        <v>8</v>
      </c>
      <c r="I7" s="98">
        <v>9</v>
      </c>
      <c r="J7" s="216">
        <v>10</v>
      </c>
      <c r="K7" s="216">
        <v>11</v>
      </c>
      <c r="L7" s="216">
        <v>12</v>
      </c>
      <c r="M7" s="216">
        <v>13</v>
      </c>
      <c r="N7" s="216">
        <v>14</v>
      </c>
      <c r="O7" s="216">
        <v>15</v>
      </c>
      <c r="P7" s="216">
        <v>16</v>
      </c>
      <c r="Q7" s="216">
        <v>17</v>
      </c>
      <c r="R7" s="216">
        <v>18</v>
      </c>
      <c r="S7" s="216">
        <v>19</v>
      </c>
    </row>
    <row r="8" ht="18" customHeight="1" spans="1:19">
      <c r="A8" s="33" t="s">
        <v>69</v>
      </c>
      <c r="B8" s="33" t="s">
        <v>70</v>
      </c>
      <c r="C8" s="107">
        <v>11111400</v>
      </c>
      <c r="D8" s="107">
        <v>11111400</v>
      </c>
      <c r="E8" s="107">
        <v>11111400</v>
      </c>
      <c r="F8" s="107"/>
      <c r="G8" s="107"/>
      <c r="H8" s="107"/>
      <c r="I8" s="107"/>
      <c r="J8" s="107"/>
      <c r="K8" s="107"/>
      <c r="L8" s="107"/>
      <c r="M8" s="107"/>
      <c r="N8" s="107"/>
      <c r="O8" s="107"/>
      <c r="P8" s="107"/>
      <c r="Q8" s="107"/>
      <c r="R8" s="107"/>
      <c r="S8" s="107"/>
    </row>
    <row r="9" ht="18" customHeight="1" spans="1:19">
      <c r="A9" s="217" t="s">
        <v>71</v>
      </c>
      <c r="B9" s="217" t="s">
        <v>70</v>
      </c>
      <c r="C9" s="107">
        <v>11111400</v>
      </c>
      <c r="D9" s="107">
        <v>11111400</v>
      </c>
      <c r="E9" s="107">
        <v>11111400</v>
      </c>
      <c r="F9" s="107"/>
      <c r="G9" s="107"/>
      <c r="H9" s="107"/>
      <c r="I9" s="107"/>
      <c r="J9" s="107"/>
      <c r="K9" s="107"/>
      <c r="L9" s="107"/>
      <c r="M9" s="107"/>
      <c r="N9" s="107"/>
      <c r="O9" s="107"/>
      <c r="P9" s="107"/>
      <c r="Q9" s="107"/>
      <c r="R9" s="107"/>
      <c r="S9" s="107"/>
    </row>
    <row r="10" ht="18" customHeight="1" spans="1:19">
      <c r="A10" s="82" t="s">
        <v>55</v>
      </c>
      <c r="B10" s="218"/>
      <c r="C10" s="107">
        <v>11111400</v>
      </c>
      <c r="D10" s="107">
        <v>11111400</v>
      </c>
      <c r="E10" s="107">
        <v>11111400</v>
      </c>
      <c r="F10" s="107"/>
      <c r="G10" s="107"/>
      <c r="H10" s="107"/>
      <c r="I10" s="107"/>
      <c r="J10" s="107"/>
      <c r="K10" s="107"/>
      <c r="L10" s="107"/>
      <c r="M10" s="107"/>
      <c r="N10" s="107"/>
      <c r="O10" s="107"/>
      <c r="P10" s="107"/>
      <c r="Q10" s="107"/>
      <c r="R10" s="107"/>
      <c r="S10" s="107"/>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GridLines="0" showZeros="0" topLeftCell="A17"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79" t="s">
        <v>72</v>
      </c>
    </row>
    <row r="2" ht="41.25" customHeight="1" spans="1:1">
      <c r="A2" s="74" t="str">
        <f>"2026"&amp;"年部门支出预算表"</f>
        <v>2026年部门支出预算表</v>
      </c>
    </row>
    <row r="3" ht="17.25" customHeight="1" spans="1:15">
      <c r="A3" s="77" t="str">
        <f>"单位名称："&amp;"昆明市东川区人民代表大会常务委员会"</f>
        <v>单位名称：昆明市东川区人民代表大会常务委员会</v>
      </c>
      <c r="O3" s="79" t="s">
        <v>1</v>
      </c>
    </row>
    <row r="4" ht="27" customHeight="1" spans="1:15">
      <c r="A4" s="196" t="s">
        <v>73</v>
      </c>
      <c r="B4" s="196" t="s">
        <v>74</v>
      </c>
      <c r="C4" s="196" t="s">
        <v>55</v>
      </c>
      <c r="D4" s="197" t="s">
        <v>58</v>
      </c>
      <c r="E4" s="198"/>
      <c r="F4" s="199"/>
      <c r="G4" s="200" t="s">
        <v>59</v>
      </c>
      <c r="H4" s="200" t="s">
        <v>60</v>
      </c>
      <c r="I4" s="200" t="s">
        <v>75</v>
      </c>
      <c r="J4" s="197" t="s">
        <v>62</v>
      </c>
      <c r="K4" s="198"/>
      <c r="L4" s="198"/>
      <c r="M4" s="198"/>
      <c r="N4" s="207"/>
      <c r="O4" s="208"/>
    </row>
    <row r="5" ht="42" customHeight="1" spans="1:15">
      <c r="A5" s="201"/>
      <c r="B5" s="201"/>
      <c r="C5" s="202"/>
      <c r="D5" s="203" t="s">
        <v>57</v>
      </c>
      <c r="E5" s="203" t="s">
        <v>76</v>
      </c>
      <c r="F5" s="203" t="s">
        <v>77</v>
      </c>
      <c r="G5" s="202"/>
      <c r="H5" s="202"/>
      <c r="I5" s="209"/>
      <c r="J5" s="203" t="s">
        <v>57</v>
      </c>
      <c r="K5" s="190" t="s">
        <v>78</v>
      </c>
      <c r="L5" s="190" t="s">
        <v>79</v>
      </c>
      <c r="M5" s="190" t="s">
        <v>80</v>
      </c>
      <c r="N5" s="190" t="s">
        <v>81</v>
      </c>
      <c r="O5" s="190" t="s">
        <v>82</v>
      </c>
    </row>
    <row r="6" ht="18" customHeight="1" spans="1:15">
      <c r="A6" s="85" t="s">
        <v>83</v>
      </c>
      <c r="B6" s="85" t="s">
        <v>84</v>
      </c>
      <c r="C6" s="85" t="s">
        <v>85</v>
      </c>
      <c r="D6" s="86" t="s">
        <v>86</v>
      </c>
      <c r="E6" s="86" t="s">
        <v>87</v>
      </c>
      <c r="F6" s="86" t="s">
        <v>88</v>
      </c>
      <c r="G6" s="86" t="s">
        <v>89</v>
      </c>
      <c r="H6" s="86" t="s">
        <v>90</v>
      </c>
      <c r="I6" s="86" t="s">
        <v>91</v>
      </c>
      <c r="J6" s="86" t="s">
        <v>92</v>
      </c>
      <c r="K6" s="86" t="s">
        <v>93</v>
      </c>
      <c r="L6" s="86" t="s">
        <v>94</v>
      </c>
      <c r="M6" s="86" t="s">
        <v>95</v>
      </c>
      <c r="N6" s="85" t="s">
        <v>96</v>
      </c>
      <c r="O6" s="86" t="s">
        <v>97</v>
      </c>
    </row>
    <row r="7" ht="21" customHeight="1" spans="1:15">
      <c r="A7" s="87" t="s">
        <v>98</v>
      </c>
      <c r="B7" s="87" t="s">
        <v>99</v>
      </c>
      <c r="C7" s="107">
        <v>8098610</v>
      </c>
      <c r="D7" s="107">
        <v>8098610</v>
      </c>
      <c r="E7" s="107">
        <v>6539075</v>
      </c>
      <c r="F7" s="107">
        <v>1559535</v>
      </c>
      <c r="G7" s="107"/>
      <c r="H7" s="107"/>
      <c r="I7" s="107"/>
      <c r="J7" s="107"/>
      <c r="K7" s="107"/>
      <c r="L7" s="107"/>
      <c r="M7" s="107"/>
      <c r="N7" s="107"/>
      <c r="O7" s="107"/>
    </row>
    <row r="8" ht="21" customHeight="1" spans="1:15">
      <c r="A8" s="204" t="s">
        <v>100</v>
      </c>
      <c r="B8" s="204" t="s">
        <v>101</v>
      </c>
      <c r="C8" s="107">
        <v>8098610</v>
      </c>
      <c r="D8" s="107">
        <v>8098610</v>
      </c>
      <c r="E8" s="107">
        <v>6539075</v>
      </c>
      <c r="F8" s="107">
        <v>1559535</v>
      </c>
      <c r="G8" s="107"/>
      <c r="H8" s="107"/>
      <c r="I8" s="107"/>
      <c r="J8" s="107"/>
      <c r="K8" s="107"/>
      <c r="L8" s="107"/>
      <c r="M8" s="107"/>
      <c r="N8" s="107"/>
      <c r="O8" s="107"/>
    </row>
    <row r="9" ht="21" customHeight="1" spans="1:15">
      <c r="A9" s="205" t="s">
        <v>102</v>
      </c>
      <c r="B9" s="205" t="s">
        <v>103</v>
      </c>
      <c r="C9" s="107">
        <v>6625475</v>
      </c>
      <c r="D9" s="107">
        <v>6625475</v>
      </c>
      <c r="E9" s="107">
        <v>6539075</v>
      </c>
      <c r="F9" s="107">
        <v>86400</v>
      </c>
      <c r="G9" s="107"/>
      <c r="H9" s="107"/>
      <c r="I9" s="107"/>
      <c r="J9" s="107"/>
      <c r="K9" s="107"/>
      <c r="L9" s="107"/>
      <c r="M9" s="107"/>
      <c r="N9" s="107"/>
      <c r="O9" s="107"/>
    </row>
    <row r="10" ht="21" customHeight="1" spans="1:15">
      <c r="A10" s="205" t="s">
        <v>104</v>
      </c>
      <c r="B10" s="205" t="s">
        <v>105</v>
      </c>
      <c r="C10" s="107">
        <v>491200</v>
      </c>
      <c r="D10" s="107">
        <v>491200</v>
      </c>
      <c r="E10" s="107"/>
      <c r="F10" s="107">
        <v>491200</v>
      </c>
      <c r="G10" s="107"/>
      <c r="H10" s="107"/>
      <c r="I10" s="107"/>
      <c r="J10" s="107"/>
      <c r="K10" s="107"/>
      <c r="L10" s="107"/>
      <c r="M10" s="107"/>
      <c r="N10" s="107"/>
      <c r="O10" s="107"/>
    </row>
    <row r="11" ht="21" customHeight="1" spans="1:15">
      <c r="A11" s="205" t="s">
        <v>106</v>
      </c>
      <c r="B11" s="205" t="s">
        <v>107</v>
      </c>
      <c r="C11" s="107">
        <v>50000</v>
      </c>
      <c r="D11" s="107">
        <v>50000</v>
      </c>
      <c r="E11" s="107"/>
      <c r="F11" s="107">
        <v>50000</v>
      </c>
      <c r="G11" s="107"/>
      <c r="H11" s="107"/>
      <c r="I11" s="107"/>
      <c r="J11" s="107"/>
      <c r="K11" s="107"/>
      <c r="L11" s="107"/>
      <c r="M11" s="107"/>
      <c r="N11" s="107"/>
      <c r="O11" s="107"/>
    </row>
    <row r="12" ht="21" customHeight="1" spans="1:15">
      <c r="A12" s="205" t="s">
        <v>108</v>
      </c>
      <c r="B12" s="205" t="s">
        <v>109</v>
      </c>
      <c r="C12" s="107">
        <v>242000</v>
      </c>
      <c r="D12" s="107">
        <v>242000</v>
      </c>
      <c r="E12" s="107"/>
      <c r="F12" s="107">
        <v>242000</v>
      </c>
      <c r="G12" s="107"/>
      <c r="H12" s="107"/>
      <c r="I12" s="107"/>
      <c r="J12" s="107"/>
      <c r="K12" s="107"/>
      <c r="L12" s="107"/>
      <c r="M12" s="107"/>
      <c r="N12" s="107"/>
      <c r="O12" s="107"/>
    </row>
    <row r="13" ht="21" customHeight="1" spans="1:15">
      <c r="A13" s="205" t="s">
        <v>110</v>
      </c>
      <c r="B13" s="205" t="s">
        <v>111</v>
      </c>
      <c r="C13" s="107">
        <v>689935</v>
      </c>
      <c r="D13" s="107">
        <v>689935</v>
      </c>
      <c r="E13" s="107"/>
      <c r="F13" s="107">
        <v>689935</v>
      </c>
      <c r="G13" s="107"/>
      <c r="H13" s="107"/>
      <c r="I13" s="107"/>
      <c r="J13" s="107"/>
      <c r="K13" s="107"/>
      <c r="L13" s="107"/>
      <c r="M13" s="107"/>
      <c r="N13" s="107"/>
      <c r="O13" s="107"/>
    </row>
    <row r="14" ht="21" customHeight="1" spans="1:15">
      <c r="A14" s="87" t="s">
        <v>112</v>
      </c>
      <c r="B14" s="87" t="s">
        <v>113</v>
      </c>
      <c r="C14" s="107">
        <v>1477210</v>
      </c>
      <c r="D14" s="107">
        <v>1477210</v>
      </c>
      <c r="E14" s="107">
        <v>1477210</v>
      </c>
      <c r="F14" s="107"/>
      <c r="G14" s="107"/>
      <c r="H14" s="107"/>
      <c r="I14" s="107"/>
      <c r="J14" s="107"/>
      <c r="K14" s="107"/>
      <c r="L14" s="107"/>
      <c r="M14" s="107"/>
      <c r="N14" s="107"/>
      <c r="O14" s="107"/>
    </row>
    <row r="15" ht="21" customHeight="1" spans="1:15">
      <c r="A15" s="204" t="s">
        <v>114</v>
      </c>
      <c r="B15" s="204" t="s">
        <v>115</v>
      </c>
      <c r="C15" s="107">
        <v>1477210</v>
      </c>
      <c r="D15" s="107">
        <v>1477210</v>
      </c>
      <c r="E15" s="107">
        <v>1477210</v>
      </c>
      <c r="F15" s="107"/>
      <c r="G15" s="107"/>
      <c r="H15" s="107"/>
      <c r="I15" s="107"/>
      <c r="J15" s="107"/>
      <c r="K15" s="107"/>
      <c r="L15" s="107"/>
      <c r="M15" s="107"/>
      <c r="N15" s="107"/>
      <c r="O15" s="107"/>
    </row>
    <row r="16" ht="21" customHeight="1" spans="1:15">
      <c r="A16" s="205" t="s">
        <v>116</v>
      </c>
      <c r="B16" s="205" t="s">
        <v>117</v>
      </c>
      <c r="C16" s="107">
        <v>520800</v>
      </c>
      <c r="D16" s="107">
        <v>520800</v>
      </c>
      <c r="E16" s="107">
        <v>520800</v>
      </c>
      <c r="F16" s="107"/>
      <c r="G16" s="107"/>
      <c r="H16" s="107"/>
      <c r="I16" s="107"/>
      <c r="J16" s="107"/>
      <c r="K16" s="107"/>
      <c r="L16" s="107"/>
      <c r="M16" s="107"/>
      <c r="N16" s="107"/>
      <c r="O16" s="107"/>
    </row>
    <row r="17" ht="21" customHeight="1" spans="1:15">
      <c r="A17" s="205" t="s">
        <v>118</v>
      </c>
      <c r="B17" s="205" t="s">
        <v>119</v>
      </c>
      <c r="C17" s="107">
        <v>815033</v>
      </c>
      <c r="D17" s="107">
        <v>815033</v>
      </c>
      <c r="E17" s="107">
        <v>815033</v>
      </c>
      <c r="F17" s="107"/>
      <c r="G17" s="107"/>
      <c r="H17" s="107"/>
      <c r="I17" s="107"/>
      <c r="J17" s="107"/>
      <c r="K17" s="107"/>
      <c r="L17" s="107"/>
      <c r="M17" s="107"/>
      <c r="N17" s="107"/>
      <c r="O17" s="107"/>
    </row>
    <row r="18" ht="21" customHeight="1" spans="1:15">
      <c r="A18" s="205" t="s">
        <v>120</v>
      </c>
      <c r="B18" s="205" t="s">
        <v>121</v>
      </c>
      <c r="C18" s="107">
        <v>141377</v>
      </c>
      <c r="D18" s="107">
        <v>141377</v>
      </c>
      <c r="E18" s="107">
        <v>141377</v>
      </c>
      <c r="F18" s="107"/>
      <c r="G18" s="107"/>
      <c r="H18" s="107"/>
      <c r="I18" s="107"/>
      <c r="J18" s="107"/>
      <c r="K18" s="107"/>
      <c r="L18" s="107"/>
      <c r="M18" s="107"/>
      <c r="N18" s="107"/>
      <c r="O18" s="107"/>
    </row>
    <row r="19" ht="21" customHeight="1" spans="1:15">
      <c r="A19" s="87" t="s">
        <v>122</v>
      </c>
      <c r="B19" s="87" t="s">
        <v>123</v>
      </c>
      <c r="C19" s="107">
        <v>882747</v>
      </c>
      <c r="D19" s="107">
        <v>882747</v>
      </c>
      <c r="E19" s="107">
        <v>882747</v>
      </c>
      <c r="F19" s="107"/>
      <c r="G19" s="107"/>
      <c r="H19" s="107"/>
      <c r="I19" s="107"/>
      <c r="J19" s="107"/>
      <c r="K19" s="107"/>
      <c r="L19" s="107"/>
      <c r="M19" s="107"/>
      <c r="N19" s="107"/>
      <c r="O19" s="107"/>
    </row>
    <row r="20" ht="21" customHeight="1" spans="1:15">
      <c r="A20" s="204" t="s">
        <v>124</v>
      </c>
      <c r="B20" s="204" t="s">
        <v>125</v>
      </c>
      <c r="C20" s="107">
        <v>882747</v>
      </c>
      <c r="D20" s="107">
        <v>882747</v>
      </c>
      <c r="E20" s="107">
        <v>882747</v>
      </c>
      <c r="F20" s="107"/>
      <c r="G20" s="107"/>
      <c r="H20" s="107"/>
      <c r="I20" s="107"/>
      <c r="J20" s="107"/>
      <c r="K20" s="107"/>
      <c r="L20" s="107"/>
      <c r="M20" s="107"/>
      <c r="N20" s="107"/>
      <c r="O20" s="107"/>
    </row>
    <row r="21" ht="21" customHeight="1" spans="1:15">
      <c r="A21" s="205" t="s">
        <v>126</v>
      </c>
      <c r="B21" s="205" t="s">
        <v>127</v>
      </c>
      <c r="C21" s="107">
        <v>440075</v>
      </c>
      <c r="D21" s="107">
        <v>440075</v>
      </c>
      <c r="E21" s="107">
        <v>440075</v>
      </c>
      <c r="F21" s="107"/>
      <c r="G21" s="107"/>
      <c r="H21" s="107"/>
      <c r="I21" s="107"/>
      <c r="J21" s="107"/>
      <c r="K21" s="107"/>
      <c r="L21" s="107"/>
      <c r="M21" s="107"/>
      <c r="N21" s="107"/>
      <c r="O21" s="107"/>
    </row>
    <row r="22" ht="21" customHeight="1" spans="1:15">
      <c r="A22" s="205" t="s">
        <v>128</v>
      </c>
      <c r="B22" s="205" t="s">
        <v>129</v>
      </c>
      <c r="C22" s="107">
        <v>433795</v>
      </c>
      <c r="D22" s="107">
        <v>433795</v>
      </c>
      <c r="E22" s="107">
        <v>433795</v>
      </c>
      <c r="F22" s="107"/>
      <c r="G22" s="107"/>
      <c r="H22" s="107"/>
      <c r="I22" s="107"/>
      <c r="J22" s="107"/>
      <c r="K22" s="107"/>
      <c r="L22" s="107"/>
      <c r="M22" s="107"/>
      <c r="N22" s="107"/>
      <c r="O22" s="107"/>
    </row>
    <row r="23" ht="21" customHeight="1" spans="1:15">
      <c r="A23" s="205" t="s">
        <v>130</v>
      </c>
      <c r="B23" s="205" t="s">
        <v>131</v>
      </c>
      <c r="C23" s="107">
        <v>8877</v>
      </c>
      <c r="D23" s="107">
        <v>8877</v>
      </c>
      <c r="E23" s="107">
        <v>8877</v>
      </c>
      <c r="F23" s="107"/>
      <c r="G23" s="107"/>
      <c r="H23" s="107"/>
      <c r="I23" s="107"/>
      <c r="J23" s="107"/>
      <c r="K23" s="107"/>
      <c r="L23" s="107"/>
      <c r="M23" s="107"/>
      <c r="N23" s="107"/>
      <c r="O23" s="107"/>
    </row>
    <row r="24" ht="21" customHeight="1" spans="1:15">
      <c r="A24" s="87" t="s">
        <v>132</v>
      </c>
      <c r="B24" s="87" t="s">
        <v>133</v>
      </c>
      <c r="C24" s="107">
        <v>652833</v>
      </c>
      <c r="D24" s="107">
        <v>652833</v>
      </c>
      <c r="E24" s="107">
        <v>652833</v>
      </c>
      <c r="F24" s="107"/>
      <c r="G24" s="107"/>
      <c r="H24" s="107"/>
      <c r="I24" s="107"/>
      <c r="J24" s="107"/>
      <c r="K24" s="107"/>
      <c r="L24" s="107"/>
      <c r="M24" s="107"/>
      <c r="N24" s="107"/>
      <c r="O24" s="107"/>
    </row>
    <row r="25" ht="21" customHeight="1" spans="1:15">
      <c r="A25" s="204" t="s">
        <v>134</v>
      </c>
      <c r="B25" s="204" t="s">
        <v>135</v>
      </c>
      <c r="C25" s="107">
        <v>652833</v>
      </c>
      <c r="D25" s="107">
        <v>652833</v>
      </c>
      <c r="E25" s="107">
        <v>652833</v>
      </c>
      <c r="F25" s="107"/>
      <c r="G25" s="107"/>
      <c r="H25" s="107"/>
      <c r="I25" s="107"/>
      <c r="J25" s="107"/>
      <c r="K25" s="107"/>
      <c r="L25" s="107"/>
      <c r="M25" s="107"/>
      <c r="N25" s="107"/>
      <c r="O25" s="107"/>
    </row>
    <row r="26" ht="21" customHeight="1" spans="1:15">
      <c r="A26" s="205" t="s">
        <v>136</v>
      </c>
      <c r="B26" s="205" t="s">
        <v>137</v>
      </c>
      <c r="C26" s="107">
        <v>652833</v>
      </c>
      <c r="D26" s="107">
        <v>652833</v>
      </c>
      <c r="E26" s="107">
        <v>652833</v>
      </c>
      <c r="F26" s="107"/>
      <c r="G26" s="107"/>
      <c r="H26" s="107"/>
      <c r="I26" s="107"/>
      <c r="J26" s="107"/>
      <c r="K26" s="107"/>
      <c r="L26" s="107"/>
      <c r="M26" s="107"/>
      <c r="N26" s="107"/>
      <c r="O26" s="107"/>
    </row>
    <row r="27" ht="21" customHeight="1" spans="1:15">
      <c r="A27" s="206" t="s">
        <v>55</v>
      </c>
      <c r="B27" s="68"/>
      <c r="C27" s="107">
        <v>11111400</v>
      </c>
      <c r="D27" s="107">
        <v>11111400</v>
      </c>
      <c r="E27" s="107">
        <v>9551865</v>
      </c>
      <c r="F27" s="107">
        <v>1559535</v>
      </c>
      <c r="G27" s="107"/>
      <c r="H27" s="107"/>
      <c r="I27" s="107"/>
      <c r="J27" s="107"/>
      <c r="K27" s="107"/>
      <c r="L27" s="107"/>
      <c r="M27" s="107"/>
      <c r="N27" s="107"/>
      <c r="O27" s="107"/>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2" workbookViewId="0">
      <selection activeCell="A1" sqref="A1"/>
    </sheetView>
  </sheetViews>
  <sheetFormatPr defaultColWidth="8.575" defaultRowHeight="12.75" customHeight="1" outlineLevelCol="3"/>
  <cols>
    <col min="1" max="4" width="35.575" customWidth="1"/>
  </cols>
  <sheetData>
    <row r="1" ht="15" customHeight="1" spans="1:4">
      <c r="A1" s="75"/>
      <c r="B1" s="79"/>
      <c r="C1" s="79"/>
      <c r="D1" s="79" t="s">
        <v>138</v>
      </c>
    </row>
    <row r="2" ht="41.25" customHeight="1" spans="1:1">
      <c r="A2" s="74" t="str">
        <f>"2026"&amp;"年部门财政拨款收支预算总表"</f>
        <v>2026年部门财政拨款收支预算总表</v>
      </c>
    </row>
    <row r="3" ht="17.25" customHeight="1" spans="1:4">
      <c r="A3" s="77" t="str">
        <f>"单位名称："&amp;"昆明市东川区人民代表大会常务委员会"</f>
        <v>单位名称：昆明市东川区人民代表大会常务委员会</v>
      </c>
      <c r="B3" s="189"/>
      <c r="D3" s="79" t="s">
        <v>1</v>
      </c>
    </row>
    <row r="4" ht="17.25" customHeight="1" spans="1:4">
      <c r="A4" s="190" t="s">
        <v>2</v>
      </c>
      <c r="B4" s="191"/>
      <c r="C4" s="190" t="s">
        <v>3</v>
      </c>
      <c r="D4" s="191"/>
    </row>
    <row r="5" ht="18.75" customHeight="1" spans="1:4">
      <c r="A5" s="190" t="s">
        <v>4</v>
      </c>
      <c r="B5" s="190" t="s">
        <v>5</v>
      </c>
      <c r="C5" s="190" t="s">
        <v>6</v>
      </c>
      <c r="D5" s="190" t="s">
        <v>5</v>
      </c>
    </row>
    <row r="6" ht="16.5" customHeight="1" spans="1:4">
      <c r="A6" s="192" t="s">
        <v>139</v>
      </c>
      <c r="B6" s="107">
        <v>11111400</v>
      </c>
      <c r="C6" s="192" t="s">
        <v>140</v>
      </c>
      <c r="D6" s="107">
        <v>11111400</v>
      </c>
    </row>
    <row r="7" ht="16.5" customHeight="1" spans="1:4">
      <c r="A7" s="192" t="s">
        <v>141</v>
      </c>
      <c r="B7" s="107">
        <v>11111400</v>
      </c>
      <c r="C7" s="192" t="s">
        <v>142</v>
      </c>
      <c r="D7" s="107">
        <v>8098610</v>
      </c>
    </row>
    <row r="8" ht="16.5" customHeight="1" spans="1:4">
      <c r="A8" s="192" t="s">
        <v>143</v>
      </c>
      <c r="B8" s="107"/>
      <c r="C8" s="192" t="s">
        <v>144</v>
      </c>
      <c r="D8" s="107"/>
    </row>
    <row r="9" ht="16.5" customHeight="1" spans="1:4">
      <c r="A9" s="192" t="s">
        <v>145</v>
      </c>
      <c r="B9" s="107"/>
      <c r="C9" s="192" t="s">
        <v>146</v>
      </c>
      <c r="D9" s="107"/>
    </row>
    <row r="10" ht="16.5" customHeight="1" spans="1:4">
      <c r="A10" s="192" t="s">
        <v>147</v>
      </c>
      <c r="B10" s="107"/>
      <c r="C10" s="192" t="s">
        <v>148</v>
      </c>
      <c r="D10" s="107"/>
    </row>
    <row r="11" ht="16.5" customHeight="1" spans="1:4">
      <c r="A11" s="192" t="s">
        <v>141</v>
      </c>
      <c r="B11" s="107"/>
      <c r="C11" s="192" t="s">
        <v>149</v>
      </c>
      <c r="D11" s="107"/>
    </row>
    <row r="12" ht="16.5" customHeight="1" spans="1:4">
      <c r="A12" s="21" t="s">
        <v>143</v>
      </c>
      <c r="B12" s="107"/>
      <c r="C12" s="97" t="s">
        <v>150</v>
      </c>
      <c r="D12" s="107"/>
    </row>
    <row r="13" ht="16.5" customHeight="1" spans="1:4">
      <c r="A13" s="21" t="s">
        <v>145</v>
      </c>
      <c r="B13" s="107"/>
      <c r="C13" s="97" t="s">
        <v>151</v>
      </c>
      <c r="D13" s="107"/>
    </row>
    <row r="14" ht="16.5" customHeight="1" spans="1:4">
      <c r="A14" s="193"/>
      <c r="B14" s="107"/>
      <c r="C14" s="97" t="s">
        <v>152</v>
      </c>
      <c r="D14" s="107">
        <v>1477210</v>
      </c>
    </row>
    <row r="15" ht="16.5" customHeight="1" spans="1:4">
      <c r="A15" s="193"/>
      <c r="B15" s="107"/>
      <c r="C15" s="97" t="s">
        <v>153</v>
      </c>
      <c r="D15" s="107">
        <v>882747</v>
      </c>
    </row>
    <row r="16" ht="16.5" customHeight="1" spans="1:4">
      <c r="A16" s="193"/>
      <c r="B16" s="107"/>
      <c r="C16" s="97" t="s">
        <v>154</v>
      </c>
      <c r="D16" s="107"/>
    </row>
    <row r="17" ht="16.5" customHeight="1" spans="1:4">
      <c r="A17" s="193"/>
      <c r="B17" s="107"/>
      <c r="C17" s="97" t="s">
        <v>155</v>
      </c>
      <c r="D17" s="107"/>
    </row>
    <row r="18" ht="16.5" customHeight="1" spans="1:4">
      <c r="A18" s="193"/>
      <c r="B18" s="107"/>
      <c r="C18" s="97" t="s">
        <v>156</v>
      </c>
      <c r="D18" s="107"/>
    </row>
    <row r="19" ht="16.5" customHeight="1" spans="1:4">
      <c r="A19" s="193"/>
      <c r="B19" s="107"/>
      <c r="C19" s="97" t="s">
        <v>157</v>
      </c>
      <c r="D19" s="107"/>
    </row>
    <row r="20" ht="16.5" customHeight="1" spans="1:4">
      <c r="A20" s="193"/>
      <c r="B20" s="107"/>
      <c r="C20" s="97" t="s">
        <v>158</v>
      </c>
      <c r="D20" s="107"/>
    </row>
    <row r="21" ht="16.5" customHeight="1" spans="1:4">
      <c r="A21" s="193"/>
      <c r="B21" s="107"/>
      <c r="C21" s="97" t="s">
        <v>159</v>
      </c>
      <c r="D21" s="107"/>
    </row>
    <row r="22" ht="16.5" customHeight="1" spans="1:4">
      <c r="A22" s="193"/>
      <c r="B22" s="107"/>
      <c r="C22" s="97" t="s">
        <v>160</v>
      </c>
      <c r="D22" s="107"/>
    </row>
    <row r="23" ht="16.5" customHeight="1" spans="1:4">
      <c r="A23" s="193"/>
      <c r="B23" s="107"/>
      <c r="C23" s="97" t="s">
        <v>161</v>
      </c>
      <c r="D23" s="107"/>
    </row>
    <row r="24" ht="16.5" customHeight="1" spans="1:4">
      <c r="A24" s="193"/>
      <c r="B24" s="107"/>
      <c r="C24" s="97" t="s">
        <v>162</v>
      </c>
      <c r="D24" s="107"/>
    </row>
    <row r="25" ht="16.5" customHeight="1" spans="1:4">
      <c r="A25" s="193"/>
      <c r="B25" s="107"/>
      <c r="C25" s="97" t="s">
        <v>163</v>
      </c>
      <c r="D25" s="107">
        <v>652833</v>
      </c>
    </row>
    <row r="26" ht="16.5" customHeight="1" spans="1:4">
      <c r="A26" s="193"/>
      <c r="B26" s="107"/>
      <c r="C26" s="97" t="s">
        <v>164</v>
      </c>
      <c r="D26" s="107"/>
    </row>
    <row r="27" ht="16.5" customHeight="1" spans="1:4">
      <c r="A27" s="193"/>
      <c r="B27" s="107"/>
      <c r="C27" s="97" t="s">
        <v>165</v>
      </c>
      <c r="D27" s="107"/>
    </row>
    <row r="28" ht="16.5" customHeight="1" spans="1:4">
      <c r="A28" s="193"/>
      <c r="B28" s="107"/>
      <c r="C28" s="97" t="s">
        <v>166</v>
      </c>
      <c r="D28" s="107"/>
    </row>
    <row r="29" ht="16.5" customHeight="1" spans="1:4">
      <c r="A29" s="193"/>
      <c r="B29" s="107"/>
      <c r="C29" s="97" t="s">
        <v>167</v>
      </c>
      <c r="D29" s="107"/>
    </row>
    <row r="30" ht="16.5" customHeight="1" spans="1:4">
      <c r="A30" s="193"/>
      <c r="B30" s="107"/>
      <c r="C30" s="97" t="s">
        <v>168</v>
      </c>
      <c r="D30" s="107"/>
    </row>
    <row r="31" ht="16.5" customHeight="1" spans="1:4">
      <c r="A31" s="193"/>
      <c r="B31" s="107"/>
      <c r="C31" s="21" t="s">
        <v>169</v>
      </c>
      <c r="D31" s="107"/>
    </row>
    <row r="32" ht="16.5" customHeight="1" spans="1:4">
      <c r="A32" s="193"/>
      <c r="B32" s="107"/>
      <c r="C32" s="21" t="s">
        <v>170</v>
      </c>
      <c r="D32" s="107"/>
    </row>
    <row r="33" ht="16.5" customHeight="1" spans="1:4">
      <c r="A33" s="193"/>
      <c r="B33" s="107"/>
      <c r="C33" s="18" t="s">
        <v>171</v>
      </c>
      <c r="D33" s="107"/>
    </row>
    <row r="34" ht="15" customHeight="1" spans="1:4">
      <c r="A34" s="194" t="s">
        <v>50</v>
      </c>
      <c r="B34" s="195">
        <v>11111400</v>
      </c>
      <c r="C34" s="194" t="s">
        <v>51</v>
      </c>
      <c r="D34" s="195">
        <v>11111400</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topLeftCell="A15"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64"/>
      <c r="F1" s="99"/>
      <c r="G1" s="169" t="s">
        <v>172</v>
      </c>
    </row>
    <row r="2" ht="41.25" customHeight="1" spans="1:7">
      <c r="A2" s="153" t="str">
        <f>"2026"&amp;"年一般公共预算支出预算表（按功能科目分类）"</f>
        <v>2026年一般公共预算支出预算表（按功能科目分类）</v>
      </c>
      <c r="B2" s="153"/>
      <c r="C2" s="153"/>
      <c r="D2" s="153"/>
      <c r="E2" s="153"/>
      <c r="F2" s="153"/>
      <c r="G2" s="153"/>
    </row>
    <row r="3" ht="18" customHeight="1" spans="1:7">
      <c r="A3" s="44" t="str">
        <f>"单位名称："&amp;"昆明市东川区人民代表大会常务委员会"</f>
        <v>单位名称：昆明市东川区人民代表大会常务委员会</v>
      </c>
      <c r="F3" s="150"/>
      <c r="G3" s="169" t="s">
        <v>1</v>
      </c>
    </row>
    <row r="4" ht="20.25" customHeight="1" spans="1:7">
      <c r="A4" s="185" t="s">
        <v>173</v>
      </c>
      <c r="B4" s="186"/>
      <c r="C4" s="154" t="s">
        <v>55</v>
      </c>
      <c r="D4" s="176" t="s">
        <v>76</v>
      </c>
      <c r="E4" s="13"/>
      <c r="F4" s="36"/>
      <c r="G4" s="166" t="s">
        <v>77</v>
      </c>
    </row>
    <row r="5" ht="20.25" customHeight="1" spans="1:7">
      <c r="A5" s="187" t="s">
        <v>73</v>
      </c>
      <c r="B5" s="187" t="s">
        <v>74</v>
      </c>
      <c r="C5" s="55"/>
      <c r="D5" s="14" t="s">
        <v>57</v>
      </c>
      <c r="E5" s="14" t="s">
        <v>174</v>
      </c>
      <c r="F5" s="14" t="s">
        <v>175</v>
      </c>
      <c r="G5" s="168"/>
    </row>
    <row r="6" ht="15" customHeight="1" spans="1:7">
      <c r="A6" s="20" t="s">
        <v>83</v>
      </c>
      <c r="B6" s="20" t="s">
        <v>84</v>
      </c>
      <c r="C6" s="20" t="s">
        <v>85</v>
      </c>
      <c r="D6" s="20" t="s">
        <v>86</v>
      </c>
      <c r="E6" s="20" t="s">
        <v>87</v>
      </c>
      <c r="F6" s="20" t="s">
        <v>88</v>
      </c>
      <c r="G6" s="20" t="s">
        <v>89</v>
      </c>
    </row>
    <row r="7" ht="18" customHeight="1" spans="1:7">
      <c r="A7" s="18" t="s">
        <v>98</v>
      </c>
      <c r="B7" s="18" t="s">
        <v>99</v>
      </c>
      <c r="C7" s="107">
        <v>8098610</v>
      </c>
      <c r="D7" s="107">
        <v>6539075</v>
      </c>
      <c r="E7" s="107">
        <v>5810945</v>
      </c>
      <c r="F7" s="107">
        <v>728130</v>
      </c>
      <c r="G7" s="107">
        <v>1559535</v>
      </c>
    </row>
    <row r="8" ht="18" customHeight="1" spans="1:7">
      <c r="A8" s="162" t="s">
        <v>100</v>
      </c>
      <c r="B8" s="162" t="s">
        <v>101</v>
      </c>
      <c r="C8" s="107">
        <v>8098610</v>
      </c>
      <c r="D8" s="107">
        <v>6539075</v>
      </c>
      <c r="E8" s="107">
        <v>5810945</v>
      </c>
      <c r="F8" s="107">
        <v>728130</v>
      </c>
      <c r="G8" s="107">
        <v>1559535</v>
      </c>
    </row>
    <row r="9" ht="18" customHeight="1" spans="1:7">
      <c r="A9" s="163" t="s">
        <v>102</v>
      </c>
      <c r="B9" s="163" t="s">
        <v>103</v>
      </c>
      <c r="C9" s="107">
        <v>6625475</v>
      </c>
      <c r="D9" s="107">
        <v>6539075</v>
      </c>
      <c r="E9" s="107">
        <v>5810945</v>
      </c>
      <c r="F9" s="107">
        <v>728130</v>
      </c>
      <c r="G9" s="107">
        <v>86400</v>
      </c>
    </row>
    <row r="10" ht="18" customHeight="1" spans="1:7">
      <c r="A10" s="163" t="s">
        <v>104</v>
      </c>
      <c r="B10" s="163" t="s">
        <v>105</v>
      </c>
      <c r="C10" s="107">
        <v>491200</v>
      </c>
      <c r="D10" s="107"/>
      <c r="E10" s="107"/>
      <c r="F10" s="107"/>
      <c r="G10" s="107">
        <v>491200</v>
      </c>
    </row>
    <row r="11" ht="18" customHeight="1" spans="1:7">
      <c r="A11" s="163" t="s">
        <v>106</v>
      </c>
      <c r="B11" s="163" t="s">
        <v>107</v>
      </c>
      <c r="C11" s="107">
        <v>50000</v>
      </c>
      <c r="D11" s="107"/>
      <c r="E11" s="107"/>
      <c r="F11" s="107"/>
      <c r="G11" s="107">
        <v>50000</v>
      </c>
    </row>
    <row r="12" ht="18" customHeight="1" spans="1:7">
      <c r="A12" s="163" t="s">
        <v>108</v>
      </c>
      <c r="B12" s="163" t="s">
        <v>109</v>
      </c>
      <c r="C12" s="107">
        <v>242000</v>
      </c>
      <c r="D12" s="107"/>
      <c r="E12" s="107"/>
      <c r="F12" s="107"/>
      <c r="G12" s="107">
        <v>242000</v>
      </c>
    </row>
    <row r="13" ht="18" customHeight="1" spans="1:7">
      <c r="A13" s="163" t="s">
        <v>110</v>
      </c>
      <c r="B13" s="163" t="s">
        <v>111</v>
      </c>
      <c r="C13" s="107">
        <v>689935</v>
      </c>
      <c r="D13" s="107"/>
      <c r="E13" s="107"/>
      <c r="F13" s="107"/>
      <c r="G13" s="107">
        <v>689935</v>
      </c>
    </row>
    <row r="14" ht="18" customHeight="1" spans="1:7">
      <c r="A14" s="18" t="s">
        <v>112</v>
      </c>
      <c r="B14" s="18" t="s">
        <v>113</v>
      </c>
      <c r="C14" s="107">
        <v>1477210</v>
      </c>
      <c r="D14" s="107">
        <v>1477210</v>
      </c>
      <c r="E14" s="107">
        <v>1456810</v>
      </c>
      <c r="F14" s="107">
        <v>20400</v>
      </c>
      <c r="G14" s="107"/>
    </row>
    <row r="15" ht="18" customHeight="1" spans="1:7">
      <c r="A15" s="162" t="s">
        <v>114</v>
      </c>
      <c r="B15" s="162" t="s">
        <v>115</v>
      </c>
      <c r="C15" s="107">
        <v>1477210</v>
      </c>
      <c r="D15" s="107">
        <v>1477210</v>
      </c>
      <c r="E15" s="107">
        <v>1456810</v>
      </c>
      <c r="F15" s="107">
        <v>20400</v>
      </c>
      <c r="G15" s="107"/>
    </row>
    <row r="16" ht="18" customHeight="1" spans="1:7">
      <c r="A16" s="163" t="s">
        <v>116</v>
      </c>
      <c r="B16" s="163" t="s">
        <v>117</v>
      </c>
      <c r="C16" s="107">
        <v>520800</v>
      </c>
      <c r="D16" s="107">
        <v>520800</v>
      </c>
      <c r="E16" s="107">
        <v>500400</v>
      </c>
      <c r="F16" s="107">
        <v>20400</v>
      </c>
      <c r="G16" s="107"/>
    </row>
    <row r="17" ht="18" customHeight="1" spans="1:7">
      <c r="A17" s="163" t="s">
        <v>118</v>
      </c>
      <c r="B17" s="163" t="s">
        <v>119</v>
      </c>
      <c r="C17" s="107">
        <v>815033</v>
      </c>
      <c r="D17" s="107">
        <v>815033</v>
      </c>
      <c r="E17" s="107">
        <v>815033</v>
      </c>
      <c r="F17" s="107"/>
      <c r="G17" s="107"/>
    </row>
    <row r="18" ht="18" customHeight="1" spans="1:7">
      <c r="A18" s="163" t="s">
        <v>120</v>
      </c>
      <c r="B18" s="163" t="s">
        <v>121</v>
      </c>
      <c r="C18" s="107">
        <v>141377</v>
      </c>
      <c r="D18" s="107">
        <v>141377</v>
      </c>
      <c r="E18" s="107">
        <v>141377</v>
      </c>
      <c r="F18" s="107"/>
      <c r="G18" s="107"/>
    </row>
    <row r="19" ht="18" customHeight="1" spans="1:7">
      <c r="A19" s="18" t="s">
        <v>122</v>
      </c>
      <c r="B19" s="18" t="s">
        <v>123</v>
      </c>
      <c r="C19" s="107">
        <v>882747</v>
      </c>
      <c r="D19" s="107">
        <v>882747</v>
      </c>
      <c r="E19" s="107">
        <v>882747</v>
      </c>
      <c r="F19" s="107"/>
      <c r="G19" s="107"/>
    </row>
    <row r="20" ht="18" customHeight="1" spans="1:7">
      <c r="A20" s="162" t="s">
        <v>124</v>
      </c>
      <c r="B20" s="162" t="s">
        <v>125</v>
      </c>
      <c r="C20" s="107">
        <v>882747</v>
      </c>
      <c r="D20" s="107">
        <v>882747</v>
      </c>
      <c r="E20" s="107">
        <v>882747</v>
      </c>
      <c r="F20" s="107"/>
      <c r="G20" s="107"/>
    </row>
    <row r="21" ht="18" customHeight="1" spans="1:7">
      <c r="A21" s="163" t="s">
        <v>126</v>
      </c>
      <c r="B21" s="163" t="s">
        <v>127</v>
      </c>
      <c r="C21" s="107">
        <v>440075</v>
      </c>
      <c r="D21" s="107">
        <v>440075</v>
      </c>
      <c r="E21" s="107">
        <v>440075</v>
      </c>
      <c r="F21" s="107"/>
      <c r="G21" s="107"/>
    </row>
    <row r="22" ht="18" customHeight="1" spans="1:7">
      <c r="A22" s="163" t="s">
        <v>128</v>
      </c>
      <c r="B22" s="163" t="s">
        <v>129</v>
      </c>
      <c r="C22" s="107">
        <v>433795</v>
      </c>
      <c r="D22" s="107">
        <v>433795</v>
      </c>
      <c r="E22" s="107">
        <v>433795</v>
      </c>
      <c r="F22" s="107"/>
      <c r="G22" s="107"/>
    </row>
    <row r="23" ht="18" customHeight="1" spans="1:7">
      <c r="A23" s="163" t="s">
        <v>130</v>
      </c>
      <c r="B23" s="163" t="s">
        <v>131</v>
      </c>
      <c r="C23" s="107">
        <v>8877</v>
      </c>
      <c r="D23" s="107">
        <v>8877</v>
      </c>
      <c r="E23" s="107">
        <v>8877</v>
      </c>
      <c r="F23" s="107"/>
      <c r="G23" s="107"/>
    </row>
    <row r="24" ht="18" customHeight="1" spans="1:7">
      <c r="A24" s="18" t="s">
        <v>132</v>
      </c>
      <c r="B24" s="18" t="s">
        <v>133</v>
      </c>
      <c r="C24" s="107">
        <v>652833</v>
      </c>
      <c r="D24" s="107">
        <v>652833</v>
      </c>
      <c r="E24" s="107">
        <v>652833</v>
      </c>
      <c r="F24" s="107"/>
      <c r="G24" s="107"/>
    </row>
    <row r="25" ht="18" customHeight="1" spans="1:7">
      <c r="A25" s="162" t="s">
        <v>134</v>
      </c>
      <c r="B25" s="162" t="s">
        <v>135</v>
      </c>
      <c r="C25" s="107">
        <v>652833</v>
      </c>
      <c r="D25" s="107">
        <v>652833</v>
      </c>
      <c r="E25" s="107">
        <v>652833</v>
      </c>
      <c r="F25" s="107"/>
      <c r="G25" s="107"/>
    </row>
    <row r="26" ht="18" customHeight="1" spans="1:7">
      <c r="A26" s="163" t="s">
        <v>136</v>
      </c>
      <c r="B26" s="163" t="s">
        <v>137</v>
      </c>
      <c r="C26" s="107">
        <v>652833</v>
      </c>
      <c r="D26" s="107">
        <v>652833</v>
      </c>
      <c r="E26" s="107">
        <v>652833</v>
      </c>
      <c r="F26" s="107"/>
      <c r="G26" s="107"/>
    </row>
    <row r="27" ht="18" customHeight="1" spans="1:7">
      <c r="A27" s="106" t="s">
        <v>176</v>
      </c>
      <c r="B27" s="188" t="s">
        <v>176</v>
      </c>
      <c r="C27" s="107">
        <v>11111400</v>
      </c>
      <c r="D27" s="107">
        <v>9551865</v>
      </c>
      <c r="E27" s="107">
        <v>8803335</v>
      </c>
      <c r="F27" s="107">
        <v>748530</v>
      </c>
      <c r="G27" s="107">
        <v>1559535</v>
      </c>
    </row>
  </sheetData>
  <mergeCells count="6">
    <mergeCell ref="A2:G2"/>
    <mergeCell ref="A4:B4"/>
    <mergeCell ref="D4:F4"/>
    <mergeCell ref="A27:B2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76"/>
      <c r="B1" s="76"/>
      <c r="C1" s="76"/>
      <c r="D1" s="76"/>
      <c r="E1" s="75"/>
      <c r="F1" s="181" t="s">
        <v>177</v>
      </c>
    </row>
    <row r="2" ht="41.25" customHeight="1" spans="1:6">
      <c r="A2" s="182" t="str">
        <f>"2026"&amp;"年一般公共预算“三公”经费支出预算表"</f>
        <v>2026年一般公共预算“三公”经费支出预算表</v>
      </c>
      <c r="B2" s="76"/>
      <c r="C2" s="76"/>
      <c r="D2" s="76"/>
      <c r="E2" s="75"/>
      <c r="F2" s="76"/>
    </row>
    <row r="3" customHeight="1" spans="1:6">
      <c r="A3" s="138" t="str">
        <f>"单位名称："&amp;"昆明市东川区人民代表大会常务委员会"</f>
        <v>单位名称：昆明市东川区人民代表大会常务委员会</v>
      </c>
      <c r="B3" s="183"/>
      <c r="D3" s="76"/>
      <c r="E3" s="75"/>
      <c r="F3" s="93" t="s">
        <v>1</v>
      </c>
    </row>
    <row r="4" ht="27" customHeight="1" spans="1:6">
      <c r="A4" s="80" t="s">
        <v>178</v>
      </c>
      <c r="B4" s="80" t="s">
        <v>179</v>
      </c>
      <c r="C4" s="82" t="s">
        <v>180</v>
      </c>
      <c r="D4" s="80"/>
      <c r="E4" s="81"/>
      <c r="F4" s="80" t="s">
        <v>181</v>
      </c>
    </row>
    <row r="5" ht="28.5" customHeight="1" spans="1:6">
      <c r="A5" s="184"/>
      <c r="B5" s="84"/>
      <c r="C5" s="81" t="s">
        <v>57</v>
      </c>
      <c r="D5" s="81" t="s">
        <v>182</v>
      </c>
      <c r="E5" s="81" t="s">
        <v>183</v>
      </c>
      <c r="F5" s="83"/>
    </row>
    <row r="6" ht="17.25" customHeight="1" spans="1:6">
      <c r="A6" s="86" t="s">
        <v>83</v>
      </c>
      <c r="B6" s="86" t="s">
        <v>84</v>
      </c>
      <c r="C6" s="86" t="s">
        <v>85</v>
      </c>
      <c r="D6" s="86" t="s">
        <v>86</v>
      </c>
      <c r="E6" s="86" t="s">
        <v>87</v>
      </c>
      <c r="F6" s="86" t="s">
        <v>88</v>
      </c>
    </row>
    <row r="7" ht="17.25" customHeight="1" spans="1:6">
      <c r="A7" s="107">
        <v>22800</v>
      </c>
      <c r="B7" s="107"/>
      <c r="C7" s="107">
        <v>15000</v>
      </c>
      <c r="D7" s="107"/>
      <c r="E7" s="107">
        <v>15000</v>
      </c>
      <c r="F7" s="107">
        <v>7800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39"/>
  <sheetViews>
    <sheetView showZeros="0" topLeftCell="D19"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2:25">
      <c r="B1" s="164"/>
      <c r="C1" s="170"/>
      <c r="E1" s="171"/>
      <c r="F1" s="171"/>
      <c r="G1" s="171"/>
      <c r="H1" s="171"/>
      <c r="I1" s="110"/>
      <c r="J1" s="110"/>
      <c r="K1" s="110"/>
      <c r="L1" s="110"/>
      <c r="M1" s="110"/>
      <c r="N1" s="110"/>
      <c r="O1" s="110"/>
      <c r="S1" s="110"/>
      <c r="W1" s="170"/>
      <c r="Y1" s="42" t="s">
        <v>184</v>
      </c>
    </row>
    <row r="2" ht="45.75" customHeight="1" spans="1:25">
      <c r="A2" s="95" t="str">
        <f>"2026"&amp;"年部门基本支出预算表"</f>
        <v>2026年部门基本支出预算表</v>
      </c>
      <c r="B2" s="43"/>
      <c r="C2" s="95"/>
      <c r="D2" s="95"/>
      <c r="E2" s="95"/>
      <c r="F2" s="95"/>
      <c r="G2" s="95"/>
      <c r="H2" s="95"/>
      <c r="I2" s="95"/>
      <c r="J2" s="95"/>
      <c r="K2" s="95"/>
      <c r="L2" s="95"/>
      <c r="M2" s="95"/>
      <c r="N2" s="95"/>
      <c r="O2" s="95"/>
      <c r="P2" s="43"/>
      <c r="Q2" s="43"/>
      <c r="R2" s="43"/>
      <c r="S2" s="95"/>
      <c r="T2" s="95"/>
      <c r="U2" s="95"/>
      <c r="V2" s="95"/>
      <c r="W2" s="95"/>
      <c r="X2" s="95"/>
      <c r="Y2" s="95"/>
    </row>
    <row r="3" ht="18.75" customHeight="1" spans="1:25">
      <c r="A3" s="44" t="str">
        <f>"单位名称："&amp;"昆明市东川区人民代表大会常务委员会"</f>
        <v>单位名称：昆明市东川区人民代表大会常务委员会</v>
      </c>
      <c r="B3" s="45"/>
      <c r="C3" s="172"/>
      <c r="D3" s="172"/>
      <c r="E3" s="172"/>
      <c r="F3" s="172"/>
      <c r="G3" s="172"/>
      <c r="H3" s="172"/>
      <c r="I3" s="112"/>
      <c r="J3" s="112"/>
      <c r="K3" s="112"/>
      <c r="L3" s="112"/>
      <c r="M3" s="112"/>
      <c r="N3" s="112"/>
      <c r="O3" s="112"/>
      <c r="P3" s="46"/>
      <c r="Q3" s="46"/>
      <c r="R3" s="46"/>
      <c r="S3" s="112"/>
      <c r="W3" s="170"/>
      <c r="Y3" s="42" t="s">
        <v>1</v>
      </c>
    </row>
    <row r="4" ht="18" customHeight="1" spans="1:25">
      <c r="A4" s="48" t="s">
        <v>185</v>
      </c>
      <c r="B4" s="48" t="s">
        <v>186</v>
      </c>
      <c r="C4" s="48" t="s">
        <v>187</v>
      </c>
      <c r="D4" s="48" t="s">
        <v>188</v>
      </c>
      <c r="E4" s="48" t="s">
        <v>189</v>
      </c>
      <c r="F4" s="48" t="s">
        <v>190</v>
      </c>
      <c r="G4" s="48" t="s">
        <v>191</v>
      </c>
      <c r="H4" s="48" t="s">
        <v>192</v>
      </c>
      <c r="I4" s="176" t="s">
        <v>193</v>
      </c>
      <c r="J4" s="135" t="s">
        <v>193</v>
      </c>
      <c r="K4" s="135"/>
      <c r="L4" s="135"/>
      <c r="M4" s="135"/>
      <c r="N4" s="135"/>
      <c r="O4" s="135"/>
      <c r="P4" s="13"/>
      <c r="Q4" s="13"/>
      <c r="R4" s="13"/>
      <c r="S4" s="128" t="s">
        <v>61</v>
      </c>
      <c r="T4" s="135" t="s">
        <v>62</v>
      </c>
      <c r="U4" s="135"/>
      <c r="V4" s="135"/>
      <c r="W4" s="135"/>
      <c r="X4" s="135"/>
      <c r="Y4" s="108"/>
    </row>
    <row r="5" ht="18" customHeight="1" spans="1:25">
      <c r="A5" s="50"/>
      <c r="B5" s="63"/>
      <c r="C5" s="156"/>
      <c r="D5" s="50"/>
      <c r="E5" s="50"/>
      <c r="F5" s="50"/>
      <c r="G5" s="50"/>
      <c r="H5" s="50"/>
      <c r="I5" s="154" t="s">
        <v>194</v>
      </c>
      <c r="J5" s="176" t="s">
        <v>58</v>
      </c>
      <c r="K5" s="135"/>
      <c r="L5" s="135"/>
      <c r="M5" s="135"/>
      <c r="N5" s="135"/>
      <c r="O5" s="108"/>
      <c r="P5" s="12" t="s">
        <v>195</v>
      </c>
      <c r="Q5" s="13"/>
      <c r="R5" s="36"/>
      <c r="S5" s="48" t="s">
        <v>61</v>
      </c>
      <c r="T5" s="176" t="s">
        <v>62</v>
      </c>
      <c r="U5" s="128" t="s">
        <v>64</v>
      </c>
      <c r="V5" s="135" t="s">
        <v>62</v>
      </c>
      <c r="W5" s="128" t="s">
        <v>66</v>
      </c>
      <c r="X5" s="128" t="s">
        <v>67</v>
      </c>
      <c r="Y5" s="180" t="s">
        <v>68</v>
      </c>
    </row>
    <row r="6" ht="19.5" customHeight="1" spans="1:25">
      <c r="A6" s="63"/>
      <c r="B6" s="63"/>
      <c r="C6" s="63"/>
      <c r="D6" s="63"/>
      <c r="E6" s="63"/>
      <c r="F6" s="63"/>
      <c r="G6" s="63"/>
      <c r="H6" s="63"/>
      <c r="I6" s="63"/>
      <c r="J6" s="177" t="s">
        <v>196</v>
      </c>
      <c r="K6" s="48"/>
      <c r="L6" s="48" t="s">
        <v>197</v>
      </c>
      <c r="M6" s="48" t="s">
        <v>198</v>
      </c>
      <c r="N6" s="48" t="s">
        <v>199</v>
      </c>
      <c r="O6" s="48" t="s">
        <v>200</v>
      </c>
      <c r="P6" s="48" t="s">
        <v>58</v>
      </c>
      <c r="Q6" s="48" t="s">
        <v>59</v>
      </c>
      <c r="R6" s="48" t="s">
        <v>60</v>
      </c>
      <c r="S6" s="63"/>
      <c r="T6" s="48" t="s">
        <v>57</v>
      </c>
      <c r="U6" s="48" t="s">
        <v>64</v>
      </c>
      <c r="V6" s="48" t="s">
        <v>201</v>
      </c>
      <c r="W6" s="48" t="s">
        <v>66</v>
      </c>
      <c r="X6" s="48" t="s">
        <v>67</v>
      </c>
      <c r="Y6" s="48" t="s">
        <v>68</v>
      </c>
    </row>
    <row r="7" ht="37.5" customHeight="1" spans="1:25">
      <c r="A7" s="173"/>
      <c r="B7" s="55"/>
      <c r="C7" s="173"/>
      <c r="D7" s="173"/>
      <c r="E7" s="173"/>
      <c r="F7" s="173"/>
      <c r="G7" s="173"/>
      <c r="H7" s="173"/>
      <c r="I7" s="173"/>
      <c r="J7" s="178" t="s">
        <v>57</v>
      </c>
      <c r="K7" s="179" t="s">
        <v>202</v>
      </c>
      <c r="L7" s="53" t="s">
        <v>203</v>
      </c>
      <c r="M7" s="53" t="s">
        <v>198</v>
      </c>
      <c r="N7" s="53" t="s">
        <v>199</v>
      </c>
      <c r="O7" s="53" t="s">
        <v>200</v>
      </c>
      <c r="P7" s="53" t="s">
        <v>198</v>
      </c>
      <c r="Q7" s="53" t="s">
        <v>199</v>
      </c>
      <c r="R7" s="53" t="s">
        <v>200</v>
      </c>
      <c r="S7" s="53" t="s">
        <v>61</v>
      </c>
      <c r="T7" s="53" t="s">
        <v>57</v>
      </c>
      <c r="U7" s="53" t="s">
        <v>64</v>
      </c>
      <c r="V7" s="53" t="s">
        <v>201</v>
      </c>
      <c r="W7" s="53" t="s">
        <v>66</v>
      </c>
      <c r="X7" s="53" t="s">
        <v>67</v>
      </c>
      <c r="Y7" s="53" t="s">
        <v>68</v>
      </c>
    </row>
    <row r="8" customHeight="1" spans="1:25">
      <c r="A8" s="69">
        <v>1</v>
      </c>
      <c r="B8" s="69">
        <v>2</v>
      </c>
      <c r="C8" s="69">
        <v>3</v>
      </c>
      <c r="D8" s="69">
        <v>4</v>
      </c>
      <c r="E8" s="69">
        <v>5</v>
      </c>
      <c r="F8" s="69">
        <v>6</v>
      </c>
      <c r="G8" s="69">
        <v>7</v>
      </c>
      <c r="H8" s="69">
        <v>8</v>
      </c>
      <c r="I8" s="69">
        <v>9</v>
      </c>
      <c r="J8" s="69">
        <v>10</v>
      </c>
      <c r="K8" s="69">
        <v>11</v>
      </c>
      <c r="L8" s="69">
        <v>12</v>
      </c>
      <c r="M8" s="69">
        <v>13</v>
      </c>
      <c r="N8" s="69">
        <v>14</v>
      </c>
      <c r="O8" s="69">
        <v>15</v>
      </c>
      <c r="P8" s="69">
        <v>16</v>
      </c>
      <c r="Q8" s="69">
        <v>17</v>
      </c>
      <c r="R8" s="69">
        <v>18</v>
      </c>
      <c r="S8" s="69">
        <v>19</v>
      </c>
      <c r="T8" s="69">
        <v>20</v>
      </c>
      <c r="U8" s="69">
        <v>21</v>
      </c>
      <c r="V8" s="69">
        <v>22</v>
      </c>
      <c r="W8" s="69">
        <v>23</v>
      </c>
      <c r="X8" s="69">
        <v>24</v>
      </c>
      <c r="Y8" s="69">
        <v>25</v>
      </c>
    </row>
    <row r="9" ht="20.25" customHeight="1" spans="1:25">
      <c r="A9" s="21" t="s">
        <v>70</v>
      </c>
      <c r="B9" s="21" t="s">
        <v>70</v>
      </c>
      <c r="C9" s="21" t="s">
        <v>204</v>
      </c>
      <c r="D9" s="21" t="s">
        <v>205</v>
      </c>
      <c r="E9" s="21" t="s">
        <v>102</v>
      </c>
      <c r="F9" s="21" t="s">
        <v>103</v>
      </c>
      <c r="G9" s="21" t="s">
        <v>206</v>
      </c>
      <c r="H9" s="21" t="s">
        <v>207</v>
      </c>
      <c r="I9" s="107">
        <v>2232816</v>
      </c>
      <c r="J9" s="107">
        <v>2232816</v>
      </c>
      <c r="K9" s="107"/>
      <c r="L9" s="107"/>
      <c r="M9" s="107"/>
      <c r="N9" s="107">
        <v>2232816</v>
      </c>
      <c r="O9" s="107"/>
      <c r="P9" s="107"/>
      <c r="Q9" s="107"/>
      <c r="R9" s="107"/>
      <c r="S9" s="107"/>
      <c r="T9" s="107"/>
      <c r="U9" s="107"/>
      <c r="V9" s="107"/>
      <c r="W9" s="107"/>
      <c r="X9" s="107"/>
      <c r="Y9" s="107"/>
    </row>
    <row r="10" ht="20.25" customHeight="1" spans="1:25">
      <c r="A10" s="21" t="s">
        <v>70</v>
      </c>
      <c r="B10" s="21" t="s">
        <v>70</v>
      </c>
      <c r="C10" s="21" t="s">
        <v>204</v>
      </c>
      <c r="D10" s="21" t="s">
        <v>205</v>
      </c>
      <c r="E10" s="21" t="s">
        <v>102</v>
      </c>
      <c r="F10" s="21" t="s">
        <v>103</v>
      </c>
      <c r="G10" s="21" t="s">
        <v>208</v>
      </c>
      <c r="H10" s="21" t="s">
        <v>209</v>
      </c>
      <c r="I10" s="107">
        <v>2698116</v>
      </c>
      <c r="J10" s="107">
        <v>2698116</v>
      </c>
      <c r="K10" s="26"/>
      <c r="L10" s="26"/>
      <c r="M10" s="26"/>
      <c r="N10" s="107">
        <v>2698116</v>
      </c>
      <c r="O10" s="26"/>
      <c r="P10" s="107"/>
      <c r="Q10" s="107"/>
      <c r="R10" s="107"/>
      <c r="S10" s="107"/>
      <c r="T10" s="107"/>
      <c r="U10" s="107"/>
      <c r="V10" s="107"/>
      <c r="W10" s="107"/>
      <c r="X10" s="107"/>
      <c r="Y10" s="107"/>
    </row>
    <row r="11" ht="20.25" customHeight="1" spans="1:25">
      <c r="A11" s="21" t="s">
        <v>70</v>
      </c>
      <c r="B11" s="21" t="s">
        <v>70</v>
      </c>
      <c r="C11" s="21" t="s">
        <v>204</v>
      </c>
      <c r="D11" s="21" t="s">
        <v>205</v>
      </c>
      <c r="E11" s="21" t="s">
        <v>102</v>
      </c>
      <c r="F11" s="21" t="s">
        <v>103</v>
      </c>
      <c r="G11" s="21" t="s">
        <v>210</v>
      </c>
      <c r="H11" s="21" t="s">
        <v>211</v>
      </c>
      <c r="I11" s="107">
        <v>186068</v>
      </c>
      <c r="J11" s="107">
        <v>186068</v>
      </c>
      <c r="K11" s="26"/>
      <c r="L11" s="26"/>
      <c r="M11" s="26"/>
      <c r="N11" s="107">
        <v>186068</v>
      </c>
      <c r="O11" s="26"/>
      <c r="P11" s="107"/>
      <c r="Q11" s="107"/>
      <c r="R11" s="107"/>
      <c r="S11" s="107"/>
      <c r="T11" s="107"/>
      <c r="U11" s="107"/>
      <c r="V11" s="107"/>
      <c r="W11" s="107"/>
      <c r="X11" s="107"/>
      <c r="Y11" s="107"/>
    </row>
    <row r="12" ht="20.25" customHeight="1" spans="1:25">
      <c r="A12" s="21" t="s">
        <v>70</v>
      </c>
      <c r="B12" s="21" t="s">
        <v>70</v>
      </c>
      <c r="C12" s="21" t="s">
        <v>204</v>
      </c>
      <c r="D12" s="21" t="s">
        <v>205</v>
      </c>
      <c r="E12" s="21" t="s">
        <v>102</v>
      </c>
      <c r="F12" s="21" t="s">
        <v>103</v>
      </c>
      <c r="G12" s="21" t="s">
        <v>210</v>
      </c>
      <c r="H12" s="21" t="s">
        <v>211</v>
      </c>
      <c r="I12" s="107">
        <v>2381</v>
      </c>
      <c r="J12" s="107">
        <v>2381</v>
      </c>
      <c r="K12" s="26"/>
      <c r="L12" s="26"/>
      <c r="M12" s="26"/>
      <c r="N12" s="107">
        <v>2381</v>
      </c>
      <c r="O12" s="26"/>
      <c r="P12" s="107"/>
      <c r="Q12" s="107"/>
      <c r="R12" s="107"/>
      <c r="S12" s="107"/>
      <c r="T12" s="107"/>
      <c r="U12" s="107"/>
      <c r="V12" s="107"/>
      <c r="W12" s="107"/>
      <c r="X12" s="107"/>
      <c r="Y12" s="107"/>
    </row>
    <row r="13" ht="20.25" customHeight="1" spans="1:25">
      <c r="A13" s="21" t="s">
        <v>70</v>
      </c>
      <c r="B13" s="21" t="s">
        <v>70</v>
      </c>
      <c r="C13" s="21" t="s">
        <v>212</v>
      </c>
      <c r="D13" s="21" t="s">
        <v>213</v>
      </c>
      <c r="E13" s="21" t="s">
        <v>118</v>
      </c>
      <c r="F13" s="21" t="s">
        <v>119</v>
      </c>
      <c r="G13" s="21" t="s">
        <v>214</v>
      </c>
      <c r="H13" s="21" t="s">
        <v>215</v>
      </c>
      <c r="I13" s="107">
        <v>815033</v>
      </c>
      <c r="J13" s="107">
        <v>815033</v>
      </c>
      <c r="K13" s="26"/>
      <c r="L13" s="26"/>
      <c r="M13" s="26"/>
      <c r="N13" s="107">
        <v>815033</v>
      </c>
      <c r="O13" s="26"/>
      <c r="P13" s="107"/>
      <c r="Q13" s="107"/>
      <c r="R13" s="107"/>
      <c r="S13" s="107"/>
      <c r="T13" s="107"/>
      <c r="U13" s="107"/>
      <c r="V13" s="107"/>
      <c r="W13" s="107"/>
      <c r="X13" s="107"/>
      <c r="Y13" s="107"/>
    </row>
    <row r="14" ht="20.25" customHeight="1" spans="1:25">
      <c r="A14" s="21" t="s">
        <v>70</v>
      </c>
      <c r="B14" s="21" t="s">
        <v>70</v>
      </c>
      <c r="C14" s="21" t="s">
        <v>212</v>
      </c>
      <c r="D14" s="21" t="s">
        <v>213</v>
      </c>
      <c r="E14" s="21" t="s">
        <v>120</v>
      </c>
      <c r="F14" s="21" t="s">
        <v>121</v>
      </c>
      <c r="G14" s="21" t="s">
        <v>216</v>
      </c>
      <c r="H14" s="21" t="s">
        <v>217</v>
      </c>
      <c r="I14" s="107">
        <v>141377</v>
      </c>
      <c r="J14" s="107">
        <v>141377</v>
      </c>
      <c r="K14" s="26"/>
      <c r="L14" s="26"/>
      <c r="M14" s="26"/>
      <c r="N14" s="107">
        <v>141377</v>
      </c>
      <c r="O14" s="26"/>
      <c r="P14" s="107"/>
      <c r="Q14" s="107"/>
      <c r="R14" s="107"/>
      <c r="S14" s="107"/>
      <c r="T14" s="107"/>
      <c r="U14" s="107"/>
      <c r="V14" s="107"/>
      <c r="W14" s="107"/>
      <c r="X14" s="107"/>
      <c r="Y14" s="107"/>
    </row>
    <row r="15" ht="20.25" customHeight="1" spans="1:25">
      <c r="A15" s="21" t="s">
        <v>70</v>
      </c>
      <c r="B15" s="21" t="s">
        <v>70</v>
      </c>
      <c r="C15" s="21" t="s">
        <v>212</v>
      </c>
      <c r="D15" s="21" t="s">
        <v>213</v>
      </c>
      <c r="E15" s="21" t="s">
        <v>126</v>
      </c>
      <c r="F15" s="21" t="s">
        <v>127</v>
      </c>
      <c r="G15" s="21" t="s">
        <v>218</v>
      </c>
      <c r="H15" s="21" t="s">
        <v>219</v>
      </c>
      <c r="I15" s="107">
        <v>17780</v>
      </c>
      <c r="J15" s="107">
        <v>17780</v>
      </c>
      <c r="K15" s="26"/>
      <c r="L15" s="26"/>
      <c r="M15" s="26"/>
      <c r="N15" s="107">
        <v>17780</v>
      </c>
      <c r="O15" s="26"/>
      <c r="P15" s="107"/>
      <c r="Q15" s="107"/>
      <c r="R15" s="107"/>
      <c r="S15" s="107"/>
      <c r="T15" s="107"/>
      <c r="U15" s="107"/>
      <c r="V15" s="107"/>
      <c r="W15" s="107"/>
      <c r="X15" s="107"/>
      <c r="Y15" s="107"/>
    </row>
    <row r="16" ht="20.25" customHeight="1" spans="1:25">
      <c r="A16" s="21" t="s">
        <v>70</v>
      </c>
      <c r="B16" s="21" t="s">
        <v>70</v>
      </c>
      <c r="C16" s="21" t="s">
        <v>212</v>
      </c>
      <c r="D16" s="21" t="s">
        <v>213</v>
      </c>
      <c r="E16" s="21" t="s">
        <v>126</v>
      </c>
      <c r="F16" s="21" t="s">
        <v>127</v>
      </c>
      <c r="G16" s="21" t="s">
        <v>218</v>
      </c>
      <c r="H16" s="21" t="s">
        <v>219</v>
      </c>
      <c r="I16" s="107">
        <v>402423</v>
      </c>
      <c r="J16" s="107">
        <v>402423</v>
      </c>
      <c r="K16" s="26"/>
      <c r="L16" s="26"/>
      <c r="M16" s="26"/>
      <c r="N16" s="107">
        <v>402423</v>
      </c>
      <c r="O16" s="26"/>
      <c r="P16" s="107"/>
      <c r="Q16" s="107"/>
      <c r="R16" s="107"/>
      <c r="S16" s="107"/>
      <c r="T16" s="107"/>
      <c r="U16" s="107"/>
      <c r="V16" s="107"/>
      <c r="W16" s="107"/>
      <c r="X16" s="107"/>
      <c r="Y16" s="107"/>
    </row>
    <row r="17" ht="20.25" customHeight="1" spans="1:25">
      <c r="A17" s="21" t="s">
        <v>70</v>
      </c>
      <c r="B17" s="21" t="s">
        <v>70</v>
      </c>
      <c r="C17" s="21" t="s">
        <v>212</v>
      </c>
      <c r="D17" s="21" t="s">
        <v>213</v>
      </c>
      <c r="E17" s="21" t="s">
        <v>126</v>
      </c>
      <c r="F17" s="21" t="s">
        <v>127</v>
      </c>
      <c r="G17" s="21" t="s">
        <v>218</v>
      </c>
      <c r="H17" s="21" t="s">
        <v>219</v>
      </c>
      <c r="I17" s="107">
        <v>19872</v>
      </c>
      <c r="J17" s="107">
        <v>19872</v>
      </c>
      <c r="K17" s="26"/>
      <c r="L17" s="26"/>
      <c r="M17" s="26"/>
      <c r="N17" s="107">
        <v>19872</v>
      </c>
      <c r="O17" s="26"/>
      <c r="P17" s="107"/>
      <c r="Q17" s="107"/>
      <c r="R17" s="107"/>
      <c r="S17" s="107"/>
      <c r="T17" s="107"/>
      <c r="U17" s="107"/>
      <c r="V17" s="107"/>
      <c r="W17" s="107"/>
      <c r="X17" s="107"/>
      <c r="Y17" s="107"/>
    </row>
    <row r="18" ht="20.25" customHeight="1" spans="1:25">
      <c r="A18" s="21" t="s">
        <v>70</v>
      </c>
      <c r="B18" s="21" t="s">
        <v>70</v>
      </c>
      <c r="C18" s="21" t="s">
        <v>212</v>
      </c>
      <c r="D18" s="21" t="s">
        <v>213</v>
      </c>
      <c r="E18" s="21" t="s">
        <v>128</v>
      </c>
      <c r="F18" s="21" t="s">
        <v>129</v>
      </c>
      <c r="G18" s="21" t="s">
        <v>220</v>
      </c>
      <c r="H18" s="21" t="s">
        <v>221</v>
      </c>
      <c r="I18" s="107">
        <v>179097</v>
      </c>
      <c r="J18" s="107">
        <v>179097</v>
      </c>
      <c r="K18" s="26"/>
      <c r="L18" s="26"/>
      <c r="M18" s="26"/>
      <c r="N18" s="107">
        <v>179097</v>
      </c>
      <c r="O18" s="26"/>
      <c r="P18" s="107"/>
      <c r="Q18" s="107"/>
      <c r="R18" s="107"/>
      <c r="S18" s="107"/>
      <c r="T18" s="107"/>
      <c r="U18" s="107"/>
      <c r="V18" s="107"/>
      <c r="W18" s="107"/>
      <c r="X18" s="107"/>
      <c r="Y18" s="107"/>
    </row>
    <row r="19" ht="20.25" customHeight="1" spans="1:25">
      <c r="A19" s="21" t="s">
        <v>70</v>
      </c>
      <c r="B19" s="21" t="s">
        <v>70</v>
      </c>
      <c r="C19" s="21" t="s">
        <v>212</v>
      </c>
      <c r="D19" s="21" t="s">
        <v>213</v>
      </c>
      <c r="E19" s="21" t="s">
        <v>128</v>
      </c>
      <c r="F19" s="21" t="s">
        <v>129</v>
      </c>
      <c r="G19" s="21" t="s">
        <v>220</v>
      </c>
      <c r="H19" s="21" t="s">
        <v>221</v>
      </c>
      <c r="I19" s="107">
        <v>254698</v>
      </c>
      <c r="J19" s="107">
        <v>254698</v>
      </c>
      <c r="K19" s="26"/>
      <c r="L19" s="26"/>
      <c r="M19" s="26"/>
      <c r="N19" s="107">
        <v>254698</v>
      </c>
      <c r="O19" s="26"/>
      <c r="P19" s="107"/>
      <c r="Q19" s="107"/>
      <c r="R19" s="107"/>
      <c r="S19" s="107"/>
      <c r="T19" s="107"/>
      <c r="U19" s="107"/>
      <c r="V19" s="107"/>
      <c r="W19" s="107"/>
      <c r="X19" s="107"/>
      <c r="Y19" s="107"/>
    </row>
    <row r="20" ht="20.25" customHeight="1" spans="1:25">
      <c r="A20" s="21" t="s">
        <v>70</v>
      </c>
      <c r="B20" s="21" t="s">
        <v>70</v>
      </c>
      <c r="C20" s="21" t="s">
        <v>212</v>
      </c>
      <c r="D20" s="21" t="s">
        <v>213</v>
      </c>
      <c r="E20" s="21" t="s">
        <v>102</v>
      </c>
      <c r="F20" s="21" t="s">
        <v>103</v>
      </c>
      <c r="G20" s="21" t="s">
        <v>222</v>
      </c>
      <c r="H20" s="21" t="s">
        <v>223</v>
      </c>
      <c r="I20" s="107">
        <v>2764</v>
      </c>
      <c r="J20" s="107">
        <v>2764</v>
      </c>
      <c r="K20" s="26"/>
      <c r="L20" s="26"/>
      <c r="M20" s="26"/>
      <c r="N20" s="107">
        <v>2764</v>
      </c>
      <c r="O20" s="26"/>
      <c r="P20" s="107"/>
      <c r="Q20" s="107"/>
      <c r="R20" s="107"/>
      <c r="S20" s="107"/>
      <c r="T20" s="107"/>
      <c r="U20" s="107"/>
      <c r="V20" s="107"/>
      <c r="W20" s="107"/>
      <c r="X20" s="107"/>
      <c r="Y20" s="107"/>
    </row>
    <row r="21" ht="20.25" customHeight="1" spans="1:25">
      <c r="A21" s="21" t="s">
        <v>70</v>
      </c>
      <c r="B21" s="21" t="s">
        <v>70</v>
      </c>
      <c r="C21" s="21" t="s">
        <v>212</v>
      </c>
      <c r="D21" s="21" t="s">
        <v>213</v>
      </c>
      <c r="E21" s="21" t="s">
        <v>130</v>
      </c>
      <c r="F21" s="21" t="s">
        <v>131</v>
      </c>
      <c r="G21" s="21" t="s">
        <v>222</v>
      </c>
      <c r="H21" s="21" t="s">
        <v>223</v>
      </c>
      <c r="I21" s="107">
        <v>8877</v>
      </c>
      <c r="J21" s="107">
        <v>8877</v>
      </c>
      <c r="K21" s="26"/>
      <c r="L21" s="26"/>
      <c r="M21" s="26"/>
      <c r="N21" s="107">
        <v>8877</v>
      </c>
      <c r="O21" s="26"/>
      <c r="P21" s="107"/>
      <c r="Q21" s="107"/>
      <c r="R21" s="107"/>
      <c r="S21" s="107"/>
      <c r="T21" s="107"/>
      <c r="U21" s="107"/>
      <c r="V21" s="107"/>
      <c r="W21" s="107"/>
      <c r="X21" s="107"/>
      <c r="Y21" s="107"/>
    </row>
    <row r="22" ht="20.25" customHeight="1" spans="1:25">
      <c r="A22" s="21" t="s">
        <v>70</v>
      </c>
      <c r="B22" s="21" t="s">
        <v>70</v>
      </c>
      <c r="C22" s="21" t="s">
        <v>224</v>
      </c>
      <c r="D22" s="21" t="s">
        <v>137</v>
      </c>
      <c r="E22" s="21" t="s">
        <v>136</v>
      </c>
      <c r="F22" s="21" t="s">
        <v>137</v>
      </c>
      <c r="G22" s="21" t="s">
        <v>225</v>
      </c>
      <c r="H22" s="21" t="s">
        <v>137</v>
      </c>
      <c r="I22" s="107">
        <v>652833</v>
      </c>
      <c r="J22" s="107">
        <v>652833</v>
      </c>
      <c r="K22" s="26"/>
      <c r="L22" s="26"/>
      <c r="M22" s="26"/>
      <c r="N22" s="107">
        <v>652833</v>
      </c>
      <c r="O22" s="26"/>
      <c r="P22" s="107"/>
      <c r="Q22" s="107"/>
      <c r="R22" s="107"/>
      <c r="S22" s="107"/>
      <c r="T22" s="107"/>
      <c r="U22" s="107"/>
      <c r="V22" s="107"/>
      <c r="W22" s="107"/>
      <c r="X22" s="107"/>
      <c r="Y22" s="107"/>
    </row>
    <row r="23" ht="20.25" customHeight="1" spans="1:25">
      <c r="A23" s="21" t="s">
        <v>70</v>
      </c>
      <c r="B23" s="21" t="s">
        <v>70</v>
      </c>
      <c r="C23" s="21" t="s">
        <v>226</v>
      </c>
      <c r="D23" s="21" t="s">
        <v>227</v>
      </c>
      <c r="E23" s="21" t="s">
        <v>102</v>
      </c>
      <c r="F23" s="21" t="s">
        <v>103</v>
      </c>
      <c r="G23" s="21" t="s">
        <v>228</v>
      </c>
      <c r="H23" s="21" t="s">
        <v>229</v>
      </c>
      <c r="I23" s="107">
        <v>15000</v>
      </c>
      <c r="J23" s="107">
        <v>15000</v>
      </c>
      <c r="K23" s="26"/>
      <c r="L23" s="26"/>
      <c r="M23" s="26"/>
      <c r="N23" s="107">
        <v>15000</v>
      </c>
      <c r="O23" s="26"/>
      <c r="P23" s="107"/>
      <c r="Q23" s="107"/>
      <c r="R23" s="107"/>
      <c r="S23" s="107"/>
      <c r="T23" s="107"/>
      <c r="U23" s="107"/>
      <c r="V23" s="107"/>
      <c r="W23" s="107"/>
      <c r="X23" s="107"/>
      <c r="Y23" s="107"/>
    </row>
    <row r="24" ht="20.25" customHeight="1" spans="1:25">
      <c r="A24" s="21" t="s">
        <v>70</v>
      </c>
      <c r="B24" s="21" t="s">
        <v>70</v>
      </c>
      <c r="C24" s="21" t="s">
        <v>230</v>
      </c>
      <c r="D24" s="21" t="s">
        <v>181</v>
      </c>
      <c r="E24" s="21" t="s">
        <v>102</v>
      </c>
      <c r="F24" s="21" t="s">
        <v>103</v>
      </c>
      <c r="G24" s="21" t="s">
        <v>231</v>
      </c>
      <c r="H24" s="21" t="s">
        <v>181</v>
      </c>
      <c r="I24" s="107">
        <v>7800</v>
      </c>
      <c r="J24" s="107">
        <v>7800</v>
      </c>
      <c r="K24" s="26"/>
      <c r="L24" s="26"/>
      <c r="M24" s="26"/>
      <c r="N24" s="107">
        <v>7800</v>
      </c>
      <c r="O24" s="26"/>
      <c r="P24" s="107"/>
      <c r="Q24" s="107"/>
      <c r="R24" s="107"/>
      <c r="S24" s="107"/>
      <c r="T24" s="107"/>
      <c r="U24" s="107"/>
      <c r="V24" s="107"/>
      <c r="W24" s="107"/>
      <c r="X24" s="107"/>
      <c r="Y24" s="107"/>
    </row>
    <row r="25" ht="20.25" customHeight="1" spans="1:25">
      <c r="A25" s="21" t="s">
        <v>70</v>
      </c>
      <c r="B25" s="21" t="s">
        <v>70</v>
      </c>
      <c r="C25" s="21" t="s">
        <v>232</v>
      </c>
      <c r="D25" s="21" t="s">
        <v>233</v>
      </c>
      <c r="E25" s="21" t="s">
        <v>102</v>
      </c>
      <c r="F25" s="21" t="s">
        <v>103</v>
      </c>
      <c r="G25" s="21" t="s">
        <v>234</v>
      </c>
      <c r="H25" s="21" t="s">
        <v>235</v>
      </c>
      <c r="I25" s="107">
        <v>394800</v>
      </c>
      <c r="J25" s="107">
        <v>394800</v>
      </c>
      <c r="K25" s="26"/>
      <c r="L25" s="26"/>
      <c r="M25" s="26"/>
      <c r="N25" s="107">
        <v>394800</v>
      </c>
      <c r="O25" s="26"/>
      <c r="P25" s="107"/>
      <c r="Q25" s="107"/>
      <c r="R25" s="107"/>
      <c r="S25" s="107"/>
      <c r="T25" s="107"/>
      <c r="U25" s="107"/>
      <c r="V25" s="107"/>
      <c r="W25" s="107"/>
      <c r="X25" s="107"/>
      <c r="Y25" s="107"/>
    </row>
    <row r="26" ht="20.25" customHeight="1" spans="1:25">
      <c r="A26" s="21" t="s">
        <v>70</v>
      </c>
      <c r="B26" s="21" t="s">
        <v>70</v>
      </c>
      <c r="C26" s="21" t="s">
        <v>236</v>
      </c>
      <c r="D26" s="21" t="s">
        <v>237</v>
      </c>
      <c r="E26" s="21" t="s">
        <v>102</v>
      </c>
      <c r="F26" s="21" t="s">
        <v>103</v>
      </c>
      <c r="G26" s="21" t="s">
        <v>238</v>
      </c>
      <c r="H26" s="21" t="s">
        <v>237</v>
      </c>
      <c r="I26" s="107">
        <v>105300</v>
      </c>
      <c r="J26" s="107">
        <v>105300</v>
      </c>
      <c r="K26" s="26"/>
      <c r="L26" s="26"/>
      <c r="M26" s="26"/>
      <c r="N26" s="107">
        <v>105300</v>
      </c>
      <c r="O26" s="26"/>
      <c r="P26" s="107"/>
      <c r="Q26" s="107"/>
      <c r="R26" s="107"/>
      <c r="S26" s="107"/>
      <c r="T26" s="107"/>
      <c r="U26" s="107"/>
      <c r="V26" s="107"/>
      <c r="W26" s="107"/>
      <c r="X26" s="107"/>
      <c r="Y26" s="107"/>
    </row>
    <row r="27" ht="20.25" customHeight="1" spans="1:25">
      <c r="A27" s="21" t="s">
        <v>70</v>
      </c>
      <c r="B27" s="21" t="s">
        <v>70</v>
      </c>
      <c r="C27" s="21" t="s">
        <v>239</v>
      </c>
      <c r="D27" s="21" t="s">
        <v>240</v>
      </c>
      <c r="E27" s="21" t="s">
        <v>116</v>
      </c>
      <c r="F27" s="21" t="s">
        <v>117</v>
      </c>
      <c r="G27" s="21" t="s">
        <v>241</v>
      </c>
      <c r="H27" s="21" t="s">
        <v>242</v>
      </c>
      <c r="I27" s="107">
        <v>20400</v>
      </c>
      <c r="J27" s="107">
        <v>20400</v>
      </c>
      <c r="K27" s="26"/>
      <c r="L27" s="26"/>
      <c r="M27" s="26"/>
      <c r="N27" s="107">
        <v>20400</v>
      </c>
      <c r="O27" s="26"/>
      <c r="P27" s="107"/>
      <c r="Q27" s="107"/>
      <c r="R27" s="107"/>
      <c r="S27" s="107"/>
      <c r="T27" s="107"/>
      <c r="U27" s="107"/>
      <c r="V27" s="107"/>
      <c r="W27" s="107"/>
      <c r="X27" s="107"/>
      <c r="Y27" s="107"/>
    </row>
    <row r="28" ht="20.25" customHeight="1" spans="1:25">
      <c r="A28" s="21" t="s">
        <v>70</v>
      </c>
      <c r="B28" s="21" t="s">
        <v>70</v>
      </c>
      <c r="C28" s="21" t="s">
        <v>243</v>
      </c>
      <c r="D28" s="21" t="s">
        <v>244</v>
      </c>
      <c r="E28" s="21" t="s">
        <v>102</v>
      </c>
      <c r="F28" s="21" t="s">
        <v>103</v>
      </c>
      <c r="G28" s="21" t="s">
        <v>245</v>
      </c>
      <c r="H28" s="21" t="s">
        <v>246</v>
      </c>
      <c r="I28" s="107">
        <v>46800</v>
      </c>
      <c r="J28" s="107">
        <v>46800</v>
      </c>
      <c r="K28" s="26"/>
      <c r="L28" s="26"/>
      <c r="M28" s="26"/>
      <c r="N28" s="107">
        <v>46800</v>
      </c>
      <c r="O28" s="26"/>
      <c r="P28" s="107"/>
      <c r="Q28" s="107"/>
      <c r="R28" s="107"/>
      <c r="S28" s="107"/>
      <c r="T28" s="107"/>
      <c r="U28" s="107"/>
      <c r="V28" s="107"/>
      <c r="W28" s="107"/>
      <c r="X28" s="107"/>
      <c r="Y28" s="107"/>
    </row>
    <row r="29" ht="20.25" customHeight="1" spans="1:25">
      <c r="A29" s="21" t="s">
        <v>70</v>
      </c>
      <c r="B29" s="21" t="s">
        <v>70</v>
      </c>
      <c r="C29" s="21" t="s">
        <v>243</v>
      </c>
      <c r="D29" s="21" t="s">
        <v>244</v>
      </c>
      <c r="E29" s="21" t="s">
        <v>102</v>
      </c>
      <c r="F29" s="21" t="s">
        <v>103</v>
      </c>
      <c r="G29" s="21" t="s">
        <v>247</v>
      </c>
      <c r="H29" s="21" t="s">
        <v>248</v>
      </c>
      <c r="I29" s="107">
        <v>7800</v>
      </c>
      <c r="J29" s="107">
        <v>7800</v>
      </c>
      <c r="K29" s="26"/>
      <c r="L29" s="26"/>
      <c r="M29" s="26"/>
      <c r="N29" s="107">
        <v>7800</v>
      </c>
      <c r="O29" s="26"/>
      <c r="P29" s="107"/>
      <c r="Q29" s="107"/>
      <c r="R29" s="107"/>
      <c r="S29" s="107"/>
      <c r="T29" s="107"/>
      <c r="U29" s="107"/>
      <c r="V29" s="107"/>
      <c r="W29" s="107"/>
      <c r="X29" s="107"/>
      <c r="Y29" s="107"/>
    </row>
    <row r="30" ht="20.25" customHeight="1" spans="1:25">
      <c r="A30" s="21" t="s">
        <v>70</v>
      </c>
      <c r="B30" s="21" t="s">
        <v>70</v>
      </c>
      <c r="C30" s="21" t="s">
        <v>243</v>
      </c>
      <c r="D30" s="21" t="s">
        <v>244</v>
      </c>
      <c r="E30" s="21" t="s">
        <v>102</v>
      </c>
      <c r="F30" s="21" t="s">
        <v>103</v>
      </c>
      <c r="G30" s="21" t="s">
        <v>249</v>
      </c>
      <c r="H30" s="21" t="s">
        <v>250</v>
      </c>
      <c r="I30" s="107">
        <v>7800</v>
      </c>
      <c r="J30" s="107">
        <v>7800</v>
      </c>
      <c r="K30" s="26"/>
      <c r="L30" s="26"/>
      <c r="M30" s="26"/>
      <c r="N30" s="107">
        <v>7800</v>
      </c>
      <c r="O30" s="26"/>
      <c r="P30" s="107"/>
      <c r="Q30" s="107"/>
      <c r="R30" s="107"/>
      <c r="S30" s="107"/>
      <c r="T30" s="107"/>
      <c r="U30" s="107"/>
      <c r="V30" s="107"/>
      <c r="W30" s="107"/>
      <c r="X30" s="107"/>
      <c r="Y30" s="107"/>
    </row>
    <row r="31" ht="20.25" customHeight="1" spans="1:25">
      <c r="A31" s="21" t="s">
        <v>70</v>
      </c>
      <c r="B31" s="21" t="s">
        <v>70</v>
      </c>
      <c r="C31" s="21" t="s">
        <v>243</v>
      </c>
      <c r="D31" s="21" t="s">
        <v>244</v>
      </c>
      <c r="E31" s="21" t="s">
        <v>102</v>
      </c>
      <c r="F31" s="21" t="s">
        <v>103</v>
      </c>
      <c r="G31" s="21" t="s">
        <v>251</v>
      </c>
      <c r="H31" s="21" t="s">
        <v>252</v>
      </c>
      <c r="I31" s="107">
        <v>29250</v>
      </c>
      <c r="J31" s="107">
        <v>29250</v>
      </c>
      <c r="K31" s="26"/>
      <c r="L31" s="26"/>
      <c r="M31" s="26"/>
      <c r="N31" s="107">
        <v>29250</v>
      </c>
      <c r="O31" s="26"/>
      <c r="P31" s="107"/>
      <c r="Q31" s="107"/>
      <c r="R31" s="107"/>
      <c r="S31" s="107"/>
      <c r="T31" s="107"/>
      <c r="U31" s="107"/>
      <c r="V31" s="107"/>
      <c r="W31" s="107"/>
      <c r="X31" s="107"/>
      <c r="Y31" s="107"/>
    </row>
    <row r="32" ht="20.25" customHeight="1" spans="1:25">
      <c r="A32" s="21" t="s">
        <v>70</v>
      </c>
      <c r="B32" s="21" t="s">
        <v>70</v>
      </c>
      <c r="C32" s="21" t="s">
        <v>243</v>
      </c>
      <c r="D32" s="21" t="s">
        <v>244</v>
      </c>
      <c r="E32" s="21" t="s">
        <v>102</v>
      </c>
      <c r="F32" s="21" t="s">
        <v>103</v>
      </c>
      <c r="G32" s="21" t="s">
        <v>253</v>
      </c>
      <c r="H32" s="21" t="s">
        <v>254</v>
      </c>
      <c r="I32" s="107">
        <v>62400</v>
      </c>
      <c r="J32" s="107">
        <v>62400</v>
      </c>
      <c r="K32" s="26"/>
      <c r="L32" s="26"/>
      <c r="M32" s="26"/>
      <c r="N32" s="107">
        <v>62400</v>
      </c>
      <c r="O32" s="26"/>
      <c r="P32" s="107"/>
      <c r="Q32" s="107"/>
      <c r="R32" s="107"/>
      <c r="S32" s="107"/>
      <c r="T32" s="107"/>
      <c r="U32" s="107"/>
      <c r="V32" s="107"/>
      <c r="W32" s="107"/>
      <c r="X32" s="107"/>
      <c r="Y32" s="107"/>
    </row>
    <row r="33" ht="20.25" customHeight="1" spans="1:25">
      <c r="A33" s="21" t="s">
        <v>70</v>
      </c>
      <c r="B33" s="21" t="s">
        <v>70</v>
      </c>
      <c r="C33" s="21" t="s">
        <v>243</v>
      </c>
      <c r="D33" s="21" t="s">
        <v>244</v>
      </c>
      <c r="E33" s="21" t="s">
        <v>102</v>
      </c>
      <c r="F33" s="21" t="s">
        <v>103</v>
      </c>
      <c r="G33" s="21" t="s">
        <v>255</v>
      </c>
      <c r="H33" s="21" t="s">
        <v>256</v>
      </c>
      <c r="I33" s="107">
        <v>7800</v>
      </c>
      <c r="J33" s="107">
        <v>7800</v>
      </c>
      <c r="K33" s="26"/>
      <c r="L33" s="26"/>
      <c r="M33" s="26"/>
      <c r="N33" s="107">
        <v>7800</v>
      </c>
      <c r="O33" s="26"/>
      <c r="P33" s="107"/>
      <c r="Q33" s="107"/>
      <c r="R33" s="107"/>
      <c r="S33" s="107"/>
      <c r="T33" s="107"/>
      <c r="U33" s="107"/>
      <c r="V33" s="107"/>
      <c r="W33" s="107"/>
      <c r="X33" s="107"/>
      <c r="Y33" s="107"/>
    </row>
    <row r="34" ht="20.25" customHeight="1" spans="1:25">
      <c r="A34" s="21" t="s">
        <v>70</v>
      </c>
      <c r="B34" s="21" t="s">
        <v>70</v>
      </c>
      <c r="C34" s="21" t="s">
        <v>243</v>
      </c>
      <c r="D34" s="21" t="s">
        <v>244</v>
      </c>
      <c r="E34" s="21" t="s">
        <v>102</v>
      </c>
      <c r="F34" s="21" t="s">
        <v>103</v>
      </c>
      <c r="G34" s="21" t="s">
        <v>257</v>
      </c>
      <c r="H34" s="21" t="s">
        <v>258</v>
      </c>
      <c r="I34" s="107">
        <v>1950</v>
      </c>
      <c r="J34" s="107">
        <v>1950</v>
      </c>
      <c r="K34" s="26"/>
      <c r="L34" s="26"/>
      <c r="M34" s="26"/>
      <c r="N34" s="107">
        <v>1950</v>
      </c>
      <c r="O34" s="26"/>
      <c r="P34" s="107"/>
      <c r="Q34" s="107"/>
      <c r="R34" s="107"/>
      <c r="S34" s="107"/>
      <c r="T34" s="107"/>
      <c r="U34" s="107"/>
      <c r="V34" s="107"/>
      <c r="W34" s="107"/>
      <c r="X34" s="107"/>
      <c r="Y34" s="107"/>
    </row>
    <row r="35" ht="20.25" customHeight="1" spans="1:25">
      <c r="A35" s="21" t="s">
        <v>70</v>
      </c>
      <c r="B35" s="21" t="s">
        <v>70</v>
      </c>
      <c r="C35" s="21" t="s">
        <v>243</v>
      </c>
      <c r="D35" s="21" t="s">
        <v>244</v>
      </c>
      <c r="E35" s="21" t="s">
        <v>102</v>
      </c>
      <c r="F35" s="21" t="s">
        <v>103</v>
      </c>
      <c r="G35" s="21" t="s">
        <v>259</v>
      </c>
      <c r="H35" s="21" t="s">
        <v>260</v>
      </c>
      <c r="I35" s="107">
        <v>1950</v>
      </c>
      <c r="J35" s="107">
        <v>1950</v>
      </c>
      <c r="K35" s="26"/>
      <c r="L35" s="26"/>
      <c r="M35" s="26"/>
      <c r="N35" s="107">
        <v>1950</v>
      </c>
      <c r="O35" s="26"/>
      <c r="P35" s="107"/>
      <c r="Q35" s="107"/>
      <c r="R35" s="107"/>
      <c r="S35" s="107"/>
      <c r="T35" s="107"/>
      <c r="U35" s="107"/>
      <c r="V35" s="107"/>
      <c r="W35" s="107"/>
      <c r="X35" s="107"/>
      <c r="Y35" s="107"/>
    </row>
    <row r="36" ht="20.25" customHeight="1" spans="1:25">
      <c r="A36" s="21" t="s">
        <v>70</v>
      </c>
      <c r="B36" s="21" t="s">
        <v>70</v>
      </c>
      <c r="C36" s="21" t="s">
        <v>261</v>
      </c>
      <c r="D36" s="21" t="s">
        <v>262</v>
      </c>
      <c r="E36" s="21" t="s">
        <v>102</v>
      </c>
      <c r="F36" s="21" t="s">
        <v>103</v>
      </c>
      <c r="G36" s="21" t="s">
        <v>234</v>
      </c>
      <c r="H36" s="21" t="s">
        <v>235</v>
      </c>
      <c r="I36" s="107">
        <v>39480</v>
      </c>
      <c r="J36" s="107">
        <v>39480</v>
      </c>
      <c r="K36" s="26"/>
      <c r="L36" s="26"/>
      <c r="M36" s="26"/>
      <c r="N36" s="107">
        <v>39480</v>
      </c>
      <c r="O36" s="26"/>
      <c r="P36" s="107"/>
      <c r="Q36" s="107"/>
      <c r="R36" s="107"/>
      <c r="S36" s="107"/>
      <c r="T36" s="107"/>
      <c r="U36" s="107"/>
      <c r="V36" s="107"/>
      <c r="W36" s="107"/>
      <c r="X36" s="107"/>
      <c r="Y36" s="107"/>
    </row>
    <row r="37" ht="20.25" customHeight="1" spans="1:25">
      <c r="A37" s="21" t="s">
        <v>70</v>
      </c>
      <c r="B37" s="21" t="s">
        <v>70</v>
      </c>
      <c r="C37" s="21" t="s">
        <v>263</v>
      </c>
      <c r="D37" s="21" t="s">
        <v>264</v>
      </c>
      <c r="E37" s="21" t="s">
        <v>116</v>
      </c>
      <c r="F37" s="21" t="s">
        <v>117</v>
      </c>
      <c r="G37" s="21" t="s">
        <v>265</v>
      </c>
      <c r="H37" s="21" t="s">
        <v>266</v>
      </c>
      <c r="I37" s="107">
        <v>500400</v>
      </c>
      <c r="J37" s="107">
        <v>500400</v>
      </c>
      <c r="K37" s="26"/>
      <c r="L37" s="26"/>
      <c r="M37" s="26"/>
      <c r="N37" s="107">
        <v>500400</v>
      </c>
      <c r="O37" s="26"/>
      <c r="P37" s="107"/>
      <c r="Q37" s="107"/>
      <c r="R37" s="107"/>
      <c r="S37" s="107"/>
      <c r="T37" s="107"/>
      <c r="U37" s="107"/>
      <c r="V37" s="107"/>
      <c r="W37" s="107"/>
      <c r="X37" s="107"/>
      <c r="Y37" s="107"/>
    </row>
    <row r="38" ht="20.25" customHeight="1" spans="1:25">
      <c r="A38" s="21" t="s">
        <v>70</v>
      </c>
      <c r="B38" s="21" t="s">
        <v>70</v>
      </c>
      <c r="C38" s="21" t="s">
        <v>267</v>
      </c>
      <c r="D38" s="21" t="s">
        <v>268</v>
      </c>
      <c r="E38" s="21" t="s">
        <v>102</v>
      </c>
      <c r="F38" s="21" t="s">
        <v>103</v>
      </c>
      <c r="G38" s="21" t="s">
        <v>210</v>
      </c>
      <c r="H38" s="21" t="s">
        <v>211</v>
      </c>
      <c r="I38" s="107">
        <v>688800</v>
      </c>
      <c r="J38" s="107">
        <v>688800</v>
      </c>
      <c r="K38" s="26"/>
      <c r="L38" s="26"/>
      <c r="M38" s="26"/>
      <c r="N38" s="107">
        <v>688800</v>
      </c>
      <c r="O38" s="26"/>
      <c r="P38" s="107"/>
      <c r="Q38" s="107"/>
      <c r="R38" s="107"/>
      <c r="S38" s="107"/>
      <c r="T38" s="107"/>
      <c r="U38" s="107"/>
      <c r="V38" s="107"/>
      <c r="W38" s="107"/>
      <c r="X38" s="107"/>
      <c r="Y38" s="107"/>
    </row>
    <row r="39" ht="17.25" customHeight="1" spans="1:25">
      <c r="A39" s="66" t="s">
        <v>176</v>
      </c>
      <c r="B39" s="67"/>
      <c r="C39" s="174"/>
      <c r="D39" s="174"/>
      <c r="E39" s="174"/>
      <c r="F39" s="174"/>
      <c r="G39" s="174"/>
      <c r="H39" s="175"/>
      <c r="I39" s="107">
        <v>9551865</v>
      </c>
      <c r="J39" s="107">
        <v>9551865</v>
      </c>
      <c r="K39" s="107"/>
      <c r="L39" s="107"/>
      <c r="M39" s="107"/>
      <c r="N39" s="107">
        <v>9551865</v>
      </c>
      <c r="O39" s="107"/>
      <c r="P39" s="107"/>
      <c r="Q39" s="107"/>
      <c r="R39" s="107"/>
      <c r="S39" s="107"/>
      <c r="T39" s="107"/>
      <c r="U39" s="107"/>
      <c r="V39" s="107"/>
      <c r="W39" s="107"/>
      <c r="X39" s="107"/>
      <c r="Y39" s="107"/>
    </row>
  </sheetData>
  <mergeCells count="31">
    <mergeCell ref="A2:Y2"/>
    <mergeCell ref="A3:H3"/>
    <mergeCell ref="I4:Y4"/>
    <mergeCell ref="J5:O5"/>
    <mergeCell ref="P5:R5"/>
    <mergeCell ref="T5:Y5"/>
    <mergeCell ref="J6:K6"/>
    <mergeCell ref="A39:H39"/>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
  <sheetViews>
    <sheetView showZeros="0" topLeftCell="A7"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64"/>
      <c r="E1" s="41"/>
      <c r="F1" s="41"/>
      <c r="G1" s="41"/>
      <c r="H1" s="41"/>
      <c r="U1" s="164"/>
      <c r="W1" s="169" t="s">
        <v>269</v>
      </c>
    </row>
    <row r="2" ht="46.5" customHeight="1" spans="1:23">
      <c r="A2" s="43" t="str">
        <f>"2026"&amp;"年部门项目支出预算表"</f>
        <v>2026年部门项目支出预算表</v>
      </c>
      <c r="B2" s="43"/>
      <c r="C2" s="43"/>
      <c r="D2" s="43"/>
      <c r="E2" s="43"/>
      <c r="F2" s="43"/>
      <c r="G2" s="43"/>
      <c r="H2" s="43"/>
      <c r="I2" s="43"/>
      <c r="J2" s="43"/>
      <c r="K2" s="43"/>
      <c r="L2" s="43"/>
      <c r="M2" s="43"/>
      <c r="N2" s="43"/>
      <c r="O2" s="43"/>
      <c r="P2" s="43"/>
      <c r="Q2" s="43"/>
      <c r="R2" s="43"/>
      <c r="S2" s="43"/>
      <c r="T2" s="43"/>
      <c r="U2" s="43"/>
      <c r="V2" s="43"/>
      <c r="W2" s="43"/>
    </row>
    <row r="3" ht="13.5" customHeight="1" spans="1:23">
      <c r="A3" s="44" t="str">
        <f>"单位名称："&amp;"昆明市东川区人民代表大会常务委员会"</f>
        <v>单位名称：昆明市东川区人民代表大会常务委员会</v>
      </c>
      <c r="B3" s="45"/>
      <c r="C3" s="45"/>
      <c r="D3" s="45"/>
      <c r="E3" s="45"/>
      <c r="F3" s="45"/>
      <c r="G3" s="45"/>
      <c r="H3" s="45"/>
      <c r="I3" s="46"/>
      <c r="J3" s="46"/>
      <c r="K3" s="46"/>
      <c r="L3" s="46"/>
      <c r="M3" s="46"/>
      <c r="N3" s="46"/>
      <c r="O3" s="46"/>
      <c r="P3" s="46"/>
      <c r="Q3" s="46"/>
      <c r="U3" s="164"/>
      <c r="W3" s="147" t="s">
        <v>1</v>
      </c>
    </row>
    <row r="4" ht="21.75" customHeight="1" spans="1:23">
      <c r="A4" s="48" t="s">
        <v>270</v>
      </c>
      <c r="B4" s="49" t="s">
        <v>187</v>
      </c>
      <c r="C4" s="48" t="s">
        <v>188</v>
      </c>
      <c r="D4" s="48" t="s">
        <v>271</v>
      </c>
      <c r="E4" s="49" t="s">
        <v>189</v>
      </c>
      <c r="F4" s="49" t="s">
        <v>190</v>
      </c>
      <c r="G4" s="49" t="s">
        <v>272</v>
      </c>
      <c r="H4" s="49" t="s">
        <v>273</v>
      </c>
      <c r="I4" s="62" t="s">
        <v>55</v>
      </c>
      <c r="J4" s="12" t="s">
        <v>274</v>
      </c>
      <c r="K4" s="13"/>
      <c r="L4" s="13"/>
      <c r="M4" s="36"/>
      <c r="N4" s="12" t="s">
        <v>195</v>
      </c>
      <c r="O4" s="13"/>
      <c r="P4" s="36"/>
      <c r="Q4" s="49" t="s">
        <v>61</v>
      </c>
      <c r="R4" s="12" t="s">
        <v>62</v>
      </c>
      <c r="S4" s="13"/>
      <c r="T4" s="13"/>
      <c r="U4" s="13"/>
      <c r="V4" s="13"/>
      <c r="W4" s="36"/>
    </row>
    <row r="5" ht="21.75" customHeight="1" spans="1:23">
      <c r="A5" s="50"/>
      <c r="B5" s="63"/>
      <c r="C5" s="50"/>
      <c r="D5" s="50"/>
      <c r="E5" s="51"/>
      <c r="F5" s="51"/>
      <c r="G5" s="51"/>
      <c r="H5" s="51"/>
      <c r="I5" s="63"/>
      <c r="J5" s="165" t="s">
        <v>58</v>
      </c>
      <c r="K5" s="166"/>
      <c r="L5" s="49" t="s">
        <v>59</v>
      </c>
      <c r="M5" s="49" t="s">
        <v>60</v>
      </c>
      <c r="N5" s="49" t="s">
        <v>58</v>
      </c>
      <c r="O5" s="49" t="s">
        <v>59</v>
      </c>
      <c r="P5" s="49" t="s">
        <v>60</v>
      </c>
      <c r="Q5" s="51"/>
      <c r="R5" s="49" t="s">
        <v>57</v>
      </c>
      <c r="S5" s="49" t="s">
        <v>64</v>
      </c>
      <c r="T5" s="49" t="s">
        <v>201</v>
      </c>
      <c r="U5" s="49" t="s">
        <v>66</v>
      </c>
      <c r="V5" s="49" t="s">
        <v>67</v>
      </c>
      <c r="W5" s="49" t="s">
        <v>68</v>
      </c>
    </row>
    <row r="6" ht="21" customHeight="1" spans="1:23">
      <c r="A6" s="63"/>
      <c r="B6" s="63"/>
      <c r="C6" s="63"/>
      <c r="D6" s="63"/>
      <c r="E6" s="63"/>
      <c r="F6" s="63"/>
      <c r="G6" s="63"/>
      <c r="H6" s="63"/>
      <c r="I6" s="63"/>
      <c r="J6" s="167" t="s">
        <v>57</v>
      </c>
      <c r="K6" s="168"/>
      <c r="L6" s="63"/>
      <c r="M6" s="63"/>
      <c r="N6" s="63"/>
      <c r="O6" s="63"/>
      <c r="P6" s="63"/>
      <c r="Q6" s="63"/>
      <c r="R6" s="63"/>
      <c r="S6" s="63"/>
      <c r="T6" s="63"/>
      <c r="U6" s="63"/>
      <c r="V6" s="63"/>
      <c r="W6" s="63"/>
    </row>
    <row r="7" ht="39.75" customHeight="1" spans="1:23">
      <c r="A7" s="53"/>
      <c r="B7" s="55"/>
      <c r="C7" s="53"/>
      <c r="D7" s="53"/>
      <c r="E7" s="54"/>
      <c r="F7" s="54"/>
      <c r="G7" s="54"/>
      <c r="H7" s="54"/>
      <c r="I7" s="55"/>
      <c r="J7" s="17" t="s">
        <v>57</v>
      </c>
      <c r="K7" s="17" t="s">
        <v>275</v>
      </c>
      <c r="L7" s="54"/>
      <c r="M7" s="54"/>
      <c r="N7" s="54"/>
      <c r="O7" s="54"/>
      <c r="P7" s="54"/>
      <c r="Q7" s="54"/>
      <c r="R7" s="54"/>
      <c r="S7" s="54"/>
      <c r="T7" s="54"/>
      <c r="U7" s="55"/>
      <c r="V7" s="54"/>
      <c r="W7" s="54"/>
    </row>
    <row r="8" ht="15" customHeight="1" spans="1:23">
      <c r="A8" s="56">
        <v>1</v>
      </c>
      <c r="B8" s="56">
        <v>2</v>
      </c>
      <c r="C8" s="56">
        <v>3</v>
      </c>
      <c r="D8" s="56">
        <v>4</v>
      </c>
      <c r="E8" s="56">
        <v>5</v>
      </c>
      <c r="F8" s="56">
        <v>6</v>
      </c>
      <c r="G8" s="56">
        <v>7</v>
      </c>
      <c r="H8" s="56">
        <v>8</v>
      </c>
      <c r="I8" s="56">
        <v>9</v>
      </c>
      <c r="J8" s="56">
        <v>10</v>
      </c>
      <c r="K8" s="56">
        <v>11</v>
      </c>
      <c r="L8" s="69">
        <v>12</v>
      </c>
      <c r="M8" s="69">
        <v>13</v>
      </c>
      <c r="N8" s="69">
        <v>14</v>
      </c>
      <c r="O8" s="69">
        <v>15</v>
      </c>
      <c r="P8" s="69">
        <v>16</v>
      </c>
      <c r="Q8" s="69">
        <v>17</v>
      </c>
      <c r="R8" s="69">
        <v>18</v>
      </c>
      <c r="S8" s="69">
        <v>19</v>
      </c>
      <c r="T8" s="69">
        <v>20</v>
      </c>
      <c r="U8" s="56">
        <v>21</v>
      </c>
      <c r="V8" s="69">
        <v>22</v>
      </c>
      <c r="W8" s="56">
        <v>23</v>
      </c>
    </row>
    <row r="9" ht="21.75" customHeight="1" spans="1:23">
      <c r="A9" s="97" t="s">
        <v>276</v>
      </c>
      <c r="B9" s="97" t="s">
        <v>277</v>
      </c>
      <c r="C9" s="97" t="s">
        <v>278</v>
      </c>
      <c r="D9" s="97" t="s">
        <v>70</v>
      </c>
      <c r="E9" s="97" t="s">
        <v>104</v>
      </c>
      <c r="F9" s="97" t="s">
        <v>105</v>
      </c>
      <c r="G9" s="97" t="s">
        <v>257</v>
      </c>
      <c r="H9" s="97" t="s">
        <v>258</v>
      </c>
      <c r="I9" s="107">
        <v>491200</v>
      </c>
      <c r="J9" s="107">
        <v>491200</v>
      </c>
      <c r="K9" s="107">
        <v>491200</v>
      </c>
      <c r="L9" s="107"/>
      <c r="M9" s="107"/>
      <c r="N9" s="107"/>
      <c r="O9" s="107"/>
      <c r="P9" s="107"/>
      <c r="Q9" s="107"/>
      <c r="R9" s="107"/>
      <c r="S9" s="107"/>
      <c r="T9" s="107"/>
      <c r="U9" s="107"/>
      <c r="V9" s="107"/>
      <c r="W9" s="107"/>
    </row>
    <row r="10" ht="21.75" customHeight="1" spans="1:23">
      <c r="A10" s="97" t="s">
        <v>276</v>
      </c>
      <c r="B10" s="97" t="s">
        <v>279</v>
      </c>
      <c r="C10" s="97" t="s">
        <v>280</v>
      </c>
      <c r="D10" s="97" t="s">
        <v>70</v>
      </c>
      <c r="E10" s="97" t="s">
        <v>108</v>
      </c>
      <c r="F10" s="97" t="s">
        <v>109</v>
      </c>
      <c r="G10" s="97" t="s">
        <v>245</v>
      </c>
      <c r="H10" s="97" t="s">
        <v>246</v>
      </c>
      <c r="I10" s="107">
        <v>192000</v>
      </c>
      <c r="J10" s="107">
        <v>192000</v>
      </c>
      <c r="K10" s="107">
        <v>192000</v>
      </c>
      <c r="L10" s="107"/>
      <c r="M10" s="107"/>
      <c r="N10" s="107"/>
      <c r="O10" s="107"/>
      <c r="P10" s="107"/>
      <c r="Q10" s="107"/>
      <c r="R10" s="107"/>
      <c r="S10" s="107"/>
      <c r="T10" s="107"/>
      <c r="U10" s="107"/>
      <c r="V10" s="107"/>
      <c r="W10" s="107"/>
    </row>
    <row r="11" ht="21.75" customHeight="1" spans="1:23">
      <c r="A11" s="97" t="s">
        <v>276</v>
      </c>
      <c r="B11" s="97" t="s">
        <v>281</v>
      </c>
      <c r="C11" s="97" t="s">
        <v>282</v>
      </c>
      <c r="D11" s="97" t="s">
        <v>70</v>
      </c>
      <c r="E11" s="97" t="s">
        <v>110</v>
      </c>
      <c r="F11" s="97" t="s">
        <v>111</v>
      </c>
      <c r="G11" s="97" t="s">
        <v>241</v>
      </c>
      <c r="H11" s="97" t="s">
        <v>242</v>
      </c>
      <c r="I11" s="107">
        <v>396000</v>
      </c>
      <c r="J11" s="107">
        <v>396000</v>
      </c>
      <c r="K11" s="107">
        <v>396000</v>
      </c>
      <c r="L11" s="107"/>
      <c r="M11" s="107"/>
      <c r="N11" s="107"/>
      <c r="O11" s="107"/>
      <c r="P11" s="107"/>
      <c r="Q11" s="107"/>
      <c r="R11" s="107"/>
      <c r="S11" s="107"/>
      <c r="T11" s="107"/>
      <c r="U11" s="107"/>
      <c r="V11" s="107"/>
      <c r="W11" s="107"/>
    </row>
    <row r="12" ht="21.75" customHeight="1" spans="1:23">
      <c r="A12" s="97" t="s">
        <v>276</v>
      </c>
      <c r="B12" s="97" t="s">
        <v>283</v>
      </c>
      <c r="C12" s="97" t="s">
        <v>284</v>
      </c>
      <c r="D12" s="97" t="s">
        <v>70</v>
      </c>
      <c r="E12" s="97" t="s">
        <v>110</v>
      </c>
      <c r="F12" s="97" t="s">
        <v>111</v>
      </c>
      <c r="G12" s="97" t="s">
        <v>245</v>
      </c>
      <c r="H12" s="97" t="s">
        <v>246</v>
      </c>
      <c r="I12" s="107">
        <v>256000</v>
      </c>
      <c r="J12" s="107">
        <v>256000</v>
      </c>
      <c r="K12" s="107">
        <v>256000</v>
      </c>
      <c r="L12" s="107"/>
      <c r="M12" s="107"/>
      <c r="N12" s="107"/>
      <c r="O12" s="107"/>
      <c r="P12" s="107"/>
      <c r="Q12" s="107"/>
      <c r="R12" s="107"/>
      <c r="S12" s="107"/>
      <c r="T12" s="107"/>
      <c r="U12" s="107"/>
      <c r="V12" s="107"/>
      <c r="W12" s="107"/>
    </row>
    <row r="13" ht="21.75" customHeight="1" spans="1:23">
      <c r="A13" s="97" t="s">
        <v>276</v>
      </c>
      <c r="B13" s="97" t="s">
        <v>285</v>
      </c>
      <c r="C13" s="97" t="s">
        <v>286</v>
      </c>
      <c r="D13" s="97" t="s">
        <v>70</v>
      </c>
      <c r="E13" s="97" t="s">
        <v>106</v>
      </c>
      <c r="F13" s="97" t="s">
        <v>107</v>
      </c>
      <c r="G13" s="97" t="s">
        <v>245</v>
      </c>
      <c r="H13" s="97" t="s">
        <v>246</v>
      </c>
      <c r="I13" s="107">
        <v>20000</v>
      </c>
      <c r="J13" s="107">
        <v>20000</v>
      </c>
      <c r="K13" s="107">
        <v>20000</v>
      </c>
      <c r="L13" s="107"/>
      <c r="M13" s="107"/>
      <c r="N13" s="107"/>
      <c r="O13" s="107"/>
      <c r="P13" s="107"/>
      <c r="Q13" s="107"/>
      <c r="R13" s="107"/>
      <c r="S13" s="107"/>
      <c r="T13" s="107"/>
      <c r="U13" s="107"/>
      <c r="V13" s="107"/>
      <c r="W13" s="107"/>
    </row>
    <row r="14" ht="21.75" customHeight="1" spans="1:23">
      <c r="A14" s="97" t="s">
        <v>276</v>
      </c>
      <c r="B14" s="97" t="s">
        <v>287</v>
      </c>
      <c r="C14" s="97" t="s">
        <v>288</v>
      </c>
      <c r="D14" s="97" t="s">
        <v>70</v>
      </c>
      <c r="E14" s="97" t="s">
        <v>110</v>
      </c>
      <c r="F14" s="97" t="s">
        <v>111</v>
      </c>
      <c r="G14" s="97" t="s">
        <v>241</v>
      </c>
      <c r="H14" s="97" t="s">
        <v>242</v>
      </c>
      <c r="I14" s="107">
        <v>37935</v>
      </c>
      <c r="J14" s="107">
        <v>37935</v>
      </c>
      <c r="K14" s="107">
        <v>37935</v>
      </c>
      <c r="L14" s="107"/>
      <c r="M14" s="107"/>
      <c r="N14" s="107"/>
      <c r="O14" s="107"/>
      <c r="P14" s="107"/>
      <c r="Q14" s="107"/>
      <c r="R14" s="107"/>
      <c r="S14" s="107"/>
      <c r="T14" s="107"/>
      <c r="U14" s="107"/>
      <c r="V14" s="107"/>
      <c r="W14" s="107"/>
    </row>
    <row r="15" ht="21.75" customHeight="1" spans="1:23">
      <c r="A15" s="97" t="s">
        <v>276</v>
      </c>
      <c r="B15" s="97" t="s">
        <v>289</v>
      </c>
      <c r="C15" s="97" t="s">
        <v>290</v>
      </c>
      <c r="D15" s="97" t="s">
        <v>70</v>
      </c>
      <c r="E15" s="97" t="s">
        <v>106</v>
      </c>
      <c r="F15" s="97" t="s">
        <v>107</v>
      </c>
      <c r="G15" s="97" t="s">
        <v>241</v>
      </c>
      <c r="H15" s="97" t="s">
        <v>242</v>
      </c>
      <c r="I15" s="107">
        <v>30000</v>
      </c>
      <c r="J15" s="107">
        <v>30000</v>
      </c>
      <c r="K15" s="107">
        <v>30000</v>
      </c>
      <c r="L15" s="107"/>
      <c r="M15" s="107"/>
      <c r="N15" s="107"/>
      <c r="O15" s="107"/>
      <c r="P15" s="107"/>
      <c r="Q15" s="107"/>
      <c r="R15" s="107"/>
      <c r="S15" s="107"/>
      <c r="T15" s="107"/>
      <c r="U15" s="107"/>
      <c r="V15" s="107"/>
      <c r="W15" s="107"/>
    </row>
    <row r="16" ht="21.75" customHeight="1" spans="1:23">
      <c r="A16" s="97" t="s">
        <v>276</v>
      </c>
      <c r="B16" s="97" t="s">
        <v>291</v>
      </c>
      <c r="C16" s="97" t="s">
        <v>292</v>
      </c>
      <c r="D16" s="97" t="s">
        <v>70</v>
      </c>
      <c r="E16" s="97" t="s">
        <v>108</v>
      </c>
      <c r="F16" s="97" t="s">
        <v>109</v>
      </c>
      <c r="G16" s="97" t="s">
        <v>241</v>
      </c>
      <c r="H16" s="97" t="s">
        <v>242</v>
      </c>
      <c r="I16" s="107">
        <v>50000</v>
      </c>
      <c r="J16" s="107">
        <v>50000</v>
      </c>
      <c r="K16" s="107">
        <v>50000</v>
      </c>
      <c r="L16" s="107"/>
      <c r="M16" s="107"/>
      <c r="N16" s="107"/>
      <c r="O16" s="107"/>
      <c r="P16" s="107"/>
      <c r="Q16" s="107"/>
      <c r="R16" s="107"/>
      <c r="S16" s="107"/>
      <c r="T16" s="107"/>
      <c r="U16" s="107"/>
      <c r="V16" s="107"/>
      <c r="W16" s="107"/>
    </row>
    <row r="17" ht="21.75" customHeight="1" spans="1:23">
      <c r="A17" s="97" t="s">
        <v>276</v>
      </c>
      <c r="B17" s="97" t="s">
        <v>293</v>
      </c>
      <c r="C17" s="97" t="s">
        <v>294</v>
      </c>
      <c r="D17" s="97" t="s">
        <v>70</v>
      </c>
      <c r="E17" s="97" t="s">
        <v>102</v>
      </c>
      <c r="F17" s="97" t="s">
        <v>103</v>
      </c>
      <c r="G17" s="97" t="s">
        <v>241</v>
      </c>
      <c r="H17" s="97" t="s">
        <v>242</v>
      </c>
      <c r="I17" s="107">
        <v>86400</v>
      </c>
      <c r="J17" s="107">
        <v>86400</v>
      </c>
      <c r="K17" s="107">
        <v>86400</v>
      </c>
      <c r="L17" s="107"/>
      <c r="M17" s="107"/>
      <c r="N17" s="107"/>
      <c r="O17" s="107"/>
      <c r="P17" s="107"/>
      <c r="Q17" s="107"/>
      <c r="R17" s="107"/>
      <c r="S17" s="107"/>
      <c r="T17" s="107"/>
      <c r="U17" s="107"/>
      <c r="V17" s="107"/>
      <c r="W17" s="107"/>
    </row>
    <row r="18" ht="18.75" customHeight="1" spans="1:23">
      <c r="A18" s="66" t="s">
        <v>176</v>
      </c>
      <c r="B18" s="67"/>
      <c r="C18" s="67"/>
      <c r="D18" s="67"/>
      <c r="E18" s="67"/>
      <c r="F18" s="67"/>
      <c r="G18" s="67"/>
      <c r="H18" s="68"/>
      <c r="I18" s="107">
        <v>1559535</v>
      </c>
      <c r="J18" s="107">
        <v>1559535</v>
      </c>
      <c r="K18" s="107">
        <v>1559535</v>
      </c>
      <c r="L18" s="107"/>
      <c r="M18" s="107"/>
      <c r="N18" s="107"/>
      <c r="O18" s="107"/>
      <c r="P18" s="107"/>
      <c r="Q18" s="107"/>
      <c r="R18" s="107"/>
      <c r="S18" s="107"/>
      <c r="T18" s="107"/>
      <c r="U18" s="107"/>
      <c r="V18" s="107"/>
      <c r="W18" s="107"/>
    </row>
  </sheetData>
  <mergeCells count="28">
    <mergeCell ref="A2:W2"/>
    <mergeCell ref="A3:H3"/>
    <mergeCell ref="J4:M4"/>
    <mergeCell ref="N4:P4"/>
    <mergeCell ref="R4:W4"/>
    <mergeCell ref="A18:H1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6"/>
  <sheetViews>
    <sheetView showZeros="0" topLeftCell="A51"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42" t="s">
        <v>295</v>
      </c>
    </row>
    <row r="2" ht="39.75" customHeight="1" spans="1:10">
      <c r="A2" s="94" t="str">
        <f>"2026"&amp;"年部门项目支出绩效目标表"</f>
        <v>2026年部门项目支出绩效目标表</v>
      </c>
      <c r="B2" s="43"/>
      <c r="C2" s="43"/>
      <c r="D2" s="43"/>
      <c r="E2" s="43"/>
      <c r="F2" s="95"/>
      <c r="G2" s="43"/>
      <c r="H2" s="95"/>
      <c r="I2" s="95"/>
      <c r="J2" s="43"/>
    </row>
    <row r="3" ht="17.25" customHeight="1" spans="1:1">
      <c r="A3" s="44" t="str">
        <f>"单位名称："&amp;"昆明市东川区人民代表大会常务委员会"</f>
        <v>单位名称：昆明市东川区人民代表大会常务委员会</v>
      </c>
    </row>
    <row r="4" ht="44.25" customHeight="1" spans="1:10">
      <c r="A4" s="17" t="s">
        <v>188</v>
      </c>
      <c r="B4" s="17" t="s">
        <v>296</v>
      </c>
      <c r="C4" s="17" t="s">
        <v>297</v>
      </c>
      <c r="D4" s="17" t="s">
        <v>298</v>
      </c>
      <c r="E4" s="17" t="s">
        <v>299</v>
      </c>
      <c r="F4" s="96" t="s">
        <v>300</v>
      </c>
      <c r="G4" s="17" t="s">
        <v>301</v>
      </c>
      <c r="H4" s="96" t="s">
        <v>302</v>
      </c>
      <c r="I4" s="96" t="s">
        <v>303</v>
      </c>
      <c r="J4" s="17" t="s">
        <v>304</v>
      </c>
    </row>
    <row r="5" ht="18.75" customHeight="1" spans="1:10">
      <c r="A5" s="161">
        <v>1</v>
      </c>
      <c r="B5" s="161">
        <v>2</v>
      </c>
      <c r="C5" s="161">
        <v>3</v>
      </c>
      <c r="D5" s="161">
        <v>4</v>
      </c>
      <c r="E5" s="161">
        <v>5</v>
      </c>
      <c r="F5" s="69">
        <v>6</v>
      </c>
      <c r="G5" s="161">
        <v>7</v>
      </c>
      <c r="H5" s="69">
        <v>8</v>
      </c>
      <c r="I5" s="69">
        <v>9</v>
      </c>
      <c r="J5" s="161">
        <v>10</v>
      </c>
    </row>
    <row r="6" ht="42" customHeight="1" spans="1:10">
      <c r="A6" s="18" t="s">
        <v>70</v>
      </c>
      <c r="B6" s="97"/>
      <c r="C6" s="97"/>
      <c r="D6" s="97"/>
      <c r="E6" s="34"/>
      <c r="F6" s="98"/>
      <c r="G6" s="34"/>
      <c r="H6" s="98"/>
      <c r="I6" s="98"/>
      <c r="J6" s="34"/>
    </row>
    <row r="7" ht="42" customHeight="1" spans="1:10">
      <c r="A7" s="162" t="s">
        <v>70</v>
      </c>
      <c r="B7" s="33"/>
      <c r="C7" s="33"/>
      <c r="D7" s="33"/>
      <c r="E7" s="18"/>
      <c r="F7" s="33"/>
      <c r="G7" s="18"/>
      <c r="H7" s="33"/>
      <c r="I7" s="33"/>
      <c r="J7" s="18"/>
    </row>
    <row r="8" ht="42" customHeight="1" spans="1:10">
      <c r="A8" s="163" t="s">
        <v>286</v>
      </c>
      <c r="B8" s="33" t="s">
        <v>305</v>
      </c>
      <c r="C8" s="33" t="s">
        <v>306</v>
      </c>
      <c r="D8" s="33" t="s">
        <v>307</v>
      </c>
      <c r="E8" s="18" t="s">
        <v>308</v>
      </c>
      <c r="F8" s="33" t="s">
        <v>309</v>
      </c>
      <c r="G8" s="18" t="s">
        <v>84</v>
      </c>
      <c r="H8" s="33" t="s">
        <v>310</v>
      </c>
      <c r="I8" s="33" t="s">
        <v>311</v>
      </c>
      <c r="J8" s="18" t="s">
        <v>312</v>
      </c>
    </row>
    <row r="9" ht="42" customHeight="1" spans="1:10">
      <c r="A9" s="163" t="s">
        <v>286</v>
      </c>
      <c r="B9" s="33" t="s">
        <v>305</v>
      </c>
      <c r="C9" s="33" t="s">
        <v>306</v>
      </c>
      <c r="D9" s="33" t="s">
        <v>313</v>
      </c>
      <c r="E9" s="18" t="s">
        <v>314</v>
      </c>
      <c r="F9" s="33" t="s">
        <v>309</v>
      </c>
      <c r="G9" s="18" t="s">
        <v>315</v>
      </c>
      <c r="H9" s="33" t="s">
        <v>316</v>
      </c>
      <c r="I9" s="33" t="s">
        <v>311</v>
      </c>
      <c r="J9" s="18" t="s">
        <v>317</v>
      </c>
    </row>
    <row r="10" ht="42" customHeight="1" spans="1:10">
      <c r="A10" s="163" t="s">
        <v>286</v>
      </c>
      <c r="B10" s="33" t="s">
        <v>305</v>
      </c>
      <c r="C10" s="33" t="s">
        <v>306</v>
      </c>
      <c r="D10" s="33" t="s">
        <v>318</v>
      </c>
      <c r="E10" s="18" t="s">
        <v>319</v>
      </c>
      <c r="F10" s="33" t="s">
        <v>309</v>
      </c>
      <c r="G10" s="18" t="s">
        <v>315</v>
      </c>
      <c r="H10" s="33" t="s">
        <v>316</v>
      </c>
      <c r="I10" s="33" t="s">
        <v>311</v>
      </c>
      <c r="J10" s="18" t="s">
        <v>320</v>
      </c>
    </row>
    <row r="11" ht="42" customHeight="1" spans="1:10">
      <c r="A11" s="163" t="s">
        <v>286</v>
      </c>
      <c r="B11" s="33" t="s">
        <v>305</v>
      </c>
      <c r="C11" s="33" t="s">
        <v>321</v>
      </c>
      <c r="D11" s="33" t="s">
        <v>322</v>
      </c>
      <c r="E11" s="18" t="s">
        <v>323</v>
      </c>
      <c r="F11" s="33" t="s">
        <v>309</v>
      </c>
      <c r="G11" s="18" t="s">
        <v>315</v>
      </c>
      <c r="H11" s="33" t="s">
        <v>316</v>
      </c>
      <c r="I11" s="33" t="s">
        <v>311</v>
      </c>
      <c r="J11" s="18" t="s">
        <v>324</v>
      </c>
    </row>
    <row r="12" ht="42" customHeight="1" spans="1:10">
      <c r="A12" s="163" t="s">
        <v>286</v>
      </c>
      <c r="B12" s="33" t="s">
        <v>305</v>
      </c>
      <c r="C12" s="33" t="s">
        <v>325</v>
      </c>
      <c r="D12" s="33" t="s">
        <v>326</v>
      </c>
      <c r="E12" s="18" t="s">
        <v>327</v>
      </c>
      <c r="F12" s="33" t="s">
        <v>309</v>
      </c>
      <c r="G12" s="18" t="s">
        <v>315</v>
      </c>
      <c r="H12" s="33" t="s">
        <v>316</v>
      </c>
      <c r="I12" s="33" t="s">
        <v>311</v>
      </c>
      <c r="J12" s="18" t="s">
        <v>328</v>
      </c>
    </row>
    <row r="13" ht="42" customHeight="1" spans="1:10">
      <c r="A13" s="163" t="s">
        <v>288</v>
      </c>
      <c r="B13" s="33" t="s">
        <v>329</v>
      </c>
      <c r="C13" s="33" t="s">
        <v>306</v>
      </c>
      <c r="D13" s="33" t="s">
        <v>307</v>
      </c>
      <c r="E13" s="18" t="s">
        <v>330</v>
      </c>
      <c r="F13" s="33" t="s">
        <v>309</v>
      </c>
      <c r="G13" s="18" t="s">
        <v>87</v>
      </c>
      <c r="H13" s="33" t="s">
        <v>310</v>
      </c>
      <c r="I13" s="33" t="s">
        <v>311</v>
      </c>
      <c r="J13" s="18" t="s">
        <v>331</v>
      </c>
    </row>
    <row r="14" ht="42" customHeight="1" spans="1:10">
      <c r="A14" s="163" t="s">
        <v>288</v>
      </c>
      <c r="B14" s="33" t="s">
        <v>329</v>
      </c>
      <c r="C14" s="33" t="s">
        <v>306</v>
      </c>
      <c r="D14" s="33" t="s">
        <v>313</v>
      </c>
      <c r="E14" s="18" t="s">
        <v>332</v>
      </c>
      <c r="F14" s="33" t="s">
        <v>309</v>
      </c>
      <c r="G14" s="18" t="s">
        <v>315</v>
      </c>
      <c r="H14" s="33" t="s">
        <v>316</v>
      </c>
      <c r="I14" s="33" t="s">
        <v>311</v>
      </c>
      <c r="J14" s="18" t="s">
        <v>333</v>
      </c>
    </row>
    <row r="15" ht="42" customHeight="1" spans="1:10">
      <c r="A15" s="163" t="s">
        <v>288</v>
      </c>
      <c r="B15" s="33" t="s">
        <v>329</v>
      </c>
      <c r="C15" s="33" t="s">
        <v>306</v>
      </c>
      <c r="D15" s="33" t="s">
        <v>318</v>
      </c>
      <c r="E15" s="18" t="s">
        <v>334</v>
      </c>
      <c r="F15" s="33" t="s">
        <v>335</v>
      </c>
      <c r="G15" s="18" t="s">
        <v>336</v>
      </c>
      <c r="H15" s="33" t="s">
        <v>337</v>
      </c>
      <c r="I15" s="33" t="s">
        <v>311</v>
      </c>
      <c r="J15" s="18" t="s">
        <v>338</v>
      </c>
    </row>
    <row r="16" ht="42" customHeight="1" spans="1:10">
      <c r="A16" s="163" t="s">
        <v>288</v>
      </c>
      <c r="B16" s="33" t="s">
        <v>329</v>
      </c>
      <c r="C16" s="33" t="s">
        <v>321</v>
      </c>
      <c r="D16" s="33" t="s">
        <v>322</v>
      </c>
      <c r="E16" s="18" t="s">
        <v>339</v>
      </c>
      <c r="F16" s="33" t="s">
        <v>309</v>
      </c>
      <c r="G16" s="18" t="s">
        <v>84</v>
      </c>
      <c r="H16" s="33" t="s">
        <v>310</v>
      </c>
      <c r="I16" s="33" t="s">
        <v>311</v>
      </c>
      <c r="J16" s="18" t="s">
        <v>340</v>
      </c>
    </row>
    <row r="17" ht="42" customHeight="1" spans="1:10">
      <c r="A17" s="163" t="s">
        <v>288</v>
      </c>
      <c r="B17" s="33" t="s">
        <v>329</v>
      </c>
      <c r="C17" s="33" t="s">
        <v>325</v>
      </c>
      <c r="D17" s="33" t="s">
        <v>326</v>
      </c>
      <c r="E17" s="18" t="s">
        <v>341</v>
      </c>
      <c r="F17" s="33" t="s">
        <v>309</v>
      </c>
      <c r="G17" s="18" t="s">
        <v>342</v>
      </c>
      <c r="H17" s="33" t="s">
        <v>316</v>
      </c>
      <c r="I17" s="33" t="s">
        <v>311</v>
      </c>
      <c r="J17" s="18" t="s">
        <v>343</v>
      </c>
    </row>
    <row r="18" ht="42" customHeight="1" spans="1:10">
      <c r="A18" s="163" t="s">
        <v>278</v>
      </c>
      <c r="B18" s="33" t="s">
        <v>344</v>
      </c>
      <c r="C18" s="33" t="s">
        <v>306</v>
      </c>
      <c r="D18" s="33" t="s">
        <v>307</v>
      </c>
      <c r="E18" s="18" t="s">
        <v>345</v>
      </c>
      <c r="F18" s="33" t="s">
        <v>309</v>
      </c>
      <c r="G18" s="18" t="s">
        <v>88</v>
      </c>
      <c r="H18" s="33" t="s">
        <v>346</v>
      </c>
      <c r="I18" s="33" t="s">
        <v>311</v>
      </c>
      <c r="J18" s="18" t="s">
        <v>347</v>
      </c>
    </row>
    <row r="19" ht="42" customHeight="1" spans="1:10">
      <c r="A19" s="163" t="s">
        <v>278</v>
      </c>
      <c r="B19" s="33" t="s">
        <v>344</v>
      </c>
      <c r="C19" s="33" t="s">
        <v>306</v>
      </c>
      <c r="D19" s="33" t="s">
        <v>313</v>
      </c>
      <c r="E19" s="18" t="s">
        <v>348</v>
      </c>
      <c r="F19" s="33" t="s">
        <v>309</v>
      </c>
      <c r="G19" s="18" t="s">
        <v>349</v>
      </c>
      <c r="H19" s="33" t="s">
        <v>316</v>
      </c>
      <c r="I19" s="33" t="s">
        <v>311</v>
      </c>
      <c r="J19" s="18" t="s">
        <v>348</v>
      </c>
    </row>
    <row r="20" ht="42" customHeight="1" spans="1:10">
      <c r="A20" s="163" t="s">
        <v>278</v>
      </c>
      <c r="B20" s="33" t="s">
        <v>344</v>
      </c>
      <c r="C20" s="33" t="s">
        <v>306</v>
      </c>
      <c r="D20" s="33" t="s">
        <v>318</v>
      </c>
      <c r="E20" s="18" t="s">
        <v>350</v>
      </c>
      <c r="F20" s="33" t="s">
        <v>335</v>
      </c>
      <c r="G20" s="18" t="s">
        <v>351</v>
      </c>
      <c r="H20" s="33" t="s">
        <v>352</v>
      </c>
      <c r="I20" s="33" t="s">
        <v>311</v>
      </c>
      <c r="J20" s="18" t="s">
        <v>353</v>
      </c>
    </row>
    <row r="21" ht="42" customHeight="1" spans="1:10">
      <c r="A21" s="163" t="s">
        <v>278</v>
      </c>
      <c r="B21" s="33" t="s">
        <v>344</v>
      </c>
      <c r="C21" s="33" t="s">
        <v>321</v>
      </c>
      <c r="D21" s="33" t="s">
        <v>322</v>
      </c>
      <c r="E21" s="18" t="s">
        <v>354</v>
      </c>
      <c r="F21" s="33" t="s">
        <v>309</v>
      </c>
      <c r="G21" s="18" t="s">
        <v>315</v>
      </c>
      <c r="H21" s="33" t="s">
        <v>316</v>
      </c>
      <c r="I21" s="33" t="s">
        <v>311</v>
      </c>
      <c r="J21" s="18" t="s">
        <v>354</v>
      </c>
    </row>
    <row r="22" ht="42" customHeight="1" spans="1:10">
      <c r="A22" s="163" t="s">
        <v>278</v>
      </c>
      <c r="B22" s="33" t="s">
        <v>344</v>
      </c>
      <c r="C22" s="33" t="s">
        <v>325</v>
      </c>
      <c r="D22" s="33" t="s">
        <v>326</v>
      </c>
      <c r="E22" s="18" t="s">
        <v>355</v>
      </c>
      <c r="F22" s="33" t="s">
        <v>309</v>
      </c>
      <c r="G22" s="18" t="s">
        <v>342</v>
      </c>
      <c r="H22" s="33" t="s">
        <v>316</v>
      </c>
      <c r="I22" s="33" t="s">
        <v>311</v>
      </c>
      <c r="J22" s="18" t="s">
        <v>356</v>
      </c>
    </row>
    <row r="23" ht="42" customHeight="1" spans="1:10">
      <c r="A23" s="163" t="s">
        <v>278</v>
      </c>
      <c r="B23" s="33" t="s">
        <v>344</v>
      </c>
      <c r="C23" s="33" t="s">
        <v>357</v>
      </c>
      <c r="D23" s="33" t="s">
        <v>358</v>
      </c>
      <c r="E23" s="18" t="s">
        <v>359</v>
      </c>
      <c r="F23" s="33" t="s">
        <v>360</v>
      </c>
      <c r="G23" s="18" t="s">
        <v>361</v>
      </c>
      <c r="H23" s="33" t="s">
        <v>362</v>
      </c>
      <c r="I23" s="33" t="s">
        <v>311</v>
      </c>
      <c r="J23" s="18" t="s">
        <v>363</v>
      </c>
    </row>
    <row r="24" ht="42" customHeight="1" spans="1:10">
      <c r="A24" s="163" t="s">
        <v>282</v>
      </c>
      <c r="B24" s="33" t="s">
        <v>344</v>
      </c>
      <c r="C24" s="33" t="s">
        <v>306</v>
      </c>
      <c r="D24" s="33" t="s">
        <v>307</v>
      </c>
      <c r="E24" s="18" t="s">
        <v>364</v>
      </c>
      <c r="F24" s="33" t="s">
        <v>360</v>
      </c>
      <c r="G24" s="18" t="s">
        <v>365</v>
      </c>
      <c r="H24" s="33" t="s">
        <v>366</v>
      </c>
      <c r="I24" s="33" t="s">
        <v>311</v>
      </c>
      <c r="J24" s="18" t="s">
        <v>367</v>
      </c>
    </row>
    <row r="25" ht="42" customHeight="1" spans="1:10">
      <c r="A25" s="163" t="s">
        <v>282</v>
      </c>
      <c r="B25" s="33" t="s">
        <v>344</v>
      </c>
      <c r="C25" s="33" t="s">
        <v>306</v>
      </c>
      <c r="D25" s="33" t="s">
        <v>313</v>
      </c>
      <c r="E25" s="18" t="s">
        <v>332</v>
      </c>
      <c r="F25" s="33" t="s">
        <v>360</v>
      </c>
      <c r="G25" s="18" t="s">
        <v>368</v>
      </c>
      <c r="H25" s="33" t="s">
        <v>316</v>
      </c>
      <c r="I25" s="33" t="s">
        <v>311</v>
      </c>
      <c r="J25" s="18" t="s">
        <v>333</v>
      </c>
    </row>
    <row r="26" ht="42" customHeight="1" spans="1:10">
      <c r="A26" s="163" t="s">
        <v>282</v>
      </c>
      <c r="B26" s="33" t="s">
        <v>344</v>
      </c>
      <c r="C26" s="33" t="s">
        <v>306</v>
      </c>
      <c r="D26" s="33" t="s">
        <v>318</v>
      </c>
      <c r="E26" s="18" t="s">
        <v>369</v>
      </c>
      <c r="F26" s="33" t="s">
        <v>309</v>
      </c>
      <c r="G26" s="18" t="s">
        <v>342</v>
      </c>
      <c r="H26" s="33" t="s">
        <v>316</v>
      </c>
      <c r="I26" s="33" t="s">
        <v>311</v>
      </c>
      <c r="J26" s="18" t="s">
        <v>370</v>
      </c>
    </row>
    <row r="27" ht="42" customHeight="1" spans="1:10">
      <c r="A27" s="163" t="s">
        <v>282</v>
      </c>
      <c r="B27" s="33" t="s">
        <v>344</v>
      </c>
      <c r="C27" s="33" t="s">
        <v>321</v>
      </c>
      <c r="D27" s="33" t="s">
        <v>322</v>
      </c>
      <c r="E27" s="18" t="s">
        <v>339</v>
      </c>
      <c r="F27" s="33" t="s">
        <v>309</v>
      </c>
      <c r="G27" s="18" t="s">
        <v>371</v>
      </c>
      <c r="H27" s="33" t="s">
        <v>372</v>
      </c>
      <c r="I27" s="33" t="s">
        <v>311</v>
      </c>
      <c r="J27" s="18" t="s">
        <v>373</v>
      </c>
    </row>
    <row r="28" ht="42" customHeight="1" spans="1:10">
      <c r="A28" s="163" t="s">
        <v>282</v>
      </c>
      <c r="B28" s="33" t="s">
        <v>344</v>
      </c>
      <c r="C28" s="33" t="s">
        <v>325</v>
      </c>
      <c r="D28" s="33" t="s">
        <v>326</v>
      </c>
      <c r="E28" s="18" t="s">
        <v>341</v>
      </c>
      <c r="F28" s="33" t="s">
        <v>309</v>
      </c>
      <c r="G28" s="18" t="s">
        <v>342</v>
      </c>
      <c r="H28" s="33" t="s">
        <v>316</v>
      </c>
      <c r="I28" s="33" t="s">
        <v>311</v>
      </c>
      <c r="J28" s="18" t="s">
        <v>374</v>
      </c>
    </row>
    <row r="29" ht="42" customHeight="1" spans="1:10">
      <c r="A29" s="163" t="s">
        <v>282</v>
      </c>
      <c r="B29" s="33" t="s">
        <v>344</v>
      </c>
      <c r="C29" s="33" t="s">
        <v>357</v>
      </c>
      <c r="D29" s="33" t="s">
        <v>358</v>
      </c>
      <c r="E29" s="18" t="s">
        <v>375</v>
      </c>
      <c r="F29" s="33" t="s">
        <v>360</v>
      </c>
      <c r="G29" s="18" t="s">
        <v>376</v>
      </c>
      <c r="H29" s="33" t="s">
        <v>362</v>
      </c>
      <c r="I29" s="33" t="s">
        <v>311</v>
      </c>
      <c r="J29" s="18" t="s">
        <v>377</v>
      </c>
    </row>
    <row r="30" ht="42" customHeight="1" spans="1:10">
      <c r="A30" s="163" t="s">
        <v>290</v>
      </c>
      <c r="B30" s="33" t="s">
        <v>378</v>
      </c>
      <c r="C30" s="33" t="s">
        <v>306</v>
      </c>
      <c r="D30" s="33" t="s">
        <v>307</v>
      </c>
      <c r="E30" s="18" t="s">
        <v>308</v>
      </c>
      <c r="F30" s="33" t="s">
        <v>309</v>
      </c>
      <c r="G30" s="18" t="s">
        <v>84</v>
      </c>
      <c r="H30" s="33" t="s">
        <v>310</v>
      </c>
      <c r="I30" s="33" t="s">
        <v>311</v>
      </c>
      <c r="J30" s="18" t="s">
        <v>379</v>
      </c>
    </row>
    <row r="31" ht="42" customHeight="1" spans="1:10">
      <c r="A31" s="163" t="s">
        <v>290</v>
      </c>
      <c r="B31" s="33" t="s">
        <v>378</v>
      </c>
      <c r="C31" s="33" t="s">
        <v>306</v>
      </c>
      <c r="D31" s="33" t="s">
        <v>313</v>
      </c>
      <c r="E31" s="18" t="s">
        <v>314</v>
      </c>
      <c r="F31" s="33" t="s">
        <v>309</v>
      </c>
      <c r="G31" s="18" t="s">
        <v>315</v>
      </c>
      <c r="H31" s="33" t="s">
        <v>316</v>
      </c>
      <c r="I31" s="33" t="s">
        <v>311</v>
      </c>
      <c r="J31" s="18" t="s">
        <v>317</v>
      </c>
    </row>
    <row r="32" ht="42" customHeight="1" spans="1:10">
      <c r="A32" s="163" t="s">
        <v>290</v>
      </c>
      <c r="B32" s="33" t="s">
        <v>378</v>
      </c>
      <c r="C32" s="33" t="s">
        <v>306</v>
      </c>
      <c r="D32" s="33" t="s">
        <v>318</v>
      </c>
      <c r="E32" s="18" t="s">
        <v>319</v>
      </c>
      <c r="F32" s="33" t="s">
        <v>309</v>
      </c>
      <c r="G32" s="18" t="s">
        <v>315</v>
      </c>
      <c r="H32" s="33" t="s">
        <v>316</v>
      </c>
      <c r="I32" s="33" t="s">
        <v>311</v>
      </c>
      <c r="J32" s="18" t="s">
        <v>320</v>
      </c>
    </row>
    <row r="33" ht="42" customHeight="1" spans="1:10">
      <c r="A33" s="163" t="s">
        <v>290</v>
      </c>
      <c r="B33" s="33" t="s">
        <v>378</v>
      </c>
      <c r="C33" s="33" t="s">
        <v>321</v>
      </c>
      <c r="D33" s="33" t="s">
        <v>322</v>
      </c>
      <c r="E33" s="18" t="s">
        <v>323</v>
      </c>
      <c r="F33" s="33" t="s">
        <v>309</v>
      </c>
      <c r="G33" s="18" t="s">
        <v>315</v>
      </c>
      <c r="H33" s="33" t="s">
        <v>316</v>
      </c>
      <c r="I33" s="33" t="s">
        <v>311</v>
      </c>
      <c r="J33" s="18" t="s">
        <v>324</v>
      </c>
    </row>
    <row r="34" ht="42" customHeight="1" spans="1:10">
      <c r="A34" s="163" t="s">
        <v>290</v>
      </c>
      <c r="B34" s="33" t="s">
        <v>378</v>
      </c>
      <c r="C34" s="33" t="s">
        <v>325</v>
      </c>
      <c r="D34" s="33" t="s">
        <v>326</v>
      </c>
      <c r="E34" s="18" t="s">
        <v>327</v>
      </c>
      <c r="F34" s="33" t="s">
        <v>309</v>
      </c>
      <c r="G34" s="18" t="s">
        <v>315</v>
      </c>
      <c r="H34" s="33" t="s">
        <v>316</v>
      </c>
      <c r="I34" s="33" t="s">
        <v>311</v>
      </c>
      <c r="J34" s="18" t="s">
        <v>380</v>
      </c>
    </row>
    <row r="35" ht="42" customHeight="1" spans="1:10">
      <c r="A35" s="163" t="s">
        <v>280</v>
      </c>
      <c r="B35" s="33" t="s">
        <v>381</v>
      </c>
      <c r="C35" s="33" t="s">
        <v>306</v>
      </c>
      <c r="D35" s="33" t="s">
        <v>307</v>
      </c>
      <c r="E35" s="18" t="s">
        <v>382</v>
      </c>
      <c r="F35" s="33" t="s">
        <v>360</v>
      </c>
      <c r="G35" s="18" t="s">
        <v>383</v>
      </c>
      <c r="H35" s="33" t="s">
        <v>384</v>
      </c>
      <c r="I35" s="33" t="s">
        <v>311</v>
      </c>
      <c r="J35" s="18" t="s">
        <v>385</v>
      </c>
    </row>
    <row r="36" ht="42" customHeight="1" spans="1:10">
      <c r="A36" s="163" t="s">
        <v>280</v>
      </c>
      <c r="B36" s="33" t="s">
        <v>381</v>
      </c>
      <c r="C36" s="33" t="s">
        <v>306</v>
      </c>
      <c r="D36" s="33" t="s">
        <v>307</v>
      </c>
      <c r="E36" s="18" t="s">
        <v>386</v>
      </c>
      <c r="F36" s="33" t="s">
        <v>309</v>
      </c>
      <c r="G36" s="18" t="s">
        <v>371</v>
      </c>
      <c r="H36" s="33" t="s">
        <v>366</v>
      </c>
      <c r="I36" s="33" t="s">
        <v>311</v>
      </c>
      <c r="J36" s="18" t="s">
        <v>387</v>
      </c>
    </row>
    <row r="37" ht="42" customHeight="1" spans="1:10">
      <c r="A37" s="163" t="s">
        <v>280</v>
      </c>
      <c r="B37" s="33" t="s">
        <v>381</v>
      </c>
      <c r="C37" s="33" t="s">
        <v>306</v>
      </c>
      <c r="D37" s="33" t="s">
        <v>313</v>
      </c>
      <c r="E37" s="18" t="s">
        <v>388</v>
      </c>
      <c r="F37" s="33" t="s">
        <v>309</v>
      </c>
      <c r="G37" s="18" t="s">
        <v>342</v>
      </c>
      <c r="H37" s="33" t="s">
        <v>316</v>
      </c>
      <c r="I37" s="33" t="s">
        <v>311</v>
      </c>
      <c r="J37" s="18" t="s">
        <v>389</v>
      </c>
    </row>
    <row r="38" ht="42" customHeight="1" spans="1:10">
      <c r="A38" s="163" t="s">
        <v>280</v>
      </c>
      <c r="B38" s="33" t="s">
        <v>381</v>
      </c>
      <c r="C38" s="33" t="s">
        <v>306</v>
      </c>
      <c r="D38" s="33" t="s">
        <v>318</v>
      </c>
      <c r="E38" s="18" t="s">
        <v>390</v>
      </c>
      <c r="F38" s="33" t="s">
        <v>309</v>
      </c>
      <c r="G38" s="18" t="s">
        <v>342</v>
      </c>
      <c r="H38" s="33" t="s">
        <v>316</v>
      </c>
      <c r="I38" s="33" t="s">
        <v>311</v>
      </c>
      <c r="J38" s="18" t="s">
        <v>391</v>
      </c>
    </row>
    <row r="39" ht="42" customHeight="1" spans="1:10">
      <c r="A39" s="163" t="s">
        <v>280</v>
      </c>
      <c r="B39" s="33" t="s">
        <v>381</v>
      </c>
      <c r="C39" s="33" t="s">
        <v>321</v>
      </c>
      <c r="D39" s="33" t="s">
        <v>322</v>
      </c>
      <c r="E39" s="18" t="s">
        <v>392</v>
      </c>
      <c r="F39" s="33" t="s">
        <v>309</v>
      </c>
      <c r="G39" s="18" t="s">
        <v>342</v>
      </c>
      <c r="H39" s="33" t="s">
        <v>316</v>
      </c>
      <c r="I39" s="33" t="s">
        <v>311</v>
      </c>
      <c r="J39" s="18" t="s">
        <v>393</v>
      </c>
    </row>
    <row r="40" ht="42" customHeight="1" spans="1:10">
      <c r="A40" s="163" t="s">
        <v>280</v>
      </c>
      <c r="B40" s="33" t="s">
        <v>381</v>
      </c>
      <c r="C40" s="33" t="s">
        <v>325</v>
      </c>
      <c r="D40" s="33" t="s">
        <v>326</v>
      </c>
      <c r="E40" s="18" t="s">
        <v>341</v>
      </c>
      <c r="F40" s="33" t="s">
        <v>309</v>
      </c>
      <c r="G40" s="18" t="s">
        <v>342</v>
      </c>
      <c r="H40" s="33" t="s">
        <v>316</v>
      </c>
      <c r="I40" s="33" t="s">
        <v>311</v>
      </c>
      <c r="J40" s="18" t="s">
        <v>374</v>
      </c>
    </row>
    <row r="41" ht="42" customHeight="1" spans="1:10">
      <c r="A41" s="163" t="s">
        <v>280</v>
      </c>
      <c r="B41" s="33" t="s">
        <v>381</v>
      </c>
      <c r="C41" s="33" t="s">
        <v>357</v>
      </c>
      <c r="D41" s="33" t="s">
        <v>358</v>
      </c>
      <c r="E41" s="18" t="s">
        <v>394</v>
      </c>
      <c r="F41" s="33" t="s">
        <v>335</v>
      </c>
      <c r="G41" s="18" t="s">
        <v>395</v>
      </c>
      <c r="H41" s="33" t="s">
        <v>362</v>
      </c>
      <c r="I41" s="33" t="s">
        <v>311</v>
      </c>
      <c r="J41" s="18" t="s">
        <v>396</v>
      </c>
    </row>
    <row r="42" ht="42" customHeight="1" spans="1:10">
      <c r="A42" s="163" t="s">
        <v>294</v>
      </c>
      <c r="B42" s="33" t="s">
        <v>397</v>
      </c>
      <c r="C42" s="33" t="s">
        <v>306</v>
      </c>
      <c r="D42" s="33" t="s">
        <v>307</v>
      </c>
      <c r="E42" s="18" t="s">
        <v>364</v>
      </c>
      <c r="F42" s="33" t="s">
        <v>360</v>
      </c>
      <c r="G42" s="18" t="s">
        <v>398</v>
      </c>
      <c r="H42" s="33" t="s">
        <v>366</v>
      </c>
      <c r="I42" s="33" t="s">
        <v>311</v>
      </c>
      <c r="J42" s="18" t="s">
        <v>367</v>
      </c>
    </row>
    <row r="43" ht="42" customHeight="1" spans="1:10">
      <c r="A43" s="163" t="s">
        <v>294</v>
      </c>
      <c r="B43" s="33" t="s">
        <v>397</v>
      </c>
      <c r="C43" s="33" t="s">
        <v>306</v>
      </c>
      <c r="D43" s="33" t="s">
        <v>313</v>
      </c>
      <c r="E43" s="18" t="s">
        <v>399</v>
      </c>
      <c r="F43" s="33" t="s">
        <v>309</v>
      </c>
      <c r="G43" s="18" t="s">
        <v>315</v>
      </c>
      <c r="H43" s="33" t="s">
        <v>316</v>
      </c>
      <c r="I43" s="33" t="s">
        <v>311</v>
      </c>
      <c r="J43" s="18" t="s">
        <v>399</v>
      </c>
    </row>
    <row r="44" ht="42" customHeight="1" spans="1:10">
      <c r="A44" s="163" t="s">
        <v>294</v>
      </c>
      <c r="B44" s="33" t="s">
        <v>397</v>
      </c>
      <c r="C44" s="33" t="s">
        <v>321</v>
      </c>
      <c r="D44" s="33" t="s">
        <v>322</v>
      </c>
      <c r="E44" s="18" t="s">
        <v>339</v>
      </c>
      <c r="F44" s="33" t="s">
        <v>309</v>
      </c>
      <c r="G44" s="18" t="s">
        <v>84</v>
      </c>
      <c r="H44" s="33" t="s">
        <v>372</v>
      </c>
      <c r="I44" s="33" t="s">
        <v>311</v>
      </c>
      <c r="J44" s="18" t="s">
        <v>340</v>
      </c>
    </row>
    <row r="45" ht="42" customHeight="1" spans="1:10">
      <c r="A45" s="163" t="s">
        <v>294</v>
      </c>
      <c r="B45" s="33" t="s">
        <v>397</v>
      </c>
      <c r="C45" s="33" t="s">
        <v>325</v>
      </c>
      <c r="D45" s="33" t="s">
        <v>326</v>
      </c>
      <c r="E45" s="18" t="s">
        <v>400</v>
      </c>
      <c r="F45" s="33" t="s">
        <v>309</v>
      </c>
      <c r="G45" s="18" t="s">
        <v>342</v>
      </c>
      <c r="H45" s="33" t="s">
        <v>316</v>
      </c>
      <c r="I45" s="33" t="s">
        <v>311</v>
      </c>
      <c r="J45" s="18" t="s">
        <v>401</v>
      </c>
    </row>
    <row r="46" ht="42" customHeight="1" spans="1:10">
      <c r="A46" s="163" t="s">
        <v>284</v>
      </c>
      <c r="B46" s="33" t="s">
        <v>402</v>
      </c>
      <c r="C46" s="33" t="s">
        <v>306</v>
      </c>
      <c r="D46" s="33" t="s">
        <v>307</v>
      </c>
      <c r="E46" s="18" t="s">
        <v>403</v>
      </c>
      <c r="F46" s="33" t="s">
        <v>309</v>
      </c>
      <c r="G46" s="18" t="s">
        <v>404</v>
      </c>
      <c r="H46" s="33" t="s">
        <v>310</v>
      </c>
      <c r="I46" s="33" t="s">
        <v>311</v>
      </c>
      <c r="J46" s="18" t="s">
        <v>403</v>
      </c>
    </row>
    <row r="47" ht="42" customHeight="1" spans="1:10">
      <c r="A47" s="163" t="s">
        <v>284</v>
      </c>
      <c r="B47" s="33" t="s">
        <v>402</v>
      </c>
      <c r="C47" s="33" t="s">
        <v>306</v>
      </c>
      <c r="D47" s="33" t="s">
        <v>313</v>
      </c>
      <c r="E47" s="18" t="s">
        <v>405</v>
      </c>
      <c r="F47" s="33" t="s">
        <v>309</v>
      </c>
      <c r="G47" s="18" t="s">
        <v>342</v>
      </c>
      <c r="H47" s="33" t="s">
        <v>316</v>
      </c>
      <c r="I47" s="33" t="s">
        <v>311</v>
      </c>
      <c r="J47" s="18" t="s">
        <v>405</v>
      </c>
    </row>
    <row r="48" ht="42" customHeight="1" spans="1:10">
      <c r="A48" s="163" t="s">
        <v>284</v>
      </c>
      <c r="B48" s="33" t="s">
        <v>402</v>
      </c>
      <c r="C48" s="33" t="s">
        <v>306</v>
      </c>
      <c r="D48" s="33" t="s">
        <v>318</v>
      </c>
      <c r="E48" s="18" t="s">
        <v>406</v>
      </c>
      <c r="F48" s="33" t="s">
        <v>335</v>
      </c>
      <c r="G48" s="18" t="s">
        <v>351</v>
      </c>
      <c r="H48" s="33" t="s">
        <v>352</v>
      </c>
      <c r="I48" s="33" t="s">
        <v>311</v>
      </c>
      <c r="J48" s="18" t="s">
        <v>406</v>
      </c>
    </row>
    <row r="49" ht="42" customHeight="1" spans="1:10">
      <c r="A49" s="163" t="s">
        <v>284</v>
      </c>
      <c r="B49" s="33" t="s">
        <v>402</v>
      </c>
      <c r="C49" s="33" t="s">
        <v>321</v>
      </c>
      <c r="D49" s="33" t="s">
        <v>322</v>
      </c>
      <c r="E49" s="18" t="s">
        <v>407</v>
      </c>
      <c r="F49" s="33" t="s">
        <v>309</v>
      </c>
      <c r="G49" s="18" t="s">
        <v>342</v>
      </c>
      <c r="H49" s="33" t="s">
        <v>316</v>
      </c>
      <c r="I49" s="33" t="s">
        <v>311</v>
      </c>
      <c r="J49" s="18" t="s">
        <v>407</v>
      </c>
    </row>
    <row r="50" ht="42" customHeight="1" spans="1:10">
      <c r="A50" s="163" t="s">
        <v>284</v>
      </c>
      <c r="B50" s="33" t="s">
        <v>402</v>
      </c>
      <c r="C50" s="33" t="s">
        <v>325</v>
      </c>
      <c r="D50" s="33" t="s">
        <v>326</v>
      </c>
      <c r="E50" s="18" t="s">
        <v>326</v>
      </c>
      <c r="F50" s="33" t="s">
        <v>309</v>
      </c>
      <c r="G50" s="18" t="s">
        <v>342</v>
      </c>
      <c r="H50" s="33" t="s">
        <v>316</v>
      </c>
      <c r="I50" s="33" t="s">
        <v>311</v>
      </c>
      <c r="J50" s="18" t="s">
        <v>326</v>
      </c>
    </row>
    <row r="51" ht="42" customHeight="1" spans="1:10">
      <c r="A51" s="163" t="s">
        <v>284</v>
      </c>
      <c r="B51" s="33" t="s">
        <v>402</v>
      </c>
      <c r="C51" s="33" t="s">
        <v>357</v>
      </c>
      <c r="D51" s="33" t="s">
        <v>358</v>
      </c>
      <c r="E51" s="18" t="s">
        <v>408</v>
      </c>
      <c r="F51" s="33" t="s">
        <v>360</v>
      </c>
      <c r="G51" s="18" t="s">
        <v>409</v>
      </c>
      <c r="H51" s="33" t="s">
        <v>362</v>
      </c>
      <c r="I51" s="33" t="s">
        <v>311</v>
      </c>
      <c r="J51" s="18" t="s">
        <v>408</v>
      </c>
    </row>
    <row r="52" ht="42" customHeight="1" spans="1:10">
      <c r="A52" s="163" t="s">
        <v>292</v>
      </c>
      <c r="B52" s="33" t="s">
        <v>410</v>
      </c>
      <c r="C52" s="33" t="s">
        <v>306</v>
      </c>
      <c r="D52" s="33" t="s">
        <v>307</v>
      </c>
      <c r="E52" s="18" t="s">
        <v>411</v>
      </c>
      <c r="F52" s="33" t="s">
        <v>360</v>
      </c>
      <c r="G52" s="18" t="s">
        <v>383</v>
      </c>
      <c r="H52" s="33" t="s">
        <v>384</v>
      </c>
      <c r="I52" s="33" t="s">
        <v>311</v>
      </c>
      <c r="J52" s="18" t="s">
        <v>412</v>
      </c>
    </row>
    <row r="53" ht="42" customHeight="1" spans="1:10">
      <c r="A53" s="163" t="s">
        <v>292</v>
      </c>
      <c r="B53" s="33" t="s">
        <v>410</v>
      </c>
      <c r="C53" s="33" t="s">
        <v>306</v>
      </c>
      <c r="D53" s="33" t="s">
        <v>313</v>
      </c>
      <c r="E53" s="18" t="s">
        <v>413</v>
      </c>
      <c r="F53" s="33" t="s">
        <v>309</v>
      </c>
      <c r="G53" s="18" t="s">
        <v>315</v>
      </c>
      <c r="H53" s="33" t="s">
        <v>316</v>
      </c>
      <c r="I53" s="33" t="s">
        <v>311</v>
      </c>
      <c r="J53" s="18" t="s">
        <v>414</v>
      </c>
    </row>
    <row r="54" ht="42" customHeight="1" spans="1:10">
      <c r="A54" s="163" t="s">
        <v>292</v>
      </c>
      <c r="B54" s="33" t="s">
        <v>410</v>
      </c>
      <c r="C54" s="33" t="s">
        <v>306</v>
      </c>
      <c r="D54" s="33" t="s">
        <v>318</v>
      </c>
      <c r="E54" s="18" t="s">
        <v>415</v>
      </c>
      <c r="F54" s="33" t="s">
        <v>335</v>
      </c>
      <c r="G54" s="18" t="s">
        <v>336</v>
      </c>
      <c r="H54" s="33" t="s">
        <v>316</v>
      </c>
      <c r="I54" s="33" t="s">
        <v>311</v>
      </c>
      <c r="J54" s="18" t="s">
        <v>416</v>
      </c>
    </row>
    <row r="55" ht="42" customHeight="1" spans="1:10">
      <c r="A55" s="163" t="s">
        <v>292</v>
      </c>
      <c r="B55" s="33" t="s">
        <v>410</v>
      </c>
      <c r="C55" s="33" t="s">
        <v>321</v>
      </c>
      <c r="D55" s="33" t="s">
        <v>322</v>
      </c>
      <c r="E55" s="18" t="s">
        <v>392</v>
      </c>
      <c r="F55" s="33" t="s">
        <v>309</v>
      </c>
      <c r="G55" s="18" t="s">
        <v>342</v>
      </c>
      <c r="H55" s="33" t="s">
        <v>316</v>
      </c>
      <c r="I55" s="33" t="s">
        <v>311</v>
      </c>
      <c r="J55" s="18" t="s">
        <v>417</v>
      </c>
    </row>
    <row r="56" ht="42" customHeight="1" spans="1:10">
      <c r="A56" s="163" t="s">
        <v>292</v>
      </c>
      <c r="B56" s="33" t="s">
        <v>410</v>
      </c>
      <c r="C56" s="33" t="s">
        <v>325</v>
      </c>
      <c r="D56" s="33" t="s">
        <v>326</v>
      </c>
      <c r="E56" s="18" t="s">
        <v>418</v>
      </c>
      <c r="F56" s="33" t="s">
        <v>309</v>
      </c>
      <c r="G56" s="18" t="s">
        <v>342</v>
      </c>
      <c r="H56" s="33" t="s">
        <v>316</v>
      </c>
      <c r="I56" s="33" t="s">
        <v>311</v>
      </c>
      <c r="J56" s="18" t="s">
        <v>419</v>
      </c>
    </row>
  </sheetData>
  <mergeCells count="20">
    <mergeCell ref="A2:J2"/>
    <mergeCell ref="A3:H3"/>
    <mergeCell ref="A8:A12"/>
    <mergeCell ref="A13:A17"/>
    <mergeCell ref="A18:A23"/>
    <mergeCell ref="A24:A29"/>
    <mergeCell ref="A30:A34"/>
    <mergeCell ref="A35:A41"/>
    <mergeCell ref="A42:A45"/>
    <mergeCell ref="A46:A51"/>
    <mergeCell ref="A52:A56"/>
    <mergeCell ref="B8:B12"/>
    <mergeCell ref="B13:B17"/>
    <mergeCell ref="B18:B23"/>
    <mergeCell ref="B24:B29"/>
    <mergeCell ref="B30:B34"/>
    <mergeCell ref="B35:B41"/>
    <mergeCell ref="B42:B45"/>
    <mergeCell ref="B46:B51"/>
    <mergeCell ref="B52:B5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2026-03-10T08:47:33Z</dcterms:created>
  <dcterms:modified xsi:type="dcterms:W3CDTF">2026-03-10T09:59:04Z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AB18DF113E4745CEA0C72E503D79AF6F_12</vt:lpwstr>
  </property>
  <property fmtid="{D5CDD505-2E9C-101B-9397-08002B2CF9AE}" pid="3" name="KSOProductBuildVer">
    <vt:lpwstr>2052-12.8.2.18205</vt:lpwstr>
  </property>
</Properties>
</file>