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'部门项目支出绩效目标表05-2'!$A:$A,'部门项目支出绩效目标表05-2'!$1:$5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<sst xmlns="http://schemas.openxmlformats.org/spreadsheetml/2006/main" count="1736" uniqueCount="583">
  <si>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</si>
  <si>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</si>
  <si>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</si>
  <si>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</si>
  <si>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</si>
  <si>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</si>
  <si>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</si>
  <si>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</si>
  <si>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</si>
  <si>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</si>
  <si>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</si>
  <si>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</si>
  <si>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</si>
  <si>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</si>
  <si>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</si>
  <si>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</si>
  <si>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</si>
  <si>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</si>
  <si>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</si>
  <si>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</si>
  <si>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</si>
  <si>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</si>
  <si>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</si>
  <si>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</si>
  <si>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</si>
  <si>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</si>
  <si>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</si>
  <si>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</si>
  <si>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</si>
  <si>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</si>
  <si>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</si>
  <si>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</si>
  <si>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</si>
  <si>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</si>
  <si>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</si>
  <si>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</si>
  <si>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</si>
  <si>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</si>
  <si>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</si>
  <si>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</si>
  <si>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</si>
  <si>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</si>
  <si>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</si>
  <si>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</si>
  <si>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</si>
  <si>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</si>
  <si>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</si>
  <si>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</si>
  <si>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</si>
  <si>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</si>
  <si>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</si>
  <si>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</si>
  <si>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</si>
  <si>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</si>
  <si>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</si>
  <si>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</si>
  <si>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</si>
  <si>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</si>
  <si>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</si>
  <si>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</si>
  <si>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</si>
  <si>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</si>
  <si>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</si>
  <si>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</si>
  <si>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</si>
  <si>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</si>
  <si>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</si>
  <si>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</si>
  <si>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</si>
  <si>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200001</t>
  </si>
  <si>
    <t>中国人民政治协商会议昆明市东川区委员会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</si>
  <si>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</si>
  <si>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</si>
  <si>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</si>
  <si>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</si>
  <si>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</si>
  <si>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</si>
  <si>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</si>
  <si>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</si>
  <si>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</si>
  <si>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</si>
  <si>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</si>
  <si>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</si>
  <si>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</si>
  <si>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</si>
  <si>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</si>
  <si>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</si>
  <si>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</si>
  <si>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</si>
  <si>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</si>
  <si>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</si>
  <si>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</si>
  <si>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</si>
  <si>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</si>
  <si>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</si>
  <si>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</si>
  <si>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</si>
  <si>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</si>
  <si>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</si>
  <si>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</si>
  <si>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</si>
  <si>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</si>
  <si>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</si>
  <si>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</si>
  <si>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</si>
  <si>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2010205</t>
  </si>
  <si>
    <t>委员视察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</si>
  <si>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</si>
  <si>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</si>
  <si>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</si>
  <si>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</si>
  <si>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</si>
  <si>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</si>
  <si>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</si>
  <si>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</si>
  <si>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</si>
  <si>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</si>
  <si>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</si>
  <si>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</si>
  <si>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</si>
  <si>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</si>
  <si>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</si>
  <si>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</si>
  <si>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</si>
  <si>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</si>
  <si>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</si>
  <si>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</si>
  <si>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</si>
  <si>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</si>
  <si>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</si>
  <si>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</si>
  <si>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</si>
  <si>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</si>
  <si>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</si>
  <si>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</si>
  <si>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</si>
  <si>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</si>
  <si>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</si>
  <si>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</si>
  <si>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</si>
  <si>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</si>
  <si>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</si>
  <si>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</si>
  <si>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</si>
  <si>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</si>
  <si>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</si>
  <si>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</si>
  <si>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</si>
  <si>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</si>
  <si>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</si>
  <si>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</si>
  <si>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</si>
  <si>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</si>
  <si>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</si>
  <si>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</si>
  <si>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</si>
  <si>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</si>
  <si>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</si>
  <si>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</si>
  <si>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</si>
  <si>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</si>
  <si>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</si>
  <si>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</si>
  <si>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</si>
  <si>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</si>
  <si>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</si>
  <si>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</si>
  <si>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</si>
  <si>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</si>
  <si>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</si>
  <si>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</si>
  <si>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</si>
  <si>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</si>
  <si>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</si>
  <si>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</si>
  <si>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</si>
  <si>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</si>
  <si>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</si>
  <si>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</si>
  <si>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</si>
  <si>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</si>
  <si>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</si>
  <si>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</si>
  <si>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</si>
  <si>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</si>
  <si>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</si>
  <si>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</si>
  <si>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</si>
  <si>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</si>
  <si>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</si>
  <si>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</si>
  <si>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</si>
  <si>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</si>
  <si>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</si>
  <si>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</si>
  <si>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</si>
  <si>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</si>
  <si>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</si>
  <si>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</si>
  <si>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</si>
  <si>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</si>
  <si>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530113210000000001460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</si>
  <si>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</si>
  <si>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</si>
  <si>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</si>
  <si>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</si>
  <si>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</si>
  <si>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</si>
  <si>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</si>
  <si>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530113210000000001462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</si>
  <si>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</si>
  <si>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</si>
  <si>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</si>
  <si>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</si>
  <si>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</si>
  <si>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</si>
  <si>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</si>
  <si>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</si>
  <si>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</si>
  <si>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</si>
  <si>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</si>
  <si>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530113210000000001463</t>
  </si>
  <si>
    <t>30113</t>
  </si>
  <si>
    <t>530113210000000001464</t>
  </si>
  <si>
    <t>离休费</t>
  </si>
  <si>
    <t>30301</t>
  </si>
  <si>
    <t>530113210000000001466</t>
  </si>
  <si>
    <t>公车购置及运维费</t>
  </si>
  <si>
    <t>30231</t>
  </si>
  <si>
    <t>公务用车运行维护费</t>
  </si>
  <si>
    <t>530113210000000001467</t>
  </si>
  <si>
    <t>30217</t>
  </si>
  <si>
    <t>530113210000000001468</t>
  </si>
  <si>
    <t>公务交通补贴</t>
  </si>
  <si>
    <t>30239</t>
  </si>
  <si>
    <t>其他交通费用</t>
  </si>
  <si>
    <t>530113210000000001469</t>
  </si>
  <si>
    <t>工会经费</t>
  </si>
  <si>
    <t>30228</t>
  </si>
  <si>
    <t>530113210000000001470</t>
  </si>
  <si>
    <t>离退休公用经费</t>
  </si>
  <si>
    <t>30299</t>
  </si>
  <si>
    <t>其他商品和服务支出</t>
  </si>
  <si>
    <t>530113210000000001472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</si>
  <si>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</si>
  <si>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</si>
  <si>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</si>
  <si>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</si>
  <si>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</si>
  <si>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</si>
  <si>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</si>
  <si>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</si>
  <si>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</si>
  <si>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</si>
  <si>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</si>
  <si>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</si>
  <si>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</si>
  <si>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</si>
  <si>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</si>
  <si>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</si>
  <si>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</si>
  <si>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530113210000000001473</t>
  </si>
  <si>
    <t>租车经费</t>
  </si>
  <si>
    <t>530113221100000293297</t>
  </si>
  <si>
    <t>离退休生活补助</t>
  </si>
  <si>
    <t>30305</t>
  </si>
  <si>
    <t>生活补助</t>
  </si>
  <si>
    <t>530113231100001505050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</si>
  <si>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</si>
  <si>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</si>
  <si>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</si>
  <si>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</si>
  <si>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</si>
  <si>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</si>
  <si>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</si>
  <si>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</si>
  <si>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</si>
  <si>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530113210000000001495</t>
  </si>
  <si>
    <t>政协会议经费</t>
  </si>
  <si>
    <t>530113210000000001585</t>
  </si>
  <si>
    <t>乡镇政协工作联络组及委员之家工作经费</t>
  </si>
  <si>
    <t>530113231100001619440</t>
  </si>
  <si>
    <t>政协调研视察专项经费</t>
  </si>
  <si>
    <t>530113231100001663207</t>
  </si>
  <si>
    <t>政协委员履职能力提升经费</t>
  </si>
  <si>
    <t>530113251100004627656</t>
  </si>
  <si>
    <t>2025年基层政协履职能力提升专项资金</t>
  </si>
  <si>
    <t>530113261100005163119</t>
  </si>
  <si>
    <t>政协委员活动经费</t>
  </si>
  <si>
    <t>530113261100005235378</t>
  </si>
  <si>
    <t>东财行[2025]88号市政协定点帮扶村项目经费</t>
  </si>
  <si>
    <t>31005</t>
  </si>
  <si>
    <t>基础设施建设</t>
  </si>
  <si>
    <t>530113261100005248625</t>
  </si>
  <si>
    <t>东财行[2024]106号市政协帮扶点定点帮扶资金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</si>
  <si>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</si>
  <si>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</si>
  <si>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</si>
  <si>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</si>
  <si>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</si>
  <si>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</si>
  <si>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</si>
  <si>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</si>
  <si>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</si>
  <si>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</si>
  <si>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铜都街道姑海村基础设施建设5万元、阿旺镇阿旺村小河小组雨污分流管网建设5万元、东川区碧谷街道中殿村五组综合性服务场所建设5万元</t>
  </si>
  <si>
    <t>产出指标</t>
  </si>
  <si>
    <t>数量指标</t>
  </si>
  <si>
    <t>拨付对象数</t>
  </si>
  <si>
    <t>=</t>
  </si>
  <si>
    <t>1个</t>
  </si>
  <si>
    <t>个</t>
  </si>
  <si>
    <t>定量指标</t>
  </si>
  <si>
    <t>反映帮扶资金拨付对象情况。</t>
  </si>
  <si>
    <t>质量指标</t>
  </si>
  <si>
    <t>拨付准确率</t>
  </si>
  <si>
    <t>100</t>
  </si>
  <si>
    <t>%</t>
  </si>
  <si>
    <t>反映拨付准确发放的情况。
拨付准确率=拨付额/应付额*100%</t>
  </si>
  <si>
    <t>时效指标</t>
  </si>
  <si>
    <t>拨付及时率</t>
  </si>
  <si>
    <t>&gt;=</t>
  </si>
  <si>
    <t>85</t>
  </si>
  <si>
    <t>反映拨付资金的情况。
拨付及时率=在时限内拨付资金/应发放资金*100%</t>
  </si>
  <si>
    <t>效益指标</t>
  </si>
  <si>
    <t>社会效益</t>
  </si>
  <si>
    <t>基础设施状态改善</t>
  </si>
  <si>
    <t>状态改善</t>
  </si>
  <si>
    <t>定性指标</t>
  </si>
  <si>
    <t>反映基础设施状态改善的情况。</t>
  </si>
  <si>
    <t>满意度指标</t>
  </si>
  <si>
    <t>服务对象满意度</t>
  </si>
  <si>
    <t>拨付对象满意度</t>
  </si>
  <si>
    <t>80</t>
  </si>
  <si>
    <t>反映拨付受益对象的满意程度。</t>
  </si>
  <si>
    <t>保障东川区政协政治协商、民主监督、参政议政三项主要职能的开展。通过召开政协全体会议、常委会议、主席会议等向党委和政府提出意见建议；通过委员视察、委员提案、大会发言、反映社情民意以及参加党委和政府组织的调查和检查活动等形式，对政治、经济、文化、生态和社会生活中的重要问题和人民群众普遍关心的热点问题，开展调查研究、反映社情民意；通过调研报告、提案、建议案等形式，向区委和区政府提出意见建议。</t>
  </si>
  <si>
    <t>政协昆明市东川区第六届委员会会议</t>
  </si>
  <si>
    <t>政协全会1次</t>
  </si>
  <si>
    <t>次</t>
  </si>
  <si>
    <t>根据中国人民政治协商会议章程及政协年度工作计划：政协全会、年度专题议政性常务委员会会议、专题协商会、对口协商会、界别协商会、提案办理协商会等各项会议。</t>
  </si>
  <si>
    <t>政协常委会议、专题协商会</t>
  </si>
  <si>
    <t>常务委员会会议、专题协商会、对口协商会议各1次以上</t>
  </si>
  <si>
    <t>六届五次政协全会会议时间</t>
  </si>
  <si>
    <t>天</t>
  </si>
  <si>
    <t>根据2026年工作计划，拟安排六届五次政协全会会议4天</t>
  </si>
  <si>
    <t>政协全会会议经费测算</t>
  </si>
  <si>
    <t>320元/人天</t>
  </si>
  <si>
    <t>元/人天</t>
  </si>
  <si>
    <t>根据《东川区区级会议费管理办法》（东办通[2015】70号文件规定，区政协全会属于一类会议，标准按320元/人天计算。</t>
  </si>
  <si>
    <t>政协全会参加人员</t>
  </si>
  <si>
    <t>271</t>
  </si>
  <si>
    <t>人</t>
  </si>
  <si>
    <t>根据2025年参会人数测算，参加政协全会的委员、列席人员271人</t>
  </si>
  <si>
    <t>政协文史资料编印</t>
  </si>
  <si>
    <t>&lt;=</t>
  </si>
  <si>
    <t>1000</t>
  </si>
  <si>
    <t>册</t>
  </si>
  <si>
    <t>政协文史资料编印1000册</t>
  </si>
  <si>
    <t>会议资料印刷采购</t>
  </si>
  <si>
    <t>万元</t>
  </si>
  <si>
    <t>根据《中国人民政治协商会议章程》东办发〔2023〕10号 印发《关于加强和改进新时代东川区政协工作的实施办法》的通知等文件</t>
  </si>
  <si>
    <t>政协会议完成情况</t>
  </si>
  <si>
    <t>圆满完成六届四次政协会议</t>
  </si>
  <si>
    <t>政协全会完成时效</t>
  </si>
  <si>
    <t>按区委、区政府安排按时完成政协全会的召开</t>
  </si>
  <si>
    <t>政协常委会</t>
  </si>
  <si>
    <t>2次</t>
  </si>
  <si>
    <t>政协常委会每年至少召开2次</t>
  </si>
  <si>
    <t>专题协商会议</t>
  </si>
  <si>
    <t>专题协商会议1次以上</t>
  </si>
  <si>
    <t>协商会议的召开，为政协委员提供更多发表意见、协商议政的机会，推动各项改革举措更好地贯彻落实，为区委、区政府建言献策。 通过政协会议的召开，提升政协委员的履职能力。</t>
  </si>
  <si>
    <t>每年至少有社会效益方面提案1件</t>
  </si>
  <si>
    <t>件</t>
  </si>
  <si>
    <t>通过委员视察、委员提案、大会发言、反映社情民意以及参加党委和政府组织的调查和检查活动等形式，对政治、经济、文化、生态和社会生活中的重要问题和人民群众普遍关心的热点问题，开展调查研究、反映社情民意；通过调研报告、提案、建议案等形式，向区委和区政府提出意见建议。</t>
  </si>
  <si>
    <t>可持续影响</t>
  </si>
  <si>
    <t>1、通过各项会议，把握团结和民主两大主题，履行政治协商、民主监督、参政议政职能，推动东川经济建设、民生改善、社会和谐和民主政治建设，增强政协的凝聚力，扩大政治影响力。</t>
  </si>
  <si>
    <t>通过调研报告、提案、建议案等形式，向区委和区政府提出意见建议</t>
  </si>
  <si>
    <t>　通过委员视察、委员提案、大会发言、反映社情民意以及参加党委和政府组织的调查和检查活动等形式，对政治、经济、文化、生态和社会生活中的重要问题和人民群众普遍关心的热点问题，开展调查研究、反映社情民意；通过调研报告、提案、建议案等形式，向区委和区政府提出意见建议。</t>
  </si>
  <si>
    <t>政协委员各民主党派、工商联、各人民团体的满意度</t>
  </si>
  <si>
    <t>90</t>
  </si>
  <si>
    <t>提案办理满意率</t>
  </si>
  <si>
    <t>政协调研视察专项经费，根据政协章程及本单位年度工作计划组织区政协委员开展视察、调研等活动。2026年工作计划安排，待区委、区政府审议后下达本单位。</t>
  </si>
  <si>
    <t>组织视察</t>
  </si>
  <si>
    <t>&gt;</t>
  </si>
  <si>
    <t>1.00</t>
  </si>
  <si>
    <t>按2025年度工作计划安排，组织视察活动1次以上。</t>
  </si>
  <si>
    <t>组织调研活动</t>
  </si>
  <si>
    <t>政协调研视察专项经费，根据政协章程及本单位年度工作计划组织区政协委员开展视察、调研等活动。</t>
  </si>
  <si>
    <t>组织委员培训</t>
  </si>
  <si>
    <t>每年至少1次</t>
  </si>
  <si>
    <t>根据《东川区委关于加强和改进新时代东川区人民政协工作的实施办法》，每年对委员至少进行一次轮巡或专门培训。</t>
  </si>
  <si>
    <t>工作联络组信息报送</t>
  </si>
  <si>
    <t>篇</t>
  </si>
  <si>
    <t>东办发[2023]10号东川区委办公室关于印发《关于加强和改进新时代东川区政协工作和实施办法》，工作联络组每年至少报送3篇社情民意信息。</t>
  </si>
  <si>
    <t>委员信息报送</t>
  </si>
  <si>
    <t>东办发[2023]10号东川区委办公室关于印发《关于加强和改进新时代东川区政协工作和实施办法》，政协委员每年至少报送2篇社情民意信息。</t>
  </si>
  <si>
    <t>调研视察专项经费安排</t>
  </si>
  <si>
    <t>16</t>
  </si>
  <si>
    <t>工作完成质量</t>
  </si>
  <si>
    <t>按要求完成2025年度各项工作任务，为区委、区政府提供意见建议。</t>
  </si>
  <si>
    <t>工作任务完成时效</t>
  </si>
  <si>
    <t>年</t>
  </si>
  <si>
    <t>按要求在2025年度内完成工作任务</t>
  </si>
  <si>
    <t>为区委、区政府提供意见建议</t>
  </si>
  <si>
    <t>政协委员满意度</t>
  </si>
  <si>
    <t>东财行[2025]131号 2025年基层政协履职能力提升专项资金</t>
  </si>
  <si>
    <t>支持“远程协商，网络议政”</t>
  </si>
  <si>
    <t>提升政协委员履职能力</t>
  </si>
  <si>
    <t>受益对象满意度</t>
  </si>
  <si>
    <t>阿旺镇阿旺村鲁布谷小组水池隐患排队项目5万元、铜都街道姑海村下姑海小组通组道路硬化建设项目10万元</t>
  </si>
  <si>
    <t>2个</t>
  </si>
  <si>
    <t>为提升政协委员履职能力，专项资金用于改善办公环境，开展各项视察调研、会议和组织各种培训等活动。拟组织部分政协委员外出培训1次，全会期间培训1次，不定期组织培训1次以上。</t>
  </si>
  <si>
    <t>组织政协委员培训</t>
  </si>
  <si>
    <t>为提升政协委员履职能力，专项资金用于改善办公环境，开展各项视察调研、会议和组织各种培训等活动。</t>
  </si>
  <si>
    <t>培训资金安排</t>
  </si>
  <si>
    <t>根据《中国人民政治协商会议章程》东办发〔2023〕10号 印发《关于加强和改进新时代东川区政协工作的实施办法》的通知等文件，每年至少对委员进行1次培训。</t>
  </si>
  <si>
    <t>完成1次委员培训</t>
  </si>
  <si>
    <t>完成1次委员培训，不定期培训1次以上。</t>
  </si>
  <si>
    <t>完成时效</t>
  </si>
  <si>
    <t>按工作计划安排2025年度内完成委员培训1次以上。</t>
  </si>
  <si>
    <t>提升基层政协委员履职能力</t>
  </si>
  <si>
    <t>区政协委员满意度</t>
  </si>
  <si>
    <t>充分发挥政协昆明市东川区第六届委员会委员的主体作用，不断提高委员参政议政的能力和水平，加强委员和社会各界的沟通联系，调动委员参政议政的积极性，团结社会各界人士，确保委员履职活动经费有保障。保障政协机关及区政协委员完成5个重点调研课题；保障委员完成视察任务；保障29个常委、197名委员正常履职；保障开展专题协商、对口协商、界别协商及重点提案办理协商等 。</t>
  </si>
  <si>
    <t>区政协委员人数</t>
  </si>
  <si>
    <t>195</t>
  </si>
  <si>
    <t>各界别政协委员197名</t>
  </si>
  <si>
    <t>政协委员视察调研次数</t>
  </si>
  <si>
    <t>依据往年次数确定，具体次数待区政协年度工作计划确定</t>
  </si>
  <si>
    <t>区政协常委人数</t>
  </si>
  <si>
    <t>28</t>
  </si>
  <si>
    <t>区政协常委29名</t>
  </si>
  <si>
    <t>区政协常委会议次数</t>
  </si>
  <si>
    <t>形成调研报告数量</t>
  </si>
  <si>
    <t>至少1篇次</t>
  </si>
  <si>
    <t>篇（次）</t>
  </si>
  <si>
    <t>调研完成后至少形成1篇调研报告上报区委、区政府至</t>
  </si>
  <si>
    <t>视察报告数量</t>
  </si>
  <si>
    <t>视察完成后至少形成1篇调研报告上报区委、区政府至</t>
  </si>
  <si>
    <t>提案上报数量</t>
  </si>
  <si>
    <t>六届政协五次会议期间，提交提案数量。</t>
  </si>
  <si>
    <t>履职活动经费标准</t>
  </si>
  <si>
    <t>800元/人</t>
  </si>
  <si>
    <t>元/人</t>
  </si>
  <si>
    <t>根据中共昆明市东川区委对《中共昆明市东川区政协党组关于提高政协委员活动经费的请示》的批复（东复[2008]18号）《中国人民政治协商会议章程》东办发〔2023〕10号 印发《关于加强和改进新时代东川区政协工作的实施办法》的通知等文件，每人每年800元的经费标准。</t>
  </si>
  <si>
    <t>六届四次政协委员履职情况</t>
  </si>
  <si>
    <t>政协常委会完成时效</t>
  </si>
  <si>
    <t>按要求政协常委会至少半年召开一次</t>
  </si>
  <si>
    <t>参政议政，建言献策</t>
  </si>
  <si>
    <t>通过政协委员的调研、视察，把握团结和民主两大主题，履行政治协商、民主监督、参政议政职能，推动东川经济建设、民生改善、社会和谐和民主政治建设，增强政协的凝聚力，扩大政治影响力，为区委、区政府建言献策。</t>
  </si>
  <si>
    <t>委员履职情况</t>
  </si>
  <si>
    <t>政协委员按要求完成每年工作任务，向区委、区政府提出意见建议</t>
  </si>
  <si>
    <t>政协委员满意度达90%以上。</t>
  </si>
  <si>
    <t>开展好协商在基层、院坝协商活动等工作，通过调研报告、提案、建议案等形式，向区委和区政府提出意见建议。</t>
  </si>
  <si>
    <t>乡镇政协工作联络组数量</t>
  </si>
  <si>
    <t>东川区政协在铜都街道办事处、阿旺镇、拖布卡镇、汤丹镇、乌龙镇、因民镇、舍块乡、红土地镇、碧谷街道共设有9个政协工作联络组</t>
  </si>
  <si>
    <t>政协委员之家数量</t>
  </si>
  <si>
    <t>东川区政协在铜都街道办、金桥社区、统战部、民宗局、碧谷街道设立5个委员之家</t>
  </si>
  <si>
    <t>乡镇工作组资金安排计划</t>
  </si>
  <si>
    <t>10000</t>
  </si>
  <si>
    <t>元</t>
  </si>
  <si>
    <t>东川区委常委会议纪要第七期（2014年7月4日乡镇政协工作联络组经费），9个乡镇每年安排工作经费2万元，近年财力原因拟安排工作经费1万元。具体视区级财力而定。</t>
  </si>
  <si>
    <t>政协委员之家拟安排工作经费</t>
  </si>
  <si>
    <t>《政协昆明市东川区委员会关于创建“政协委员之家”的实施意见（试行）》（东政协[2014]10号），每个政协委员之家拟安排工作经费1万元。具体视区级财力情况而定。</t>
  </si>
  <si>
    <t>完成2026年度工作计划</t>
  </si>
  <si>
    <t>完成院坝协商</t>
  </si>
  <si>
    <t>1次</t>
  </si>
  <si>
    <t>根据年度工作计划安排，完成院坝协商工作1次以上。</t>
  </si>
  <si>
    <t>按工作要求完成2026年度工作计划</t>
  </si>
  <si>
    <t>通过政协委员的调研、视察，把握团结和民主两大主题，履行政治协商、民主监督、参政议政职能，推动东川经济建设、民生改善、社会和谐和民主政治建设，增强政协的凝聚力，扩大政治影响力，为区委、区政府建言献策1次以上。</t>
  </si>
  <si>
    <t>预算06表</t>
  </si>
  <si>
    <t>政府性基金预算支出预算表</t>
  </si>
  <si>
    <t>单位名称：昆明市发展和改革委员会</t>
  </si>
  <si>
    <t>政府性基金预算支出</t>
  </si>
  <si>
    <t>备注：中国人民政治协商会议昆明市东川区委员会2026年度无《2026年部门政府性基金预算支出预算表》支出情况，此表无数据。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</si>
  <si>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</si>
  <si>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</si>
  <si>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</si>
  <si>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</si>
  <si>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</si>
  <si>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</si>
  <si>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</si>
  <si>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</si>
  <si>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</si>
  <si>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</si>
  <si>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</si>
  <si>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</si>
  <si>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备注：中国人民政治协商会议昆明市东川区委员会2026年度无《2026年部门政府采购预算表》支出情况，此表无数据。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</si>
  <si>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</si>
  <si>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</si>
  <si>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</si>
  <si>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</si>
  <si>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</si>
  <si>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</si>
  <si>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</si>
  <si>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备注：中国人民政治协商会议昆明市东川区委员会2026年度无《2026年部门政府购买服务预算表》支出情况，此表无数据。</t>
  </si>
  <si>
    <t>预算09-1表</t>
  </si>
  <si>
    <t>单位名称（项目）</t>
  </si>
  <si>
    <t>地区</t>
  </si>
  <si>
    <t>备注：中国人民政治协商会议昆明市东川区委员会2026年度无《2026年对下转移支付预算表》支出情况，此表无数据。</t>
  </si>
  <si>
    <t>预算09-2表</t>
  </si>
  <si>
    <t>备注：中国人民政治协商会议昆明市东川区委员会2026年度无《2026年对下转移支付绩效目标表》支出情况，此表无数据。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</si>
  <si>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</si>
  <si>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</si>
  <si>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</si>
  <si>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</si>
  <si>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</si>
  <si>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</si>
  <si>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</si>
  <si>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</si>
  <si>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备注：中国人民政治协商会议昆明市东川区委员会2026年度无《2026年新增资产配置预算表》支出情况，此表无数据。</t>
  </si>
  <si>
    <t>预算11表</t>
  </si>
  <si>
    <t>上级补助</t>
  </si>
  <si>
    <t>备注：中国人民政治协商会议昆明市东川区委员会2026年度无《2026年上级补助项目支出预算表》支出情况，此表无数据。</t>
  </si>
  <si>
    <t>预算12表</t>
  </si>
  <si>
    <t>项目级次</t>
  </si>
  <si>
    <t>311 专项业务类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</si>
  <si>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</si>
  <si>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</si>
  <si>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</si>
  <si>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</si>
  <si>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</si>
  <si>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</si>
  <si>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</si>
  <si>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</si>
  <si>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</si>
  <si>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参照政府批准的“三定”方案，中国人民政治协商会议昆明市东川区委员会（以下简称东川区政协）的主要职能是：
（1）贯彻“长期共存、互相监督、肝胆相照、荣辱与共”的方针，坚持和完善中国共产党领导的多党合作和政治协商制度，通过各种形式对我区大政方针和群众生活重大问题进行政治协商、民主监督、参政议政。
（2）充分发挥政协综合人才库的作用，为我区社会主义物质文明、精神文明、政治文明和生态文明建设服务。
（3）高举爱国主义旗帜，加强海外联谊工作，开展对外活动，为统一祖国、振兴中华服务。
（4）组织和推动委员学习马列主义、毛泽东思想、邓小平理论、“三个代表”重要思想、科学发展观、习近平新时代中国特色社会主义思想，学习党的方针政策和时事政治，学习交流业务和科学技术知识。
（5）加强与各族、各界人士的联系，协调统一战线内部各方面的关系，巩固和扩大我区爱国统一战线。
（6）加强同各县、市（区）政协的联系，沟通情况、交流经验，积极探索新时期搞好人民政协工作的新途径。</t>
  </si>
  <si>
    <t>根据三定方案归纳</t>
  </si>
  <si>
    <t>区政协2026—2028年部门整体支出总目标为：
区政协将坚持以习近平新时代中国特色社会主义思想为指导，全面贯彻落实区委决策部署，紧扣“六个东川”建设目标，聚焦高质量发展首要任务，精准履职、务实作为，为东川区经济社会跨越式发展作出新的更大贡献。
（一）把牢正确方向，更好夯实共同思想政治基础
坚持用习近平新时代中国特色社会主义思想凝心铸魂，夯实团结奋斗的共同思想政治基础。把习近平新时代中国特色社会主义思想作为统揽政协工作的总纲。深入学习贯彻党的二十大及历次全会精神，习近平总书记考察云南重要讲话精神，持续开展深入贯彻中央八项规定精神学习教育，引导政协委员和机关干部不断提高政治判断力、政治领悟力、政治执行力，切实把思想和行动统一到中央和省、市、区委决策部署上来，确保政协工作始终沿着正确方向前进。
（二）主动担当作为，更好助推东川区高质量发展
紧扣区委、区政府中心任务履职建言，提高协商议政质量，组织实施区委批准的年度协商计划。聚焦经济发展、矛盾化解、民生保障等方面深入开展调研视察和协商讨论，提出高质量的意见建议，为区委、区政府科学决策提供参考。加强对协商成果的跟踪落实，推动协商成果转化为实际工作成效。加强对提案办理工作的监督，提高提案办理质量和委员满意度；进一步完善民主监督工作机制，创新民主监督方式方法，增强民主监督的针对性和实效性，围绕生态保护、安全生产等领域开展民主监督。
（三）加强团结联谊，更好发挥统战组织功能作用
发挥统一战线组织功能，画好最大同心圆。坚持大团结大联合，加强与各民主党派、工商联和无党派人士的合作共事，邀请民主党派、工商联委员参加重要会议、联合调研视察、组织协商议政、牵头提案课题培育等形式，为党派团体参政议政搭建实践平台、创造条件、提供支持，在增进团结合作中凝聚共识。密切与各界别群众的联系，积极做好协调关系、化解矛盾、凝聚人心的工作。加强对外联络交流，扩大政协工作的影响力。
（四）健全制度机制，更好释放专门协商机构效能
加强自身建设，提升政协工作制度化规范化程序化水平。扎实开展党纪学习教育，教育引导党员委员和机关党员、干部学纪、知纪、明纪、守纪。推进作风建设常态化长效化，严格执行中央八项规定及其实施细则精神，改进会风文风，改进调研作风，着力精文简会，纠治形式主义，为基层减负。加强政协委员和机关干部“两支队伍”建设，提高思想认识水平和履职本领。</t>
  </si>
  <si>
    <t>根据部门职责，中长期规划，各级党委，各级政府要求归纳</t>
  </si>
  <si>
    <t>部门年度目标</t>
  </si>
  <si>
    <t>区政协将坚持以习近平新时代中国特色社会主义思想为指导，全面贯彻落实区委决策部署，紧扣“六个东川”建设目标，聚焦高质量发展首要任务，精准履职、务实作为，为东川区经济社会跨越式发展作出新的更大贡献。
（一）把牢正确方向，更好夯实共同思想政治基础
坚持用习近平新时代中国特色社会主义思想凝心铸魂，夯实团结奋斗的共同思想政治基础。把习近平新时代中国特色社会主义思想作为统揽政协工作的总纲。深入学习贯彻党的二十大及历次全会精神，习近平总书记考察云南重要讲话精神，持续开展深入贯彻中央八项规定精神学习教育，引导政协委员和机关干部不断提高政治判断力、政治领悟力、政治执行力，切实把思想和行动统一到中央和省、市、区委决策部署上来，确保政协工作始终沿着正确方向前进。
（二）主动担当作为，更好助推东川区高质量发展
紧扣区委、区政府中心任务履职建言，提高协商议政质量，组织实施区委批准的年度协商计划。聚焦经济发展、矛盾化解、民生保障等方面深入开展调研视察和协商讨论，提出高质量的意见建议，为区委、区政府科学决策提供参考。加强对协商成果的跟踪落实，推动协商成果转化为实际工作成效。加强对提案办理工作的监督，提高提案办理质量和委员满意度；进一步完善民主监督工作机制，创新民主监督方式方法，增强民主监督的针对性和实效性，围绕生态保护、安全生产等领域开展民主监督。
（三）加强团结联谊，更好发挥统战组织功能作用
发挥统一战线组织功能，画好最大同心圆。坚持大团结大联合，加强与各民主党派、工商联和无党派人士的合作共事，邀请民主党派、工商联委员参加重要会议、联合调研视察、组织协商议政、牵头提案课题培育等形式，为党派团体参政议政搭建实践平台、创造条件、提供支持，在增进团结合作中凝聚共识。密切与各界别群众的联系，积极做好协调关系、化解矛盾、凝聚人心的工作。加强对外联络交流，扩大政协工作的影响力。
（四）健全制度机制，更好释放专门协商机构效能
加强自身建设，提升政协工作制度化规范化程序化水平。扎实开展党纪学习教育，教育引导党员委员和机关党员、干部学纪、知纪、明纪、守纪。推进作风建设常态化长效化，严格执行中央八项规定及其实施细则精神，改进会风文风，改进调研作风，着力精文简会，纠治形式主义，为基层减负。加强政协委员和机关干部“两支队伍”建设，提高思想认识水平和履职本领，营造风清气正、干事创业的良好政治生态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</si>
  <si>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</si>
  <si>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</si>
  <si>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</si>
  <si>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</si>
  <si>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</si>
  <si>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</si>
  <si>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</si>
  <si>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</si>
  <si>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</si>
  <si>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政治协商、民主监督、参政议政</t>
  </si>
  <si>
    <t>充分发挥政协昆明市东川区第六届委员会委员的主体作用，不断提高委员参政议政的能力和水平，加强委员和社会各界的沟通联系，调动委员参政议政的积极性，团结社会各界人士，确保委员履职活动经费有保障。保障政协机关及区政协委员完成重点调研课题；保障委员完成视察任务；保障常委、委员正常履职；确保常委会委员履职活动经费有保障保障；开展专题协商、对口协商、界别协商及重点提案办理协商等。</t>
  </si>
  <si>
    <t>单击查看预算项目(16)</t>
  </si>
  <si>
    <t>打造乡镇政协工作联络组及委员之家</t>
  </si>
  <si>
    <t>“乡镇政协工作联络组经费”主要用于基层政协在区政协和各乡镇党委政府的领导下开展工作，扩大政协的社会影响力，增强委员们的凝聚力、影响力、战斗力，使委员真正感到归属感、荣誉感、责任感，使政协工作真正走进农村、走进群众。</t>
  </si>
  <si>
    <t>单击查看预算项目(1)</t>
  </si>
  <si>
    <t>组织召开政协全会及各项协商、视察、调研，履职能力提升等</t>
  </si>
  <si>
    <t>单击查看预算项目(4)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</si>
  <si>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</si>
  <si>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</si>
  <si>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</si>
  <si>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</si>
  <si>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</si>
  <si>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政协全会常委会等召开次数</t>
  </si>
  <si>
    <t>未完成扣30分</t>
  </si>
  <si>
    <t>预算年度内组织召开六届五次政协会议</t>
  </si>
  <si>
    <t>东川区政协办2026年主要工作目标</t>
  </si>
  <si>
    <t>开展调研次数</t>
  </si>
  <si>
    <t>未完成扣5分</t>
  </si>
  <si>
    <t>预算年度内组织政协委员进行调研</t>
  </si>
  <si>
    <t>提案上交</t>
  </si>
  <si>
    <t>20</t>
  </si>
  <si>
    <t>提案交办情况</t>
  </si>
  <si>
    <t>开展视察次数</t>
  </si>
  <si>
    <t>预算年度内组织政协委员进行视察</t>
  </si>
  <si>
    <t>开展委员培训次数</t>
  </si>
  <si>
    <t>2026年内开展委员培训次数不少于1次</t>
  </si>
  <si>
    <t>东政办发[2023]10号《关于加强和改进新时代东川区政协工作的实施办法》</t>
  </si>
  <si>
    <t>六届五次会议顺利召开</t>
  </si>
  <si>
    <t>未完成扣10分</t>
  </si>
  <si>
    <t>组织召开政协六届五次会议，确保会议圆满完成</t>
  </si>
  <si>
    <t>政协委员调研活动完成率</t>
  </si>
  <si>
    <t>反映政协委员调研活动完成情况</t>
  </si>
  <si>
    <t>政协委员视察活动完成率</t>
  </si>
  <si>
    <t>反映政协委员视察活动完成情况</t>
  </si>
  <si>
    <t>调研视察报告完成率</t>
  </si>
  <si>
    <t>反映调研视察报告完成情况</t>
  </si>
  <si>
    <t>各项协商活动完成率</t>
  </si>
  <si>
    <t>反映各项协商活动完成情况</t>
  </si>
  <si>
    <t>向区委和区政府提出意见建议</t>
  </si>
  <si>
    <t>条</t>
  </si>
  <si>
    <t>反映区委、区政府采纳意见建议情况</t>
  </si>
  <si>
    <t>政协委员及各界各人民团体满意度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</si>
</sst>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#,##0;\-#,##0;;@"/>
    <numFmt numFmtId="180" formatCode="hh:mm:ss"/>
  </numFmts>
  <fonts count="46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2"/>
      <color theme="1"/>
      <name val="仿宋_GB2312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8" fillId="0" borderId="1">
      <alignment horizontal="right" vertical="center"/>
    </xf>
    <xf numFmtId="0" fontId="26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8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22" applyNumberFormat="0" applyAlignment="0" applyProtection="0">
      <alignment vertical="center"/>
    </xf>
    <xf numFmtId="0" fontId="40" fillId="13" borderId="18" applyNumberFormat="0" applyAlignment="0" applyProtection="0">
      <alignment vertical="center"/>
    </xf>
    <xf numFmtId="0" fontId="41" fillId="14" borderId="23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10" fontId="28" fillId="0" borderId="1">
      <alignment horizontal="right" vertical="center"/>
    </xf>
    <xf numFmtId="0" fontId="26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8" fontId="28" fillId="0" borderId="1">
      <alignment horizontal="right" vertical="center"/>
    </xf>
    <xf numFmtId="49" fontId="28" fillId="0" borderId="1">
      <alignment horizontal="left" vertical="center" wrapText="1"/>
    </xf>
    <xf numFmtId="178" fontId="28" fillId="0" borderId="1">
      <alignment horizontal="right" vertical="center"/>
    </xf>
    <xf numFmtId="180" fontId="28" fillId="0" borderId="1">
      <alignment horizontal="right" vertical="center"/>
    </xf>
    <xf numFmtId="179" fontId="28" fillId="0" borderId="1">
      <alignment horizontal="right" vertical="center"/>
    </xf>
    <xf numFmtId="0" fontId="6" fillId="0" borderId="0">
      <alignment vertical="center"/>
    </xf>
  </cellStyleXfs>
  <cellXfs count="24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6" fillId="0" borderId="1" xfId="57" applyNumberFormat="1" applyBorder="1" applyAlignment="1" applyProtection="1">
      <alignment horizontal="left" vertical="center" wrapText="1"/>
    </xf>
    <xf numFmtId="49" fontId="6" fillId="0" borderId="1" xfId="57" applyNumberFormat="1" applyBorder="1" applyAlignment="1" applyProtection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8" xfId="0" applyFont="1" applyBorder="1" applyAlignment="1">
      <alignment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center"/>
      <protection locked="0"/>
    </xf>
    <xf numFmtId="4" fontId="11" fillId="0" borderId="1" xfId="54" applyNumberFormat="1" applyFont="1" applyBorder="1">
      <alignment horizontal="right" vertical="center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16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17" fillId="0" borderId="0" xfId="0" applyFont="1" applyAlignment="1"/>
    <xf numFmtId="0" fontId="17" fillId="0" borderId="0" xfId="0" applyFont="1" applyBorder="1" applyAlignment="1"/>
    <xf numFmtId="0" fontId="18" fillId="0" borderId="0" xfId="0" applyFont="1" applyBorder="1" applyAlignment="1"/>
    <xf numFmtId="0" fontId="2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179" fontId="11" fillId="0" borderId="1" xfId="56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1" fillId="0" borderId="0" xfId="0" applyNumberFormat="1" applyFont="1" applyBorder="1" applyAlignment="1">
      <alignment horizontal="left" vertical="center"/>
    </xf>
    <xf numFmtId="0" fontId="19" fillId="0" borderId="0" xfId="0" applyFont="1" applyAlignment="1"/>
    <xf numFmtId="0" fontId="19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right"/>
      <protection locked="0"/>
    </xf>
    <xf numFmtId="49" fontId="20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78" fontId="25" fillId="0" borderId="1" xfId="0" applyNumberFormat="1" applyFont="1" applyBorder="1" applyAlignment="1">
      <alignment horizontal="right" vertical="center"/>
    </xf>
    <xf numFmtId="0" fontId="23" fillId="2" borderId="9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11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1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7"/>
      <c r="B1" s="87"/>
      <c r="C1" s="87"/>
      <c r="D1" s="102" t="s">
        <v>0</v>
      </c>
    </row>
    <row r="2" ht="41.25" customHeight="1" spans="1:1">
      <c r="A2" s="82" t="str">
        <f>"2026"&amp;"年部门财务收支预算总表"</f>
        <v>2026年部门财务收支预算总表</v>
      </c>
    </row>
    <row r="3" ht="17.25" customHeight="1" spans="1:4">
      <c r="A3" s="85" t="str">
        <f>"单位名称："&amp;"中国人民政治协商会议昆明市东川区委员会"</f>
        <v>单位名称：中国人民政治协商会议昆明市东川区委员会</v>
      </c>
      <c r="B3" s="205"/>
      <c r="D3" s="184" t="s">
        <v>1</v>
      </c>
    </row>
    <row r="4" ht="23.25" customHeight="1" spans="1:4">
      <c r="A4" s="206" t="s">
        <v>2</v>
      </c>
      <c r="B4" s="207"/>
      <c r="C4" s="206" t="s">
        <v>3</v>
      </c>
      <c r="D4" s="207"/>
    </row>
    <row r="5" ht="24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7.25" customHeight="1" spans="1:4">
      <c r="A6" s="208" t="s">
        <v>7</v>
      </c>
      <c r="B6" s="118">
        <v>11969089</v>
      </c>
      <c r="C6" s="208" t="s">
        <v>8</v>
      </c>
      <c r="D6" s="118">
        <v>8041053</v>
      </c>
    </row>
    <row r="7" ht="17.25" customHeight="1" spans="1:4">
      <c r="A7" s="208" t="s">
        <v>9</v>
      </c>
      <c r="B7" s="118"/>
      <c r="C7" s="208" t="s">
        <v>10</v>
      </c>
      <c r="D7" s="118"/>
    </row>
    <row r="8" ht="17.25" customHeight="1" spans="1:4">
      <c r="A8" s="208" t="s">
        <v>11</v>
      </c>
      <c r="B8" s="118"/>
      <c r="C8" s="239" t="s">
        <v>12</v>
      </c>
      <c r="D8" s="118"/>
    </row>
    <row r="9" ht="17.25" customHeight="1" spans="1:4">
      <c r="A9" s="208" t="s">
        <v>13</v>
      </c>
      <c r="B9" s="118"/>
      <c r="C9" s="239" t="s">
        <v>14</v>
      </c>
      <c r="D9" s="118"/>
    </row>
    <row r="10" ht="17.25" customHeight="1" spans="1:4">
      <c r="A10" s="208" t="s">
        <v>15</v>
      </c>
      <c r="B10" s="118"/>
      <c r="C10" s="239" t="s">
        <v>16</v>
      </c>
      <c r="D10" s="118"/>
    </row>
    <row r="11" ht="17.25" customHeight="1" spans="1:4">
      <c r="A11" s="208" t="s">
        <v>17</v>
      </c>
      <c r="B11" s="118"/>
      <c r="C11" s="239" t="s">
        <v>18</v>
      </c>
      <c r="D11" s="118"/>
    </row>
    <row r="12" ht="17.25" customHeight="1" spans="1:4">
      <c r="A12" s="208" t="s">
        <v>19</v>
      </c>
      <c r="B12" s="118"/>
      <c r="C12" s="70" t="s">
        <v>20</v>
      </c>
      <c r="D12" s="118"/>
    </row>
    <row r="13" ht="17.25" customHeight="1" spans="1:4">
      <c r="A13" s="208" t="s">
        <v>21</v>
      </c>
      <c r="B13" s="118"/>
      <c r="C13" s="70" t="s">
        <v>22</v>
      </c>
      <c r="D13" s="118">
        <v>2279928</v>
      </c>
    </row>
    <row r="14" ht="17.25" customHeight="1" spans="1:4">
      <c r="A14" s="208" t="s">
        <v>23</v>
      </c>
      <c r="B14" s="118"/>
      <c r="C14" s="70" t="s">
        <v>24</v>
      </c>
      <c r="D14" s="118">
        <v>932361</v>
      </c>
    </row>
    <row r="15" ht="17.25" customHeight="1" spans="1:4">
      <c r="A15" s="208" t="s">
        <v>25</v>
      </c>
      <c r="B15" s="118"/>
      <c r="C15" s="70" t="s">
        <v>26</v>
      </c>
      <c r="D15" s="118"/>
    </row>
    <row r="16" ht="17.25" customHeight="1" spans="1:4">
      <c r="A16" s="22"/>
      <c r="B16" s="118"/>
      <c r="C16" s="70" t="s">
        <v>27</v>
      </c>
      <c r="D16" s="118"/>
    </row>
    <row r="17" ht="17.25" customHeight="1" spans="1:4">
      <c r="A17" s="209"/>
      <c r="B17" s="118"/>
      <c r="C17" s="70" t="s">
        <v>28</v>
      </c>
      <c r="D17" s="118"/>
    </row>
    <row r="18" ht="17.25" customHeight="1" spans="1:4">
      <c r="A18" s="209"/>
      <c r="B18" s="118"/>
      <c r="C18" s="70" t="s">
        <v>29</v>
      </c>
      <c r="D18" s="118"/>
    </row>
    <row r="19" ht="17.25" customHeight="1" spans="1:4">
      <c r="A19" s="209"/>
      <c r="B19" s="118"/>
      <c r="C19" s="70" t="s">
        <v>30</v>
      </c>
      <c r="D19" s="118"/>
    </row>
    <row r="20" ht="17.25" customHeight="1" spans="1:4">
      <c r="A20" s="209"/>
      <c r="B20" s="118"/>
      <c r="C20" s="70" t="s">
        <v>31</v>
      </c>
      <c r="D20" s="118"/>
    </row>
    <row r="21" ht="17.25" customHeight="1" spans="1:4">
      <c r="A21" s="209"/>
      <c r="B21" s="118"/>
      <c r="C21" s="70" t="s">
        <v>32</v>
      </c>
      <c r="D21" s="118"/>
    </row>
    <row r="22" ht="17.25" customHeight="1" spans="1:4">
      <c r="A22" s="209"/>
      <c r="B22" s="118"/>
      <c r="C22" s="70" t="s">
        <v>33</v>
      </c>
      <c r="D22" s="118"/>
    </row>
    <row r="23" ht="17.25" customHeight="1" spans="1:4">
      <c r="A23" s="209"/>
      <c r="B23" s="118"/>
      <c r="C23" s="70" t="s">
        <v>34</v>
      </c>
      <c r="D23" s="118"/>
    </row>
    <row r="24" ht="17.25" customHeight="1" spans="1:4">
      <c r="A24" s="209"/>
      <c r="B24" s="118"/>
      <c r="C24" s="70" t="s">
        <v>35</v>
      </c>
      <c r="D24" s="118">
        <v>715747</v>
      </c>
    </row>
    <row r="25" ht="17.25" customHeight="1" spans="1:4">
      <c r="A25" s="209"/>
      <c r="B25" s="118"/>
      <c r="C25" s="70" t="s">
        <v>36</v>
      </c>
      <c r="D25" s="118"/>
    </row>
    <row r="26" ht="17.25" customHeight="1" spans="1:4">
      <c r="A26" s="209"/>
      <c r="B26" s="118"/>
      <c r="C26" s="22" t="s">
        <v>37</v>
      </c>
      <c r="D26" s="118"/>
    </row>
    <row r="27" ht="17.25" customHeight="1" spans="1:4">
      <c r="A27" s="209"/>
      <c r="B27" s="118"/>
      <c r="C27" s="70" t="s">
        <v>38</v>
      </c>
      <c r="D27" s="118"/>
    </row>
    <row r="28" ht="16.5" customHeight="1" spans="1:4">
      <c r="A28" s="209"/>
      <c r="B28" s="118"/>
      <c r="C28" s="70" t="s">
        <v>39</v>
      </c>
      <c r="D28" s="118"/>
    </row>
    <row r="29" ht="16.5" customHeight="1" spans="1:4">
      <c r="A29" s="209"/>
      <c r="B29" s="118"/>
      <c r="C29" s="22" t="s">
        <v>40</v>
      </c>
      <c r="D29" s="118"/>
    </row>
    <row r="30" ht="17.25" customHeight="1" spans="1:4">
      <c r="A30" s="209"/>
      <c r="B30" s="118"/>
      <c r="C30" s="22" t="s">
        <v>41</v>
      </c>
      <c r="D30" s="118"/>
    </row>
    <row r="31" ht="17.25" customHeight="1" spans="1:4">
      <c r="A31" s="209"/>
      <c r="B31" s="118"/>
      <c r="C31" s="70" t="s">
        <v>42</v>
      </c>
      <c r="D31" s="118"/>
    </row>
    <row r="32" ht="16.5" customHeight="1" spans="1:4">
      <c r="A32" s="209" t="s">
        <v>43</v>
      </c>
      <c r="B32" s="118">
        <v>11969089</v>
      </c>
      <c r="C32" s="209" t="s">
        <v>44</v>
      </c>
      <c r="D32" s="118">
        <v>11969089</v>
      </c>
    </row>
    <row r="33" ht="16.5" customHeight="1" spans="1:4">
      <c r="A33" s="22" t="s">
        <v>45</v>
      </c>
      <c r="B33" s="118"/>
      <c r="C33" s="22" t="s">
        <v>46</v>
      </c>
      <c r="D33" s="118"/>
    </row>
    <row r="34" ht="16.5" customHeight="1" spans="1:4">
      <c r="A34" s="70" t="s">
        <v>47</v>
      </c>
      <c r="B34" s="118"/>
      <c r="C34" s="70" t="s">
        <v>47</v>
      </c>
      <c r="D34" s="118"/>
    </row>
    <row r="35" ht="16.5" customHeight="1" spans="1:4">
      <c r="A35" s="70" t="s">
        <v>48</v>
      </c>
      <c r="B35" s="118"/>
      <c r="C35" s="70" t="s">
        <v>49</v>
      </c>
      <c r="D35" s="118"/>
    </row>
    <row r="36" ht="16.5" customHeight="1" spans="1:4">
      <c r="A36" s="210" t="s">
        <v>50</v>
      </c>
      <c r="B36" s="118">
        <v>11969089</v>
      </c>
      <c r="C36" s="210" t="s">
        <v>51</v>
      </c>
      <c r="D36" s="118">
        <v>11969089</v>
      </c>
    </row>
  </sheetData>
  <mergeCells count="4">
    <mergeCell ref="A2:D2"/>
    <mergeCell ref="A3:B3"/>
    <mergeCell ref="A4:B4"/>
    <mergeCell ref="C4:D4"/>
  </mergeCells>
  <printOptions horizontalCentered="1"/>
  <pageMargins left="0.763194444444445" right="0.763194444444445" top="0.916666666666667" bottom="0.720138888888889" header="0" footer="0"/>
  <pageSetup paperSize="9" scale="64" orientation="landscape" horizontalDpi="600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17.8888888888889" customWidth="1"/>
    <col min="4" max="4" width="14.7777777777778" customWidth="1"/>
    <col min="5" max="5" width="16.7777777777778" customWidth="1"/>
    <col min="6" max="6" width="22.5555555555556" customWidth="1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63" t="s">
        <v>469</v>
      </c>
    </row>
    <row r="2" ht="42" customHeight="1" spans="1:6">
      <c r="A2" s="167" t="str">
        <f>"2026"&amp;"年部门政府性基金预算支出预算表"</f>
        <v>2026年部门政府性基金预算支出预算表</v>
      </c>
      <c r="B2" s="167" t="s">
        <v>470</v>
      </c>
      <c r="C2" s="168"/>
      <c r="D2" s="169"/>
      <c r="E2" s="169"/>
      <c r="F2" s="169"/>
    </row>
    <row r="3" ht="13.5" customHeight="1" spans="1:6">
      <c r="A3" s="46" t="str">
        <f>"单位名称："&amp;"中国人民政治协商会议昆明市东川区委员会"</f>
        <v>单位名称：中国人民政治协商会议昆明市东川区委员会</v>
      </c>
      <c r="B3" s="46" t="s">
        <v>471</v>
      </c>
      <c r="C3" s="164"/>
      <c r="D3" s="166"/>
      <c r="E3" s="166"/>
      <c r="F3" s="163" t="s">
        <v>1</v>
      </c>
    </row>
    <row r="4" ht="19.5" customHeight="1" spans="1:6">
      <c r="A4" s="170" t="s">
        <v>183</v>
      </c>
      <c r="B4" s="171" t="s">
        <v>72</v>
      </c>
      <c r="C4" s="170" t="s">
        <v>73</v>
      </c>
      <c r="D4" s="12" t="s">
        <v>472</v>
      </c>
      <c r="E4" s="13"/>
      <c r="F4" s="35"/>
    </row>
    <row r="5" ht="18.75" customHeight="1" spans="1:6">
      <c r="A5" s="172"/>
      <c r="B5" s="173"/>
      <c r="C5" s="172"/>
      <c r="D5" s="54" t="s">
        <v>55</v>
      </c>
      <c r="E5" s="12" t="s">
        <v>75</v>
      </c>
      <c r="F5" s="54" t="s">
        <v>76</v>
      </c>
    </row>
    <row r="6" ht="18.75" customHeight="1" spans="1:6">
      <c r="A6" s="105">
        <v>1</v>
      </c>
      <c r="B6" s="174" t="s">
        <v>83</v>
      </c>
      <c r="C6" s="105">
        <v>3</v>
      </c>
      <c r="D6" s="14">
        <v>4</v>
      </c>
      <c r="E6" s="14">
        <v>5</v>
      </c>
      <c r="F6" s="14">
        <v>6</v>
      </c>
    </row>
    <row r="7" ht="21" customHeight="1" spans="1:6">
      <c r="A7" s="59"/>
      <c r="B7" s="59"/>
      <c r="C7" s="59"/>
      <c r="D7" s="118"/>
      <c r="E7" s="118"/>
      <c r="F7" s="118"/>
    </row>
    <row r="8" ht="21" customHeight="1" spans="1:6">
      <c r="A8" s="59"/>
      <c r="B8" s="59"/>
      <c r="C8" s="59"/>
      <c r="D8" s="118"/>
      <c r="E8" s="118"/>
      <c r="F8" s="118"/>
    </row>
    <row r="9" ht="18.75" customHeight="1" spans="1:6">
      <c r="A9" s="175" t="s">
        <v>173</v>
      </c>
      <c r="B9" s="175" t="s">
        <v>173</v>
      </c>
      <c r="C9" s="176" t="s">
        <v>173</v>
      </c>
      <c r="D9" s="118"/>
      <c r="E9" s="118"/>
      <c r="F9" s="118"/>
    </row>
    <row r="10" ht="27" customHeight="1" spans="1:6">
      <c r="A10" s="74" t="s">
        <v>473</v>
      </c>
      <c r="B10" s="77"/>
      <c r="C10" s="77"/>
      <c r="D10" s="77"/>
      <c r="E10" s="77"/>
      <c r="F10" s="7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69444444444444" right="0.369444444444444" top="1.14930555555556" bottom="0.559027777777778" header="0.479861111111111" footer="0.479861111111111"/>
  <pageSetup paperSize="9" scale="9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:L11"/>
    </sheetView>
  </sheetViews>
  <sheetFormatPr defaultColWidth="9.13888888888889" defaultRowHeight="14.25" customHeight="1"/>
  <cols>
    <col min="1" max="1" width="13.1111111111111" customWidth="1"/>
    <col min="2" max="2" width="18.1111111111111" customWidth="1"/>
    <col min="3" max="3" width="24.5555555555556" customWidth="1"/>
    <col min="4" max="4" width="13.5555555555556" customWidth="1"/>
    <col min="5" max="5" width="12.2222222222222" customWidth="1"/>
    <col min="6" max="6" width="7.71296296296296" customWidth="1"/>
    <col min="7" max="7" width="11.1388888888889" customWidth="1"/>
    <col min="8" max="8" width="9.66666666666667" customWidth="1"/>
    <col min="9" max="9" width="11.3333333333333" customWidth="1"/>
    <col min="10" max="10" width="8.22222222222222" customWidth="1"/>
    <col min="11" max="11" width="7.11111111111111" customWidth="1"/>
    <col min="12" max="12" width="8.77777777777778" customWidth="1"/>
    <col min="13" max="13" width="7.55555555555556" customWidth="1"/>
    <col min="14" max="14" width="4.77777777777778" customWidth="1"/>
    <col min="15" max="15" width="5.66666666666667" customWidth="1"/>
    <col min="16" max="16" width="8.22222222222222" customWidth="1"/>
    <col min="17" max="17" width="7.44444444444444" customWidth="1"/>
    <col min="18" max="18" width="7.88888888888889" customWidth="1"/>
    <col min="19" max="19" width="6.33333333333333" customWidth="1"/>
  </cols>
  <sheetData>
    <row r="1" ht="15.75" customHeight="1" spans="2:19">
      <c r="B1" s="121"/>
      <c r="C1" s="121"/>
      <c r="R1" s="44"/>
      <c r="S1" s="44" t="s">
        <v>474</v>
      </c>
    </row>
    <row r="2" ht="41.25" customHeight="1" spans="1:19">
      <c r="A2" s="111" t="str">
        <f>"2026"&amp;"年部门政府采购预算表"</f>
        <v>2026年部门政府采购预算表</v>
      </c>
      <c r="B2" s="104"/>
      <c r="C2" s="104"/>
      <c r="D2" s="45"/>
      <c r="E2" s="45"/>
      <c r="F2" s="45"/>
      <c r="G2" s="45"/>
      <c r="H2" s="45"/>
      <c r="I2" s="45"/>
      <c r="J2" s="45"/>
      <c r="K2" s="45"/>
      <c r="L2" s="45"/>
      <c r="M2" s="104"/>
      <c r="N2" s="45"/>
      <c r="O2" s="45"/>
      <c r="P2" s="104"/>
      <c r="Q2" s="45"/>
      <c r="R2" s="104"/>
      <c r="S2" s="104"/>
    </row>
    <row r="3" ht="18.75" customHeight="1" spans="1:19">
      <c r="A3" s="152" t="str">
        <f>"单位名称："&amp;"中国人民政治协商会议昆明市东川区委员会"</f>
        <v>单位名称：中国人民政治协商会议昆明市东川区委员会</v>
      </c>
      <c r="B3" s="123"/>
      <c r="C3" s="123"/>
      <c r="D3" s="48"/>
      <c r="E3" s="48"/>
      <c r="F3" s="48"/>
      <c r="G3" s="48"/>
      <c r="H3" s="48"/>
      <c r="I3" s="48"/>
      <c r="J3" s="48"/>
      <c r="K3" s="48"/>
      <c r="L3" s="48"/>
      <c r="R3" s="49"/>
      <c r="S3" s="163" t="s">
        <v>1</v>
      </c>
    </row>
    <row r="4" ht="15.75" customHeight="1" spans="1:19">
      <c r="A4" s="51" t="s">
        <v>182</v>
      </c>
      <c r="B4" s="124" t="s">
        <v>183</v>
      </c>
      <c r="C4" s="124" t="s">
        <v>475</v>
      </c>
      <c r="D4" s="153" t="s">
        <v>476</v>
      </c>
      <c r="E4" s="153" t="s">
        <v>477</v>
      </c>
      <c r="F4" s="153" t="s">
        <v>478</v>
      </c>
      <c r="G4" s="153" t="s">
        <v>479</v>
      </c>
      <c r="H4" s="153" t="s">
        <v>480</v>
      </c>
      <c r="I4" s="141" t="s">
        <v>190</v>
      </c>
      <c r="J4" s="141"/>
      <c r="K4" s="141"/>
      <c r="L4" s="141"/>
      <c r="M4" s="142"/>
      <c r="N4" s="141"/>
      <c r="O4" s="141"/>
      <c r="P4" s="149"/>
      <c r="Q4" s="141"/>
      <c r="R4" s="142"/>
      <c r="S4" s="119"/>
    </row>
    <row r="5" ht="17.25" customHeight="1" spans="1:19">
      <c r="A5" s="53"/>
      <c r="B5" s="126"/>
      <c r="C5" s="126"/>
      <c r="D5" s="143"/>
      <c r="E5" s="143"/>
      <c r="F5" s="143"/>
      <c r="G5" s="143"/>
      <c r="H5" s="143"/>
      <c r="I5" s="143" t="s">
        <v>55</v>
      </c>
      <c r="J5" s="143" t="s">
        <v>58</v>
      </c>
      <c r="K5" s="143" t="s">
        <v>481</v>
      </c>
      <c r="L5" s="143" t="s">
        <v>482</v>
      </c>
      <c r="M5" s="127" t="s">
        <v>483</v>
      </c>
      <c r="N5" s="144" t="s">
        <v>484</v>
      </c>
      <c r="O5" s="144"/>
      <c r="P5" s="150"/>
      <c r="Q5" s="144"/>
      <c r="R5" s="151"/>
      <c r="S5" s="128"/>
    </row>
    <row r="6" ht="54" customHeight="1" spans="1:19">
      <c r="A6" s="56"/>
      <c r="B6" s="128"/>
      <c r="C6" s="128"/>
      <c r="D6" s="145"/>
      <c r="E6" s="145"/>
      <c r="F6" s="145"/>
      <c r="G6" s="145"/>
      <c r="H6" s="145"/>
      <c r="I6" s="145"/>
      <c r="J6" s="145" t="s">
        <v>57</v>
      </c>
      <c r="K6" s="145"/>
      <c r="L6" s="145"/>
      <c r="M6" s="129"/>
      <c r="N6" s="145" t="s">
        <v>57</v>
      </c>
      <c r="O6" s="127" t="s">
        <v>64</v>
      </c>
      <c r="P6" s="127" t="s">
        <v>65</v>
      </c>
      <c r="Q6" s="127" t="s">
        <v>66</v>
      </c>
      <c r="R6" s="127" t="s">
        <v>67</v>
      </c>
      <c r="S6" s="127" t="s">
        <v>68</v>
      </c>
    </row>
    <row r="7" ht="18" customHeight="1" spans="1:19">
      <c r="A7" s="154">
        <v>1</v>
      </c>
      <c r="B7" s="154" t="s">
        <v>83</v>
      </c>
      <c r="C7" s="155">
        <v>3</v>
      </c>
      <c r="D7" s="155">
        <v>4</v>
      </c>
      <c r="E7" s="154">
        <v>5</v>
      </c>
      <c r="F7" s="154">
        <v>6</v>
      </c>
      <c r="G7" s="154">
        <v>7</v>
      </c>
      <c r="H7" s="154">
        <v>8</v>
      </c>
      <c r="I7" s="154">
        <v>9</v>
      </c>
      <c r="J7" s="154">
        <v>10</v>
      </c>
      <c r="K7" s="154">
        <v>11</v>
      </c>
      <c r="L7" s="154">
        <v>12</v>
      </c>
      <c r="M7" s="154">
        <v>13</v>
      </c>
      <c r="N7" s="154">
        <v>14</v>
      </c>
      <c r="O7" s="154">
        <v>15</v>
      </c>
      <c r="P7" s="154">
        <v>16</v>
      </c>
      <c r="Q7" s="154">
        <v>17</v>
      </c>
      <c r="R7" s="154">
        <v>18</v>
      </c>
      <c r="S7" s="154">
        <v>19</v>
      </c>
    </row>
    <row r="8" ht="21" customHeight="1" spans="1:19">
      <c r="A8" s="130"/>
      <c r="B8" s="131"/>
      <c r="C8" s="131"/>
      <c r="D8" s="132"/>
      <c r="E8" s="132"/>
      <c r="F8" s="132"/>
      <c r="G8" s="156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ht="21" customHeight="1" spans="1:19">
      <c r="A9" s="133" t="s">
        <v>173</v>
      </c>
      <c r="B9" s="134"/>
      <c r="C9" s="134"/>
      <c r="D9" s="135"/>
      <c r="E9" s="135"/>
      <c r="F9" s="135"/>
      <c r="G9" s="157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ht="21" customHeight="1" spans="1:19">
      <c r="A10" s="152" t="s">
        <v>485</v>
      </c>
      <c r="B10" s="46"/>
      <c r="C10" s="46"/>
      <c r="D10" s="152"/>
      <c r="E10" s="152"/>
      <c r="F10" s="152"/>
      <c r="G10" s="158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</row>
    <row r="11" ht="24" customHeight="1" spans="1:12">
      <c r="A11" s="160" t="s">
        <v>486</v>
      </c>
      <c r="B11" s="161"/>
      <c r="C11" s="161"/>
      <c r="D11" s="161"/>
      <c r="E11" s="161"/>
      <c r="F11" s="161"/>
      <c r="G11" s="162"/>
      <c r="H11" s="162"/>
      <c r="I11" s="162"/>
      <c r="J11" s="162"/>
      <c r="K11" s="162"/>
      <c r="L11" s="16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0416666666667" right="0.960416666666667" top="1.11388888888889" bottom="0.720138888888889" header="0" footer="0"/>
  <pageSetup paperSize="9" scale="6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B1" workbookViewId="0">
      <selection activeCell="A10" sqref="A10:I10"/>
    </sheetView>
  </sheetViews>
  <sheetFormatPr defaultColWidth="9.13888888888889" defaultRowHeight="14.25" customHeight="1"/>
  <cols>
    <col min="1" max="1" width="18.5555555555556" customWidth="1"/>
    <col min="2" max="3" width="12.6666666666667" customWidth="1"/>
    <col min="4" max="4" width="10.8888888888889" customWidth="1"/>
    <col min="5" max="5" width="7.66666666666667" customWidth="1"/>
    <col min="6" max="6" width="10.8888888888889" customWidth="1"/>
    <col min="7" max="7" width="8.22222222222222" customWidth="1"/>
    <col min="8" max="9" width="7.66666666666667" customWidth="1"/>
    <col min="10" max="10" width="4.77777777777778" customWidth="1"/>
    <col min="11" max="11" width="9" customWidth="1"/>
    <col min="12" max="12" width="7.33333333333333" customWidth="1"/>
    <col min="13" max="13" width="9.22222222222222" customWidth="1"/>
    <col min="14" max="14" width="8.22222222222222" customWidth="1"/>
    <col min="15" max="15" width="4.55555555555556" customWidth="1"/>
    <col min="16" max="16" width="5.88888888888889" customWidth="1"/>
    <col min="17" max="17" width="9.33333333333333" customWidth="1"/>
    <col min="18" max="18" width="7.55555555555556" customWidth="1"/>
    <col min="19" max="19" width="8.11111111111111" customWidth="1"/>
    <col min="20" max="20" width="7.55555555555556" customWidth="1"/>
  </cols>
  <sheetData>
    <row r="1" ht="16.5" customHeight="1" spans="1:20">
      <c r="A1" s="115"/>
      <c r="B1" s="121"/>
      <c r="C1" s="121"/>
      <c r="D1" s="121"/>
      <c r="E1" s="121"/>
      <c r="F1" s="121"/>
      <c r="G1" s="121"/>
      <c r="H1" s="115"/>
      <c r="I1" s="115"/>
      <c r="J1" s="115"/>
      <c r="K1" s="115"/>
      <c r="L1" s="115"/>
      <c r="M1" s="115"/>
      <c r="N1" s="139"/>
      <c r="O1" s="115"/>
      <c r="P1" s="115"/>
      <c r="Q1" s="121"/>
      <c r="R1" s="115"/>
      <c r="S1" s="147"/>
      <c r="T1" s="147" t="s">
        <v>487</v>
      </c>
    </row>
    <row r="2" ht="41.25" customHeight="1" spans="1:20">
      <c r="A2" s="111" t="str">
        <f>"2026"&amp;"年部门政府购买服务预算表"</f>
        <v>2026年部门政府购买服务预算表</v>
      </c>
      <c r="B2" s="104"/>
      <c r="C2" s="104"/>
      <c r="D2" s="104"/>
      <c r="E2" s="104"/>
      <c r="F2" s="104"/>
      <c r="G2" s="104"/>
      <c r="H2" s="122"/>
      <c r="I2" s="122"/>
      <c r="J2" s="122"/>
      <c r="K2" s="122"/>
      <c r="L2" s="122"/>
      <c r="M2" s="122"/>
      <c r="N2" s="140"/>
      <c r="O2" s="122"/>
      <c r="P2" s="122"/>
      <c r="Q2" s="104"/>
      <c r="R2" s="122"/>
      <c r="S2" s="140"/>
      <c r="T2" s="104"/>
    </row>
    <row r="3" ht="22.5" customHeight="1" spans="1:20">
      <c r="A3" s="112" t="str">
        <f>"单位名称："&amp;"中国人民政治协商会议昆明市东川区委员会"</f>
        <v>单位名称：中国人民政治协商会议昆明市东川区委员会</v>
      </c>
      <c r="B3" s="123"/>
      <c r="C3" s="123"/>
      <c r="D3" s="123"/>
      <c r="E3" s="123"/>
      <c r="F3" s="123"/>
      <c r="G3" s="123"/>
      <c r="H3" s="113"/>
      <c r="I3" s="113"/>
      <c r="J3" s="113"/>
      <c r="K3" s="113"/>
      <c r="L3" s="113"/>
      <c r="M3" s="113"/>
      <c r="N3" s="139"/>
      <c r="O3" s="115"/>
      <c r="P3" s="115"/>
      <c r="Q3" s="121"/>
      <c r="R3" s="115"/>
      <c r="S3" s="148"/>
      <c r="T3" s="147" t="s">
        <v>1</v>
      </c>
    </row>
    <row r="4" ht="24" customHeight="1" spans="1:20">
      <c r="A4" s="51" t="s">
        <v>182</v>
      </c>
      <c r="B4" s="124" t="s">
        <v>183</v>
      </c>
      <c r="C4" s="125" t="s">
        <v>475</v>
      </c>
      <c r="D4" s="125" t="s">
        <v>488</v>
      </c>
      <c r="E4" s="125" t="s">
        <v>489</v>
      </c>
      <c r="F4" s="125" t="s">
        <v>490</v>
      </c>
      <c r="G4" s="125" t="s">
        <v>491</v>
      </c>
      <c r="H4" s="125" t="s">
        <v>492</v>
      </c>
      <c r="I4" s="125" t="s">
        <v>493</v>
      </c>
      <c r="J4" s="141" t="s">
        <v>190</v>
      </c>
      <c r="K4" s="141"/>
      <c r="L4" s="141"/>
      <c r="M4" s="141"/>
      <c r="N4" s="142"/>
      <c r="O4" s="141"/>
      <c r="P4" s="141"/>
      <c r="Q4" s="149"/>
      <c r="R4" s="141"/>
      <c r="S4" s="142"/>
      <c r="T4" s="119"/>
    </row>
    <row r="5" ht="24" customHeight="1" spans="1:20">
      <c r="A5" s="53"/>
      <c r="B5" s="126"/>
      <c r="C5" s="127"/>
      <c r="D5" s="127"/>
      <c r="E5" s="127"/>
      <c r="F5" s="127"/>
      <c r="G5" s="127"/>
      <c r="H5" s="127"/>
      <c r="I5" s="127"/>
      <c r="J5" s="143" t="s">
        <v>55</v>
      </c>
      <c r="K5" s="143" t="s">
        <v>58</v>
      </c>
      <c r="L5" s="143" t="s">
        <v>481</v>
      </c>
      <c r="M5" s="143" t="s">
        <v>482</v>
      </c>
      <c r="N5" s="127" t="s">
        <v>483</v>
      </c>
      <c r="O5" s="144" t="s">
        <v>484</v>
      </c>
      <c r="P5" s="144"/>
      <c r="Q5" s="150"/>
      <c r="R5" s="144"/>
      <c r="S5" s="151"/>
      <c r="T5" s="128"/>
    </row>
    <row r="6" ht="54" customHeight="1" spans="1:20">
      <c r="A6" s="56"/>
      <c r="B6" s="128"/>
      <c r="C6" s="129"/>
      <c r="D6" s="129"/>
      <c r="E6" s="129"/>
      <c r="F6" s="129"/>
      <c r="G6" s="129"/>
      <c r="H6" s="129"/>
      <c r="I6" s="129"/>
      <c r="J6" s="145"/>
      <c r="K6" s="145" t="s">
        <v>57</v>
      </c>
      <c r="L6" s="145"/>
      <c r="M6" s="145"/>
      <c r="N6" s="129"/>
      <c r="O6" s="145" t="s">
        <v>57</v>
      </c>
      <c r="P6" s="143" t="s">
        <v>64</v>
      </c>
      <c r="Q6" s="143" t="s">
        <v>65</v>
      </c>
      <c r="R6" s="143" t="s">
        <v>66</v>
      </c>
      <c r="S6" s="143" t="s">
        <v>67</v>
      </c>
      <c r="T6" s="143" t="s">
        <v>68</v>
      </c>
    </row>
    <row r="7" ht="17.25" customHeight="1" spans="1:20">
      <c r="A7" s="57">
        <v>1</v>
      </c>
      <c r="B7" s="128">
        <v>2</v>
      </c>
      <c r="C7" s="57">
        <v>3</v>
      </c>
      <c r="D7" s="57">
        <v>4</v>
      </c>
      <c r="E7" s="128">
        <v>5</v>
      </c>
      <c r="F7" s="57">
        <v>6</v>
      </c>
      <c r="G7" s="57">
        <v>7</v>
      </c>
      <c r="H7" s="128">
        <v>8</v>
      </c>
      <c r="I7" s="57">
        <v>9</v>
      </c>
      <c r="J7" s="57">
        <v>10</v>
      </c>
      <c r="K7" s="128">
        <v>11</v>
      </c>
      <c r="L7" s="57">
        <v>12</v>
      </c>
      <c r="M7" s="57">
        <v>13</v>
      </c>
      <c r="N7" s="128">
        <v>14</v>
      </c>
      <c r="O7" s="57">
        <v>15</v>
      </c>
      <c r="P7" s="57">
        <v>16</v>
      </c>
      <c r="Q7" s="128">
        <v>17</v>
      </c>
      <c r="R7" s="57">
        <v>18</v>
      </c>
      <c r="S7" s="57">
        <v>19</v>
      </c>
      <c r="T7" s="57">
        <v>20</v>
      </c>
    </row>
    <row r="8" ht="21" customHeight="1" spans="1:20">
      <c r="A8" s="130"/>
      <c r="B8" s="131"/>
      <c r="C8" s="131"/>
      <c r="D8" s="131"/>
      <c r="E8" s="131"/>
      <c r="F8" s="131"/>
      <c r="G8" s="131"/>
      <c r="H8" s="132"/>
      <c r="I8" s="132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ht="21" customHeight="1" spans="1:20">
      <c r="A9" s="133" t="s">
        <v>173</v>
      </c>
      <c r="B9" s="134"/>
      <c r="C9" s="134"/>
      <c r="D9" s="134"/>
      <c r="E9" s="134"/>
      <c r="F9" s="134"/>
      <c r="G9" s="134"/>
      <c r="H9" s="135"/>
      <c r="I9" s="146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ht="21" customHeight="1" spans="1:9">
      <c r="A10" s="136" t="s">
        <v>494</v>
      </c>
      <c r="B10" s="137"/>
      <c r="C10" s="137"/>
      <c r="D10" s="137"/>
      <c r="E10" s="137"/>
      <c r="F10" s="137"/>
      <c r="G10" s="138"/>
      <c r="H10" s="138"/>
      <c r="I10" s="13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566666666666667" right="0.566666666666667" top="1.11388888888889" bottom="0.720138888888889" header="0" footer="0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:M9"/>
    </sheetView>
  </sheetViews>
  <sheetFormatPr defaultColWidth="9.13888888888889" defaultRowHeight="14.25" customHeight="1"/>
  <cols>
    <col min="1" max="1" width="37.712962962963" customWidth="1"/>
    <col min="2" max="2" width="12.2222222222222" customWidth="1"/>
    <col min="3" max="3" width="8.55555555555556" customWidth="1"/>
    <col min="4" max="4" width="7.88888888888889" customWidth="1"/>
    <col min="5" max="13" width="7.22222222222222" customWidth="1"/>
  </cols>
  <sheetData>
    <row r="1" ht="17.25" customHeight="1" spans="4:13">
      <c r="D1" s="110"/>
      <c r="M1" s="44" t="s">
        <v>495</v>
      </c>
    </row>
    <row r="2" ht="41.25" customHeight="1" spans="1:13">
      <c r="A2" s="111" t="str">
        <f>"2026"&amp;"年对下转移支付预算表"</f>
        <v>2026年对下转移支付预算表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04"/>
    </row>
    <row r="3" ht="18" customHeight="1" spans="1:13">
      <c r="A3" s="112" t="str">
        <f>"单位名称："&amp;"中国人民政治协商会议昆明市东川区委员会"</f>
        <v>单位名称：中国人民政治协商会议昆明市东川区委员会</v>
      </c>
      <c r="B3" s="113"/>
      <c r="C3" s="113"/>
      <c r="D3" s="114"/>
      <c r="E3" s="115"/>
      <c r="F3" s="115"/>
      <c r="G3" s="115"/>
      <c r="H3" s="115"/>
      <c r="I3" s="115"/>
      <c r="M3" s="49" t="s">
        <v>1</v>
      </c>
    </row>
    <row r="4" ht="19.5" customHeight="1" spans="1:13">
      <c r="A4" s="66" t="s">
        <v>496</v>
      </c>
      <c r="B4" s="12" t="s">
        <v>190</v>
      </c>
      <c r="C4" s="13"/>
      <c r="D4" s="13"/>
      <c r="E4" s="12" t="s">
        <v>497</v>
      </c>
      <c r="F4" s="13"/>
      <c r="G4" s="13"/>
      <c r="H4" s="13"/>
      <c r="I4" s="13"/>
      <c r="J4" s="13"/>
      <c r="K4" s="13"/>
      <c r="L4" s="13"/>
      <c r="M4" s="119"/>
    </row>
    <row r="5" ht="40.5" customHeight="1" spans="1:13">
      <c r="A5" s="57"/>
      <c r="B5" s="67" t="s">
        <v>55</v>
      </c>
      <c r="C5" s="51" t="s">
        <v>58</v>
      </c>
      <c r="D5" s="116" t="s">
        <v>481</v>
      </c>
      <c r="E5" s="89"/>
      <c r="F5" s="89"/>
      <c r="G5" s="89"/>
      <c r="H5" s="89"/>
      <c r="I5" s="89"/>
      <c r="J5" s="89"/>
      <c r="K5" s="89"/>
      <c r="L5" s="89"/>
      <c r="M5" s="120"/>
    </row>
    <row r="6" ht="19.5" customHeight="1" spans="1:13">
      <c r="A6" s="58">
        <v>1</v>
      </c>
      <c r="B6" s="58">
        <v>2</v>
      </c>
      <c r="C6" s="58">
        <v>3</v>
      </c>
      <c r="D6" s="117">
        <v>4</v>
      </c>
      <c r="E6" s="75">
        <v>5</v>
      </c>
      <c r="F6" s="58">
        <v>6</v>
      </c>
      <c r="G6" s="58">
        <v>7</v>
      </c>
      <c r="H6" s="117">
        <v>8</v>
      </c>
      <c r="I6" s="58">
        <v>9</v>
      </c>
      <c r="J6" s="58">
        <v>10</v>
      </c>
      <c r="K6" s="58">
        <v>11</v>
      </c>
      <c r="L6" s="58">
        <v>13</v>
      </c>
      <c r="M6" s="75">
        <v>24</v>
      </c>
    </row>
    <row r="7" ht="19.5" customHeight="1" spans="1:13">
      <c r="A7" s="6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ht="19.5" customHeight="1" spans="1:13">
      <c r="A8" s="106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ht="19" customHeight="1" spans="1:13">
      <c r="A9" s="108" t="s">
        <v>498</v>
      </c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9"/>
      <c r="M9" s="109"/>
    </row>
  </sheetData>
  <mergeCells count="5">
    <mergeCell ref="A2:M2"/>
    <mergeCell ref="A3:I3"/>
    <mergeCell ref="B4:D4"/>
    <mergeCell ref="E4:M4"/>
    <mergeCell ref="A4:A5"/>
  </mergeCells>
  <printOptions horizontalCentered="1"/>
  <pageMargins left="0.763194444444445" right="0.763194444444445" top="1.11388888888889" bottom="0.720138888888889" header="0" footer="0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1" sqref="E11"/>
    </sheetView>
  </sheetViews>
  <sheetFormatPr defaultColWidth="9.13888888888889" defaultRowHeight="14.4" outlineLevelRow="7"/>
  <cols>
    <col min="1" max="2" width="16.7777777777778" customWidth="1"/>
    <col min="3" max="10" width="11.6666666666667" customWidth="1"/>
  </cols>
  <sheetData>
    <row r="1" spans="10:10">
      <c r="J1" s="44" t="s">
        <v>499</v>
      </c>
    </row>
    <row r="2" ht="28.2" spans="1:10">
      <c r="A2" s="103" t="str">
        <f>"2026"&amp;"年对下转移支付绩效目标表"</f>
        <v>2026年对下转移支付绩效目标表</v>
      </c>
      <c r="B2" s="45"/>
      <c r="C2" s="45"/>
      <c r="D2" s="45"/>
      <c r="E2" s="45"/>
      <c r="F2" s="104"/>
      <c r="G2" s="45"/>
      <c r="H2" s="104"/>
      <c r="I2" s="104"/>
      <c r="J2" s="45"/>
    </row>
    <row r="3" spans="1:1">
      <c r="A3" s="46" t="str">
        <f>"单位名称："&amp;"中国人民政治协商会议昆明市东川区委员会"</f>
        <v>单位名称：中国人民政治协商会议昆明市东川区委员会</v>
      </c>
    </row>
    <row r="4" spans="1:10">
      <c r="A4" s="18" t="s">
        <v>496</v>
      </c>
      <c r="B4" s="18" t="s">
        <v>296</v>
      </c>
      <c r="C4" s="18" t="s">
        <v>297</v>
      </c>
      <c r="D4" s="18" t="s">
        <v>298</v>
      </c>
      <c r="E4" s="18" t="s">
        <v>299</v>
      </c>
      <c r="F4" s="105" t="s">
        <v>300</v>
      </c>
      <c r="G4" s="18" t="s">
        <v>301</v>
      </c>
      <c r="H4" s="105" t="s">
        <v>302</v>
      </c>
      <c r="I4" s="105" t="s">
        <v>303</v>
      </c>
      <c r="J4" s="18" t="s">
        <v>304</v>
      </c>
    </row>
    <row r="5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05">
        <v>6</v>
      </c>
      <c r="G5" s="18">
        <v>7</v>
      </c>
      <c r="H5" s="105">
        <v>8</v>
      </c>
      <c r="I5" s="105">
        <v>9</v>
      </c>
      <c r="J5" s="18">
        <v>10</v>
      </c>
    </row>
    <row r="6" spans="1:10">
      <c r="A6" s="68"/>
      <c r="B6" s="106"/>
      <c r="C6" s="106"/>
      <c r="D6" s="106"/>
      <c r="E6" s="40"/>
      <c r="F6" s="107"/>
      <c r="G6" s="40"/>
      <c r="H6" s="107"/>
      <c r="I6" s="107"/>
      <c r="J6" s="40"/>
    </row>
    <row r="7" spans="1:10">
      <c r="A7" s="68"/>
      <c r="B7" s="59"/>
      <c r="C7" s="59"/>
      <c r="D7" s="59"/>
      <c r="E7" s="68"/>
      <c r="F7" s="59"/>
      <c r="G7" s="68"/>
      <c r="H7" s="59"/>
      <c r="I7" s="59"/>
      <c r="J7" s="68"/>
    </row>
    <row r="8" ht="27" customHeight="1" spans="1:10">
      <c r="A8" s="108" t="s">
        <v>500</v>
      </c>
      <c r="B8" s="108"/>
      <c r="C8" s="108"/>
      <c r="D8" s="108"/>
      <c r="E8" s="108"/>
      <c r="F8" s="108"/>
      <c r="G8" s="108"/>
      <c r="H8" s="108"/>
      <c r="I8" s="109"/>
      <c r="J8" s="109"/>
    </row>
  </sheetData>
  <mergeCells count="2">
    <mergeCell ref="A2:J2"/>
    <mergeCell ref="A3:H3"/>
  </mergeCells>
  <printOptions horizontalCentered="1"/>
  <pageMargins left="0.960416666666667" right="0.960416666666667" top="1.11388888888889" bottom="0.720138888888889" header="0" footer="0"/>
  <pageSetup paperSize="9" scale="8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:I9"/>
    </sheetView>
  </sheetViews>
  <sheetFormatPr defaultColWidth="10.4259259259259" defaultRowHeight="14.25" customHeight="1"/>
  <cols>
    <col min="1" max="1" width="12.8888888888889" customWidth="1"/>
    <col min="2" max="2" width="17.5555555555556" customWidth="1"/>
    <col min="3" max="3" width="13.5555555555556" customWidth="1"/>
    <col min="4" max="4" width="20.6666666666667" customWidth="1"/>
    <col min="5" max="5" width="11" customWidth="1"/>
    <col min="6" max="6" width="13.6666666666667" customWidth="1"/>
    <col min="7" max="7" width="11.7777777777778" customWidth="1"/>
    <col min="8" max="8" width="11.5555555555556" customWidth="1"/>
    <col min="9" max="9" width="13.7777777777778" customWidth="1"/>
  </cols>
  <sheetData>
    <row r="1" customHeight="1" spans="1:9">
      <c r="A1" s="79" t="s">
        <v>501</v>
      </c>
      <c r="B1" s="80"/>
      <c r="C1" s="80"/>
      <c r="D1" s="81"/>
      <c r="E1" s="81"/>
      <c r="F1" s="81"/>
      <c r="G1" s="80"/>
      <c r="H1" s="80"/>
      <c r="I1" s="81"/>
    </row>
    <row r="2" ht="41.25" customHeight="1" spans="1:9">
      <c r="A2" s="82" t="str">
        <f>"2026"&amp;"年新增资产配置预算表"</f>
        <v>2026年新增资产配置预算表</v>
      </c>
      <c r="B2" s="83"/>
      <c r="C2" s="83"/>
      <c r="D2" s="84"/>
      <c r="E2" s="84"/>
      <c r="F2" s="84"/>
      <c r="G2" s="83"/>
      <c r="H2" s="83"/>
      <c r="I2" s="84"/>
    </row>
    <row r="3" customHeight="1" spans="1:9">
      <c r="A3" s="85" t="str">
        <f>"单位名称："&amp;"中国人民政治协商会议昆明市东川区委员会"</f>
        <v>单位名称：中国人民政治协商会议昆明市东川区委员会</v>
      </c>
      <c r="B3" s="86"/>
      <c r="C3" s="86"/>
      <c r="D3" s="87"/>
      <c r="F3" s="84"/>
      <c r="G3" s="83"/>
      <c r="H3" s="83"/>
      <c r="I3" s="102" t="s">
        <v>1</v>
      </c>
    </row>
    <row r="4" ht="28.5" customHeight="1" spans="1:9">
      <c r="A4" s="88" t="s">
        <v>182</v>
      </c>
      <c r="B4" s="89" t="s">
        <v>183</v>
      </c>
      <c r="C4" s="90" t="s">
        <v>502</v>
      </c>
      <c r="D4" s="88" t="s">
        <v>503</v>
      </c>
      <c r="E4" s="88" t="s">
        <v>504</v>
      </c>
      <c r="F4" s="88" t="s">
        <v>505</v>
      </c>
      <c r="G4" s="89" t="s">
        <v>506</v>
      </c>
      <c r="H4" s="75"/>
      <c r="I4" s="88"/>
    </row>
    <row r="5" ht="21" customHeight="1" spans="1:9">
      <c r="A5" s="90"/>
      <c r="B5" s="91"/>
      <c r="C5" s="91"/>
      <c r="D5" s="92"/>
      <c r="E5" s="91"/>
      <c r="F5" s="91"/>
      <c r="G5" s="89" t="s">
        <v>479</v>
      </c>
      <c r="H5" s="89" t="s">
        <v>507</v>
      </c>
      <c r="I5" s="89" t="s">
        <v>508</v>
      </c>
    </row>
    <row r="6" ht="17.25" customHeight="1" spans="1:9">
      <c r="A6" s="93" t="s">
        <v>82</v>
      </c>
      <c r="B6" s="94" t="s">
        <v>83</v>
      </c>
      <c r="C6" s="93" t="s">
        <v>84</v>
      </c>
      <c r="D6" s="40" t="s">
        <v>85</v>
      </c>
      <c r="E6" s="93" t="s">
        <v>86</v>
      </c>
      <c r="F6" s="94" t="s">
        <v>87</v>
      </c>
      <c r="G6" s="95" t="s">
        <v>88</v>
      </c>
      <c r="H6" s="40" t="s">
        <v>89</v>
      </c>
      <c r="I6" s="40">
        <v>9</v>
      </c>
    </row>
    <row r="7" ht="19.5" customHeight="1" spans="1:9">
      <c r="A7" s="96"/>
      <c r="B7" s="70"/>
      <c r="C7" s="70"/>
      <c r="D7" s="68"/>
      <c r="E7" s="59"/>
      <c r="F7" s="95"/>
      <c r="G7" s="97"/>
      <c r="H7" s="98"/>
      <c r="I7" s="98"/>
    </row>
    <row r="8" ht="19.5" customHeight="1" spans="1:9">
      <c r="A8" s="21" t="s">
        <v>55</v>
      </c>
      <c r="B8" s="99"/>
      <c r="C8" s="99"/>
      <c r="D8" s="100"/>
      <c r="E8" s="101"/>
      <c r="F8" s="101"/>
      <c r="G8" s="97"/>
      <c r="H8" s="98"/>
      <c r="I8" s="98"/>
    </row>
    <row r="9" ht="22" customHeight="1" spans="1:9">
      <c r="A9" s="74" t="s">
        <v>509</v>
      </c>
      <c r="B9" s="74"/>
      <c r="C9" s="74"/>
      <c r="D9" s="74"/>
      <c r="E9" s="74"/>
      <c r="F9" s="74"/>
      <c r="G9" s="74"/>
      <c r="H9" s="74"/>
      <c r="I9" s="77"/>
    </row>
  </sheetData>
  <mergeCells count="12">
    <mergeCell ref="A1:I1"/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rintOptions horizontalCentered="1"/>
  <pageMargins left="0.66875" right="0.66875" top="1.11388888888889" bottom="0.720138888888889" header="0.279166666666667" footer="0.279166666666667"/>
  <pageSetup paperSize="9" fitToWidth="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17" sqref="H17"/>
    </sheetView>
  </sheetViews>
  <sheetFormatPr defaultColWidth="9.13888888888889" defaultRowHeight="14.25" customHeight="1"/>
  <cols>
    <col min="1" max="1" width="13.7777777777778" customWidth="1"/>
    <col min="2" max="2" width="13" customWidth="1"/>
    <col min="3" max="3" width="11.8888888888889" customWidth="1"/>
    <col min="4" max="4" width="14.5555555555556" customWidth="1"/>
    <col min="5" max="5" width="13.5555555555556" customWidth="1"/>
    <col min="6" max="6" width="9.85185185185185" customWidth="1"/>
    <col min="7" max="7" width="10.1111111111111" customWidth="1"/>
    <col min="8" max="8" width="7.44444444444444" customWidth="1"/>
    <col min="9" max="9" width="15.1111111111111" customWidth="1"/>
    <col min="10" max="10" width="16" customWidth="1"/>
    <col min="11" max="11" width="14.6666666666667" customWidth="1"/>
  </cols>
  <sheetData>
    <row r="1" customHeight="1" spans="4:11">
      <c r="D1" s="43"/>
      <c r="E1" s="43"/>
      <c r="F1" s="43"/>
      <c r="G1" s="43"/>
      <c r="K1" s="44" t="s">
        <v>510</v>
      </c>
    </row>
    <row r="2" ht="41.25" customHeight="1" spans="1:11">
      <c r="A2" s="45" t="str">
        <f>"2026"&amp;"年上级补助项目支出预算表"</f>
        <v>2026年上级补助项目支出预算表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"单位名称："&amp;"中国人民政治协商会议昆明市东川区委员会"</f>
        <v>单位名称：中国人民政治协商会议昆明市东川区委员会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270</v>
      </c>
      <c r="B4" s="50" t="s">
        <v>185</v>
      </c>
      <c r="C4" s="50" t="s">
        <v>271</v>
      </c>
      <c r="D4" s="51" t="s">
        <v>186</v>
      </c>
      <c r="E4" s="51" t="s">
        <v>187</v>
      </c>
      <c r="F4" s="51" t="s">
        <v>272</v>
      </c>
      <c r="G4" s="51" t="s">
        <v>273</v>
      </c>
      <c r="H4" s="66" t="s">
        <v>55</v>
      </c>
      <c r="I4" s="12" t="s">
        <v>511</v>
      </c>
      <c r="J4" s="13"/>
      <c r="K4" s="35"/>
    </row>
    <row r="5" ht="21.75" customHeight="1" spans="1:11">
      <c r="A5" s="52"/>
      <c r="B5" s="52"/>
      <c r="C5" s="52"/>
      <c r="D5" s="53"/>
      <c r="E5" s="53"/>
      <c r="F5" s="53"/>
      <c r="G5" s="53"/>
      <c r="H5" s="67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5">
        <v>10</v>
      </c>
      <c r="K7" s="75">
        <v>11</v>
      </c>
    </row>
    <row r="8" ht="18.75" customHeight="1" spans="1:11">
      <c r="A8" s="68"/>
      <c r="B8" s="59"/>
      <c r="C8" s="68"/>
      <c r="D8" s="68"/>
      <c r="E8" s="68"/>
      <c r="F8" s="68"/>
      <c r="G8" s="68"/>
      <c r="H8" s="69"/>
      <c r="I8" s="76"/>
      <c r="J8" s="76"/>
      <c r="K8" s="69"/>
    </row>
    <row r="9" ht="18.75" customHeight="1" spans="1:11">
      <c r="A9" s="70"/>
      <c r="B9" s="59"/>
      <c r="C9" s="59"/>
      <c r="D9" s="59"/>
      <c r="E9" s="59"/>
      <c r="F9" s="59"/>
      <c r="G9" s="59"/>
      <c r="H9" s="61"/>
      <c r="I9" s="61"/>
      <c r="J9" s="61"/>
      <c r="K9" s="69"/>
    </row>
    <row r="10" ht="18.75" customHeight="1" spans="1:11">
      <c r="A10" s="71" t="s">
        <v>173</v>
      </c>
      <c r="B10" s="72"/>
      <c r="C10" s="72"/>
      <c r="D10" s="72"/>
      <c r="E10" s="72"/>
      <c r="F10" s="72"/>
      <c r="G10" s="73"/>
      <c r="H10" s="61"/>
      <c r="I10" s="61"/>
      <c r="J10" s="61"/>
      <c r="K10" s="69"/>
    </row>
    <row r="11" ht="24" customHeight="1" spans="1:11">
      <c r="A11" s="74" t="s">
        <v>512</v>
      </c>
      <c r="B11" s="74"/>
      <c r="C11" s="74"/>
      <c r="D11" s="74"/>
      <c r="E11" s="74"/>
      <c r="F11" s="74"/>
      <c r="G11" s="74"/>
      <c r="H11" s="74"/>
      <c r="I11" s="77"/>
      <c r="J11" s="78"/>
      <c r="K11" s="7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9444444444444" right="0.369444444444444" top="1.14930555555556" bottom="0.559027777777778" header="0.479861111111111" footer="0.479861111111111"/>
  <pageSetup paperSize="9" scale="92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H1" sqref="H$1:L$1048576"/>
    </sheetView>
  </sheetViews>
  <sheetFormatPr defaultColWidth="9.13888888888889" defaultRowHeight="14.25" customHeight="1" outlineLevelCol="6"/>
  <cols>
    <col min="1" max="1" width="35.2777777777778" customWidth="1"/>
    <col min="2" max="2" width="15" customWidth="1"/>
    <col min="3" max="3" width="37.3333333333333" customWidth="1"/>
    <col min="4" max="4" width="9.55555555555556" customWidth="1"/>
    <col min="5" max="5" width="15.6666666666667" customWidth="1"/>
    <col min="6" max="6" width="16.4444444444444" customWidth="1"/>
    <col min="7" max="7" width="14.3333333333333" customWidth="1"/>
  </cols>
  <sheetData>
    <row r="1" ht="13.5" customHeight="1" spans="4:7">
      <c r="D1" s="43"/>
      <c r="G1" s="44" t="s">
        <v>513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"单位名称："&amp;"中国人民政治协商会议昆明市东川区委员会"</f>
        <v>单位名称：中国人民政治协商会议昆明市东川区委员会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271</v>
      </c>
      <c r="B4" s="50" t="s">
        <v>270</v>
      </c>
      <c r="C4" s="50" t="s">
        <v>185</v>
      </c>
      <c r="D4" s="51" t="s">
        <v>514</v>
      </c>
      <c r="E4" s="12" t="s">
        <v>58</v>
      </c>
      <c r="F4" s="13"/>
      <c r="G4" s="35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59" t="s">
        <v>70</v>
      </c>
      <c r="B8" s="60"/>
      <c r="C8" s="60"/>
      <c r="D8" s="59"/>
      <c r="E8" s="61">
        <v>1168180</v>
      </c>
      <c r="F8" s="61">
        <v>1267700</v>
      </c>
      <c r="G8" s="61">
        <v>1267700</v>
      </c>
    </row>
    <row r="9" ht="18.75" customHeight="1" spans="1:7">
      <c r="A9" s="59"/>
      <c r="B9" s="59" t="s">
        <v>515</v>
      </c>
      <c r="C9" s="59" t="s">
        <v>278</v>
      </c>
      <c r="D9" s="59" t="s">
        <v>516</v>
      </c>
      <c r="E9" s="61">
        <v>407680</v>
      </c>
      <c r="F9" s="61">
        <v>570100</v>
      </c>
      <c r="G9" s="61">
        <v>570100</v>
      </c>
    </row>
    <row r="10" ht="18.75" customHeight="1" spans="1:7">
      <c r="A10" s="62"/>
      <c r="B10" s="59" t="s">
        <v>515</v>
      </c>
      <c r="C10" s="59" t="s">
        <v>280</v>
      </c>
      <c r="D10" s="59" t="s">
        <v>516</v>
      </c>
      <c r="E10" s="61">
        <v>89600</v>
      </c>
      <c r="F10" s="61">
        <v>140000</v>
      </c>
      <c r="G10" s="61">
        <v>140000</v>
      </c>
    </row>
    <row r="11" ht="18.75" customHeight="1" spans="1:7">
      <c r="A11" s="62"/>
      <c r="B11" s="59" t="s">
        <v>515</v>
      </c>
      <c r="C11" s="59" t="s">
        <v>282</v>
      </c>
      <c r="D11" s="59" t="s">
        <v>516</v>
      </c>
      <c r="E11" s="61">
        <v>102400</v>
      </c>
      <c r="F11" s="61">
        <v>200000</v>
      </c>
      <c r="G11" s="61">
        <v>200000</v>
      </c>
    </row>
    <row r="12" ht="18.75" customHeight="1" spans="1:7">
      <c r="A12" s="62"/>
      <c r="B12" s="59" t="s">
        <v>515</v>
      </c>
      <c r="C12" s="59" t="s">
        <v>284</v>
      </c>
      <c r="D12" s="59" t="s">
        <v>516</v>
      </c>
      <c r="E12" s="61">
        <v>102400</v>
      </c>
      <c r="F12" s="61">
        <v>200000</v>
      </c>
      <c r="G12" s="61">
        <v>200000</v>
      </c>
    </row>
    <row r="13" ht="18.75" customHeight="1" spans="1:7">
      <c r="A13" s="62"/>
      <c r="B13" s="59" t="s">
        <v>515</v>
      </c>
      <c r="C13" s="59" t="s">
        <v>286</v>
      </c>
      <c r="D13" s="59" t="s">
        <v>516</v>
      </c>
      <c r="E13" s="61">
        <v>40000</v>
      </c>
      <c r="F13" s="61"/>
      <c r="G13" s="61"/>
    </row>
    <row r="14" ht="18.75" customHeight="1" spans="1:7">
      <c r="A14" s="62"/>
      <c r="B14" s="59" t="s">
        <v>515</v>
      </c>
      <c r="C14" s="59" t="s">
        <v>288</v>
      </c>
      <c r="D14" s="59" t="s">
        <v>516</v>
      </c>
      <c r="E14" s="61">
        <v>126100</v>
      </c>
      <c r="F14" s="61">
        <v>157600</v>
      </c>
      <c r="G14" s="61">
        <v>157600</v>
      </c>
    </row>
    <row r="15" ht="18.75" customHeight="1" spans="1:7">
      <c r="A15" s="62"/>
      <c r="B15" s="59" t="s">
        <v>515</v>
      </c>
      <c r="C15" s="59" t="s">
        <v>290</v>
      </c>
      <c r="D15" s="59" t="s">
        <v>516</v>
      </c>
      <c r="E15" s="61">
        <v>150000</v>
      </c>
      <c r="F15" s="61"/>
      <c r="G15" s="61"/>
    </row>
    <row r="16" ht="18.75" customHeight="1" spans="1:7">
      <c r="A16" s="62"/>
      <c r="B16" s="59" t="s">
        <v>515</v>
      </c>
      <c r="C16" s="59" t="s">
        <v>294</v>
      </c>
      <c r="D16" s="59" t="s">
        <v>516</v>
      </c>
      <c r="E16" s="61">
        <v>150000</v>
      </c>
      <c r="F16" s="61"/>
      <c r="G16" s="61"/>
    </row>
    <row r="17" ht="18.75" customHeight="1" spans="1:7">
      <c r="A17" s="63" t="s">
        <v>55</v>
      </c>
      <c r="B17" s="64" t="s">
        <v>517</v>
      </c>
      <c r="C17" s="64"/>
      <c r="D17" s="65"/>
      <c r="E17" s="61">
        <v>1168180</v>
      </c>
      <c r="F17" s="61">
        <v>1267700</v>
      </c>
      <c r="G17" s="61">
        <v>1267700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9444444444444" right="0.369444444444444" top="0.952083333333333" bottom="0.559027777777778" header="0.479861111111111" footer="0.479861111111111"/>
  <pageSetup paperSize="9" scale="7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topLeftCell="A8" workbookViewId="0">
      <selection activeCell="B6" sqref="$A6:$XFD6"/>
    </sheetView>
  </sheetViews>
  <sheetFormatPr defaultColWidth="8.57407407407407" defaultRowHeight="14.25" customHeight="1"/>
  <cols>
    <col min="1" max="1" width="13.6666666666667" customWidth="1"/>
    <col min="2" max="2" width="18.1111111111111" customWidth="1"/>
    <col min="3" max="3" width="21.8518518518519" customWidth="1"/>
    <col min="4" max="4" width="15.5740740740741" customWidth="1"/>
    <col min="5" max="5" width="24" customWidth="1"/>
    <col min="6" max="6" width="12.2222222222222" customWidth="1"/>
    <col min="7" max="7" width="9.44444444444444" customWidth="1"/>
    <col min="8" max="8" width="16.3333333333333" customWidth="1"/>
    <col min="9" max="9" width="17.8888888888889" customWidth="1"/>
    <col min="10" max="10" width="18.555555555555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518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"单位名称："&amp;"中国人民政治协商会议昆明市东川区委员会"</f>
        <v>单位名称：中国人民政治协商会议昆明市东川区委员会</v>
      </c>
      <c r="B3" s="3"/>
      <c r="C3" s="4"/>
      <c r="D3" s="5"/>
      <c r="E3" s="5"/>
      <c r="F3" s="5"/>
      <c r="G3" s="5"/>
      <c r="H3" s="5"/>
      <c r="I3" s="5"/>
      <c r="J3" s="240" t="s">
        <v>1</v>
      </c>
    </row>
    <row r="4" ht="30" customHeight="1" spans="1:10">
      <c r="A4" s="6" t="s">
        <v>519</v>
      </c>
      <c r="B4" s="7">
        <v>200</v>
      </c>
      <c r="C4" s="8"/>
      <c r="D4" s="8"/>
      <c r="E4" s="9"/>
      <c r="F4" s="10" t="s">
        <v>520</v>
      </c>
      <c r="G4" s="9"/>
      <c r="H4" s="11" t="s">
        <v>70</v>
      </c>
      <c r="I4" s="8"/>
      <c r="J4" s="9"/>
    </row>
    <row r="5" ht="32.25" customHeight="1" spans="1:10">
      <c r="A5" s="12" t="s">
        <v>521</v>
      </c>
      <c r="B5" s="13"/>
      <c r="C5" s="13"/>
      <c r="D5" s="13"/>
      <c r="E5" s="13"/>
      <c r="F5" s="13"/>
      <c r="G5" s="13"/>
      <c r="H5" s="13"/>
      <c r="I5" s="35"/>
      <c r="J5" s="36" t="s">
        <v>522</v>
      </c>
    </row>
    <row r="6" ht="148" customHeight="1" spans="1:10">
      <c r="A6" s="14" t="s">
        <v>523</v>
      </c>
      <c r="B6" s="15" t="s">
        <v>524</v>
      </c>
      <c r="C6" s="16" t="s">
        <v>525</v>
      </c>
      <c r="D6" s="16"/>
      <c r="E6" s="16"/>
      <c r="F6" s="16"/>
      <c r="G6" s="16"/>
      <c r="H6" s="16"/>
      <c r="I6" s="16"/>
      <c r="J6" s="37" t="s">
        <v>526</v>
      </c>
    </row>
    <row r="7" ht="282" customHeight="1" spans="1:10">
      <c r="A7" s="14"/>
      <c r="B7" s="15" t="str">
        <f>"总体绩效目标（"&amp;"2026"&amp;"-"&amp;("2026"+2)&amp;"年期间）"</f>
        <v>总体绩效目标（2026-2028年期间）</v>
      </c>
      <c r="C7" s="17" t="s">
        <v>527</v>
      </c>
      <c r="D7" s="17"/>
      <c r="E7" s="17"/>
      <c r="F7" s="17"/>
      <c r="G7" s="17"/>
      <c r="H7" s="17"/>
      <c r="I7" s="17"/>
      <c r="J7" s="37" t="s">
        <v>528</v>
      </c>
    </row>
    <row r="8" ht="275" customHeight="1" spans="1:10">
      <c r="A8" s="15" t="s">
        <v>529</v>
      </c>
      <c r="B8" s="18" t="str">
        <f>"预算年度（"&amp;"2026"&amp;"年）绩效目标"</f>
        <v>预算年度（2026年）绩效目标</v>
      </c>
      <c r="C8" s="19" t="s">
        <v>530</v>
      </c>
      <c r="D8" s="19"/>
      <c r="E8" s="19"/>
      <c r="F8" s="19"/>
      <c r="G8" s="19"/>
      <c r="H8" s="19"/>
      <c r="I8" s="19"/>
      <c r="J8" s="38" t="s">
        <v>531</v>
      </c>
    </row>
    <row r="9" ht="32.25" customHeight="1" spans="1:10">
      <c r="A9" s="20" t="s">
        <v>532</v>
      </c>
      <c r="B9" s="20"/>
      <c r="C9" s="20"/>
      <c r="D9" s="20"/>
      <c r="E9" s="20"/>
      <c r="F9" s="20"/>
      <c r="G9" s="20"/>
      <c r="H9" s="20"/>
      <c r="I9" s="20"/>
      <c r="J9" s="20"/>
    </row>
    <row r="10" ht="32.25" customHeight="1" spans="1:10">
      <c r="A10" s="15" t="s">
        <v>533</v>
      </c>
      <c r="B10" s="15"/>
      <c r="C10" s="14" t="s">
        <v>534</v>
      </c>
      <c r="D10" s="14"/>
      <c r="E10" s="14"/>
      <c r="F10" s="14" t="s">
        <v>535</v>
      </c>
      <c r="G10" s="14"/>
      <c r="H10" s="14" t="s">
        <v>536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537</v>
      </c>
      <c r="I11" s="15" t="s">
        <v>538</v>
      </c>
      <c r="J11" s="15" t="s">
        <v>539</v>
      </c>
    </row>
    <row r="12" ht="24" customHeight="1" spans="1:10">
      <c r="A12" s="21" t="s">
        <v>55</v>
      </c>
      <c r="B12" s="22"/>
      <c r="C12" s="22"/>
      <c r="D12" s="22"/>
      <c r="E12" s="22"/>
      <c r="F12" s="22"/>
      <c r="G12" s="23"/>
      <c r="H12" s="24">
        <v>11969089</v>
      </c>
      <c r="I12" s="24">
        <v>11969089</v>
      </c>
      <c r="J12" s="24">
        <v>0</v>
      </c>
    </row>
    <row r="13" ht="96" customHeight="1" spans="1:10">
      <c r="A13" s="16" t="s">
        <v>540</v>
      </c>
      <c r="B13" s="25"/>
      <c r="C13" s="16" t="s">
        <v>541</v>
      </c>
      <c r="D13" s="26"/>
      <c r="E13" s="25"/>
      <c r="F13" s="16" t="s">
        <v>542</v>
      </c>
      <c r="G13" s="25"/>
      <c r="H13" s="24">
        <v>11140909</v>
      </c>
      <c r="I13" s="24">
        <v>11140909</v>
      </c>
      <c r="J13" s="24">
        <v>0</v>
      </c>
    </row>
    <row r="14" ht="67" customHeight="1" spans="1:10">
      <c r="A14" s="16" t="s">
        <v>543</v>
      </c>
      <c r="B14" s="25"/>
      <c r="C14" s="16" t="s">
        <v>544</v>
      </c>
      <c r="D14" s="26"/>
      <c r="E14" s="25"/>
      <c r="F14" s="16" t="s">
        <v>545</v>
      </c>
      <c r="G14" s="25"/>
      <c r="H14" s="24">
        <v>89600</v>
      </c>
      <c r="I14" s="24">
        <v>89600</v>
      </c>
      <c r="J14" s="24">
        <v>0</v>
      </c>
    </row>
    <row r="15" ht="119" customHeight="1" spans="1:10">
      <c r="A15" s="16" t="s">
        <v>546</v>
      </c>
      <c r="B15" s="25"/>
      <c r="C15" s="16" t="s">
        <v>335</v>
      </c>
      <c r="D15" s="26"/>
      <c r="E15" s="25"/>
      <c r="F15" s="16" t="s">
        <v>547</v>
      </c>
      <c r="G15" s="25"/>
      <c r="H15" s="24">
        <v>738580</v>
      </c>
      <c r="I15" s="24">
        <v>738580</v>
      </c>
      <c r="J15" s="24">
        <v>0</v>
      </c>
    </row>
    <row r="16" ht="32.25" customHeight="1" spans="1:10">
      <c r="A16" s="20" t="s">
        <v>548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32.25" customHeight="1" spans="1:10">
      <c r="A17" s="27" t="s">
        <v>549</v>
      </c>
      <c r="B17" s="27"/>
      <c r="C17" s="27"/>
      <c r="D17" s="27"/>
      <c r="E17" s="27"/>
      <c r="F17" s="27"/>
      <c r="G17" s="27"/>
      <c r="H17" s="28" t="s">
        <v>550</v>
      </c>
      <c r="I17" s="39" t="s">
        <v>304</v>
      </c>
      <c r="J17" s="28" t="s">
        <v>551</v>
      </c>
    </row>
    <row r="18" ht="36" customHeight="1" spans="1:10">
      <c r="A18" s="29" t="s">
        <v>297</v>
      </c>
      <c r="B18" s="29" t="s">
        <v>552</v>
      </c>
      <c r="C18" s="30" t="s">
        <v>299</v>
      </c>
      <c r="D18" s="30" t="s">
        <v>300</v>
      </c>
      <c r="E18" s="30" t="s">
        <v>301</v>
      </c>
      <c r="F18" s="30" t="s">
        <v>302</v>
      </c>
      <c r="G18" s="30" t="s">
        <v>303</v>
      </c>
      <c r="H18" s="31"/>
      <c r="I18" s="31"/>
      <c r="J18" s="31"/>
    </row>
    <row r="19" ht="32.25" customHeight="1" spans="1:10">
      <c r="A19" s="32" t="s">
        <v>306</v>
      </c>
      <c r="B19" s="32" t="s">
        <v>517</v>
      </c>
      <c r="C19" s="32" t="s">
        <v>517</v>
      </c>
      <c r="D19" s="32" t="s">
        <v>517</v>
      </c>
      <c r="E19" s="32" t="s">
        <v>517</v>
      </c>
      <c r="F19" s="33" t="s">
        <v>517</v>
      </c>
      <c r="G19" s="33" t="s">
        <v>517</v>
      </c>
      <c r="H19" s="33" t="s">
        <v>517</v>
      </c>
      <c r="I19" s="33" t="s">
        <v>517</v>
      </c>
      <c r="J19" s="40"/>
    </row>
    <row r="20" ht="14.4" spans="1:10">
      <c r="A20" s="32" t="s">
        <v>517</v>
      </c>
      <c r="B20" s="32" t="s">
        <v>307</v>
      </c>
      <c r="C20" s="32" t="s">
        <v>517</v>
      </c>
      <c r="D20" s="32" t="s">
        <v>517</v>
      </c>
      <c r="E20" s="32" t="s">
        <v>517</v>
      </c>
      <c r="F20" s="33" t="s">
        <v>517</v>
      </c>
      <c r="G20" s="33" t="s">
        <v>517</v>
      </c>
      <c r="H20" s="33" t="s">
        <v>517</v>
      </c>
      <c r="I20" s="33" t="s">
        <v>517</v>
      </c>
      <c r="J20" s="41"/>
    </row>
    <row r="21" ht="43.2" spans="1:10">
      <c r="A21" s="32" t="s">
        <v>517</v>
      </c>
      <c r="B21" s="32" t="s">
        <v>517</v>
      </c>
      <c r="C21" s="32" t="s">
        <v>553</v>
      </c>
      <c r="D21" s="32" t="s">
        <v>321</v>
      </c>
      <c r="E21" s="32" t="s">
        <v>83</v>
      </c>
      <c r="F21" s="33" t="s">
        <v>338</v>
      </c>
      <c r="G21" s="33" t="s">
        <v>312</v>
      </c>
      <c r="H21" s="33" t="s">
        <v>554</v>
      </c>
      <c r="I21" s="33" t="s">
        <v>555</v>
      </c>
      <c r="J21" s="42" t="s">
        <v>556</v>
      </c>
    </row>
    <row r="22" ht="28.8" spans="1:10">
      <c r="A22" s="32" t="s">
        <v>517</v>
      </c>
      <c r="B22" s="32" t="s">
        <v>517</v>
      </c>
      <c r="C22" s="32" t="s">
        <v>557</v>
      </c>
      <c r="D22" s="32" t="s">
        <v>321</v>
      </c>
      <c r="E22" s="32" t="s">
        <v>82</v>
      </c>
      <c r="F22" s="33" t="s">
        <v>338</v>
      </c>
      <c r="G22" s="33" t="s">
        <v>312</v>
      </c>
      <c r="H22" s="33" t="s">
        <v>558</v>
      </c>
      <c r="I22" s="33" t="s">
        <v>559</v>
      </c>
      <c r="J22" s="42" t="s">
        <v>556</v>
      </c>
    </row>
    <row r="23" ht="28.8" spans="1:10">
      <c r="A23" s="32" t="s">
        <v>517</v>
      </c>
      <c r="B23" s="32" t="s">
        <v>517</v>
      </c>
      <c r="C23" s="32" t="s">
        <v>560</v>
      </c>
      <c r="D23" s="32" t="s">
        <v>321</v>
      </c>
      <c r="E23" s="32" t="s">
        <v>561</v>
      </c>
      <c r="F23" s="33" t="s">
        <v>372</v>
      </c>
      <c r="G23" s="33" t="s">
        <v>312</v>
      </c>
      <c r="H23" s="33" t="s">
        <v>558</v>
      </c>
      <c r="I23" s="33" t="s">
        <v>562</v>
      </c>
      <c r="J23" s="42" t="s">
        <v>556</v>
      </c>
    </row>
    <row r="24" ht="28.8" spans="1:10">
      <c r="A24" s="32" t="s">
        <v>517</v>
      </c>
      <c r="B24" s="32" t="s">
        <v>517</v>
      </c>
      <c r="C24" s="32" t="s">
        <v>563</v>
      </c>
      <c r="D24" s="32" t="s">
        <v>321</v>
      </c>
      <c r="E24" s="32" t="s">
        <v>82</v>
      </c>
      <c r="F24" s="33" t="s">
        <v>338</v>
      </c>
      <c r="G24" s="33" t="s">
        <v>312</v>
      </c>
      <c r="H24" s="33" t="s">
        <v>558</v>
      </c>
      <c r="I24" s="33" t="s">
        <v>564</v>
      </c>
      <c r="J24" s="42" t="s">
        <v>556</v>
      </c>
    </row>
    <row r="25" ht="72" spans="1:10">
      <c r="A25" s="32" t="s">
        <v>517</v>
      </c>
      <c r="B25" s="32" t="s">
        <v>517</v>
      </c>
      <c r="C25" s="32" t="s">
        <v>565</v>
      </c>
      <c r="D25" s="32" t="s">
        <v>321</v>
      </c>
      <c r="E25" s="32" t="s">
        <v>82</v>
      </c>
      <c r="F25" s="33" t="s">
        <v>338</v>
      </c>
      <c r="G25" s="33" t="s">
        <v>312</v>
      </c>
      <c r="H25" s="33" t="s">
        <v>558</v>
      </c>
      <c r="I25" s="33" t="s">
        <v>566</v>
      </c>
      <c r="J25" s="42" t="s">
        <v>567</v>
      </c>
    </row>
    <row r="26" ht="14.4" spans="1:10">
      <c r="A26" s="32" t="s">
        <v>517</v>
      </c>
      <c r="B26" s="32" t="s">
        <v>314</v>
      </c>
      <c r="C26" s="32" t="s">
        <v>517</v>
      </c>
      <c r="D26" s="32" t="s">
        <v>517</v>
      </c>
      <c r="E26" s="32" t="s">
        <v>517</v>
      </c>
      <c r="F26" s="33" t="s">
        <v>517</v>
      </c>
      <c r="G26" s="33" t="s">
        <v>517</v>
      </c>
      <c r="H26" s="33" t="s">
        <v>517</v>
      </c>
      <c r="I26" s="33" t="s">
        <v>517</v>
      </c>
      <c r="J26" s="42"/>
    </row>
    <row r="27" ht="43.2" spans="1:10">
      <c r="A27" s="32" t="s">
        <v>517</v>
      </c>
      <c r="B27" s="32" t="s">
        <v>517</v>
      </c>
      <c r="C27" s="32" t="s">
        <v>568</v>
      </c>
      <c r="D27" s="32" t="s">
        <v>309</v>
      </c>
      <c r="E27" s="32" t="s">
        <v>316</v>
      </c>
      <c r="F27" s="33" t="s">
        <v>317</v>
      </c>
      <c r="G27" s="33" t="s">
        <v>312</v>
      </c>
      <c r="H27" s="33" t="s">
        <v>569</v>
      </c>
      <c r="I27" s="33" t="s">
        <v>570</v>
      </c>
      <c r="J27" s="42" t="s">
        <v>556</v>
      </c>
    </row>
    <row r="28" ht="28.8" spans="1:10">
      <c r="A28" s="32" t="s">
        <v>517</v>
      </c>
      <c r="B28" s="32" t="s">
        <v>517</v>
      </c>
      <c r="C28" s="32" t="s">
        <v>571</v>
      </c>
      <c r="D28" s="32" t="s">
        <v>321</v>
      </c>
      <c r="E28" s="32" t="s">
        <v>333</v>
      </c>
      <c r="F28" s="33" t="s">
        <v>317</v>
      </c>
      <c r="G28" s="33" t="s">
        <v>312</v>
      </c>
      <c r="H28" s="33" t="s">
        <v>558</v>
      </c>
      <c r="I28" s="33" t="s">
        <v>572</v>
      </c>
      <c r="J28" s="42" t="s">
        <v>556</v>
      </c>
    </row>
    <row r="29" ht="28.8" spans="1:10">
      <c r="A29" s="32" t="s">
        <v>517</v>
      </c>
      <c r="B29" s="32" t="s">
        <v>517</v>
      </c>
      <c r="C29" s="32" t="s">
        <v>573</v>
      </c>
      <c r="D29" s="32" t="s">
        <v>321</v>
      </c>
      <c r="E29" s="32" t="s">
        <v>333</v>
      </c>
      <c r="F29" s="33" t="s">
        <v>317</v>
      </c>
      <c r="G29" s="33" t="s">
        <v>312</v>
      </c>
      <c r="H29" s="33" t="s">
        <v>558</v>
      </c>
      <c r="I29" s="33" t="s">
        <v>574</v>
      </c>
      <c r="J29" s="42" t="s">
        <v>556</v>
      </c>
    </row>
    <row r="30" ht="28.8" spans="1:10">
      <c r="A30" s="32" t="s">
        <v>517</v>
      </c>
      <c r="B30" s="32" t="s">
        <v>517</v>
      </c>
      <c r="C30" s="32" t="s">
        <v>575</v>
      </c>
      <c r="D30" s="32" t="s">
        <v>321</v>
      </c>
      <c r="E30" s="32" t="s">
        <v>333</v>
      </c>
      <c r="F30" s="33" t="s">
        <v>317</v>
      </c>
      <c r="G30" s="33" t="s">
        <v>312</v>
      </c>
      <c r="H30" s="33" t="s">
        <v>558</v>
      </c>
      <c r="I30" s="33" t="s">
        <v>576</v>
      </c>
      <c r="J30" s="42" t="s">
        <v>556</v>
      </c>
    </row>
    <row r="31" ht="28.8" spans="1:10">
      <c r="A31" s="32" t="s">
        <v>517</v>
      </c>
      <c r="B31" s="32" t="s">
        <v>517</v>
      </c>
      <c r="C31" s="32" t="s">
        <v>577</v>
      </c>
      <c r="D31" s="32" t="s">
        <v>321</v>
      </c>
      <c r="E31" s="32" t="s">
        <v>333</v>
      </c>
      <c r="F31" s="33" t="s">
        <v>317</v>
      </c>
      <c r="G31" s="33" t="s">
        <v>312</v>
      </c>
      <c r="H31" s="33" t="s">
        <v>558</v>
      </c>
      <c r="I31" s="33" t="s">
        <v>578</v>
      </c>
      <c r="J31" s="42" t="s">
        <v>556</v>
      </c>
    </row>
    <row r="32" ht="14.4" spans="1:10">
      <c r="A32" s="32" t="s">
        <v>324</v>
      </c>
      <c r="B32" s="32" t="s">
        <v>517</v>
      </c>
      <c r="C32" s="32" t="s">
        <v>517</v>
      </c>
      <c r="D32" s="32" t="s">
        <v>517</v>
      </c>
      <c r="E32" s="32" t="s">
        <v>517</v>
      </c>
      <c r="F32" s="33" t="s">
        <v>517</v>
      </c>
      <c r="G32" s="33" t="s">
        <v>517</v>
      </c>
      <c r="H32" s="33" t="s">
        <v>517</v>
      </c>
      <c r="I32" s="33" t="s">
        <v>517</v>
      </c>
      <c r="J32" s="42"/>
    </row>
    <row r="33" ht="14.4" spans="1:10">
      <c r="A33" s="32" t="s">
        <v>517</v>
      </c>
      <c r="B33" s="32" t="s">
        <v>325</v>
      </c>
      <c r="C33" s="32" t="s">
        <v>517</v>
      </c>
      <c r="D33" s="32" t="s">
        <v>517</v>
      </c>
      <c r="E33" s="32" t="s">
        <v>517</v>
      </c>
      <c r="F33" s="33" t="s">
        <v>517</v>
      </c>
      <c r="G33" s="33" t="s">
        <v>517</v>
      </c>
      <c r="H33" s="33" t="s">
        <v>517</v>
      </c>
      <c r="I33" s="33" t="s">
        <v>517</v>
      </c>
      <c r="J33" s="42"/>
    </row>
    <row r="34" ht="28.8" spans="1:10">
      <c r="A34" s="32" t="s">
        <v>517</v>
      </c>
      <c r="B34" s="32" t="s">
        <v>517</v>
      </c>
      <c r="C34" s="32" t="s">
        <v>579</v>
      </c>
      <c r="D34" s="32" t="s">
        <v>321</v>
      </c>
      <c r="E34" s="32" t="s">
        <v>91</v>
      </c>
      <c r="F34" s="33" t="s">
        <v>580</v>
      </c>
      <c r="G34" s="33" t="s">
        <v>312</v>
      </c>
      <c r="H34" s="33" t="s">
        <v>569</v>
      </c>
      <c r="I34" s="33" t="s">
        <v>581</v>
      </c>
      <c r="J34" s="42" t="s">
        <v>556</v>
      </c>
    </row>
    <row r="35" ht="14.4" spans="1:10">
      <c r="A35" s="32" t="s">
        <v>330</v>
      </c>
      <c r="B35" s="32" t="s">
        <v>517</v>
      </c>
      <c r="C35" s="32" t="s">
        <v>517</v>
      </c>
      <c r="D35" s="32" t="s">
        <v>517</v>
      </c>
      <c r="E35" s="32" t="s">
        <v>517</v>
      </c>
      <c r="F35" s="33" t="s">
        <v>517</v>
      </c>
      <c r="G35" s="33" t="s">
        <v>517</v>
      </c>
      <c r="H35" s="33" t="s">
        <v>517</v>
      </c>
      <c r="I35" s="33" t="s">
        <v>517</v>
      </c>
      <c r="J35" s="42"/>
    </row>
    <row r="36" ht="14.4" spans="1:10">
      <c r="A36" s="32" t="s">
        <v>517</v>
      </c>
      <c r="B36" s="32" t="s">
        <v>331</v>
      </c>
      <c r="C36" s="32" t="s">
        <v>517</v>
      </c>
      <c r="D36" s="32" t="s">
        <v>517</v>
      </c>
      <c r="E36" s="32" t="s">
        <v>517</v>
      </c>
      <c r="F36" s="33" t="s">
        <v>517</v>
      </c>
      <c r="G36" s="33" t="s">
        <v>517</v>
      </c>
      <c r="H36" s="33" t="s">
        <v>517</v>
      </c>
      <c r="I36" s="33" t="s">
        <v>517</v>
      </c>
      <c r="J36" s="42"/>
    </row>
    <row r="37" ht="28.8" spans="1:10">
      <c r="A37" s="32" t="s">
        <v>517</v>
      </c>
      <c r="B37" s="32" t="s">
        <v>517</v>
      </c>
      <c r="C37" s="32" t="s">
        <v>582</v>
      </c>
      <c r="D37" s="32" t="s">
        <v>321</v>
      </c>
      <c r="E37" s="32" t="s">
        <v>322</v>
      </c>
      <c r="F37" s="33" t="s">
        <v>317</v>
      </c>
      <c r="G37" s="33" t="s">
        <v>312</v>
      </c>
      <c r="H37" s="33" t="s">
        <v>569</v>
      </c>
      <c r="I37" s="33" t="s">
        <v>331</v>
      </c>
      <c r="J37" s="42" t="s">
        <v>556</v>
      </c>
    </row>
  </sheetData>
  <mergeCells count="2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J16"/>
    <mergeCell ref="A17:G17"/>
    <mergeCell ref="A6:A7"/>
    <mergeCell ref="H17:H18"/>
    <mergeCell ref="I17:I18"/>
    <mergeCell ref="J17:J18"/>
    <mergeCell ref="A10:B11"/>
    <mergeCell ref="C10:G11"/>
  </mergeCells>
  <printOptions horizontalCentered="1"/>
  <pageMargins left="0.444444444444444" right="0.444444444444444" top="0.786805555555556" bottom="0.590277777777778" header="0.357638888888889" footer="0.357638888888889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F5" sqref="F5:F6"/>
    </sheetView>
  </sheetViews>
  <sheetFormatPr defaultColWidth="8.57407407407407" defaultRowHeight="12.75" customHeight="1"/>
  <cols>
    <col min="1" max="1" width="15.8888888888889" customWidth="1"/>
    <col min="2" max="2" width="32.2222222222222" customWidth="1"/>
    <col min="3" max="5" width="13.4444444444444" customWidth="1"/>
    <col min="6" max="6" width="8.88888888888889" customWidth="1"/>
    <col min="7" max="7" width="9.55555555555556" customWidth="1"/>
    <col min="8" max="8" width="8.88888888888889" customWidth="1"/>
    <col min="9" max="9" width="4.77777777777778" customWidth="1"/>
    <col min="10" max="10" width="5.33333333333333" customWidth="1"/>
    <col min="11" max="11" width="9.33333333333333" customWidth="1"/>
    <col min="12" max="12" width="7.88888888888889" customWidth="1"/>
    <col min="13" max="13" width="7.44444444444444" customWidth="1"/>
    <col min="14" max="14" width="5.22222222222222" customWidth="1"/>
    <col min="15" max="15" width="4.55555555555556" customWidth="1"/>
    <col min="16" max="16" width="7.44444444444444" customWidth="1"/>
    <col min="17" max="17" width="8.22222222222222" customWidth="1"/>
    <col min="18" max="18" width="7.77777777777778" customWidth="1"/>
    <col min="19" max="19" width="8.66666666666667" customWidth="1"/>
  </cols>
  <sheetData>
    <row r="1" ht="17.25" customHeight="1" spans="1:1">
      <c r="A1" s="102" t="s">
        <v>52</v>
      </c>
    </row>
    <row r="2" ht="41.25" customHeight="1" spans="1:1">
      <c r="A2" s="82" t="str">
        <f>"2026"&amp;"年部门收入预算表"</f>
        <v>2026年部门收入预算表</v>
      </c>
    </row>
    <row r="3" ht="17.25" customHeight="1" spans="1:19">
      <c r="A3" s="85" t="str">
        <f>"单位名称："&amp;"中国人民政治协商会议昆明市东川区委员会"</f>
        <v>单位名称：中国人民政治协商会议昆明市东川区委员会</v>
      </c>
      <c r="S3" s="87" t="s">
        <v>1</v>
      </c>
    </row>
    <row r="4" ht="21.75" customHeight="1" spans="1:19">
      <c r="A4" s="226" t="s">
        <v>53</v>
      </c>
      <c r="B4" s="227" t="s">
        <v>54</v>
      </c>
      <c r="C4" s="227" t="s">
        <v>55</v>
      </c>
      <c r="D4" s="228" t="s">
        <v>56</v>
      </c>
      <c r="E4" s="228"/>
      <c r="F4" s="228"/>
      <c r="G4" s="228"/>
      <c r="H4" s="228"/>
      <c r="I4" s="175"/>
      <c r="J4" s="228"/>
      <c r="K4" s="228"/>
      <c r="L4" s="228"/>
      <c r="M4" s="228"/>
      <c r="N4" s="234"/>
      <c r="O4" s="228" t="s">
        <v>45</v>
      </c>
      <c r="P4" s="228"/>
      <c r="Q4" s="228"/>
      <c r="R4" s="228"/>
      <c r="S4" s="234"/>
    </row>
    <row r="5" ht="27" customHeight="1" spans="1:19">
      <c r="A5" s="229"/>
      <c r="B5" s="230"/>
      <c r="C5" s="230"/>
      <c r="D5" s="230" t="s">
        <v>57</v>
      </c>
      <c r="E5" s="230" t="s">
        <v>58</v>
      </c>
      <c r="F5" s="230" t="s">
        <v>59</v>
      </c>
      <c r="G5" s="230" t="s">
        <v>60</v>
      </c>
      <c r="H5" s="230" t="s">
        <v>61</v>
      </c>
      <c r="I5" s="235" t="s">
        <v>62</v>
      </c>
      <c r="J5" s="236"/>
      <c r="K5" s="236"/>
      <c r="L5" s="236"/>
      <c r="M5" s="236"/>
      <c r="N5" s="237"/>
      <c r="O5" s="230" t="s">
        <v>57</v>
      </c>
      <c r="P5" s="230" t="s">
        <v>58</v>
      </c>
      <c r="Q5" s="230" t="s">
        <v>59</v>
      </c>
      <c r="R5" s="230" t="s">
        <v>60</v>
      </c>
      <c r="S5" s="230" t="s">
        <v>63</v>
      </c>
    </row>
    <row r="6" ht="45" customHeight="1" spans="1:19">
      <c r="A6" s="231"/>
      <c r="B6" s="146"/>
      <c r="C6" s="157"/>
      <c r="D6" s="157"/>
      <c r="E6" s="157"/>
      <c r="F6" s="157"/>
      <c r="G6" s="157"/>
      <c r="H6" s="157"/>
      <c r="I6" s="107" t="s">
        <v>57</v>
      </c>
      <c r="J6" s="237" t="s">
        <v>64</v>
      </c>
      <c r="K6" s="237" t="s">
        <v>65</v>
      </c>
      <c r="L6" s="237" t="s">
        <v>66</v>
      </c>
      <c r="M6" s="237" t="s">
        <v>67</v>
      </c>
      <c r="N6" s="237" t="s">
        <v>68</v>
      </c>
      <c r="O6" s="238"/>
      <c r="P6" s="238"/>
      <c r="Q6" s="238"/>
      <c r="R6" s="238"/>
      <c r="S6" s="157"/>
    </row>
    <row r="7" ht="22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107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30" customHeight="1" spans="1:19">
      <c r="A8" s="59" t="s">
        <v>69</v>
      </c>
      <c r="B8" s="59" t="s">
        <v>70</v>
      </c>
      <c r="C8" s="118">
        <v>11969089</v>
      </c>
      <c r="D8" s="118">
        <v>11969089</v>
      </c>
      <c r="E8" s="118">
        <v>11969089</v>
      </c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ht="32" customHeight="1" spans="1:19">
      <c r="A9" s="90" t="s">
        <v>55</v>
      </c>
      <c r="B9" s="233"/>
      <c r="C9" s="118">
        <v>11969089</v>
      </c>
      <c r="D9" s="118">
        <v>11969089</v>
      </c>
      <c r="E9" s="118">
        <v>11969089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66666666666667" right="0.566666666666667" top="1.11388888888889" bottom="0.720138888888889" header="0" footer="0"/>
  <pageSetup paperSize="9" scale="66" orientation="landscape" horizontalDpi="600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I10" sqref="I10"/>
    </sheetView>
  </sheetViews>
  <sheetFormatPr defaultColWidth="8.57407407407407" defaultRowHeight="12.75" customHeight="1"/>
  <cols>
    <col min="1" max="1" width="11.2222222222222" customWidth="1"/>
    <col min="2" max="2" width="31.6666666666667" customWidth="1"/>
    <col min="3" max="5" width="13.4444444444444" customWidth="1"/>
    <col min="6" max="6" width="12.4444444444444" customWidth="1"/>
    <col min="7" max="8" width="8.33333333333333" customWidth="1"/>
    <col min="9" max="9" width="8.66666666666667" customWidth="1"/>
    <col min="10" max="10" width="5" customWidth="1"/>
    <col min="11" max="11" width="4.11111111111111" customWidth="1"/>
    <col min="12" max="12" width="6.55555555555556" customWidth="1"/>
    <col min="13" max="13" width="6.66666666666667" customWidth="1"/>
    <col min="14" max="14" width="7.55555555555556" customWidth="1"/>
    <col min="15" max="15" width="5.22222222222222" customWidth="1"/>
  </cols>
  <sheetData>
    <row r="1" ht="17.25" customHeight="1" spans="1:1">
      <c r="A1" s="87" t="s">
        <v>71</v>
      </c>
    </row>
    <row r="2" ht="41.25" customHeight="1" spans="1:1">
      <c r="A2" s="82" t="str">
        <f>"2026"&amp;"年部门支出预算表"</f>
        <v>2026年部门支出预算表</v>
      </c>
    </row>
    <row r="3" ht="17.25" customHeight="1" spans="1:15">
      <c r="A3" s="85" t="str">
        <f>"单位名称："&amp;"中国人民政治协商会议昆明市东川区委员会"</f>
        <v>单位名称：中国人民政治协商会议昆明市东川区委员会</v>
      </c>
      <c r="O3" s="87" t="s">
        <v>1</v>
      </c>
    </row>
    <row r="4" ht="27" customHeight="1" spans="1:15">
      <c r="A4" s="212" t="s">
        <v>72</v>
      </c>
      <c r="B4" s="212" t="s">
        <v>73</v>
      </c>
      <c r="C4" s="212" t="s">
        <v>55</v>
      </c>
      <c r="D4" s="213" t="s">
        <v>58</v>
      </c>
      <c r="E4" s="214"/>
      <c r="F4" s="215"/>
      <c r="G4" s="216" t="s">
        <v>59</v>
      </c>
      <c r="H4" s="216" t="s">
        <v>60</v>
      </c>
      <c r="I4" s="216" t="s">
        <v>74</v>
      </c>
      <c r="J4" s="213" t="s">
        <v>62</v>
      </c>
      <c r="K4" s="214"/>
      <c r="L4" s="214"/>
      <c r="M4" s="214"/>
      <c r="N4" s="224"/>
      <c r="O4" s="225"/>
    </row>
    <row r="5" ht="42" customHeight="1" spans="1:15">
      <c r="A5" s="217"/>
      <c r="B5" s="217"/>
      <c r="C5" s="218"/>
      <c r="D5" s="219" t="s">
        <v>57</v>
      </c>
      <c r="E5" s="219" t="s">
        <v>75</v>
      </c>
      <c r="F5" s="219" t="s">
        <v>76</v>
      </c>
      <c r="G5" s="220"/>
      <c r="H5" s="220"/>
      <c r="I5" s="220"/>
      <c r="J5" s="219" t="s">
        <v>57</v>
      </c>
      <c r="K5" s="206" t="s">
        <v>77</v>
      </c>
      <c r="L5" s="206" t="s">
        <v>78</v>
      </c>
      <c r="M5" s="206" t="s">
        <v>79</v>
      </c>
      <c r="N5" s="206" t="s">
        <v>80</v>
      </c>
      <c r="O5" s="206" t="s">
        <v>81</v>
      </c>
    </row>
    <row r="6" ht="18" customHeight="1" spans="1:15">
      <c r="A6" s="93" t="s">
        <v>82</v>
      </c>
      <c r="B6" s="93" t="s">
        <v>83</v>
      </c>
      <c r="C6" s="93" t="s">
        <v>84</v>
      </c>
      <c r="D6" s="95" t="s">
        <v>85</v>
      </c>
      <c r="E6" s="95" t="s">
        <v>86</v>
      </c>
      <c r="F6" s="95" t="s">
        <v>87</v>
      </c>
      <c r="G6" s="95" t="s">
        <v>88</v>
      </c>
      <c r="H6" s="95" t="s">
        <v>89</v>
      </c>
      <c r="I6" s="95" t="s">
        <v>90</v>
      </c>
      <c r="J6" s="95" t="s">
        <v>91</v>
      </c>
      <c r="K6" s="95" t="s">
        <v>92</v>
      </c>
      <c r="L6" s="95" t="s">
        <v>93</v>
      </c>
      <c r="M6" s="95" t="s">
        <v>94</v>
      </c>
      <c r="N6" s="93" t="s">
        <v>95</v>
      </c>
      <c r="O6" s="95" t="s">
        <v>96</v>
      </c>
    </row>
    <row r="7" ht="21" customHeight="1" spans="1:15">
      <c r="A7" s="96" t="s">
        <v>97</v>
      </c>
      <c r="B7" s="96" t="s">
        <v>98</v>
      </c>
      <c r="C7" s="118">
        <v>8041053</v>
      </c>
      <c r="D7" s="118">
        <v>8041053</v>
      </c>
      <c r="E7" s="118">
        <v>6872873</v>
      </c>
      <c r="F7" s="118">
        <v>1168180</v>
      </c>
      <c r="G7" s="118"/>
      <c r="H7" s="118"/>
      <c r="I7" s="118"/>
      <c r="J7" s="118"/>
      <c r="K7" s="118"/>
      <c r="L7" s="118"/>
      <c r="M7" s="118"/>
      <c r="N7" s="118"/>
      <c r="O7" s="118"/>
    </row>
    <row r="8" ht="21" customHeight="1" spans="1:15">
      <c r="A8" s="221" t="s">
        <v>99</v>
      </c>
      <c r="B8" s="221" t="s">
        <v>100</v>
      </c>
      <c r="C8" s="118">
        <v>8041053</v>
      </c>
      <c r="D8" s="118">
        <v>8041053</v>
      </c>
      <c r="E8" s="118">
        <v>6872873</v>
      </c>
      <c r="F8" s="118">
        <v>1168180</v>
      </c>
      <c r="G8" s="118"/>
      <c r="H8" s="118"/>
      <c r="I8" s="118"/>
      <c r="J8" s="118"/>
      <c r="K8" s="118"/>
      <c r="L8" s="118"/>
      <c r="M8" s="118"/>
      <c r="N8" s="118"/>
      <c r="O8" s="118"/>
    </row>
    <row r="9" ht="21" customHeight="1" spans="1:15">
      <c r="A9" s="222" t="s">
        <v>101</v>
      </c>
      <c r="B9" s="222" t="s">
        <v>102</v>
      </c>
      <c r="C9" s="118">
        <v>6872873</v>
      </c>
      <c r="D9" s="118">
        <v>6872873</v>
      </c>
      <c r="E9" s="118">
        <v>6872873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ht="21" customHeight="1" spans="1:15">
      <c r="A10" s="222" t="s">
        <v>103</v>
      </c>
      <c r="B10" s="222" t="s">
        <v>104</v>
      </c>
      <c r="C10" s="118">
        <v>407680</v>
      </c>
      <c r="D10" s="118">
        <v>407680</v>
      </c>
      <c r="E10" s="118"/>
      <c r="F10" s="118">
        <v>407680</v>
      </c>
      <c r="G10" s="118"/>
      <c r="H10" s="118"/>
      <c r="I10" s="118"/>
      <c r="J10" s="118"/>
      <c r="K10" s="118"/>
      <c r="L10" s="118"/>
      <c r="M10" s="118"/>
      <c r="N10" s="118"/>
      <c r="O10" s="118"/>
    </row>
    <row r="11" ht="21" customHeight="1" spans="1:15">
      <c r="A11" s="222" t="s">
        <v>105</v>
      </c>
      <c r="B11" s="222" t="s">
        <v>106</v>
      </c>
      <c r="C11" s="118">
        <v>228500</v>
      </c>
      <c r="D11" s="118">
        <v>228500</v>
      </c>
      <c r="E11" s="118"/>
      <c r="F11" s="118">
        <v>228500</v>
      </c>
      <c r="G11" s="118"/>
      <c r="H11" s="118"/>
      <c r="I11" s="118"/>
      <c r="J11" s="118"/>
      <c r="K11" s="118"/>
      <c r="L11" s="118"/>
      <c r="M11" s="118"/>
      <c r="N11" s="118"/>
      <c r="O11" s="118"/>
    </row>
    <row r="12" ht="21" customHeight="1" spans="1:15">
      <c r="A12" s="222" t="s">
        <v>107</v>
      </c>
      <c r="B12" s="222" t="s">
        <v>108</v>
      </c>
      <c r="C12" s="118">
        <v>532000</v>
      </c>
      <c r="D12" s="118">
        <v>532000</v>
      </c>
      <c r="E12" s="118"/>
      <c r="F12" s="118">
        <v>532000</v>
      </c>
      <c r="G12" s="118"/>
      <c r="H12" s="118"/>
      <c r="I12" s="118"/>
      <c r="J12" s="118"/>
      <c r="K12" s="118"/>
      <c r="L12" s="118"/>
      <c r="M12" s="118"/>
      <c r="N12" s="118"/>
      <c r="O12" s="118"/>
    </row>
    <row r="13" ht="21" customHeight="1" spans="1:15">
      <c r="A13" s="96" t="s">
        <v>109</v>
      </c>
      <c r="B13" s="96" t="s">
        <v>110</v>
      </c>
      <c r="C13" s="118">
        <v>2279928</v>
      </c>
      <c r="D13" s="118">
        <v>2279928</v>
      </c>
      <c r="E13" s="118">
        <v>2279928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</row>
    <row r="14" ht="21" customHeight="1" spans="1:15">
      <c r="A14" s="221" t="s">
        <v>111</v>
      </c>
      <c r="B14" s="221" t="s">
        <v>112</v>
      </c>
      <c r="C14" s="118">
        <v>2279928</v>
      </c>
      <c r="D14" s="118">
        <v>2279928</v>
      </c>
      <c r="E14" s="118">
        <v>2279928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</row>
    <row r="15" ht="21" customHeight="1" spans="1:15">
      <c r="A15" s="222" t="s">
        <v>113</v>
      </c>
      <c r="B15" s="222" t="s">
        <v>114</v>
      </c>
      <c r="C15" s="118">
        <v>1172090</v>
      </c>
      <c r="D15" s="118">
        <v>1172090</v>
      </c>
      <c r="E15" s="118">
        <v>1172090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ht="21" customHeight="1" spans="1:15">
      <c r="A16" s="222" t="s">
        <v>115</v>
      </c>
      <c r="B16" s="222" t="s">
        <v>116</v>
      </c>
      <c r="C16" s="118">
        <v>893167</v>
      </c>
      <c r="D16" s="118">
        <v>893167</v>
      </c>
      <c r="E16" s="118">
        <v>893167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ht="21" customHeight="1" spans="1:15">
      <c r="A17" s="222" t="s">
        <v>117</v>
      </c>
      <c r="B17" s="222" t="s">
        <v>118</v>
      </c>
      <c r="C17" s="118">
        <v>214671</v>
      </c>
      <c r="D17" s="118">
        <v>214671</v>
      </c>
      <c r="E17" s="118">
        <v>214671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ht="21" customHeight="1" spans="1:15">
      <c r="A18" s="96" t="s">
        <v>119</v>
      </c>
      <c r="B18" s="96" t="s">
        <v>120</v>
      </c>
      <c r="C18" s="118">
        <v>932361</v>
      </c>
      <c r="D18" s="118">
        <v>932361</v>
      </c>
      <c r="E18" s="118">
        <v>932361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ht="21" customHeight="1" spans="1:15">
      <c r="A19" s="221" t="s">
        <v>121</v>
      </c>
      <c r="B19" s="221" t="s">
        <v>122</v>
      </c>
      <c r="C19" s="118">
        <v>932361</v>
      </c>
      <c r="D19" s="118">
        <v>932361</v>
      </c>
      <c r="E19" s="118">
        <v>932361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</row>
    <row r="20" ht="21" customHeight="1" spans="1:15">
      <c r="A20" s="222" t="s">
        <v>123</v>
      </c>
      <c r="B20" s="222" t="s">
        <v>124</v>
      </c>
      <c r="C20" s="118">
        <v>478655</v>
      </c>
      <c r="D20" s="118">
        <v>478655</v>
      </c>
      <c r="E20" s="118">
        <v>478655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</row>
    <row r="21" ht="21" customHeight="1" spans="1:15">
      <c r="A21" s="222" t="s">
        <v>125</v>
      </c>
      <c r="B21" s="222" t="s">
        <v>126</v>
      </c>
      <c r="C21" s="118">
        <v>443997</v>
      </c>
      <c r="D21" s="118">
        <v>443997</v>
      </c>
      <c r="E21" s="118">
        <v>443997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</row>
    <row r="22" ht="21" customHeight="1" spans="1:15">
      <c r="A22" s="222" t="s">
        <v>127</v>
      </c>
      <c r="B22" s="222" t="s">
        <v>128</v>
      </c>
      <c r="C22" s="118">
        <v>9709</v>
      </c>
      <c r="D22" s="118">
        <v>9709</v>
      </c>
      <c r="E22" s="118">
        <v>9709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</row>
    <row r="23" ht="21" customHeight="1" spans="1:15">
      <c r="A23" s="96" t="s">
        <v>129</v>
      </c>
      <c r="B23" s="96" t="s">
        <v>130</v>
      </c>
      <c r="C23" s="118">
        <v>715747</v>
      </c>
      <c r="D23" s="118">
        <v>715747</v>
      </c>
      <c r="E23" s="118">
        <v>715747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ht="21" customHeight="1" spans="1:15">
      <c r="A24" s="221" t="s">
        <v>131</v>
      </c>
      <c r="B24" s="221" t="s">
        <v>132</v>
      </c>
      <c r="C24" s="118">
        <v>715747</v>
      </c>
      <c r="D24" s="118">
        <v>715747</v>
      </c>
      <c r="E24" s="118">
        <v>715747</v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ht="21" customHeight="1" spans="1:15">
      <c r="A25" s="222" t="s">
        <v>133</v>
      </c>
      <c r="B25" s="222" t="s">
        <v>134</v>
      </c>
      <c r="C25" s="118">
        <v>715747</v>
      </c>
      <c r="D25" s="118">
        <v>715747</v>
      </c>
      <c r="E25" s="118">
        <v>715747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ht="21" customHeight="1" spans="1:15">
      <c r="A26" s="223" t="s">
        <v>55</v>
      </c>
      <c r="B26" s="73"/>
      <c r="C26" s="118">
        <v>11969089</v>
      </c>
      <c r="D26" s="118">
        <v>11969089</v>
      </c>
      <c r="E26" s="118">
        <v>10800909</v>
      </c>
      <c r="F26" s="118">
        <v>1168180</v>
      </c>
      <c r="G26" s="118"/>
      <c r="H26" s="118"/>
      <c r="I26" s="118"/>
      <c r="J26" s="118"/>
      <c r="K26" s="118"/>
      <c r="L26" s="118"/>
      <c r="M26" s="118"/>
      <c r="N26" s="118"/>
      <c r="O26" s="11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566666666666667" right="0.566666666666667" top="1.11388888888889" bottom="0.720138888888889" header="0" footer="0"/>
  <pageSetup paperSize="9" scale="82" orientation="landscape" horizontalDpi="600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83"/>
      <c r="B1" s="87"/>
      <c r="C1" s="87"/>
      <c r="D1" s="87" t="s">
        <v>135</v>
      </c>
    </row>
    <row r="2" ht="41.25" customHeight="1" spans="1:1">
      <c r="A2" s="82" t="str">
        <f>"2026"&amp;"年部门财政拨款收支预算总表"</f>
        <v>2026年部门财政拨款收支预算总表</v>
      </c>
    </row>
    <row r="3" ht="17.25" customHeight="1" spans="1:4">
      <c r="A3" s="85" t="str">
        <f>"单位名称："&amp;"中国人民政治协商会议昆明市东川区委员会"</f>
        <v>单位名称：中国人民政治协商会议昆明市东川区委员会</v>
      </c>
      <c r="B3" s="205"/>
      <c r="D3" s="87" t="s">
        <v>1</v>
      </c>
    </row>
    <row r="4" ht="17.25" customHeight="1" spans="1:4">
      <c r="A4" s="206" t="s">
        <v>2</v>
      </c>
      <c r="B4" s="207"/>
      <c r="C4" s="206" t="s">
        <v>3</v>
      </c>
      <c r="D4" s="207"/>
    </row>
    <row r="5" ht="18.75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6.5" customHeight="1" spans="1:4">
      <c r="A6" s="208" t="s">
        <v>136</v>
      </c>
      <c r="B6" s="118">
        <v>11969089</v>
      </c>
      <c r="C6" s="208" t="s">
        <v>137</v>
      </c>
      <c r="D6" s="118">
        <v>11969089</v>
      </c>
    </row>
    <row r="7" ht="16.5" customHeight="1" spans="1:4">
      <c r="A7" s="208" t="s">
        <v>138</v>
      </c>
      <c r="B7" s="118">
        <v>11969089</v>
      </c>
      <c r="C7" s="208" t="s">
        <v>139</v>
      </c>
      <c r="D7" s="118">
        <v>8041053</v>
      </c>
    </row>
    <row r="8" ht="16.5" customHeight="1" spans="1:4">
      <c r="A8" s="208" t="s">
        <v>140</v>
      </c>
      <c r="B8" s="118"/>
      <c r="C8" s="208" t="s">
        <v>141</v>
      </c>
      <c r="D8" s="118"/>
    </row>
    <row r="9" ht="16.5" customHeight="1" spans="1:4">
      <c r="A9" s="208" t="s">
        <v>142</v>
      </c>
      <c r="B9" s="118"/>
      <c r="C9" s="208" t="s">
        <v>143</v>
      </c>
      <c r="D9" s="118"/>
    </row>
    <row r="10" ht="16.5" customHeight="1" spans="1:4">
      <c r="A10" s="208" t="s">
        <v>144</v>
      </c>
      <c r="B10" s="118"/>
      <c r="C10" s="208" t="s">
        <v>145</v>
      </c>
      <c r="D10" s="118"/>
    </row>
    <row r="11" ht="16.5" customHeight="1" spans="1:4">
      <c r="A11" s="208" t="s">
        <v>138</v>
      </c>
      <c r="B11" s="118"/>
      <c r="C11" s="208" t="s">
        <v>146</v>
      </c>
      <c r="D11" s="118"/>
    </row>
    <row r="12" ht="16.5" customHeight="1" spans="1:4">
      <c r="A12" s="22" t="s">
        <v>140</v>
      </c>
      <c r="B12" s="118"/>
      <c r="C12" s="106" t="s">
        <v>147</v>
      </c>
      <c r="D12" s="118"/>
    </row>
    <row r="13" ht="16.5" customHeight="1" spans="1:4">
      <c r="A13" s="22" t="s">
        <v>142</v>
      </c>
      <c r="B13" s="118"/>
      <c r="C13" s="106" t="s">
        <v>148</v>
      </c>
      <c r="D13" s="118"/>
    </row>
    <row r="14" ht="16.5" customHeight="1" spans="1:4">
      <c r="A14" s="209"/>
      <c r="B14" s="118"/>
      <c r="C14" s="106" t="s">
        <v>149</v>
      </c>
      <c r="D14" s="118">
        <v>2279928</v>
      </c>
    </row>
    <row r="15" ht="16.5" customHeight="1" spans="1:4">
      <c r="A15" s="209"/>
      <c r="B15" s="118"/>
      <c r="C15" s="106" t="s">
        <v>150</v>
      </c>
      <c r="D15" s="118">
        <v>932361</v>
      </c>
    </row>
    <row r="16" ht="16.5" customHeight="1" spans="1:4">
      <c r="A16" s="209"/>
      <c r="B16" s="118"/>
      <c r="C16" s="106" t="s">
        <v>151</v>
      </c>
      <c r="D16" s="118"/>
    </row>
    <row r="17" ht="16.5" customHeight="1" spans="1:4">
      <c r="A17" s="209"/>
      <c r="B17" s="118"/>
      <c r="C17" s="106" t="s">
        <v>152</v>
      </c>
      <c r="D17" s="118"/>
    </row>
    <row r="18" ht="16.5" customHeight="1" spans="1:4">
      <c r="A18" s="209"/>
      <c r="B18" s="118"/>
      <c r="C18" s="106" t="s">
        <v>153</v>
      </c>
      <c r="D18" s="118"/>
    </row>
    <row r="19" ht="16.5" customHeight="1" spans="1:4">
      <c r="A19" s="209"/>
      <c r="B19" s="118"/>
      <c r="C19" s="106" t="s">
        <v>154</v>
      </c>
      <c r="D19" s="118"/>
    </row>
    <row r="20" ht="16.5" customHeight="1" spans="1:4">
      <c r="A20" s="209"/>
      <c r="B20" s="118"/>
      <c r="C20" s="106" t="s">
        <v>155</v>
      </c>
      <c r="D20" s="118"/>
    </row>
    <row r="21" ht="16.5" customHeight="1" spans="1:4">
      <c r="A21" s="209"/>
      <c r="B21" s="118"/>
      <c r="C21" s="106" t="s">
        <v>156</v>
      </c>
      <c r="D21" s="118"/>
    </row>
    <row r="22" ht="16.5" customHeight="1" spans="1:4">
      <c r="A22" s="209"/>
      <c r="B22" s="118"/>
      <c r="C22" s="106" t="s">
        <v>157</v>
      </c>
      <c r="D22" s="118"/>
    </row>
    <row r="23" ht="16.5" customHeight="1" spans="1:4">
      <c r="A23" s="209"/>
      <c r="B23" s="118"/>
      <c r="C23" s="106" t="s">
        <v>158</v>
      </c>
      <c r="D23" s="118"/>
    </row>
    <row r="24" ht="16.5" customHeight="1" spans="1:4">
      <c r="A24" s="209"/>
      <c r="B24" s="118"/>
      <c r="C24" s="106" t="s">
        <v>159</v>
      </c>
      <c r="D24" s="118"/>
    </row>
    <row r="25" ht="16.5" customHeight="1" spans="1:4">
      <c r="A25" s="209"/>
      <c r="B25" s="118"/>
      <c r="C25" s="106" t="s">
        <v>160</v>
      </c>
      <c r="D25" s="118">
        <v>715747</v>
      </c>
    </row>
    <row r="26" ht="16.5" customHeight="1" spans="1:4">
      <c r="A26" s="209"/>
      <c r="B26" s="118"/>
      <c r="C26" s="106" t="s">
        <v>161</v>
      </c>
      <c r="D26" s="118"/>
    </row>
    <row r="27" ht="16.5" customHeight="1" spans="1:4">
      <c r="A27" s="209"/>
      <c r="B27" s="118"/>
      <c r="C27" s="106" t="s">
        <v>162</v>
      </c>
      <c r="D27" s="118"/>
    </row>
    <row r="28" ht="16.5" customHeight="1" spans="1:4">
      <c r="A28" s="209"/>
      <c r="B28" s="118"/>
      <c r="C28" s="106" t="s">
        <v>163</v>
      </c>
      <c r="D28" s="118"/>
    </row>
    <row r="29" ht="16.5" customHeight="1" spans="1:4">
      <c r="A29" s="209"/>
      <c r="B29" s="118"/>
      <c r="C29" s="106" t="s">
        <v>164</v>
      </c>
      <c r="D29" s="118"/>
    </row>
    <row r="30" ht="16.5" customHeight="1" spans="1:4">
      <c r="A30" s="209"/>
      <c r="B30" s="118"/>
      <c r="C30" s="106" t="s">
        <v>165</v>
      </c>
      <c r="D30" s="118"/>
    </row>
    <row r="31" ht="16.5" customHeight="1" spans="1:4">
      <c r="A31" s="209"/>
      <c r="B31" s="118"/>
      <c r="C31" s="22" t="s">
        <v>166</v>
      </c>
      <c r="D31" s="118"/>
    </row>
    <row r="32" ht="16.5" customHeight="1" spans="1:4">
      <c r="A32" s="209"/>
      <c r="B32" s="118"/>
      <c r="C32" s="22" t="s">
        <v>167</v>
      </c>
      <c r="D32" s="118"/>
    </row>
    <row r="33" ht="16.5" customHeight="1" spans="1:4">
      <c r="A33" s="209"/>
      <c r="B33" s="118"/>
      <c r="C33" s="68" t="s">
        <v>168</v>
      </c>
      <c r="D33" s="118"/>
    </row>
    <row r="34" ht="15" customHeight="1" spans="1:4">
      <c r="A34" s="210" t="s">
        <v>50</v>
      </c>
      <c r="B34" s="211">
        <v>11969089</v>
      </c>
      <c r="C34" s="210" t="s">
        <v>51</v>
      </c>
      <c r="D34" s="211">
        <v>11969089</v>
      </c>
    </row>
  </sheetData>
  <mergeCells count="4">
    <mergeCell ref="A2:D2"/>
    <mergeCell ref="A3:B3"/>
    <mergeCell ref="A4:B4"/>
    <mergeCell ref="C4:D4"/>
  </mergeCells>
  <printOptions horizontalCentered="1"/>
  <pageMargins left="0.566666666666667" right="0.566666666666667" top="1.11388888888889" bottom="0.720138888888889" header="0" footer="0"/>
  <pageSetup paperSize="9" scale="77" orientation="landscape" horizontalDpi="600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3" workbookViewId="0">
      <selection activeCell="B10" sqref="B10"/>
    </sheetView>
  </sheetViews>
  <sheetFormatPr defaultColWidth="9.13888888888889" defaultRowHeight="14.25" customHeight="1" outlineLevelCol="6"/>
  <cols>
    <col min="1" max="1" width="18.2222222222222" customWidth="1"/>
    <col min="2" max="2" width="31.6666666666667" customWidth="1"/>
    <col min="3" max="5" width="13.4444444444444" customWidth="1"/>
    <col min="6" max="6" width="10.4444444444444" customWidth="1"/>
    <col min="7" max="7" width="12.4444444444444" customWidth="1"/>
  </cols>
  <sheetData>
    <row r="1" customHeight="1" spans="4:7">
      <c r="D1" s="179"/>
      <c r="F1" s="110"/>
      <c r="G1" s="184" t="s">
        <v>169</v>
      </c>
    </row>
    <row r="2" ht="41.25" customHeight="1" spans="1:7">
      <c r="A2" s="169" t="str">
        <f>"2026"&amp;"年一般公共预算支出预算表（按功能科目分类）"</f>
        <v>2026年一般公共预算支出预算表（按功能科目分类）</v>
      </c>
      <c r="B2" s="169"/>
      <c r="C2" s="169"/>
      <c r="D2" s="169"/>
      <c r="E2" s="169"/>
      <c r="F2" s="169"/>
      <c r="G2" s="169"/>
    </row>
    <row r="3" ht="18" customHeight="1" spans="1:7">
      <c r="A3" s="46" t="str">
        <f>"单位名称："&amp;"中国人民政治协商会议昆明市东川区委员会"</f>
        <v>单位名称：中国人民政治协商会议昆明市东川区委员会</v>
      </c>
      <c r="F3" s="166"/>
      <c r="G3" s="184" t="s">
        <v>1</v>
      </c>
    </row>
    <row r="4" ht="20.25" customHeight="1" spans="1:7">
      <c r="A4" s="200" t="s">
        <v>170</v>
      </c>
      <c r="B4" s="201"/>
      <c r="C4" s="170" t="s">
        <v>55</v>
      </c>
      <c r="D4" s="191" t="s">
        <v>75</v>
      </c>
      <c r="E4" s="13"/>
      <c r="F4" s="35"/>
      <c r="G4" s="181" t="s">
        <v>76</v>
      </c>
    </row>
    <row r="5" ht="20.25" customHeight="1" spans="1:7">
      <c r="A5" s="202" t="s">
        <v>72</v>
      </c>
      <c r="B5" s="202" t="s">
        <v>73</v>
      </c>
      <c r="C5" s="57"/>
      <c r="D5" s="14" t="s">
        <v>57</v>
      </c>
      <c r="E5" s="14" t="s">
        <v>171</v>
      </c>
      <c r="F5" s="14" t="s">
        <v>172</v>
      </c>
      <c r="G5" s="183"/>
    </row>
    <row r="6" ht="15" customHeight="1" spans="1:7">
      <c r="A6" s="21" t="s">
        <v>82</v>
      </c>
      <c r="B6" s="21" t="s">
        <v>83</v>
      </c>
      <c r="C6" s="21" t="s">
        <v>84</v>
      </c>
      <c r="D6" s="21" t="s">
        <v>85</v>
      </c>
      <c r="E6" s="21" t="s">
        <v>86</v>
      </c>
      <c r="F6" s="21" t="s">
        <v>87</v>
      </c>
      <c r="G6" s="21" t="s">
        <v>88</v>
      </c>
    </row>
    <row r="7" ht="18" customHeight="1" spans="1:7">
      <c r="A7" s="68" t="s">
        <v>97</v>
      </c>
      <c r="B7" s="68" t="s">
        <v>98</v>
      </c>
      <c r="C7" s="118">
        <v>8041053</v>
      </c>
      <c r="D7" s="118">
        <v>6872873</v>
      </c>
      <c r="E7" s="118">
        <v>6110643</v>
      </c>
      <c r="F7" s="118">
        <v>762230</v>
      </c>
      <c r="G7" s="118">
        <v>1168180</v>
      </c>
    </row>
    <row r="8" ht="18" customHeight="1" spans="1:7">
      <c r="A8" s="178" t="s">
        <v>99</v>
      </c>
      <c r="B8" s="178" t="s">
        <v>100</v>
      </c>
      <c r="C8" s="118">
        <v>8041053</v>
      </c>
      <c r="D8" s="118">
        <v>6872873</v>
      </c>
      <c r="E8" s="118">
        <v>6110643</v>
      </c>
      <c r="F8" s="118">
        <v>762230</v>
      </c>
      <c r="G8" s="118">
        <v>1168180</v>
      </c>
    </row>
    <row r="9" ht="18" customHeight="1" spans="1:7">
      <c r="A9" s="203" t="s">
        <v>101</v>
      </c>
      <c r="B9" s="203" t="s">
        <v>102</v>
      </c>
      <c r="C9" s="118">
        <v>6872873</v>
      </c>
      <c r="D9" s="118">
        <v>6872873</v>
      </c>
      <c r="E9" s="118">
        <v>6110643</v>
      </c>
      <c r="F9" s="118">
        <v>762230</v>
      </c>
      <c r="G9" s="118"/>
    </row>
    <row r="10" ht="18" customHeight="1" spans="1:7">
      <c r="A10" s="203" t="s">
        <v>103</v>
      </c>
      <c r="B10" s="203" t="s">
        <v>104</v>
      </c>
      <c r="C10" s="118">
        <v>407680</v>
      </c>
      <c r="D10" s="118"/>
      <c r="E10" s="118"/>
      <c r="F10" s="118"/>
      <c r="G10" s="118">
        <v>407680</v>
      </c>
    </row>
    <row r="11" ht="18" customHeight="1" spans="1:7">
      <c r="A11" s="203" t="s">
        <v>105</v>
      </c>
      <c r="B11" s="203" t="s">
        <v>106</v>
      </c>
      <c r="C11" s="118">
        <v>228500</v>
      </c>
      <c r="D11" s="118"/>
      <c r="E11" s="118"/>
      <c r="F11" s="118"/>
      <c r="G11" s="118">
        <v>228500</v>
      </c>
    </row>
    <row r="12" ht="18" customHeight="1" spans="1:7">
      <c r="A12" s="203" t="s">
        <v>107</v>
      </c>
      <c r="B12" s="203" t="s">
        <v>108</v>
      </c>
      <c r="C12" s="118">
        <v>532000</v>
      </c>
      <c r="D12" s="118"/>
      <c r="E12" s="118"/>
      <c r="F12" s="118"/>
      <c r="G12" s="118">
        <v>532000</v>
      </c>
    </row>
    <row r="13" ht="18" customHeight="1" spans="1:7">
      <c r="A13" s="68" t="s">
        <v>109</v>
      </c>
      <c r="B13" s="68" t="s">
        <v>110</v>
      </c>
      <c r="C13" s="118">
        <v>2279928</v>
      </c>
      <c r="D13" s="118">
        <v>2279928</v>
      </c>
      <c r="E13" s="118">
        <v>2252928</v>
      </c>
      <c r="F13" s="118">
        <v>27000</v>
      </c>
      <c r="G13" s="118"/>
    </row>
    <row r="14" ht="18" customHeight="1" spans="1:7">
      <c r="A14" s="178" t="s">
        <v>111</v>
      </c>
      <c r="B14" s="178" t="s">
        <v>112</v>
      </c>
      <c r="C14" s="118">
        <v>2279928</v>
      </c>
      <c r="D14" s="118">
        <v>2279928</v>
      </c>
      <c r="E14" s="118">
        <v>2252928</v>
      </c>
      <c r="F14" s="118">
        <v>27000</v>
      </c>
      <c r="G14" s="118"/>
    </row>
    <row r="15" ht="18" customHeight="1" spans="1:7">
      <c r="A15" s="203" t="s">
        <v>113</v>
      </c>
      <c r="B15" s="203" t="s">
        <v>114</v>
      </c>
      <c r="C15" s="118">
        <v>1172090</v>
      </c>
      <c r="D15" s="118">
        <v>1172090</v>
      </c>
      <c r="E15" s="118">
        <v>1145090</v>
      </c>
      <c r="F15" s="118">
        <v>27000</v>
      </c>
      <c r="G15" s="118"/>
    </row>
    <row r="16" ht="18" customHeight="1" spans="1:7">
      <c r="A16" s="203" t="s">
        <v>115</v>
      </c>
      <c r="B16" s="203" t="s">
        <v>116</v>
      </c>
      <c r="C16" s="118">
        <v>893167</v>
      </c>
      <c r="D16" s="118">
        <v>893167</v>
      </c>
      <c r="E16" s="118">
        <v>893167</v>
      </c>
      <c r="F16" s="118"/>
      <c r="G16" s="118"/>
    </row>
    <row r="17" ht="18" customHeight="1" spans="1:7">
      <c r="A17" s="203" t="s">
        <v>117</v>
      </c>
      <c r="B17" s="203" t="s">
        <v>118</v>
      </c>
      <c r="C17" s="118">
        <v>214671</v>
      </c>
      <c r="D17" s="118">
        <v>214671</v>
      </c>
      <c r="E17" s="118">
        <v>214671</v>
      </c>
      <c r="F17" s="118"/>
      <c r="G17" s="118"/>
    </row>
    <row r="18" ht="18" customHeight="1" spans="1:7">
      <c r="A18" s="68" t="s">
        <v>119</v>
      </c>
      <c r="B18" s="68" t="s">
        <v>120</v>
      </c>
      <c r="C18" s="118">
        <v>932361</v>
      </c>
      <c r="D18" s="118">
        <v>932361</v>
      </c>
      <c r="E18" s="118">
        <v>932361</v>
      </c>
      <c r="F18" s="118"/>
      <c r="G18" s="118"/>
    </row>
    <row r="19" ht="18" customHeight="1" spans="1:7">
      <c r="A19" s="178" t="s">
        <v>121</v>
      </c>
      <c r="B19" s="178" t="s">
        <v>122</v>
      </c>
      <c r="C19" s="118">
        <v>932361</v>
      </c>
      <c r="D19" s="118">
        <v>932361</v>
      </c>
      <c r="E19" s="118">
        <v>932361</v>
      </c>
      <c r="F19" s="118"/>
      <c r="G19" s="118"/>
    </row>
    <row r="20" ht="18" customHeight="1" spans="1:7">
      <c r="A20" s="203" t="s">
        <v>123</v>
      </c>
      <c r="B20" s="203" t="s">
        <v>124</v>
      </c>
      <c r="C20" s="118">
        <v>478655</v>
      </c>
      <c r="D20" s="118">
        <v>478655</v>
      </c>
      <c r="E20" s="118">
        <v>478655</v>
      </c>
      <c r="F20" s="118"/>
      <c r="G20" s="118"/>
    </row>
    <row r="21" ht="18" customHeight="1" spans="1:7">
      <c r="A21" s="203" t="s">
        <v>125</v>
      </c>
      <c r="B21" s="203" t="s">
        <v>126</v>
      </c>
      <c r="C21" s="118">
        <v>443997</v>
      </c>
      <c r="D21" s="118">
        <v>443997</v>
      </c>
      <c r="E21" s="118">
        <v>443997</v>
      </c>
      <c r="F21" s="118"/>
      <c r="G21" s="118"/>
    </row>
    <row r="22" ht="18" customHeight="1" spans="1:7">
      <c r="A22" s="203" t="s">
        <v>127</v>
      </c>
      <c r="B22" s="203" t="s">
        <v>128</v>
      </c>
      <c r="C22" s="118">
        <v>9709</v>
      </c>
      <c r="D22" s="118">
        <v>9709</v>
      </c>
      <c r="E22" s="118">
        <v>9709</v>
      </c>
      <c r="F22" s="118"/>
      <c r="G22" s="118"/>
    </row>
    <row r="23" ht="18" customHeight="1" spans="1:7">
      <c r="A23" s="68" t="s">
        <v>129</v>
      </c>
      <c r="B23" s="68" t="s">
        <v>130</v>
      </c>
      <c r="C23" s="118">
        <v>715747</v>
      </c>
      <c r="D23" s="118">
        <v>715747</v>
      </c>
      <c r="E23" s="118">
        <v>715747</v>
      </c>
      <c r="F23" s="118"/>
      <c r="G23" s="118"/>
    </row>
    <row r="24" ht="18" customHeight="1" spans="1:7">
      <c r="A24" s="178" t="s">
        <v>131</v>
      </c>
      <c r="B24" s="178" t="s">
        <v>132</v>
      </c>
      <c r="C24" s="118">
        <v>715747</v>
      </c>
      <c r="D24" s="118">
        <v>715747</v>
      </c>
      <c r="E24" s="118">
        <v>715747</v>
      </c>
      <c r="F24" s="118"/>
      <c r="G24" s="118"/>
    </row>
    <row r="25" ht="18" customHeight="1" spans="1:7">
      <c r="A25" s="203" t="s">
        <v>133</v>
      </c>
      <c r="B25" s="203" t="s">
        <v>134</v>
      </c>
      <c r="C25" s="118">
        <v>715747</v>
      </c>
      <c r="D25" s="118">
        <v>715747</v>
      </c>
      <c r="E25" s="118">
        <v>715747</v>
      </c>
      <c r="F25" s="118"/>
      <c r="G25" s="118"/>
    </row>
    <row r="26" ht="18" customHeight="1" spans="1:7">
      <c r="A26" s="117" t="s">
        <v>173</v>
      </c>
      <c r="B26" s="204" t="s">
        <v>173</v>
      </c>
      <c r="C26" s="118">
        <v>11969089</v>
      </c>
      <c r="D26" s="118">
        <v>10800909</v>
      </c>
      <c r="E26" s="118">
        <v>10011679</v>
      </c>
      <c r="F26" s="118">
        <v>789230</v>
      </c>
      <c r="G26" s="118">
        <v>1168180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69444444444444" right="0.369444444444444" top="0.952083333333333" bottom="0.559027777777778" header="0.479861111111111" footer="0.479861111111111"/>
  <pageSetup paperSize="9" fitToHeight="10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9259259259" defaultRowHeight="14.25" customHeight="1" outlineLevelRow="6" outlineLevelCol="5"/>
  <cols>
    <col min="1" max="1" width="28.1388888888889" customWidth="1"/>
    <col min="2" max="2" width="18.6666666666667" customWidth="1"/>
    <col min="3" max="3" width="15.6666666666667" customWidth="1"/>
    <col min="4" max="4" width="18.2222222222222" customWidth="1"/>
    <col min="5" max="5" width="17.3333333333333" customWidth="1"/>
    <col min="6" max="6" width="13.5555555555556" customWidth="1"/>
  </cols>
  <sheetData>
    <row r="1" customHeight="1" spans="1:6">
      <c r="A1" s="84"/>
      <c r="B1" s="84"/>
      <c r="C1" s="84"/>
      <c r="D1" s="84"/>
      <c r="E1" s="83"/>
      <c r="F1" s="196" t="s">
        <v>174</v>
      </c>
    </row>
    <row r="2" ht="41.25" customHeight="1" spans="1:6">
      <c r="A2" s="197" t="str">
        <f>"2026"&amp;"年一般公共预算“三公”经费支出预算表"</f>
        <v>2026年一般公共预算“三公”经费支出预算表</v>
      </c>
      <c r="B2" s="84"/>
      <c r="C2" s="84"/>
      <c r="D2" s="84"/>
      <c r="E2" s="83"/>
      <c r="F2" s="84"/>
    </row>
    <row r="3" customHeight="1" spans="1:6">
      <c r="A3" s="152" t="str">
        <f>"单位名称："&amp;"中国人民政治协商会议昆明市东川区委员会"</f>
        <v>单位名称：中国人民政治协商会议昆明市东川区委员会</v>
      </c>
      <c r="B3" s="198"/>
      <c r="D3" s="84"/>
      <c r="E3" s="83"/>
      <c r="F3" s="102" t="s">
        <v>1</v>
      </c>
    </row>
    <row r="4" ht="27" customHeight="1" spans="1:6">
      <c r="A4" s="88" t="s">
        <v>175</v>
      </c>
      <c r="B4" s="88" t="s">
        <v>176</v>
      </c>
      <c r="C4" s="90" t="s">
        <v>177</v>
      </c>
      <c r="D4" s="88"/>
      <c r="E4" s="89"/>
      <c r="F4" s="88" t="s">
        <v>178</v>
      </c>
    </row>
    <row r="5" ht="28.5" customHeight="1" spans="1:6">
      <c r="A5" s="199"/>
      <c r="B5" s="92"/>
      <c r="C5" s="89" t="s">
        <v>57</v>
      </c>
      <c r="D5" s="89" t="s">
        <v>179</v>
      </c>
      <c r="E5" s="89" t="s">
        <v>180</v>
      </c>
      <c r="F5" s="91"/>
    </row>
    <row r="6" ht="17.25" customHeight="1" spans="1:6">
      <c r="A6" s="95" t="s">
        <v>82</v>
      </c>
      <c r="B6" s="95" t="s">
        <v>83</v>
      </c>
      <c r="C6" s="95" t="s">
        <v>84</v>
      </c>
      <c r="D6" s="95" t="s">
        <v>85</v>
      </c>
      <c r="E6" s="95" t="s">
        <v>86</v>
      </c>
      <c r="F6" s="95" t="s">
        <v>87</v>
      </c>
    </row>
    <row r="7" ht="17.25" customHeight="1" spans="1:6">
      <c r="A7" s="118">
        <v>23200</v>
      </c>
      <c r="B7" s="118"/>
      <c r="C7" s="118">
        <v>15000</v>
      </c>
      <c r="D7" s="118"/>
      <c r="E7" s="118">
        <v>15000</v>
      </c>
      <c r="F7" s="118">
        <v>8200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66875" right="0.66875" top="1.11388888888889" bottom="0.720138888888889" header="0.279166666666667" footer="0.279166666666667"/>
  <pageSetup paperSize="9" fitToWidth="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1"/>
  <sheetViews>
    <sheetView showZeros="0" topLeftCell="H1" workbookViewId="0">
      <selection activeCell="K3" sqref="K$1:K$1048576"/>
    </sheetView>
  </sheetViews>
  <sheetFormatPr defaultColWidth="9.13888888888889" defaultRowHeight="14.4"/>
  <cols>
    <col min="1" max="1" width="17.7777777777778" customWidth="1"/>
    <col min="2" max="2" width="17.5555555555556" customWidth="1"/>
    <col min="3" max="3" width="19.4444444444444" customWidth="1"/>
    <col min="4" max="4" width="15.4444444444444" customWidth="1"/>
    <col min="5" max="5" width="7.66666666666667" customWidth="1"/>
    <col min="6" max="6" width="14.5555555555556" customWidth="1"/>
    <col min="7" max="7" width="16.7777777777778" customWidth="1"/>
    <col min="8" max="8" width="26.6666666666667" customWidth="1"/>
    <col min="9" max="10" width="13.4444444444444" customWidth="1"/>
    <col min="11" max="11" width="10.3333333333333" customWidth="1"/>
    <col min="12" max="12" width="6.22222222222222" customWidth="1"/>
    <col min="13" max="13" width="7.44444444444444" customWidth="1"/>
    <col min="14" max="14" width="13.4444444444444" customWidth="1"/>
    <col min="15" max="15" width="6.33333333333333" customWidth="1"/>
    <col min="16" max="16" width="6.55555555555556" customWidth="1"/>
    <col min="17" max="17" width="7.77777777777778" customWidth="1"/>
    <col min="18" max="18" width="7.33333333333333" customWidth="1"/>
    <col min="19" max="19" width="7.66666666666667" customWidth="1"/>
    <col min="20" max="20" width="4.77777777777778" customWidth="1"/>
    <col min="21" max="21" width="5.66666666666667" customWidth="1"/>
    <col min="22" max="22" width="6.44444444444444" customWidth="1"/>
    <col min="23" max="23" width="6" customWidth="1"/>
    <col min="24" max="24" width="7.33333333333333" customWidth="1"/>
    <col min="25" max="25" width="6.44444444444444" customWidth="1"/>
  </cols>
  <sheetData>
    <row r="1" spans="2:25">
      <c r="B1" s="179"/>
      <c r="C1" s="185"/>
      <c r="E1" s="186"/>
      <c r="F1" s="186"/>
      <c r="G1" s="186"/>
      <c r="H1" s="186"/>
      <c r="I1" s="121"/>
      <c r="J1" s="121"/>
      <c r="K1" s="121"/>
      <c r="L1" s="121"/>
      <c r="M1" s="121"/>
      <c r="N1" s="121"/>
      <c r="O1" s="121"/>
      <c r="S1" s="121"/>
      <c r="W1" s="185"/>
      <c r="Y1" s="44" t="s">
        <v>181</v>
      </c>
    </row>
    <row r="2" ht="28.8" spans="1:25">
      <c r="A2" s="104" t="str">
        <f>"2026"&amp;"年部门基本支出预算表"</f>
        <v>2026年部门基本支出预算表</v>
      </c>
      <c r="B2" s="45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45"/>
      <c r="Q2" s="45"/>
      <c r="R2" s="45"/>
      <c r="S2" s="104"/>
      <c r="T2" s="104"/>
      <c r="U2" s="104"/>
      <c r="V2" s="104"/>
      <c r="W2" s="104"/>
      <c r="X2" s="104"/>
      <c r="Y2" s="104"/>
    </row>
    <row r="3" spans="1:25">
      <c r="A3" s="46" t="str">
        <f>"单位名称："&amp;"中国人民政治协商会议昆明市东川区委员会"</f>
        <v>单位名称：中国人民政治协商会议昆明市东川区委员会</v>
      </c>
      <c r="B3" s="47"/>
      <c r="C3" s="187"/>
      <c r="D3" s="187"/>
      <c r="E3" s="187"/>
      <c r="F3" s="187"/>
      <c r="G3" s="187"/>
      <c r="H3" s="187"/>
      <c r="I3" s="123"/>
      <c r="J3" s="123"/>
      <c r="K3" s="123"/>
      <c r="L3" s="123"/>
      <c r="M3" s="123"/>
      <c r="N3" s="123"/>
      <c r="O3" s="123"/>
      <c r="P3" s="48"/>
      <c r="Q3" s="48"/>
      <c r="R3" s="48"/>
      <c r="S3" s="123"/>
      <c r="W3" s="185"/>
      <c r="Y3" s="44" t="s">
        <v>1</v>
      </c>
    </row>
    <row r="4" spans="1:25">
      <c r="A4" s="50" t="s">
        <v>182</v>
      </c>
      <c r="B4" s="50" t="s">
        <v>183</v>
      </c>
      <c r="C4" s="50" t="s">
        <v>184</v>
      </c>
      <c r="D4" s="50" t="s">
        <v>185</v>
      </c>
      <c r="E4" s="50" t="s">
        <v>186</v>
      </c>
      <c r="F4" s="50" t="s">
        <v>187</v>
      </c>
      <c r="G4" s="50" t="s">
        <v>188</v>
      </c>
      <c r="H4" s="50" t="s">
        <v>189</v>
      </c>
      <c r="I4" s="191" t="s">
        <v>190</v>
      </c>
      <c r="J4" s="149" t="s">
        <v>190</v>
      </c>
      <c r="K4" s="149"/>
      <c r="L4" s="149"/>
      <c r="M4" s="149"/>
      <c r="N4" s="149"/>
      <c r="O4" s="149"/>
      <c r="P4" s="13"/>
      <c r="Q4" s="13"/>
      <c r="R4" s="13"/>
      <c r="S4" s="142" t="s">
        <v>61</v>
      </c>
      <c r="T4" s="149" t="s">
        <v>62</v>
      </c>
      <c r="U4" s="149"/>
      <c r="V4" s="149"/>
      <c r="W4" s="149"/>
      <c r="X4" s="149"/>
      <c r="Y4" s="119"/>
    </row>
    <row r="5" spans="1:25">
      <c r="A5" s="52"/>
      <c r="B5" s="67"/>
      <c r="C5" s="172"/>
      <c r="D5" s="52"/>
      <c r="E5" s="52"/>
      <c r="F5" s="52"/>
      <c r="G5" s="52"/>
      <c r="H5" s="52"/>
      <c r="I5" s="170" t="s">
        <v>191</v>
      </c>
      <c r="J5" s="191" t="s">
        <v>58</v>
      </c>
      <c r="K5" s="149"/>
      <c r="L5" s="149"/>
      <c r="M5" s="149"/>
      <c r="N5" s="149"/>
      <c r="O5" s="119"/>
      <c r="P5" s="12" t="s">
        <v>192</v>
      </c>
      <c r="Q5" s="13"/>
      <c r="R5" s="35"/>
      <c r="S5" s="50" t="s">
        <v>61</v>
      </c>
      <c r="T5" s="191" t="s">
        <v>62</v>
      </c>
      <c r="U5" s="142" t="s">
        <v>64</v>
      </c>
      <c r="V5" s="149" t="s">
        <v>62</v>
      </c>
      <c r="W5" s="142" t="s">
        <v>66</v>
      </c>
      <c r="X5" s="142" t="s">
        <v>67</v>
      </c>
      <c r="Y5" s="195" t="s">
        <v>68</v>
      </c>
    </row>
    <row r="6" spans="1:25">
      <c r="A6" s="67"/>
      <c r="B6" s="67"/>
      <c r="C6" s="67"/>
      <c r="D6" s="67"/>
      <c r="E6" s="67"/>
      <c r="F6" s="67"/>
      <c r="G6" s="67"/>
      <c r="H6" s="67"/>
      <c r="I6" s="67"/>
      <c r="J6" s="192" t="s">
        <v>193</v>
      </c>
      <c r="K6" s="50"/>
      <c r="L6" s="50" t="s">
        <v>194</v>
      </c>
      <c r="M6" s="50" t="s">
        <v>195</v>
      </c>
      <c r="N6" s="50" t="s">
        <v>196</v>
      </c>
      <c r="O6" s="50" t="s">
        <v>197</v>
      </c>
      <c r="P6" s="50" t="s">
        <v>58</v>
      </c>
      <c r="Q6" s="50" t="s">
        <v>59</v>
      </c>
      <c r="R6" s="50" t="s">
        <v>60</v>
      </c>
      <c r="S6" s="67"/>
      <c r="T6" s="50" t="s">
        <v>57</v>
      </c>
      <c r="U6" s="50" t="s">
        <v>64</v>
      </c>
      <c r="V6" s="50" t="s">
        <v>198</v>
      </c>
      <c r="W6" s="50" t="s">
        <v>66</v>
      </c>
      <c r="X6" s="50" t="s">
        <v>67</v>
      </c>
      <c r="Y6" s="50" t="s">
        <v>68</v>
      </c>
    </row>
    <row r="7" ht="52" customHeight="1" spans="1:25">
      <c r="A7" s="188"/>
      <c r="B7" s="57"/>
      <c r="C7" s="188"/>
      <c r="D7" s="188"/>
      <c r="E7" s="188"/>
      <c r="F7" s="188"/>
      <c r="G7" s="188"/>
      <c r="H7" s="188"/>
      <c r="I7" s="188"/>
      <c r="J7" s="193" t="s">
        <v>57</v>
      </c>
      <c r="K7" s="194" t="s">
        <v>199</v>
      </c>
      <c r="L7" s="55" t="s">
        <v>200</v>
      </c>
      <c r="M7" s="55" t="s">
        <v>195</v>
      </c>
      <c r="N7" s="55" t="s">
        <v>196</v>
      </c>
      <c r="O7" s="55" t="s">
        <v>197</v>
      </c>
      <c r="P7" s="55" t="s">
        <v>195</v>
      </c>
      <c r="Q7" s="55" t="s">
        <v>196</v>
      </c>
      <c r="R7" s="55" t="s">
        <v>197</v>
      </c>
      <c r="S7" s="55" t="s">
        <v>61</v>
      </c>
      <c r="T7" s="55" t="s">
        <v>57</v>
      </c>
      <c r="U7" s="55" t="s">
        <v>64</v>
      </c>
      <c r="V7" s="55" t="s">
        <v>198</v>
      </c>
      <c r="W7" s="55" t="s">
        <v>66</v>
      </c>
      <c r="X7" s="55" t="s">
        <v>67</v>
      </c>
      <c r="Y7" s="55" t="s">
        <v>68</v>
      </c>
    </row>
    <row r="8" spans="1:25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</row>
    <row r="9" ht="28" customHeight="1" spans="1:25">
      <c r="A9" s="68" t="s">
        <v>70</v>
      </c>
      <c r="B9" s="68" t="s">
        <v>70</v>
      </c>
      <c r="C9" s="22" t="s">
        <v>201</v>
      </c>
      <c r="D9" s="22" t="s">
        <v>202</v>
      </c>
      <c r="E9" s="22" t="s">
        <v>101</v>
      </c>
      <c r="F9" s="22" t="s">
        <v>102</v>
      </c>
      <c r="G9" s="22" t="s">
        <v>203</v>
      </c>
      <c r="H9" s="22" t="s">
        <v>204</v>
      </c>
      <c r="I9" s="118">
        <v>2354544</v>
      </c>
      <c r="J9" s="118">
        <v>2354544</v>
      </c>
      <c r="K9" s="118"/>
      <c r="L9" s="118"/>
      <c r="M9" s="118"/>
      <c r="N9" s="118">
        <v>2354544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ht="28" customHeight="1" spans="1:25">
      <c r="A10" s="68" t="s">
        <v>70</v>
      </c>
      <c r="B10" s="68" t="s">
        <v>70</v>
      </c>
      <c r="C10" s="22" t="s">
        <v>201</v>
      </c>
      <c r="D10" s="22" t="s">
        <v>202</v>
      </c>
      <c r="E10" s="22" t="s">
        <v>101</v>
      </c>
      <c r="F10" s="22" t="s">
        <v>102</v>
      </c>
      <c r="G10" s="22" t="s">
        <v>205</v>
      </c>
      <c r="H10" s="22" t="s">
        <v>206</v>
      </c>
      <c r="I10" s="118">
        <v>2828436</v>
      </c>
      <c r="J10" s="118">
        <v>2828436</v>
      </c>
      <c r="K10" s="62"/>
      <c r="L10" s="62"/>
      <c r="M10" s="62"/>
      <c r="N10" s="118">
        <v>2828436</v>
      </c>
      <c r="O10" s="62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  <row r="11" ht="28" customHeight="1" spans="1:25">
      <c r="A11" s="68" t="s">
        <v>70</v>
      </c>
      <c r="B11" s="68" t="s">
        <v>70</v>
      </c>
      <c r="C11" s="22" t="s">
        <v>201</v>
      </c>
      <c r="D11" s="22" t="s">
        <v>202</v>
      </c>
      <c r="E11" s="22" t="s">
        <v>101</v>
      </c>
      <c r="F11" s="22" t="s">
        <v>102</v>
      </c>
      <c r="G11" s="22" t="s">
        <v>207</v>
      </c>
      <c r="H11" s="22" t="s">
        <v>208</v>
      </c>
      <c r="I11" s="118">
        <v>1028</v>
      </c>
      <c r="J11" s="118">
        <v>1028</v>
      </c>
      <c r="K11" s="62"/>
      <c r="L11" s="62"/>
      <c r="M11" s="62"/>
      <c r="N11" s="118">
        <v>1028</v>
      </c>
      <c r="O11" s="62"/>
      <c r="P11" s="118"/>
      <c r="Q11" s="118"/>
      <c r="R11" s="118"/>
      <c r="S11" s="118"/>
      <c r="T11" s="118"/>
      <c r="U11" s="118"/>
      <c r="V11" s="118"/>
      <c r="W11" s="118"/>
      <c r="X11" s="118"/>
      <c r="Y11" s="118"/>
    </row>
    <row r="12" ht="28" customHeight="1" spans="1:25">
      <c r="A12" s="68" t="s">
        <v>70</v>
      </c>
      <c r="B12" s="68" t="s">
        <v>70</v>
      </c>
      <c r="C12" s="22" t="s">
        <v>201</v>
      </c>
      <c r="D12" s="22" t="s">
        <v>202</v>
      </c>
      <c r="E12" s="22" t="s">
        <v>101</v>
      </c>
      <c r="F12" s="22" t="s">
        <v>102</v>
      </c>
      <c r="G12" s="22" t="s">
        <v>207</v>
      </c>
      <c r="H12" s="22" t="s">
        <v>208</v>
      </c>
      <c r="I12" s="118">
        <v>196212</v>
      </c>
      <c r="J12" s="118">
        <v>196212</v>
      </c>
      <c r="K12" s="62"/>
      <c r="L12" s="62"/>
      <c r="M12" s="62"/>
      <c r="N12" s="118">
        <v>196212</v>
      </c>
      <c r="O12" s="62"/>
      <c r="P12" s="118"/>
      <c r="Q12" s="118"/>
      <c r="R12" s="118"/>
      <c r="S12" s="118"/>
      <c r="T12" s="118"/>
      <c r="U12" s="118"/>
      <c r="V12" s="118"/>
      <c r="W12" s="118"/>
      <c r="X12" s="118"/>
      <c r="Y12" s="118"/>
    </row>
    <row r="13" ht="28" customHeight="1" spans="1:25">
      <c r="A13" s="68" t="s">
        <v>70</v>
      </c>
      <c r="B13" s="68" t="s">
        <v>70</v>
      </c>
      <c r="C13" s="22" t="s">
        <v>209</v>
      </c>
      <c r="D13" s="22" t="s">
        <v>210</v>
      </c>
      <c r="E13" s="22" t="s">
        <v>115</v>
      </c>
      <c r="F13" s="68" t="s">
        <v>116</v>
      </c>
      <c r="G13" s="22" t="s">
        <v>211</v>
      </c>
      <c r="H13" s="22" t="s">
        <v>212</v>
      </c>
      <c r="I13" s="118">
        <v>893167</v>
      </c>
      <c r="J13" s="118">
        <v>893167</v>
      </c>
      <c r="K13" s="62"/>
      <c r="L13" s="62"/>
      <c r="M13" s="62"/>
      <c r="N13" s="118">
        <v>893167</v>
      </c>
      <c r="O13" s="62"/>
      <c r="P13" s="118"/>
      <c r="Q13" s="118"/>
      <c r="R13" s="118"/>
      <c r="S13" s="118"/>
      <c r="T13" s="118"/>
      <c r="U13" s="118"/>
      <c r="V13" s="118"/>
      <c r="W13" s="118"/>
      <c r="X13" s="118"/>
      <c r="Y13" s="118"/>
    </row>
    <row r="14" ht="28" customHeight="1" spans="1:25">
      <c r="A14" s="68" t="s">
        <v>70</v>
      </c>
      <c r="B14" s="68" t="s">
        <v>70</v>
      </c>
      <c r="C14" s="22" t="s">
        <v>209</v>
      </c>
      <c r="D14" s="22" t="s">
        <v>210</v>
      </c>
      <c r="E14" s="22" t="s">
        <v>117</v>
      </c>
      <c r="F14" s="68" t="s">
        <v>118</v>
      </c>
      <c r="G14" s="22" t="s">
        <v>213</v>
      </c>
      <c r="H14" s="22" t="s">
        <v>214</v>
      </c>
      <c r="I14" s="118">
        <v>214671</v>
      </c>
      <c r="J14" s="118">
        <v>214671</v>
      </c>
      <c r="K14" s="62"/>
      <c r="L14" s="62"/>
      <c r="M14" s="62"/>
      <c r="N14" s="118">
        <v>214671</v>
      </c>
      <c r="O14" s="62"/>
      <c r="P14" s="118"/>
      <c r="Q14" s="118"/>
      <c r="R14" s="118"/>
      <c r="S14" s="118"/>
      <c r="T14" s="118"/>
      <c r="U14" s="118"/>
      <c r="V14" s="118"/>
      <c r="W14" s="118"/>
      <c r="X14" s="118"/>
      <c r="Y14" s="118"/>
    </row>
    <row r="15" ht="28" customHeight="1" spans="1:25">
      <c r="A15" s="68" t="s">
        <v>70</v>
      </c>
      <c r="B15" s="68" t="s">
        <v>70</v>
      </c>
      <c r="C15" s="22" t="s">
        <v>209</v>
      </c>
      <c r="D15" s="22" t="s">
        <v>210</v>
      </c>
      <c r="E15" s="22" t="s">
        <v>123</v>
      </c>
      <c r="F15" s="68" t="s">
        <v>124</v>
      </c>
      <c r="G15" s="22" t="s">
        <v>215</v>
      </c>
      <c r="H15" s="22" t="s">
        <v>216</v>
      </c>
      <c r="I15" s="118">
        <v>478655</v>
      </c>
      <c r="J15" s="118">
        <v>478655</v>
      </c>
      <c r="K15" s="62"/>
      <c r="L15" s="62"/>
      <c r="M15" s="62"/>
      <c r="N15" s="118">
        <v>478655</v>
      </c>
      <c r="O15" s="62"/>
      <c r="P15" s="118"/>
      <c r="Q15" s="118"/>
      <c r="R15" s="118"/>
      <c r="S15" s="118"/>
      <c r="T15" s="118"/>
      <c r="U15" s="118"/>
      <c r="V15" s="118"/>
      <c r="W15" s="118"/>
      <c r="X15" s="118"/>
      <c r="Y15" s="118"/>
    </row>
    <row r="16" ht="28" customHeight="1" spans="1:25">
      <c r="A16" s="68" t="s">
        <v>70</v>
      </c>
      <c r="B16" s="68" t="s">
        <v>70</v>
      </c>
      <c r="C16" s="22" t="s">
        <v>209</v>
      </c>
      <c r="D16" s="22" t="s">
        <v>210</v>
      </c>
      <c r="E16" s="22" t="s">
        <v>125</v>
      </c>
      <c r="F16" s="68" t="s">
        <v>126</v>
      </c>
      <c r="G16" s="22" t="s">
        <v>217</v>
      </c>
      <c r="H16" s="22" t="s">
        <v>218</v>
      </c>
      <c r="I16" s="118">
        <v>443997</v>
      </c>
      <c r="J16" s="118">
        <v>443997</v>
      </c>
      <c r="K16" s="62"/>
      <c r="L16" s="62"/>
      <c r="M16" s="62"/>
      <c r="N16" s="118">
        <v>443997</v>
      </c>
      <c r="O16" s="62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ht="28" customHeight="1" spans="1:25">
      <c r="A17" s="68" t="s">
        <v>70</v>
      </c>
      <c r="B17" s="68" t="s">
        <v>70</v>
      </c>
      <c r="C17" s="22" t="s">
        <v>209</v>
      </c>
      <c r="D17" s="22" t="s">
        <v>210</v>
      </c>
      <c r="E17" s="22" t="s">
        <v>101</v>
      </c>
      <c r="F17" s="68" t="s">
        <v>102</v>
      </c>
      <c r="G17" s="22" t="s">
        <v>219</v>
      </c>
      <c r="H17" s="22" t="s">
        <v>220</v>
      </c>
      <c r="I17" s="118">
        <v>2623</v>
      </c>
      <c r="J17" s="118">
        <v>2623</v>
      </c>
      <c r="K17" s="62"/>
      <c r="L17" s="62"/>
      <c r="M17" s="62"/>
      <c r="N17" s="118">
        <v>2623</v>
      </c>
      <c r="O17" s="62"/>
      <c r="P17" s="118"/>
      <c r="Q17" s="118"/>
      <c r="R17" s="118"/>
      <c r="S17" s="118"/>
      <c r="T17" s="118"/>
      <c r="U17" s="118"/>
      <c r="V17" s="118"/>
      <c r="W17" s="118"/>
      <c r="X17" s="118"/>
      <c r="Y17" s="118"/>
    </row>
    <row r="18" ht="28" customHeight="1" spans="1:25">
      <c r="A18" s="68" t="s">
        <v>70</v>
      </c>
      <c r="B18" s="68" t="s">
        <v>70</v>
      </c>
      <c r="C18" s="22" t="s">
        <v>209</v>
      </c>
      <c r="D18" s="22" t="s">
        <v>210</v>
      </c>
      <c r="E18" s="22" t="s">
        <v>127</v>
      </c>
      <c r="F18" s="68" t="s">
        <v>128</v>
      </c>
      <c r="G18" s="22" t="s">
        <v>219</v>
      </c>
      <c r="H18" s="22" t="s">
        <v>220</v>
      </c>
      <c r="I18" s="118">
        <v>9709</v>
      </c>
      <c r="J18" s="118">
        <v>9709</v>
      </c>
      <c r="K18" s="62"/>
      <c r="L18" s="62"/>
      <c r="M18" s="62"/>
      <c r="N18" s="118">
        <v>9709</v>
      </c>
      <c r="O18" s="62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ht="28" customHeight="1" spans="1:25">
      <c r="A19" s="68" t="s">
        <v>70</v>
      </c>
      <c r="B19" s="68" t="s">
        <v>70</v>
      </c>
      <c r="C19" s="22" t="s">
        <v>221</v>
      </c>
      <c r="D19" s="22" t="s">
        <v>134</v>
      </c>
      <c r="E19" s="22" t="s">
        <v>133</v>
      </c>
      <c r="F19" s="68" t="s">
        <v>134</v>
      </c>
      <c r="G19" s="22" t="s">
        <v>222</v>
      </c>
      <c r="H19" s="22" t="s">
        <v>134</v>
      </c>
      <c r="I19" s="118">
        <v>715747</v>
      </c>
      <c r="J19" s="118">
        <v>715747</v>
      </c>
      <c r="K19" s="62"/>
      <c r="L19" s="62"/>
      <c r="M19" s="62"/>
      <c r="N19" s="118">
        <v>715747</v>
      </c>
      <c r="O19" s="62"/>
      <c r="P19" s="118"/>
      <c r="Q19" s="118"/>
      <c r="R19" s="118"/>
      <c r="S19" s="118"/>
      <c r="T19" s="118"/>
      <c r="U19" s="118"/>
      <c r="V19" s="118"/>
      <c r="W19" s="118"/>
      <c r="X19" s="118"/>
      <c r="Y19" s="118"/>
    </row>
    <row r="20" ht="28" customHeight="1" spans="1:25">
      <c r="A20" s="68" t="s">
        <v>70</v>
      </c>
      <c r="B20" s="68" t="s">
        <v>70</v>
      </c>
      <c r="C20" s="22" t="s">
        <v>223</v>
      </c>
      <c r="D20" s="22" t="s">
        <v>224</v>
      </c>
      <c r="E20" s="22" t="s">
        <v>113</v>
      </c>
      <c r="F20" s="68" t="s">
        <v>114</v>
      </c>
      <c r="G20" s="22" t="s">
        <v>225</v>
      </c>
      <c r="H20" s="22" t="s">
        <v>224</v>
      </c>
      <c r="I20" s="118">
        <v>90</v>
      </c>
      <c r="J20" s="118">
        <v>90</v>
      </c>
      <c r="K20" s="62"/>
      <c r="L20" s="62"/>
      <c r="M20" s="62"/>
      <c r="N20" s="118">
        <v>90</v>
      </c>
      <c r="O20" s="62"/>
      <c r="P20" s="118"/>
      <c r="Q20" s="118"/>
      <c r="R20" s="118"/>
      <c r="S20" s="118"/>
      <c r="T20" s="118"/>
      <c r="U20" s="118"/>
      <c r="V20" s="118"/>
      <c r="W20" s="118"/>
      <c r="X20" s="118"/>
      <c r="Y20" s="118"/>
    </row>
    <row r="21" ht="28" customHeight="1" spans="1:25">
      <c r="A21" s="68" t="s">
        <v>70</v>
      </c>
      <c r="B21" s="68" t="s">
        <v>70</v>
      </c>
      <c r="C21" s="22" t="s">
        <v>223</v>
      </c>
      <c r="D21" s="22" t="s">
        <v>224</v>
      </c>
      <c r="E21" s="22" t="s">
        <v>113</v>
      </c>
      <c r="F21" s="22" t="s">
        <v>114</v>
      </c>
      <c r="G21" s="22" t="s">
        <v>225</v>
      </c>
      <c r="H21" s="22" t="s">
        <v>224</v>
      </c>
      <c r="I21" s="118">
        <v>643572</v>
      </c>
      <c r="J21" s="118">
        <v>643572</v>
      </c>
      <c r="K21" s="62"/>
      <c r="L21" s="62"/>
      <c r="M21" s="62"/>
      <c r="N21" s="118">
        <v>643572</v>
      </c>
      <c r="O21" s="62"/>
      <c r="P21" s="118"/>
      <c r="Q21" s="118"/>
      <c r="R21" s="118"/>
      <c r="S21" s="118"/>
      <c r="T21" s="118"/>
      <c r="U21" s="118"/>
      <c r="V21" s="118"/>
      <c r="W21" s="118"/>
      <c r="X21" s="118"/>
      <c r="Y21" s="118"/>
    </row>
    <row r="22" ht="28" customHeight="1" spans="1:25">
      <c r="A22" s="68" t="s">
        <v>70</v>
      </c>
      <c r="B22" s="68" t="s">
        <v>70</v>
      </c>
      <c r="C22" s="22" t="s">
        <v>223</v>
      </c>
      <c r="D22" s="22" t="s">
        <v>224</v>
      </c>
      <c r="E22" s="22" t="s">
        <v>113</v>
      </c>
      <c r="F22" s="22" t="s">
        <v>114</v>
      </c>
      <c r="G22" s="22" t="s">
        <v>225</v>
      </c>
      <c r="H22" s="22" t="s">
        <v>224</v>
      </c>
      <c r="I22" s="118">
        <v>33428</v>
      </c>
      <c r="J22" s="118">
        <v>33428</v>
      </c>
      <c r="K22" s="62"/>
      <c r="L22" s="62"/>
      <c r="M22" s="62"/>
      <c r="N22" s="118">
        <v>33428</v>
      </c>
      <c r="O22" s="62"/>
      <c r="P22" s="118"/>
      <c r="Q22" s="118"/>
      <c r="R22" s="118"/>
      <c r="S22" s="118"/>
      <c r="T22" s="118"/>
      <c r="U22" s="118"/>
      <c r="V22" s="118"/>
      <c r="W22" s="118"/>
      <c r="X22" s="118"/>
      <c r="Y22" s="118"/>
    </row>
    <row r="23" ht="28" customHeight="1" spans="1:25">
      <c r="A23" s="68" t="s">
        <v>70</v>
      </c>
      <c r="B23" s="68" t="s">
        <v>70</v>
      </c>
      <c r="C23" s="22" t="s">
        <v>226</v>
      </c>
      <c r="D23" s="22" t="s">
        <v>227</v>
      </c>
      <c r="E23" s="22" t="s">
        <v>101</v>
      </c>
      <c r="F23" s="22" t="s">
        <v>102</v>
      </c>
      <c r="G23" s="22" t="s">
        <v>228</v>
      </c>
      <c r="H23" s="22" t="s">
        <v>229</v>
      </c>
      <c r="I23" s="118">
        <v>15000</v>
      </c>
      <c r="J23" s="118">
        <v>15000</v>
      </c>
      <c r="K23" s="62"/>
      <c r="L23" s="62"/>
      <c r="M23" s="62"/>
      <c r="N23" s="118">
        <v>15000</v>
      </c>
      <c r="O23" s="62"/>
      <c r="P23" s="118"/>
      <c r="Q23" s="118"/>
      <c r="R23" s="118"/>
      <c r="S23" s="118"/>
      <c r="T23" s="118"/>
      <c r="U23" s="118"/>
      <c r="V23" s="118"/>
      <c r="W23" s="118"/>
      <c r="X23" s="118"/>
      <c r="Y23" s="118"/>
    </row>
    <row r="24" ht="28" customHeight="1" spans="1:25">
      <c r="A24" s="68" t="s">
        <v>70</v>
      </c>
      <c r="B24" s="68" t="s">
        <v>70</v>
      </c>
      <c r="C24" s="22" t="s">
        <v>230</v>
      </c>
      <c r="D24" s="22" t="s">
        <v>178</v>
      </c>
      <c r="E24" s="22" t="s">
        <v>101</v>
      </c>
      <c r="F24" s="22" t="s">
        <v>102</v>
      </c>
      <c r="G24" s="22" t="s">
        <v>231</v>
      </c>
      <c r="H24" s="22" t="s">
        <v>178</v>
      </c>
      <c r="I24" s="118">
        <v>8200</v>
      </c>
      <c r="J24" s="118">
        <v>8200</v>
      </c>
      <c r="K24" s="62"/>
      <c r="L24" s="62"/>
      <c r="M24" s="62"/>
      <c r="N24" s="118">
        <v>8200</v>
      </c>
      <c r="O24" s="62"/>
      <c r="P24" s="118"/>
      <c r="Q24" s="118"/>
      <c r="R24" s="118"/>
      <c r="S24" s="118"/>
      <c r="T24" s="118"/>
      <c r="U24" s="118"/>
      <c r="V24" s="118"/>
      <c r="W24" s="118"/>
      <c r="X24" s="118"/>
      <c r="Y24" s="118"/>
    </row>
    <row r="25" ht="28" customHeight="1" spans="1:25">
      <c r="A25" s="68" t="s">
        <v>70</v>
      </c>
      <c r="B25" s="68" t="s">
        <v>70</v>
      </c>
      <c r="C25" s="22" t="s">
        <v>232</v>
      </c>
      <c r="D25" s="22" t="s">
        <v>233</v>
      </c>
      <c r="E25" s="22" t="s">
        <v>101</v>
      </c>
      <c r="F25" s="22" t="s">
        <v>102</v>
      </c>
      <c r="G25" s="22" t="s">
        <v>234</v>
      </c>
      <c r="H25" s="22" t="s">
        <v>235</v>
      </c>
      <c r="I25" s="118">
        <v>412800</v>
      </c>
      <c r="J25" s="118">
        <v>412800</v>
      </c>
      <c r="K25" s="62"/>
      <c r="L25" s="62"/>
      <c r="M25" s="62"/>
      <c r="N25" s="118">
        <v>412800</v>
      </c>
      <c r="O25" s="62"/>
      <c r="P25" s="118"/>
      <c r="Q25" s="118"/>
      <c r="R25" s="118"/>
      <c r="S25" s="118"/>
      <c r="T25" s="118"/>
      <c r="U25" s="118"/>
      <c r="V25" s="118"/>
      <c r="W25" s="118"/>
      <c r="X25" s="118"/>
      <c r="Y25" s="118"/>
    </row>
    <row r="26" ht="28" customHeight="1" spans="1:25">
      <c r="A26" s="68" t="s">
        <v>70</v>
      </c>
      <c r="B26" s="68" t="s">
        <v>70</v>
      </c>
      <c r="C26" s="22" t="s">
        <v>236</v>
      </c>
      <c r="D26" s="22" t="s">
        <v>237</v>
      </c>
      <c r="E26" s="22" t="s">
        <v>101</v>
      </c>
      <c r="F26" s="22" t="s">
        <v>102</v>
      </c>
      <c r="G26" s="22" t="s">
        <v>238</v>
      </c>
      <c r="H26" s="22" t="s">
        <v>237</v>
      </c>
      <c r="I26" s="118">
        <v>110700</v>
      </c>
      <c r="J26" s="118">
        <v>110700</v>
      </c>
      <c r="K26" s="62"/>
      <c r="L26" s="62"/>
      <c r="M26" s="62"/>
      <c r="N26" s="118">
        <v>110700</v>
      </c>
      <c r="O26" s="62"/>
      <c r="P26" s="118"/>
      <c r="Q26" s="118"/>
      <c r="R26" s="118"/>
      <c r="S26" s="118"/>
      <c r="T26" s="118"/>
      <c r="U26" s="118"/>
      <c r="V26" s="118"/>
      <c r="W26" s="118"/>
      <c r="X26" s="118"/>
      <c r="Y26" s="118"/>
    </row>
    <row r="27" ht="28" customHeight="1" spans="1:25">
      <c r="A27" s="68" t="s">
        <v>70</v>
      </c>
      <c r="B27" s="68" t="s">
        <v>70</v>
      </c>
      <c r="C27" s="22" t="s">
        <v>239</v>
      </c>
      <c r="D27" s="22" t="s">
        <v>240</v>
      </c>
      <c r="E27" s="22" t="s">
        <v>113</v>
      </c>
      <c r="F27" s="22" t="s">
        <v>114</v>
      </c>
      <c r="G27" s="22" t="s">
        <v>241</v>
      </c>
      <c r="H27" s="22" t="s">
        <v>242</v>
      </c>
      <c r="I27" s="118">
        <v>18600</v>
      </c>
      <c r="J27" s="118">
        <v>18600</v>
      </c>
      <c r="K27" s="62"/>
      <c r="L27" s="62"/>
      <c r="M27" s="62"/>
      <c r="N27" s="118">
        <v>18600</v>
      </c>
      <c r="O27" s="62"/>
      <c r="P27" s="118"/>
      <c r="Q27" s="118"/>
      <c r="R27" s="118"/>
      <c r="S27" s="118"/>
      <c r="T27" s="118"/>
      <c r="U27" s="118"/>
      <c r="V27" s="118"/>
      <c r="W27" s="118"/>
      <c r="X27" s="118"/>
      <c r="Y27" s="118"/>
    </row>
    <row r="28" ht="28" customHeight="1" spans="1:25">
      <c r="A28" s="68" t="s">
        <v>70</v>
      </c>
      <c r="B28" s="68" t="s">
        <v>70</v>
      </c>
      <c r="C28" s="22" t="s">
        <v>239</v>
      </c>
      <c r="D28" s="22" t="s">
        <v>240</v>
      </c>
      <c r="E28" s="22" t="s">
        <v>113</v>
      </c>
      <c r="F28" s="22" t="s">
        <v>114</v>
      </c>
      <c r="G28" s="22" t="s">
        <v>241</v>
      </c>
      <c r="H28" s="22" t="s">
        <v>242</v>
      </c>
      <c r="I28" s="118">
        <v>5400</v>
      </c>
      <c r="J28" s="118">
        <v>5400</v>
      </c>
      <c r="K28" s="62"/>
      <c r="L28" s="62"/>
      <c r="M28" s="62"/>
      <c r="N28" s="118">
        <v>5400</v>
      </c>
      <c r="O28" s="62"/>
      <c r="P28" s="118"/>
      <c r="Q28" s="118"/>
      <c r="R28" s="118"/>
      <c r="S28" s="118"/>
      <c r="T28" s="118"/>
      <c r="U28" s="118"/>
      <c r="V28" s="118"/>
      <c r="W28" s="118"/>
      <c r="X28" s="118"/>
      <c r="Y28" s="118"/>
    </row>
    <row r="29" ht="28" customHeight="1" spans="1:25">
      <c r="A29" s="68" t="s">
        <v>70</v>
      </c>
      <c r="B29" s="68" t="s">
        <v>70</v>
      </c>
      <c r="C29" s="22" t="s">
        <v>239</v>
      </c>
      <c r="D29" s="22" t="s">
        <v>240</v>
      </c>
      <c r="E29" s="22" t="s">
        <v>113</v>
      </c>
      <c r="F29" s="22" t="s">
        <v>114</v>
      </c>
      <c r="G29" s="22" t="s">
        <v>241</v>
      </c>
      <c r="H29" s="22" t="s">
        <v>242</v>
      </c>
      <c r="I29" s="118">
        <v>3000</v>
      </c>
      <c r="J29" s="118">
        <v>3000</v>
      </c>
      <c r="K29" s="62"/>
      <c r="L29" s="62"/>
      <c r="M29" s="62"/>
      <c r="N29" s="118">
        <v>3000</v>
      </c>
      <c r="O29" s="62"/>
      <c r="P29" s="118"/>
      <c r="Q29" s="118"/>
      <c r="R29" s="118"/>
      <c r="S29" s="118"/>
      <c r="T29" s="118"/>
      <c r="U29" s="118"/>
      <c r="V29" s="118"/>
      <c r="W29" s="118"/>
      <c r="X29" s="118"/>
      <c r="Y29" s="118"/>
    </row>
    <row r="30" ht="28" customHeight="1" spans="1:25">
      <c r="A30" s="68" t="s">
        <v>70</v>
      </c>
      <c r="B30" s="68" t="s">
        <v>70</v>
      </c>
      <c r="C30" s="22" t="s">
        <v>243</v>
      </c>
      <c r="D30" s="22" t="s">
        <v>244</v>
      </c>
      <c r="E30" s="22" t="s">
        <v>101</v>
      </c>
      <c r="F30" s="22" t="s">
        <v>102</v>
      </c>
      <c r="G30" s="22" t="s">
        <v>245</v>
      </c>
      <c r="H30" s="22" t="s">
        <v>246</v>
      </c>
      <c r="I30" s="118">
        <v>49200</v>
      </c>
      <c r="J30" s="118">
        <v>49200</v>
      </c>
      <c r="K30" s="62"/>
      <c r="L30" s="62"/>
      <c r="M30" s="62"/>
      <c r="N30" s="118">
        <v>49200</v>
      </c>
      <c r="O30" s="62"/>
      <c r="P30" s="118"/>
      <c r="Q30" s="118"/>
      <c r="R30" s="118"/>
      <c r="S30" s="118"/>
      <c r="T30" s="118"/>
      <c r="U30" s="118"/>
      <c r="V30" s="118"/>
      <c r="W30" s="118"/>
      <c r="X30" s="118"/>
      <c r="Y30" s="118"/>
    </row>
    <row r="31" ht="28" customHeight="1" spans="1:25">
      <c r="A31" s="68" t="s">
        <v>70</v>
      </c>
      <c r="B31" s="68" t="s">
        <v>70</v>
      </c>
      <c r="C31" s="22" t="s">
        <v>243</v>
      </c>
      <c r="D31" s="22" t="s">
        <v>244</v>
      </c>
      <c r="E31" s="22" t="s">
        <v>101</v>
      </c>
      <c r="F31" s="22" t="s">
        <v>102</v>
      </c>
      <c r="G31" s="22" t="s">
        <v>247</v>
      </c>
      <c r="H31" s="22" t="s">
        <v>248</v>
      </c>
      <c r="I31" s="118">
        <v>8200</v>
      </c>
      <c r="J31" s="118">
        <v>8200</v>
      </c>
      <c r="K31" s="62"/>
      <c r="L31" s="62"/>
      <c r="M31" s="62"/>
      <c r="N31" s="118">
        <v>8200</v>
      </c>
      <c r="O31" s="62"/>
      <c r="P31" s="118"/>
      <c r="Q31" s="118"/>
      <c r="R31" s="118"/>
      <c r="S31" s="118"/>
      <c r="T31" s="118"/>
      <c r="U31" s="118"/>
      <c r="V31" s="118"/>
      <c r="W31" s="118"/>
      <c r="X31" s="118"/>
      <c r="Y31" s="118"/>
    </row>
    <row r="32" ht="28" customHeight="1" spans="1:25">
      <c r="A32" s="68" t="s">
        <v>70</v>
      </c>
      <c r="B32" s="68" t="s">
        <v>70</v>
      </c>
      <c r="C32" s="22" t="s">
        <v>243</v>
      </c>
      <c r="D32" s="22" t="s">
        <v>244</v>
      </c>
      <c r="E32" s="22" t="s">
        <v>101</v>
      </c>
      <c r="F32" s="22" t="s">
        <v>102</v>
      </c>
      <c r="G32" s="22" t="s">
        <v>249</v>
      </c>
      <c r="H32" s="22" t="s">
        <v>250</v>
      </c>
      <c r="I32" s="118">
        <v>8200</v>
      </c>
      <c r="J32" s="118">
        <v>8200</v>
      </c>
      <c r="K32" s="62"/>
      <c r="L32" s="62"/>
      <c r="M32" s="62"/>
      <c r="N32" s="118">
        <v>8200</v>
      </c>
      <c r="O32" s="62"/>
      <c r="P32" s="118"/>
      <c r="Q32" s="118"/>
      <c r="R32" s="118"/>
      <c r="S32" s="118"/>
      <c r="T32" s="118"/>
      <c r="U32" s="118"/>
      <c r="V32" s="118"/>
      <c r="W32" s="118"/>
      <c r="X32" s="118"/>
      <c r="Y32" s="118"/>
    </row>
    <row r="33" ht="28" customHeight="1" spans="1:25">
      <c r="A33" s="68" t="s">
        <v>70</v>
      </c>
      <c r="B33" s="68" t="s">
        <v>70</v>
      </c>
      <c r="C33" s="22" t="s">
        <v>243</v>
      </c>
      <c r="D33" s="22" t="s">
        <v>244</v>
      </c>
      <c r="E33" s="22" t="s">
        <v>101</v>
      </c>
      <c r="F33" s="22" t="s">
        <v>102</v>
      </c>
      <c r="G33" s="22" t="s">
        <v>251</v>
      </c>
      <c r="H33" s="22" t="s">
        <v>252</v>
      </c>
      <c r="I33" s="118">
        <v>30750</v>
      </c>
      <c r="J33" s="118">
        <v>30750</v>
      </c>
      <c r="K33" s="62"/>
      <c r="L33" s="62"/>
      <c r="M33" s="62"/>
      <c r="N33" s="118">
        <v>30750</v>
      </c>
      <c r="O33" s="62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ht="28" customHeight="1" spans="1:25">
      <c r="A34" s="68" t="s">
        <v>70</v>
      </c>
      <c r="B34" s="68" t="s">
        <v>70</v>
      </c>
      <c r="C34" s="22" t="s">
        <v>243</v>
      </c>
      <c r="D34" s="22" t="s">
        <v>244</v>
      </c>
      <c r="E34" s="22" t="s">
        <v>101</v>
      </c>
      <c r="F34" s="22" t="s">
        <v>102</v>
      </c>
      <c r="G34" s="22" t="s">
        <v>253</v>
      </c>
      <c r="H34" s="22" t="s">
        <v>254</v>
      </c>
      <c r="I34" s="118">
        <v>65600</v>
      </c>
      <c r="J34" s="118">
        <v>65600</v>
      </c>
      <c r="K34" s="62"/>
      <c r="L34" s="62"/>
      <c r="M34" s="62"/>
      <c r="N34" s="118">
        <v>65600</v>
      </c>
      <c r="O34" s="62"/>
      <c r="P34" s="118"/>
      <c r="Q34" s="118"/>
      <c r="R34" s="118"/>
      <c r="S34" s="118"/>
      <c r="T34" s="118"/>
      <c r="U34" s="118"/>
      <c r="V34" s="118"/>
      <c r="W34" s="118"/>
      <c r="X34" s="118"/>
      <c r="Y34" s="118"/>
    </row>
    <row r="35" ht="28" customHeight="1" spans="1:25">
      <c r="A35" s="68" t="s">
        <v>70</v>
      </c>
      <c r="B35" s="68" t="s">
        <v>70</v>
      </c>
      <c r="C35" s="22" t="s">
        <v>243</v>
      </c>
      <c r="D35" s="22" t="s">
        <v>244</v>
      </c>
      <c r="E35" s="22" t="s">
        <v>101</v>
      </c>
      <c r="F35" s="22" t="s">
        <v>102</v>
      </c>
      <c r="G35" s="22" t="s">
        <v>255</v>
      </c>
      <c r="H35" s="22" t="s">
        <v>256</v>
      </c>
      <c r="I35" s="118">
        <v>8200</v>
      </c>
      <c r="J35" s="118">
        <v>8200</v>
      </c>
      <c r="K35" s="62"/>
      <c r="L35" s="62"/>
      <c r="M35" s="62"/>
      <c r="N35" s="118">
        <v>8200</v>
      </c>
      <c r="O35" s="62"/>
      <c r="P35" s="118"/>
      <c r="Q35" s="118"/>
      <c r="R35" s="118"/>
      <c r="S35" s="118"/>
      <c r="T35" s="118"/>
      <c r="U35" s="118"/>
      <c r="V35" s="118"/>
      <c r="W35" s="118"/>
      <c r="X35" s="118"/>
      <c r="Y35" s="118"/>
    </row>
    <row r="36" ht="28" customHeight="1" spans="1:25">
      <c r="A36" s="68" t="s">
        <v>70</v>
      </c>
      <c r="B36" s="68" t="s">
        <v>70</v>
      </c>
      <c r="C36" s="22" t="s">
        <v>243</v>
      </c>
      <c r="D36" s="22" t="s">
        <v>244</v>
      </c>
      <c r="E36" s="22" t="s">
        <v>101</v>
      </c>
      <c r="F36" s="22" t="s">
        <v>102</v>
      </c>
      <c r="G36" s="22" t="s">
        <v>257</v>
      </c>
      <c r="H36" s="22" t="s">
        <v>258</v>
      </c>
      <c r="I36" s="118">
        <v>2050</v>
      </c>
      <c r="J36" s="118">
        <v>2050</v>
      </c>
      <c r="K36" s="62"/>
      <c r="L36" s="62"/>
      <c r="M36" s="62"/>
      <c r="N36" s="118">
        <v>2050</v>
      </c>
      <c r="O36" s="62"/>
      <c r="P36" s="118"/>
      <c r="Q36" s="118"/>
      <c r="R36" s="118"/>
      <c r="S36" s="118"/>
      <c r="T36" s="118"/>
      <c r="U36" s="118"/>
      <c r="V36" s="118"/>
      <c r="W36" s="118"/>
      <c r="X36" s="118"/>
      <c r="Y36" s="118"/>
    </row>
    <row r="37" ht="28" customHeight="1" spans="1:25">
      <c r="A37" s="68" t="s">
        <v>70</v>
      </c>
      <c r="B37" s="68" t="s">
        <v>70</v>
      </c>
      <c r="C37" s="22" t="s">
        <v>243</v>
      </c>
      <c r="D37" s="22" t="s">
        <v>244</v>
      </c>
      <c r="E37" s="22" t="s">
        <v>101</v>
      </c>
      <c r="F37" s="22" t="s">
        <v>102</v>
      </c>
      <c r="G37" s="22" t="s">
        <v>259</v>
      </c>
      <c r="H37" s="22" t="s">
        <v>260</v>
      </c>
      <c r="I37" s="118">
        <v>2050</v>
      </c>
      <c r="J37" s="118">
        <v>2050</v>
      </c>
      <c r="K37" s="62"/>
      <c r="L37" s="62"/>
      <c r="M37" s="62"/>
      <c r="N37" s="118">
        <v>2050</v>
      </c>
      <c r="O37" s="62"/>
      <c r="P37" s="118"/>
      <c r="Q37" s="118"/>
      <c r="R37" s="118"/>
      <c r="S37" s="118"/>
      <c r="T37" s="118"/>
      <c r="U37" s="118"/>
      <c r="V37" s="118"/>
      <c r="W37" s="118"/>
      <c r="X37" s="118"/>
      <c r="Y37" s="118"/>
    </row>
    <row r="38" ht="28" customHeight="1" spans="1:25">
      <c r="A38" s="68" t="s">
        <v>70</v>
      </c>
      <c r="B38" s="68" t="s">
        <v>70</v>
      </c>
      <c r="C38" s="22" t="s">
        <v>261</v>
      </c>
      <c r="D38" s="22" t="s">
        <v>262</v>
      </c>
      <c r="E38" s="22" t="s">
        <v>101</v>
      </c>
      <c r="F38" s="22" t="s">
        <v>102</v>
      </c>
      <c r="G38" s="22" t="s">
        <v>234</v>
      </c>
      <c r="H38" s="22" t="s">
        <v>235</v>
      </c>
      <c r="I38" s="118">
        <v>41280</v>
      </c>
      <c r="J38" s="118">
        <v>41280</v>
      </c>
      <c r="K38" s="62"/>
      <c r="L38" s="62"/>
      <c r="M38" s="62"/>
      <c r="N38" s="118">
        <v>41280</v>
      </c>
      <c r="O38" s="62"/>
      <c r="P38" s="118"/>
      <c r="Q38" s="118"/>
      <c r="R38" s="118"/>
      <c r="S38" s="118"/>
      <c r="T38" s="118"/>
      <c r="U38" s="118"/>
      <c r="V38" s="118"/>
      <c r="W38" s="118"/>
      <c r="X38" s="118"/>
      <c r="Y38" s="118"/>
    </row>
    <row r="39" ht="28" customHeight="1" spans="1:25">
      <c r="A39" s="68" t="s">
        <v>70</v>
      </c>
      <c r="B39" s="68" t="s">
        <v>70</v>
      </c>
      <c r="C39" s="22" t="s">
        <v>263</v>
      </c>
      <c r="D39" s="22" t="s">
        <v>264</v>
      </c>
      <c r="E39" s="22" t="s">
        <v>113</v>
      </c>
      <c r="F39" s="22" t="s">
        <v>114</v>
      </c>
      <c r="G39" s="22" t="s">
        <v>265</v>
      </c>
      <c r="H39" s="22" t="s">
        <v>266</v>
      </c>
      <c r="I39" s="118">
        <v>468000</v>
      </c>
      <c r="J39" s="118">
        <v>468000</v>
      </c>
      <c r="K39" s="62"/>
      <c r="L39" s="62"/>
      <c r="M39" s="62"/>
      <c r="N39" s="118">
        <v>468000</v>
      </c>
      <c r="O39" s="62"/>
      <c r="P39" s="118"/>
      <c r="Q39" s="118"/>
      <c r="R39" s="118"/>
      <c r="S39" s="118"/>
      <c r="T39" s="118"/>
      <c r="U39" s="118"/>
      <c r="V39" s="118"/>
      <c r="W39" s="118"/>
      <c r="X39" s="118"/>
      <c r="Y39" s="118"/>
    </row>
    <row r="40" ht="28" customHeight="1" spans="1:25">
      <c r="A40" s="68" t="s">
        <v>70</v>
      </c>
      <c r="B40" s="68" t="s">
        <v>70</v>
      </c>
      <c r="C40" s="22" t="s">
        <v>267</v>
      </c>
      <c r="D40" s="22" t="s">
        <v>268</v>
      </c>
      <c r="E40" s="22" t="s">
        <v>101</v>
      </c>
      <c r="F40" s="22" t="s">
        <v>102</v>
      </c>
      <c r="G40" s="22" t="s">
        <v>207</v>
      </c>
      <c r="H40" s="22" t="s">
        <v>208</v>
      </c>
      <c r="I40" s="118">
        <v>727800</v>
      </c>
      <c r="J40" s="118">
        <v>727800</v>
      </c>
      <c r="K40" s="62"/>
      <c r="L40" s="62"/>
      <c r="M40" s="62"/>
      <c r="N40" s="118">
        <v>727800</v>
      </c>
      <c r="O40" s="62"/>
      <c r="P40" s="118"/>
      <c r="Q40" s="118"/>
      <c r="R40" s="118"/>
      <c r="S40" s="118"/>
      <c r="T40" s="118"/>
      <c r="U40" s="118"/>
      <c r="V40" s="118"/>
      <c r="W40" s="118"/>
      <c r="X40" s="118"/>
      <c r="Y40" s="118"/>
    </row>
    <row r="41" ht="29" customHeight="1" spans="1:25">
      <c r="A41" s="71" t="s">
        <v>173</v>
      </c>
      <c r="B41" s="72"/>
      <c r="C41" s="189"/>
      <c r="D41" s="189"/>
      <c r="E41" s="189"/>
      <c r="F41" s="189"/>
      <c r="G41" s="189"/>
      <c r="H41" s="190"/>
      <c r="I41" s="118">
        <v>10800909</v>
      </c>
      <c r="J41" s="118">
        <v>10800909</v>
      </c>
      <c r="K41" s="118"/>
      <c r="L41" s="118"/>
      <c r="M41" s="118"/>
      <c r="N41" s="118">
        <v>10800909</v>
      </c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69444444444444" right="0.369444444444444" top="0.952083333333333" bottom="0.559027777777778" header="0.479861111111111" footer="0.479861111111111"/>
  <pageSetup paperSize="9" scale="4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C6" workbookViewId="0">
      <selection activeCell="V5" sqref="V$1:V$1048576"/>
    </sheetView>
  </sheetViews>
  <sheetFormatPr defaultColWidth="9.13888888888889" defaultRowHeight="14.25" customHeight="1"/>
  <cols>
    <col min="1" max="1" width="8.88888888888889" customWidth="1"/>
    <col min="2" max="2" width="13" customWidth="1"/>
    <col min="3" max="3" width="23.5555555555556" customWidth="1"/>
    <col min="4" max="4" width="18" customWidth="1"/>
    <col min="5" max="5" width="7.77777777777778" customWidth="1"/>
    <col min="6" max="6" width="13.8888888888889" customWidth="1"/>
    <col min="7" max="7" width="8.77777777777778" customWidth="1"/>
    <col min="8" max="8" width="10.7777777777778" customWidth="1"/>
    <col min="9" max="10" width="12.4444444444444" customWidth="1"/>
    <col min="11" max="11" width="14.7777777777778" customWidth="1"/>
    <col min="12" max="12" width="7.33333333333333" customWidth="1"/>
    <col min="13" max="13" width="6.55555555555556" customWidth="1"/>
    <col min="14" max="14" width="6.66666666666667" customWidth="1"/>
    <col min="15" max="15" width="5.77777777777778" customWidth="1"/>
    <col min="16" max="16" width="6.66666666666667" customWidth="1"/>
    <col min="17" max="17" width="6.88888888888889" customWidth="1"/>
    <col min="18" max="18" width="4.77777777777778" customWidth="1"/>
    <col min="19" max="19" width="8.77777777777778" customWidth="1"/>
    <col min="20" max="20" width="6.11111111111111" customWidth="1"/>
    <col min="21" max="21" width="5.77777777777778" customWidth="1"/>
    <col min="22" max="22" width="6.11111111111111" customWidth="1"/>
    <col min="23" max="23" width="6" customWidth="1"/>
  </cols>
  <sheetData>
    <row r="1" ht="13.5" customHeight="1" spans="2:23">
      <c r="B1" s="179"/>
      <c r="E1" s="43"/>
      <c r="F1" s="43"/>
      <c r="G1" s="43"/>
      <c r="H1" s="43"/>
      <c r="U1" s="179"/>
      <c r="W1" s="184" t="s">
        <v>269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"单位名称："&amp;"中国人民政治协商会议昆明市东川区委员会"</f>
        <v>单位名称：中国人民政治协商会议昆明市东川区委员会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79"/>
      <c r="W3" s="163" t="s">
        <v>1</v>
      </c>
    </row>
    <row r="4" ht="21.75" customHeight="1" spans="1:23">
      <c r="A4" s="50" t="s">
        <v>270</v>
      </c>
      <c r="B4" s="51" t="s">
        <v>184</v>
      </c>
      <c r="C4" s="50" t="s">
        <v>185</v>
      </c>
      <c r="D4" s="50" t="s">
        <v>271</v>
      </c>
      <c r="E4" s="51" t="s">
        <v>186</v>
      </c>
      <c r="F4" s="51" t="s">
        <v>187</v>
      </c>
      <c r="G4" s="51" t="s">
        <v>272</v>
      </c>
      <c r="H4" s="51" t="s">
        <v>273</v>
      </c>
      <c r="I4" s="66" t="s">
        <v>55</v>
      </c>
      <c r="J4" s="12" t="s">
        <v>274</v>
      </c>
      <c r="K4" s="13"/>
      <c r="L4" s="13"/>
      <c r="M4" s="35"/>
      <c r="N4" s="12" t="s">
        <v>192</v>
      </c>
      <c r="O4" s="13"/>
      <c r="P4" s="35"/>
      <c r="Q4" s="51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52"/>
      <c r="B5" s="67"/>
      <c r="C5" s="52"/>
      <c r="D5" s="52"/>
      <c r="E5" s="53"/>
      <c r="F5" s="53"/>
      <c r="G5" s="53"/>
      <c r="H5" s="53"/>
      <c r="I5" s="67"/>
      <c r="J5" s="180" t="s">
        <v>58</v>
      </c>
      <c r="K5" s="181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198</v>
      </c>
      <c r="U5" s="51" t="s">
        <v>66</v>
      </c>
      <c r="V5" s="51" t="s">
        <v>67</v>
      </c>
      <c r="W5" s="51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82" t="s">
        <v>57</v>
      </c>
      <c r="K6" s="183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8" t="s">
        <v>57</v>
      </c>
      <c r="K7" s="18" t="s">
        <v>275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34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58">
        <v>21</v>
      </c>
      <c r="V8" s="75">
        <v>22</v>
      </c>
      <c r="W8" s="58">
        <v>23</v>
      </c>
    </row>
    <row r="9" ht="34" customHeight="1" spans="1:23">
      <c r="A9" s="106" t="s">
        <v>276</v>
      </c>
      <c r="B9" s="106" t="s">
        <v>277</v>
      </c>
      <c r="C9" s="106" t="s">
        <v>278</v>
      </c>
      <c r="D9" s="106" t="s">
        <v>70</v>
      </c>
      <c r="E9" s="106" t="s">
        <v>103</v>
      </c>
      <c r="F9" s="106" t="s">
        <v>104</v>
      </c>
      <c r="G9" s="106" t="s">
        <v>257</v>
      </c>
      <c r="H9" s="106" t="s">
        <v>258</v>
      </c>
      <c r="I9" s="118">
        <v>407680</v>
      </c>
      <c r="J9" s="118">
        <v>407680</v>
      </c>
      <c r="K9" s="118">
        <v>407680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ht="34" customHeight="1" spans="1:23">
      <c r="A10" s="106" t="s">
        <v>276</v>
      </c>
      <c r="B10" s="106" t="s">
        <v>279</v>
      </c>
      <c r="C10" s="106" t="s">
        <v>280</v>
      </c>
      <c r="D10" s="106" t="s">
        <v>70</v>
      </c>
      <c r="E10" s="106" t="s">
        <v>107</v>
      </c>
      <c r="F10" s="106" t="s">
        <v>108</v>
      </c>
      <c r="G10" s="106" t="s">
        <v>245</v>
      </c>
      <c r="H10" s="106" t="s">
        <v>246</v>
      </c>
      <c r="I10" s="118">
        <v>89600</v>
      </c>
      <c r="J10" s="118">
        <v>89600</v>
      </c>
      <c r="K10" s="118">
        <v>89600</v>
      </c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ht="34" customHeight="1" spans="1:23">
      <c r="A11" s="106" t="s">
        <v>276</v>
      </c>
      <c r="B11" s="106" t="s">
        <v>281</v>
      </c>
      <c r="C11" s="106" t="s">
        <v>282</v>
      </c>
      <c r="D11" s="106" t="s">
        <v>70</v>
      </c>
      <c r="E11" s="106" t="s">
        <v>105</v>
      </c>
      <c r="F11" s="106" t="s">
        <v>106</v>
      </c>
      <c r="G11" s="106" t="s">
        <v>245</v>
      </c>
      <c r="H11" s="106" t="s">
        <v>246</v>
      </c>
      <c r="I11" s="118">
        <v>102400</v>
      </c>
      <c r="J11" s="118">
        <v>102400</v>
      </c>
      <c r="K11" s="118">
        <v>102400</v>
      </c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ht="34" customHeight="1" spans="1:23">
      <c r="A12" s="106" t="s">
        <v>276</v>
      </c>
      <c r="B12" s="106" t="s">
        <v>283</v>
      </c>
      <c r="C12" s="106" t="s">
        <v>284</v>
      </c>
      <c r="D12" s="106" t="s">
        <v>70</v>
      </c>
      <c r="E12" s="106" t="s">
        <v>107</v>
      </c>
      <c r="F12" s="106" t="s">
        <v>108</v>
      </c>
      <c r="G12" s="106" t="s">
        <v>245</v>
      </c>
      <c r="H12" s="106" t="s">
        <v>246</v>
      </c>
      <c r="I12" s="118">
        <v>102400</v>
      </c>
      <c r="J12" s="118">
        <v>102400</v>
      </c>
      <c r="K12" s="118">
        <v>102400</v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ht="34" customHeight="1" spans="1:23">
      <c r="A13" s="106" t="s">
        <v>276</v>
      </c>
      <c r="B13" s="106" t="s">
        <v>285</v>
      </c>
      <c r="C13" s="106" t="s">
        <v>286</v>
      </c>
      <c r="D13" s="106" t="s">
        <v>70</v>
      </c>
      <c r="E13" s="106" t="s">
        <v>107</v>
      </c>
      <c r="F13" s="106" t="s">
        <v>108</v>
      </c>
      <c r="G13" s="106" t="s">
        <v>245</v>
      </c>
      <c r="H13" s="106" t="s">
        <v>246</v>
      </c>
      <c r="I13" s="118">
        <v>40000</v>
      </c>
      <c r="J13" s="118">
        <v>40000</v>
      </c>
      <c r="K13" s="118">
        <v>40000</v>
      </c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  <row r="14" ht="34" customHeight="1" spans="1:23">
      <c r="A14" s="106" t="s">
        <v>276</v>
      </c>
      <c r="B14" s="106" t="s">
        <v>287</v>
      </c>
      <c r="C14" s="106" t="s">
        <v>288</v>
      </c>
      <c r="D14" s="106" t="s">
        <v>70</v>
      </c>
      <c r="E14" s="106" t="s">
        <v>105</v>
      </c>
      <c r="F14" s="106" t="s">
        <v>106</v>
      </c>
      <c r="G14" s="106" t="s">
        <v>245</v>
      </c>
      <c r="H14" s="106" t="s">
        <v>246</v>
      </c>
      <c r="I14" s="118">
        <v>126100</v>
      </c>
      <c r="J14" s="118">
        <v>126100</v>
      </c>
      <c r="K14" s="118">
        <v>126100</v>
      </c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ht="34" customHeight="1" spans="1:23">
      <c r="A15" s="106" t="s">
        <v>276</v>
      </c>
      <c r="B15" s="106" t="s">
        <v>289</v>
      </c>
      <c r="C15" s="106" t="s">
        <v>290</v>
      </c>
      <c r="D15" s="106" t="s">
        <v>70</v>
      </c>
      <c r="E15" s="106" t="s">
        <v>107</v>
      </c>
      <c r="F15" s="106" t="s">
        <v>108</v>
      </c>
      <c r="G15" s="106" t="s">
        <v>291</v>
      </c>
      <c r="H15" s="106" t="s">
        <v>292</v>
      </c>
      <c r="I15" s="118">
        <v>150000</v>
      </c>
      <c r="J15" s="118">
        <v>150000</v>
      </c>
      <c r="K15" s="118">
        <v>150000</v>
      </c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ht="34" customHeight="1" spans="1:23">
      <c r="A16" s="106" t="s">
        <v>276</v>
      </c>
      <c r="B16" s="106" t="s">
        <v>293</v>
      </c>
      <c r="C16" s="106" t="s">
        <v>294</v>
      </c>
      <c r="D16" s="106" t="s">
        <v>70</v>
      </c>
      <c r="E16" s="106" t="s">
        <v>107</v>
      </c>
      <c r="F16" s="106" t="s">
        <v>108</v>
      </c>
      <c r="G16" s="106" t="s">
        <v>291</v>
      </c>
      <c r="H16" s="106" t="s">
        <v>292</v>
      </c>
      <c r="I16" s="118">
        <v>150000</v>
      </c>
      <c r="J16" s="118">
        <v>150000</v>
      </c>
      <c r="K16" s="118">
        <v>150000</v>
      </c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</row>
    <row r="17" ht="34" customHeight="1" spans="1:23">
      <c r="A17" s="71" t="s">
        <v>173</v>
      </c>
      <c r="B17" s="72"/>
      <c r="C17" s="72"/>
      <c r="D17" s="72"/>
      <c r="E17" s="72"/>
      <c r="F17" s="72"/>
      <c r="G17" s="72"/>
      <c r="H17" s="73"/>
      <c r="I17" s="118">
        <v>1168180</v>
      </c>
      <c r="J17" s="118">
        <v>1168180</v>
      </c>
      <c r="K17" s="118">
        <v>1168180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952083333333333" bottom="0.559027777777778" header="0.479861111111111" footer="0.479861111111111"/>
  <pageSetup paperSize="9" scale="61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1"/>
  <sheetViews>
    <sheetView showZeros="0" workbookViewId="0">
      <selection activeCell="F12" sqref="F12"/>
    </sheetView>
  </sheetViews>
  <sheetFormatPr defaultColWidth="9.13888888888889" defaultRowHeight="12" customHeight="1"/>
  <cols>
    <col min="1" max="1" width="21.5555555555556" customWidth="1"/>
    <col min="2" max="2" width="21.2222222222222" customWidth="1"/>
    <col min="3" max="3" width="8.88888888888889" customWidth="1"/>
    <col min="4" max="4" width="12.2222222222222" customWidth="1"/>
    <col min="5" max="5" width="23.5740740740741" customWidth="1"/>
    <col min="6" max="6" width="11.2777777777778" customWidth="1"/>
    <col min="7" max="7" width="24.7777777777778" customWidth="1"/>
    <col min="8" max="9" width="9.66666666666667" customWidth="1"/>
    <col min="10" max="10" width="24" customWidth="1"/>
  </cols>
  <sheetData>
    <row r="1" spans="10:10">
      <c r="J1" s="44" t="s">
        <v>295</v>
      </c>
    </row>
    <row r="2" ht="28.2" spans="1:10">
      <c r="A2" s="103" t="str">
        <f>"2026"&amp;"年部门项目支出绩效目标表"</f>
        <v>2026年部门项目支出绩效目标表</v>
      </c>
      <c r="B2" s="45"/>
      <c r="C2" s="45"/>
      <c r="D2" s="45"/>
      <c r="E2" s="45"/>
      <c r="F2" s="104"/>
      <c r="G2" s="45"/>
      <c r="H2" s="104"/>
      <c r="I2" s="104"/>
      <c r="J2" s="45"/>
    </row>
    <row r="3" spans="1:1">
      <c r="A3" s="46" t="str">
        <f>"单位名称："&amp;"中国人民政治协商会议昆明市东川区委员会"</f>
        <v>单位名称：中国人民政治协商会议昆明市东川区委员会</v>
      </c>
    </row>
    <row r="4" ht="14.4" spans="1:10">
      <c r="A4" s="18" t="s">
        <v>185</v>
      </c>
      <c r="B4" s="18" t="s">
        <v>296</v>
      </c>
      <c r="C4" s="18" t="s">
        <v>297</v>
      </c>
      <c r="D4" s="18" t="s">
        <v>298</v>
      </c>
      <c r="E4" s="18" t="s">
        <v>299</v>
      </c>
      <c r="F4" s="105" t="s">
        <v>300</v>
      </c>
      <c r="G4" s="18" t="s">
        <v>301</v>
      </c>
      <c r="H4" s="105" t="s">
        <v>302</v>
      </c>
      <c r="I4" s="105" t="s">
        <v>303</v>
      </c>
      <c r="J4" s="18" t="s">
        <v>304</v>
      </c>
    </row>
    <row r="5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75">
        <v>6</v>
      </c>
      <c r="G5" s="177">
        <v>7</v>
      </c>
      <c r="H5" s="75">
        <v>8</v>
      </c>
      <c r="I5" s="75">
        <v>9</v>
      </c>
      <c r="J5" s="177">
        <v>10</v>
      </c>
    </row>
    <row r="6" ht="21.6" spans="1:10">
      <c r="A6" s="68" t="s">
        <v>70</v>
      </c>
      <c r="B6" s="106"/>
      <c r="C6" s="106"/>
      <c r="D6" s="106"/>
      <c r="E6" s="40"/>
      <c r="F6" s="107"/>
      <c r="G6" s="40"/>
      <c r="H6" s="107"/>
      <c r="I6" s="107"/>
      <c r="J6" s="40"/>
    </row>
    <row r="7" spans="1:10">
      <c r="A7" s="178" t="s">
        <v>290</v>
      </c>
      <c r="B7" s="59" t="s">
        <v>305</v>
      </c>
      <c r="C7" s="59" t="s">
        <v>306</v>
      </c>
      <c r="D7" s="59" t="s">
        <v>307</v>
      </c>
      <c r="E7" s="68" t="s">
        <v>308</v>
      </c>
      <c r="F7" s="59" t="s">
        <v>309</v>
      </c>
      <c r="G7" s="68" t="s">
        <v>310</v>
      </c>
      <c r="H7" s="59" t="s">
        <v>311</v>
      </c>
      <c r="I7" s="59" t="s">
        <v>312</v>
      </c>
      <c r="J7" s="68" t="s">
        <v>313</v>
      </c>
    </row>
    <row r="8" ht="32.4" spans="1:10">
      <c r="A8" s="178" t="s">
        <v>290</v>
      </c>
      <c r="B8" s="59" t="s">
        <v>305</v>
      </c>
      <c r="C8" s="59" t="s">
        <v>306</v>
      </c>
      <c r="D8" s="59" t="s">
        <v>314</v>
      </c>
      <c r="E8" s="68" t="s">
        <v>315</v>
      </c>
      <c r="F8" s="59" t="s">
        <v>309</v>
      </c>
      <c r="G8" s="68" t="s">
        <v>316</v>
      </c>
      <c r="H8" s="59" t="s">
        <v>317</v>
      </c>
      <c r="I8" s="59" t="s">
        <v>312</v>
      </c>
      <c r="J8" s="68" t="s">
        <v>318</v>
      </c>
    </row>
    <row r="9" ht="32.4" spans="1:10">
      <c r="A9" s="178" t="s">
        <v>290</v>
      </c>
      <c r="B9" s="59" t="s">
        <v>305</v>
      </c>
      <c r="C9" s="59" t="s">
        <v>306</v>
      </c>
      <c r="D9" s="59" t="s">
        <v>319</v>
      </c>
      <c r="E9" s="68" t="s">
        <v>320</v>
      </c>
      <c r="F9" s="59" t="s">
        <v>321</v>
      </c>
      <c r="G9" s="68" t="s">
        <v>322</v>
      </c>
      <c r="H9" s="59" t="s">
        <v>317</v>
      </c>
      <c r="I9" s="59" t="s">
        <v>312</v>
      </c>
      <c r="J9" s="68" t="s">
        <v>323</v>
      </c>
    </row>
    <row r="10" spans="1:10">
      <c r="A10" s="178" t="s">
        <v>290</v>
      </c>
      <c r="B10" s="59" t="s">
        <v>305</v>
      </c>
      <c r="C10" s="59" t="s">
        <v>324</v>
      </c>
      <c r="D10" s="59" t="s">
        <v>325</v>
      </c>
      <c r="E10" s="68" t="s">
        <v>326</v>
      </c>
      <c r="F10" s="59" t="s">
        <v>309</v>
      </c>
      <c r="G10" s="68" t="s">
        <v>327</v>
      </c>
      <c r="H10" s="59" t="s">
        <v>311</v>
      </c>
      <c r="I10" s="59" t="s">
        <v>328</v>
      </c>
      <c r="J10" s="68" t="s">
        <v>329</v>
      </c>
    </row>
    <row r="11" spans="1:10">
      <c r="A11" s="178" t="s">
        <v>290</v>
      </c>
      <c r="B11" s="59" t="s">
        <v>305</v>
      </c>
      <c r="C11" s="59" t="s">
        <v>330</v>
      </c>
      <c r="D11" s="59" t="s">
        <v>331</v>
      </c>
      <c r="E11" s="68" t="s">
        <v>332</v>
      </c>
      <c r="F11" s="59" t="s">
        <v>321</v>
      </c>
      <c r="G11" s="68" t="s">
        <v>333</v>
      </c>
      <c r="H11" s="59" t="s">
        <v>317</v>
      </c>
      <c r="I11" s="59" t="s">
        <v>312</v>
      </c>
      <c r="J11" s="68" t="s">
        <v>334</v>
      </c>
    </row>
    <row r="12" ht="64.8" spans="1:10">
      <c r="A12" s="178" t="s">
        <v>278</v>
      </c>
      <c r="B12" s="59" t="s">
        <v>335</v>
      </c>
      <c r="C12" s="59" t="s">
        <v>306</v>
      </c>
      <c r="D12" s="59" t="s">
        <v>307</v>
      </c>
      <c r="E12" s="68" t="s">
        <v>336</v>
      </c>
      <c r="F12" s="59" t="s">
        <v>321</v>
      </c>
      <c r="G12" s="68" t="s">
        <v>337</v>
      </c>
      <c r="H12" s="59" t="s">
        <v>338</v>
      </c>
      <c r="I12" s="59" t="s">
        <v>312</v>
      </c>
      <c r="J12" s="68" t="s">
        <v>339</v>
      </c>
    </row>
    <row r="13" ht="64.8" spans="1:10">
      <c r="A13" s="178" t="s">
        <v>278</v>
      </c>
      <c r="B13" s="59" t="s">
        <v>335</v>
      </c>
      <c r="C13" s="59" t="s">
        <v>306</v>
      </c>
      <c r="D13" s="59" t="s">
        <v>307</v>
      </c>
      <c r="E13" s="68" t="s">
        <v>340</v>
      </c>
      <c r="F13" s="59" t="s">
        <v>321</v>
      </c>
      <c r="G13" s="68" t="s">
        <v>341</v>
      </c>
      <c r="H13" s="59" t="s">
        <v>338</v>
      </c>
      <c r="I13" s="59" t="s">
        <v>312</v>
      </c>
      <c r="J13" s="68" t="s">
        <v>339</v>
      </c>
    </row>
    <row r="14" ht="21.6" spans="1:10">
      <c r="A14" s="178" t="s">
        <v>278</v>
      </c>
      <c r="B14" s="59" t="s">
        <v>335</v>
      </c>
      <c r="C14" s="59" t="s">
        <v>306</v>
      </c>
      <c r="D14" s="59" t="s">
        <v>307</v>
      </c>
      <c r="E14" s="68" t="s">
        <v>342</v>
      </c>
      <c r="F14" s="59" t="s">
        <v>321</v>
      </c>
      <c r="G14" s="68" t="s">
        <v>85</v>
      </c>
      <c r="H14" s="59" t="s">
        <v>343</v>
      </c>
      <c r="I14" s="59" t="s">
        <v>312</v>
      </c>
      <c r="J14" s="68" t="s">
        <v>344</v>
      </c>
    </row>
    <row r="15" ht="43.2" spans="1:10">
      <c r="A15" s="178" t="s">
        <v>278</v>
      </c>
      <c r="B15" s="59" t="s">
        <v>335</v>
      </c>
      <c r="C15" s="59" t="s">
        <v>306</v>
      </c>
      <c r="D15" s="59" t="s">
        <v>307</v>
      </c>
      <c r="E15" s="68" t="s">
        <v>345</v>
      </c>
      <c r="F15" s="59" t="s">
        <v>321</v>
      </c>
      <c r="G15" s="68" t="s">
        <v>346</v>
      </c>
      <c r="H15" s="59" t="s">
        <v>347</v>
      </c>
      <c r="I15" s="59" t="s">
        <v>312</v>
      </c>
      <c r="J15" s="68" t="s">
        <v>348</v>
      </c>
    </row>
    <row r="16" ht="32.4" spans="1:10">
      <c r="A16" s="178" t="s">
        <v>278</v>
      </c>
      <c r="B16" s="59" t="s">
        <v>335</v>
      </c>
      <c r="C16" s="59" t="s">
        <v>306</v>
      </c>
      <c r="D16" s="59" t="s">
        <v>307</v>
      </c>
      <c r="E16" s="68" t="s">
        <v>349</v>
      </c>
      <c r="F16" s="59" t="s">
        <v>321</v>
      </c>
      <c r="G16" s="68" t="s">
        <v>350</v>
      </c>
      <c r="H16" s="59" t="s">
        <v>351</v>
      </c>
      <c r="I16" s="59" t="s">
        <v>312</v>
      </c>
      <c r="J16" s="68" t="s">
        <v>352</v>
      </c>
    </row>
    <row r="17" spans="1:10">
      <c r="A17" s="178" t="s">
        <v>278</v>
      </c>
      <c r="B17" s="59" t="s">
        <v>335</v>
      </c>
      <c r="C17" s="59" t="s">
        <v>306</v>
      </c>
      <c r="D17" s="59" t="s">
        <v>307</v>
      </c>
      <c r="E17" s="68" t="s">
        <v>353</v>
      </c>
      <c r="F17" s="59" t="s">
        <v>354</v>
      </c>
      <c r="G17" s="68" t="s">
        <v>355</v>
      </c>
      <c r="H17" s="59" t="s">
        <v>356</v>
      </c>
      <c r="I17" s="59" t="s">
        <v>312</v>
      </c>
      <c r="J17" s="68" t="s">
        <v>357</v>
      </c>
    </row>
    <row r="18" ht="54" spans="1:10">
      <c r="A18" s="178" t="s">
        <v>278</v>
      </c>
      <c r="B18" s="59" t="s">
        <v>335</v>
      </c>
      <c r="C18" s="59" t="s">
        <v>306</v>
      </c>
      <c r="D18" s="59" t="s">
        <v>307</v>
      </c>
      <c r="E18" s="68" t="s">
        <v>358</v>
      </c>
      <c r="F18" s="59" t="s">
        <v>354</v>
      </c>
      <c r="G18" s="68" t="s">
        <v>91</v>
      </c>
      <c r="H18" s="59" t="s">
        <v>359</v>
      </c>
      <c r="I18" s="59" t="s">
        <v>312</v>
      </c>
      <c r="J18" s="68" t="s">
        <v>360</v>
      </c>
    </row>
    <row r="19" spans="1:10">
      <c r="A19" s="178" t="s">
        <v>278</v>
      </c>
      <c r="B19" s="59" t="s">
        <v>335</v>
      </c>
      <c r="C19" s="59" t="s">
        <v>306</v>
      </c>
      <c r="D19" s="59" t="s">
        <v>314</v>
      </c>
      <c r="E19" s="68" t="s">
        <v>361</v>
      </c>
      <c r="F19" s="59" t="s">
        <v>321</v>
      </c>
      <c r="G19" s="68" t="s">
        <v>316</v>
      </c>
      <c r="H19" s="59" t="s">
        <v>317</v>
      </c>
      <c r="I19" s="59" t="s">
        <v>328</v>
      </c>
      <c r="J19" s="68" t="s">
        <v>362</v>
      </c>
    </row>
    <row r="20" ht="21.6" spans="1:10">
      <c r="A20" s="178" t="s">
        <v>278</v>
      </c>
      <c r="B20" s="59" t="s">
        <v>335</v>
      </c>
      <c r="C20" s="59" t="s">
        <v>306</v>
      </c>
      <c r="D20" s="59" t="s">
        <v>319</v>
      </c>
      <c r="E20" s="68" t="s">
        <v>363</v>
      </c>
      <c r="F20" s="59" t="s">
        <v>309</v>
      </c>
      <c r="G20" s="68" t="s">
        <v>316</v>
      </c>
      <c r="H20" s="59" t="s">
        <v>317</v>
      </c>
      <c r="I20" s="59" t="s">
        <v>328</v>
      </c>
      <c r="J20" s="68" t="s">
        <v>364</v>
      </c>
    </row>
    <row r="21" spans="1:10">
      <c r="A21" s="178" t="s">
        <v>278</v>
      </c>
      <c r="B21" s="59" t="s">
        <v>335</v>
      </c>
      <c r="C21" s="59" t="s">
        <v>306</v>
      </c>
      <c r="D21" s="59" t="s">
        <v>319</v>
      </c>
      <c r="E21" s="68" t="s">
        <v>365</v>
      </c>
      <c r="F21" s="59" t="s">
        <v>321</v>
      </c>
      <c r="G21" s="68" t="s">
        <v>366</v>
      </c>
      <c r="H21" s="59" t="s">
        <v>338</v>
      </c>
      <c r="I21" s="59" t="s">
        <v>312</v>
      </c>
      <c r="J21" s="68" t="s">
        <v>367</v>
      </c>
    </row>
    <row r="22" spans="1:10">
      <c r="A22" s="178" t="s">
        <v>278</v>
      </c>
      <c r="B22" s="59" t="s">
        <v>335</v>
      </c>
      <c r="C22" s="59" t="s">
        <v>306</v>
      </c>
      <c r="D22" s="59" t="s">
        <v>319</v>
      </c>
      <c r="E22" s="68" t="s">
        <v>368</v>
      </c>
      <c r="F22" s="59" t="s">
        <v>321</v>
      </c>
      <c r="G22" s="68" t="s">
        <v>369</v>
      </c>
      <c r="H22" s="59" t="s">
        <v>338</v>
      </c>
      <c r="I22" s="59" t="s">
        <v>312</v>
      </c>
      <c r="J22" s="68" t="s">
        <v>369</v>
      </c>
    </row>
    <row r="23" ht="108" spans="1:10">
      <c r="A23" s="178" t="s">
        <v>278</v>
      </c>
      <c r="B23" s="59" t="s">
        <v>335</v>
      </c>
      <c r="C23" s="59" t="s">
        <v>324</v>
      </c>
      <c r="D23" s="59" t="s">
        <v>325</v>
      </c>
      <c r="E23" s="68" t="s">
        <v>370</v>
      </c>
      <c r="F23" s="59" t="s">
        <v>321</v>
      </c>
      <c r="G23" s="68" t="s">
        <v>371</v>
      </c>
      <c r="H23" s="59" t="s">
        <v>372</v>
      </c>
      <c r="I23" s="59" t="s">
        <v>312</v>
      </c>
      <c r="J23" s="68" t="s">
        <v>373</v>
      </c>
    </row>
    <row r="24" ht="108" spans="1:10">
      <c r="A24" s="178" t="s">
        <v>278</v>
      </c>
      <c r="B24" s="59" t="s">
        <v>335</v>
      </c>
      <c r="C24" s="59" t="s">
        <v>324</v>
      </c>
      <c r="D24" s="59" t="s">
        <v>374</v>
      </c>
      <c r="E24" s="68" t="s">
        <v>375</v>
      </c>
      <c r="F24" s="59" t="s">
        <v>321</v>
      </c>
      <c r="G24" s="68" t="s">
        <v>376</v>
      </c>
      <c r="H24" s="59" t="s">
        <v>372</v>
      </c>
      <c r="I24" s="59" t="s">
        <v>312</v>
      </c>
      <c r="J24" s="68" t="s">
        <v>377</v>
      </c>
    </row>
    <row r="25" ht="21.6" spans="1:10">
      <c r="A25" s="178" t="s">
        <v>278</v>
      </c>
      <c r="B25" s="59" t="s">
        <v>335</v>
      </c>
      <c r="C25" s="59" t="s">
        <v>330</v>
      </c>
      <c r="D25" s="59" t="s">
        <v>331</v>
      </c>
      <c r="E25" s="68" t="s">
        <v>378</v>
      </c>
      <c r="F25" s="59" t="s">
        <v>309</v>
      </c>
      <c r="G25" s="68" t="s">
        <v>379</v>
      </c>
      <c r="H25" s="59" t="s">
        <v>317</v>
      </c>
      <c r="I25" s="59" t="s">
        <v>328</v>
      </c>
      <c r="J25" s="68" t="s">
        <v>380</v>
      </c>
    </row>
    <row r="26" ht="21.6" spans="1:10">
      <c r="A26" s="178" t="s">
        <v>282</v>
      </c>
      <c r="B26" s="59" t="s">
        <v>381</v>
      </c>
      <c r="C26" s="59" t="s">
        <v>306</v>
      </c>
      <c r="D26" s="59" t="s">
        <v>307</v>
      </c>
      <c r="E26" s="68" t="s">
        <v>382</v>
      </c>
      <c r="F26" s="59" t="s">
        <v>383</v>
      </c>
      <c r="G26" s="68" t="s">
        <v>384</v>
      </c>
      <c r="H26" s="59" t="s">
        <v>338</v>
      </c>
      <c r="I26" s="59" t="s">
        <v>328</v>
      </c>
      <c r="J26" s="68" t="s">
        <v>385</v>
      </c>
    </row>
    <row r="27" ht="43.2" spans="1:10">
      <c r="A27" s="178" t="s">
        <v>282</v>
      </c>
      <c r="B27" s="59" t="s">
        <v>381</v>
      </c>
      <c r="C27" s="59" t="s">
        <v>306</v>
      </c>
      <c r="D27" s="59" t="s">
        <v>307</v>
      </c>
      <c r="E27" s="68" t="s">
        <v>386</v>
      </c>
      <c r="F27" s="59" t="s">
        <v>383</v>
      </c>
      <c r="G27" s="68" t="s">
        <v>384</v>
      </c>
      <c r="H27" s="59" t="s">
        <v>338</v>
      </c>
      <c r="I27" s="59" t="s">
        <v>312</v>
      </c>
      <c r="J27" s="68" t="s">
        <v>387</v>
      </c>
    </row>
    <row r="28" ht="43.2" spans="1:10">
      <c r="A28" s="178" t="s">
        <v>282</v>
      </c>
      <c r="B28" s="59" t="s">
        <v>381</v>
      </c>
      <c r="C28" s="59" t="s">
        <v>306</v>
      </c>
      <c r="D28" s="59" t="s">
        <v>307</v>
      </c>
      <c r="E28" s="68" t="s">
        <v>388</v>
      </c>
      <c r="F28" s="59" t="s">
        <v>321</v>
      </c>
      <c r="G28" s="68" t="s">
        <v>389</v>
      </c>
      <c r="H28" s="59" t="s">
        <v>338</v>
      </c>
      <c r="I28" s="59" t="s">
        <v>312</v>
      </c>
      <c r="J28" s="68" t="s">
        <v>390</v>
      </c>
    </row>
    <row r="29" ht="54" spans="1:10">
      <c r="A29" s="178" t="s">
        <v>282</v>
      </c>
      <c r="B29" s="59" t="s">
        <v>381</v>
      </c>
      <c r="C29" s="59" t="s">
        <v>306</v>
      </c>
      <c r="D29" s="59" t="s">
        <v>307</v>
      </c>
      <c r="E29" s="68" t="s">
        <v>391</v>
      </c>
      <c r="F29" s="59" t="s">
        <v>321</v>
      </c>
      <c r="G29" s="68" t="s">
        <v>84</v>
      </c>
      <c r="H29" s="59" t="s">
        <v>392</v>
      </c>
      <c r="I29" s="59" t="s">
        <v>312</v>
      </c>
      <c r="J29" s="68" t="s">
        <v>393</v>
      </c>
    </row>
    <row r="30" ht="54" spans="1:10">
      <c r="A30" s="178" t="s">
        <v>282</v>
      </c>
      <c r="B30" s="59" t="s">
        <v>381</v>
      </c>
      <c r="C30" s="59" t="s">
        <v>306</v>
      </c>
      <c r="D30" s="59" t="s">
        <v>307</v>
      </c>
      <c r="E30" s="68" t="s">
        <v>394</v>
      </c>
      <c r="F30" s="59" t="s">
        <v>321</v>
      </c>
      <c r="G30" s="68" t="s">
        <v>83</v>
      </c>
      <c r="H30" s="59" t="s">
        <v>392</v>
      </c>
      <c r="I30" s="59" t="s">
        <v>312</v>
      </c>
      <c r="J30" s="68" t="s">
        <v>395</v>
      </c>
    </row>
    <row r="31" ht="54" spans="1:10">
      <c r="A31" s="178" t="s">
        <v>282</v>
      </c>
      <c r="B31" s="59" t="s">
        <v>381</v>
      </c>
      <c r="C31" s="59" t="s">
        <v>306</v>
      </c>
      <c r="D31" s="59" t="s">
        <v>307</v>
      </c>
      <c r="E31" s="68" t="s">
        <v>396</v>
      </c>
      <c r="F31" s="59" t="s">
        <v>354</v>
      </c>
      <c r="G31" s="68" t="s">
        <v>397</v>
      </c>
      <c r="H31" s="59" t="s">
        <v>359</v>
      </c>
      <c r="I31" s="59" t="s">
        <v>312</v>
      </c>
      <c r="J31" s="68" t="s">
        <v>360</v>
      </c>
    </row>
    <row r="32" ht="32.4" spans="1:10">
      <c r="A32" s="178" t="s">
        <v>282</v>
      </c>
      <c r="B32" s="59" t="s">
        <v>381</v>
      </c>
      <c r="C32" s="59" t="s">
        <v>306</v>
      </c>
      <c r="D32" s="59" t="s">
        <v>314</v>
      </c>
      <c r="E32" s="68" t="s">
        <v>398</v>
      </c>
      <c r="F32" s="59" t="s">
        <v>321</v>
      </c>
      <c r="G32" s="68" t="s">
        <v>333</v>
      </c>
      <c r="H32" s="59" t="s">
        <v>317</v>
      </c>
      <c r="I32" s="59" t="s">
        <v>328</v>
      </c>
      <c r="J32" s="68" t="s">
        <v>399</v>
      </c>
    </row>
    <row r="33" ht="21.6" spans="1:10">
      <c r="A33" s="178" t="s">
        <v>282</v>
      </c>
      <c r="B33" s="59" t="s">
        <v>381</v>
      </c>
      <c r="C33" s="59" t="s">
        <v>306</v>
      </c>
      <c r="D33" s="59" t="s">
        <v>319</v>
      </c>
      <c r="E33" s="68" t="s">
        <v>400</v>
      </c>
      <c r="F33" s="59" t="s">
        <v>354</v>
      </c>
      <c r="G33" s="68" t="s">
        <v>384</v>
      </c>
      <c r="H33" s="59" t="s">
        <v>401</v>
      </c>
      <c r="I33" s="59" t="s">
        <v>312</v>
      </c>
      <c r="J33" s="68" t="s">
        <v>402</v>
      </c>
    </row>
    <row r="34" ht="43.2" spans="1:10">
      <c r="A34" s="178" t="s">
        <v>282</v>
      </c>
      <c r="B34" s="59" t="s">
        <v>381</v>
      </c>
      <c r="C34" s="59" t="s">
        <v>324</v>
      </c>
      <c r="D34" s="59" t="s">
        <v>325</v>
      </c>
      <c r="E34" s="68" t="s">
        <v>403</v>
      </c>
      <c r="F34" s="59" t="s">
        <v>321</v>
      </c>
      <c r="G34" s="68" t="s">
        <v>384</v>
      </c>
      <c r="H34" s="59" t="s">
        <v>338</v>
      </c>
      <c r="I34" s="59" t="s">
        <v>312</v>
      </c>
      <c r="J34" s="68" t="s">
        <v>387</v>
      </c>
    </row>
    <row r="35" ht="43.2" spans="1:10">
      <c r="A35" s="178" t="s">
        <v>282</v>
      </c>
      <c r="B35" s="59" t="s">
        <v>381</v>
      </c>
      <c r="C35" s="59" t="s">
        <v>330</v>
      </c>
      <c r="D35" s="59" t="s">
        <v>331</v>
      </c>
      <c r="E35" s="68" t="s">
        <v>404</v>
      </c>
      <c r="F35" s="59" t="s">
        <v>309</v>
      </c>
      <c r="G35" s="68" t="s">
        <v>379</v>
      </c>
      <c r="H35" s="59" t="s">
        <v>317</v>
      </c>
      <c r="I35" s="59" t="s">
        <v>328</v>
      </c>
      <c r="J35" s="68" t="s">
        <v>387</v>
      </c>
    </row>
    <row r="36" ht="21.6" spans="1:10">
      <c r="A36" s="178" t="s">
        <v>286</v>
      </c>
      <c r="B36" s="59" t="s">
        <v>405</v>
      </c>
      <c r="C36" s="59" t="s">
        <v>306</v>
      </c>
      <c r="D36" s="59" t="s">
        <v>307</v>
      </c>
      <c r="E36" s="68" t="s">
        <v>406</v>
      </c>
      <c r="F36" s="59" t="s">
        <v>321</v>
      </c>
      <c r="G36" s="68" t="s">
        <v>322</v>
      </c>
      <c r="H36" s="59" t="s">
        <v>317</v>
      </c>
      <c r="I36" s="59" t="s">
        <v>328</v>
      </c>
      <c r="J36" s="68" t="s">
        <v>405</v>
      </c>
    </row>
    <row r="37" ht="21.6" spans="1:10">
      <c r="A37" s="178" t="s">
        <v>286</v>
      </c>
      <c r="B37" s="59" t="s">
        <v>405</v>
      </c>
      <c r="C37" s="59" t="s">
        <v>324</v>
      </c>
      <c r="D37" s="59" t="s">
        <v>374</v>
      </c>
      <c r="E37" s="68" t="s">
        <v>407</v>
      </c>
      <c r="F37" s="59" t="s">
        <v>321</v>
      </c>
      <c r="G37" s="68" t="s">
        <v>322</v>
      </c>
      <c r="H37" s="59" t="s">
        <v>317</v>
      </c>
      <c r="I37" s="59" t="s">
        <v>328</v>
      </c>
      <c r="J37" s="68" t="s">
        <v>405</v>
      </c>
    </row>
    <row r="38" ht="21.6" spans="1:10">
      <c r="A38" s="178" t="s">
        <v>286</v>
      </c>
      <c r="B38" s="59" t="s">
        <v>405</v>
      </c>
      <c r="C38" s="59" t="s">
        <v>330</v>
      </c>
      <c r="D38" s="59" t="s">
        <v>331</v>
      </c>
      <c r="E38" s="68" t="s">
        <v>408</v>
      </c>
      <c r="F38" s="59" t="s">
        <v>321</v>
      </c>
      <c r="G38" s="68" t="s">
        <v>322</v>
      </c>
      <c r="H38" s="59" t="s">
        <v>317</v>
      </c>
      <c r="I38" s="59" t="s">
        <v>328</v>
      </c>
      <c r="J38" s="68" t="s">
        <v>405</v>
      </c>
    </row>
    <row r="39" spans="1:10">
      <c r="A39" s="178" t="s">
        <v>294</v>
      </c>
      <c r="B39" s="59" t="s">
        <v>409</v>
      </c>
      <c r="C39" s="59" t="s">
        <v>306</v>
      </c>
      <c r="D39" s="59" t="s">
        <v>307</v>
      </c>
      <c r="E39" s="68" t="s">
        <v>308</v>
      </c>
      <c r="F39" s="59" t="s">
        <v>309</v>
      </c>
      <c r="G39" s="68" t="s">
        <v>410</v>
      </c>
      <c r="H39" s="59" t="s">
        <v>311</v>
      </c>
      <c r="I39" s="59" t="s">
        <v>312</v>
      </c>
      <c r="J39" s="68" t="s">
        <v>313</v>
      </c>
    </row>
    <row r="40" ht="32.4" spans="1:10">
      <c r="A40" s="178" t="s">
        <v>294</v>
      </c>
      <c r="B40" s="59" t="s">
        <v>409</v>
      </c>
      <c r="C40" s="59" t="s">
        <v>306</v>
      </c>
      <c r="D40" s="59" t="s">
        <v>314</v>
      </c>
      <c r="E40" s="68" t="s">
        <v>315</v>
      </c>
      <c r="F40" s="59" t="s">
        <v>309</v>
      </c>
      <c r="G40" s="68" t="s">
        <v>316</v>
      </c>
      <c r="H40" s="59" t="s">
        <v>317</v>
      </c>
      <c r="I40" s="59" t="s">
        <v>312</v>
      </c>
      <c r="J40" s="68" t="s">
        <v>318</v>
      </c>
    </row>
    <row r="41" ht="32.4" spans="1:10">
      <c r="A41" s="178" t="s">
        <v>294</v>
      </c>
      <c r="B41" s="59" t="s">
        <v>409</v>
      </c>
      <c r="C41" s="59" t="s">
        <v>306</v>
      </c>
      <c r="D41" s="59" t="s">
        <v>319</v>
      </c>
      <c r="E41" s="68" t="s">
        <v>320</v>
      </c>
      <c r="F41" s="59" t="s">
        <v>309</v>
      </c>
      <c r="G41" s="68" t="s">
        <v>316</v>
      </c>
      <c r="H41" s="59" t="s">
        <v>317</v>
      </c>
      <c r="I41" s="59" t="s">
        <v>312</v>
      </c>
      <c r="J41" s="68" t="s">
        <v>323</v>
      </c>
    </row>
    <row r="42" spans="1:10">
      <c r="A42" s="178" t="s">
        <v>294</v>
      </c>
      <c r="B42" s="59" t="s">
        <v>409</v>
      </c>
      <c r="C42" s="59" t="s">
        <v>324</v>
      </c>
      <c r="D42" s="59" t="s">
        <v>325</v>
      </c>
      <c r="E42" s="68" t="s">
        <v>326</v>
      </c>
      <c r="F42" s="59" t="s">
        <v>309</v>
      </c>
      <c r="G42" s="68" t="s">
        <v>327</v>
      </c>
      <c r="H42" s="59" t="s">
        <v>311</v>
      </c>
      <c r="I42" s="59" t="s">
        <v>328</v>
      </c>
      <c r="J42" s="68" t="s">
        <v>329</v>
      </c>
    </row>
    <row r="43" spans="1:10">
      <c r="A43" s="178" t="s">
        <v>294</v>
      </c>
      <c r="B43" s="59" t="s">
        <v>409</v>
      </c>
      <c r="C43" s="59" t="s">
        <v>330</v>
      </c>
      <c r="D43" s="59" t="s">
        <v>331</v>
      </c>
      <c r="E43" s="68" t="s">
        <v>332</v>
      </c>
      <c r="F43" s="59" t="s">
        <v>321</v>
      </c>
      <c r="G43" s="68" t="s">
        <v>333</v>
      </c>
      <c r="H43" s="59" t="s">
        <v>317</v>
      </c>
      <c r="I43" s="59" t="s">
        <v>312</v>
      </c>
      <c r="J43" s="68" t="s">
        <v>334</v>
      </c>
    </row>
    <row r="44" ht="43.2" spans="1:10">
      <c r="A44" s="178" t="s">
        <v>284</v>
      </c>
      <c r="B44" s="59" t="s">
        <v>411</v>
      </c>
      <c r="C44" s="59" t="s">
        <v>306</v>
      </c>
      <c r="D44" s="59" t="s">
        <v>307</v>
      </c>
      <c r="E44" s="68" t="s">
        <v>412</v>
      </c>
      <c r="F44" s="59" t="s">
        <v>321</v>
      </c>
      <c r="G44" s="68" t="s">
        <v>384</v>
      </c>
      <c r="H44" s="59" t="s">
        <v>338</v>
      </c>
      <c r="I44" s="59" t="s">
        <v>312</v>
      </c>
      <c r="J44" s="68" t="s">
        <v>413</v>
      </c>
    </row>
    <row r="45" ht="64.8" spans="1:10">
      <c r="A45" s="178" t="s">
        <v>284</v>
      </c>
      <c r="B45" s="59" t="s">
        <v>411</v>
      </c>
      <c r="C45" s="59" t="s">
        <v>306</v>
      </c>
      <c r="D45" s="59" t="s">
        <v>307</v>
      </c>
      <c r="E45" s="68" t="s">
        <v>414</v>
      </c>
      <c r="F45" s="59" t="s">
        <v>354</v>
      </c>
      <c r="G45" s="68" t="s">
        <v>397</v>
      </c>
      <c r="H45" s="59" t="s">
        <v>359</v>
      </c>
      <c r="I45" s="59" t="s">
        <v>312</v>
      </c>
      <c r="J45" s="68" t="s">
        <v>415</v>
      </c>
    </row>
    <row r="46" ht="21.6" spans="1:10">
      <c r="A46" s="178" t="s">
        <v>284</v>
      </c>
      <c r="B46" s="59" t="s">
        <v>411</v>
      </c>
      <c r="C46" s="59" t="s">
        <v>306</v>
      </c>
      <c r="D46" s="59" t="s">
        <v>314</v>
      </c>
      <c r="E46" s="68" t="s">
        <v>416</v>
      </c>
      <c r="F46" s="59" t="s">
        <v>309</v>
      </c>
      <c r="G46" s="68" t="s">
        <v>316</v>
      </c>
      <c r="H46" s="59" t="s">
        <v>317</v>
      </c>
      <c r="I46" s="59" t="s">
        <v>312</v>
      </c>
      <c r="J46" s="68" t="s">
        <v>417</v>
      </c>
    </row>
    <row r="47" ht="21.6" spans="1:10">
      <c r="A47" s="178" t="s">
        <v>284</v>
      </c>
      <c r="B47" s="59" t="s">
        <v>411</v>
      </c>
      <c r="C47" s="59" t="s">
        <v>306</v>
      </c>
      <c r="D47" s="59" t="s">
        <v>319</v>
      </c>
      <c r="E47" s="68" t="s">
        <v>418</v>
      </c>
      <c r="F47" s="59" t="s">
        <v>354</v>
      </c>
      <c r="G47" s="68" t="s">
        <v>384</v>
      </c>
      <c r="H47" s="59" t="s">
        <v>401</v>
      </c>
      <c r="I47" s="59" t="s">
        <v>328</v>
      </c>
      <c r="J47" s="68" t="s">
        <v>419</v>
      </c>
    </row>
    <row r="48" ht="43.2" spans="1:10">
      <c r="A48" s="178" t="s">
        <v>284</v>
      </c>
      <c r="B48" s="59" t="s">
        <v>411</v>
      </c>
      <c r="C48" s="59" t="s">
        <v>324</v>
      </c>
      <c r="D48" s="59" t="s">
        <v>374</v>
      </c>
      <c r="E48" s="68" t="s">
        <v>420</v>
      </c>
      <c r="F48" s="59" t="s">
        <v>309</v>
      </c>
      <c r="G48" s="68" t="s">
        <v>379</v>
      </c>
      <c r="H48" s="59" t="s">
        <v>317</v>
      </c>
      <c r="I48" s="59" t="s">
        <v>328</v>
      </c>
      <c r="J48" s="68" t="s">
        <v>413</v>
      </c>
    </row>
    <row r="49" ht="43.2" spans="1:10">
      <c r="A49" s="178" t="s">
        <v>284</v>
      </c>
      <c r="B49" s="59" t="s">
        <v>411</v>
      </c>
      <c r="C49" s="59" t="s">
        <v>330</v>
      </c>
      <c r="D49" s="59" t="s">
        <v>331</v>
      </c>
      <c r="E49" s="68" t="s">
        <v>421</v>
      </c>
      <c r="F49" s="59" t="s">
        <v>309</v>
      </c>
      <c r="G49" s="68" t="s">
        <v>379</v>
      </c>
      <c r="H49" s="59" t="s">
        <v>317</v>
      </c>
      <c r="I49" s="59" t="s">
        <v>328</v>
      </c>
      <c r="J49" s="68" t="s">
        <v>413</v>
      </c>
    </row>
    <row r="50" spans="1:10">
      <c r="A50" s="178" t="s">
        <v>288</v>
      </c>
      <c r="B50" s="59" t="s">
        <v>422</v>
      </c>
      <c r="C50" s="59" t="s">
        <v>306</v>
      </c>
      <c r="D50" s="59" t="s">
        <v>307</v>
      </c>
      <c r="E50" s="68" t="s">
        <v>423</v>
      </c>
      <c r="F50" s="59" t="s">
        <v>354</v>
      </c>
      <c r="G50" s="68" t="s">
        <v>424</v>
      </c>
      <c r="H50" s="59" t="s">
        <v>351</v>
      </c>
      <c r="I50" s="59" t="s">
        <v>312</v>
      </c>
      <c r="J50" s="68" t="s">
        <v>425</v>
      </c>
    </row>
    <row r="51" ht="21.6" spans="1:10">
      <c r="A51" s="178" t="s">
        <v>288</v>
      </c>
      <c r="B51" s="59" t="s">
        <v>422</v>
      </c>
      <c r="C51" s="59" t="s">
        <v>306</v>
      </c>
      <c r="D51" s="59" t="s">
        <v>307</v>
      </c>
      <c r="E51" s="68" t="s">
        <v>426</v>
      </c>
      <c r="F51" s="59" t="s">
        <v>321</v>
      </c>
      <c r="G51" s="68" t="s">
        <v>87</v>
      </c>
      <c r="H51" s="59" t="s">
        <v>338</v>
      </c>
      <c r="I51" s="59" t="s">
        <v>312</v>
      </c>
      <c r="J51" s="68" t="s">
        <v>427</v>
      </c>
    </row>
    <row r="52" spans="1:10">
      <c r="A52" s="178" t="s">
        <v>288</v>
      </c>
      <c r="B52" s="59" t="s">
        <v>422</v>
      </c>
      <c r="C52" s="59" t="s">
        <v>306</v>
      </c>
      <c r="D52" s="59" t="s">
        <v>307</v>
      </c>
      <c r="E52" s="68" t="s">
        <v>428</v>
      </c>
      <c r="F52" s="59" t="s">
        <v>354</v>
      </c>
      <c r="G52" s="68" t="s">
        <v>429</v>
      </c>
      <c r="H52" s="59" t="s">
        <v>351</v>
      </c>
      <c r="I52" s="59" t="s">
        <v>312</v>
      </c>
      <c r="J52" s="68" t="s">
        <v>430</v>
      </c>
    </row>
    <row r="53" ht="21.6" spans="1:10">
      <c r="A53" s="178" t="s">
        <v>288</v>
      </c>
      <c r="B53" s="59" t="s">
        <v>422</v>
      </c>
      <c r="C53" s="59" t="s">
        <v>306</v>
      </c>
      <c r="D53" s="59" t="s">
        <v>307</v>
      </c>
      <c r="E53" s="68" t="s">
        <v>431</v>
      </c>
      <c r="F53" s="59" t="s">
        <v>321</v>
      </c>
      <c r="G53" s="68" t="s">
        <v>83</v>
      </c>
      <c r="H53" s="59" t="s">
        <v>338</v>
      </c>
      <c r="I53" s="59" t="s">
        <v>312</v>
      </c>
      <c r="J53" s="68" t="s">
        <v>427</v>
      </c>
    </row>
    <row r="54" ht="21.6" spans="1:10">
      <c r="A54" s="178" t="s">
        <v>288</v>
      </c>
      <c r="B54" s="59" t="s">
        <v>422</v>
      </c>
      <c r="C54" s="59" t="s">
        <v>306</v>
      </c>
      <c r="D54" s="59" t="s">
        <v>307</v>
      </c>
      <c r="E54" s="68" t="s">
        <v>432</v>
      </c>
      <c r="F54" s="59" t="s">
        <v>321</v>
      </c>
      <c r="G54" s="68" t="s">
        <v>433</v>
      </c>
      <c r="H54" s="59" t="s">
        <v>434</v>
      </c>
      <c r="I54" s="59" t="s">
        <v>312</v>
      </c>
      <c r="J54" s="68" t="s">
        <v>435</v>
      </c>
    </row>
    <row r="55" ht="21.6" spans="1:10">
      <c r="A55" s="178" t="s">
        <v>288</v>
      </c>
      <c r="B55" s="59" t="s">
        <v>422</v>
      </c>
      <c r="C55" s="59" t="s">
        <v>306</v>
      </c>
      <c r="D55" s="59" t="s">
        <v>307</v>
      </c>
      <c r="E55" s="68" t="s">
        <v>436</v>
      </c>
      <c r="F55" s="59" t="s">
        <v>321</v>
      </c>
      <c r="G55" s="68" t="s">
        <v>433</v>
      </c>
      <c r="H55" s="59" t="s">
        <v>434</v>
      </c>
      <c r="I55" s="59" t="s">
        <v>312</v>
      </c>
      <c r="J55" s="68" t="s">
        <v>437</v>
      </c>
    </row>
    <row r="56" ht="21.6" spans="1:10">
      <c r="A56" s="178" t="s">
        <v>288</v>
      </c>
      <c r="B56" s="59" t="s">
        <v>422</v>
      </c>
      <c r="C56" s="59" t="s">
        <v>306</v>
      </c>
      <c r="D56" s="59" t="s">
        <v>307</v>
      </c>
      <c r="E56" s="68" t="s">
        <v>438</v>
      </c>
      <c r="F56" s="59" t="s">
        <v>321</v>
      </c>
      <c r="G56" s="68" t="s">
        <v>91</v>
      </c>
      <c r="H56" s="59" t="s">
        <v>392</v>
      </c>
      <c r="I56" s="59" t="s">
        <v>312</v>
      </c>
      <c r="J56" s="68" t="s">
        <v>439</v>
      </c>
    </row>
    <row r="57" ht="97.2" spans="1:10">
      <c r="A57" s="178" t="s">
        <v>288</v>
      </c>
      <c r="B57" s="59" t="s">
        <v>422</v>
      </c>
      <c r="C57" s="59" t="s">
        <v>306</v>
      </c>
      <c r="D57" s="59" t="s">
        <v>307</v>
      </c>
      <c r="E57" s="68" t="s">
        <v>440</v>
      </c>
      <c r="F57" s="59" t="s">
        <v>354</v>
      </c>
      <c r="G57" s="68" t="s">
        <v>441</v>
      </c>
      <c r="H57" s="59" t="s">
        <v>442</v>
      </c>
      <c r="I57" s="59" t="s">
        <v>312</v>
      </c>
      <c r="J57" s="68" t="s">
        <v>443</v>
      </c>
    </row>
    <row r="58" spans="1:10">
      <c r="A58" s="178" t="s">
        <v>288</v>
      </c>
      <c r="B58" s="59" t="s">
        <v>422</v>
      </c>
      <c r="C58" s="59" t="s">
        <v>306</v>
      </c>
      <c r="D58" s="59" t="s">
        <v>319</v>
      </c>
      <c r="E58" s="68" t="s">
        <v>400</v>
      </c>
      <c r="F58" s="59" t="s">
        <v>321</v>
      </c>
      <c r="G58" s="68" t="s">
        <v>379</v>
      </c>
      <c r="H58" s="59" t="s">
        <v>317</v>
      </c>
      <c r="I58" s="59" t="s">
        <v>328</v>
      </c>
      <c r="J58" s="68" t="s">
        <v>444</v>
      </c>
    </row>
    <row r="59" ht="21.6" spans="1:10">
      <c r="A59" s="178" t="s">
        <v>288</v>
      </c>
      <c r="B59" s="59" t="s">
        <v>422</v>
      </c>
      <c r="C59" s="59" t="s">
        <v>306</v>
      </c>
      <c r="D59" s="59" t="s">
        <v>319</v>
      </c>
      <c r="E59" s="68" t="s">
        <v>445</v>
      </c>
      <c r="F59" s="59" t="s">
        <v>321</v>
      </c>
      <c r="G59" s="68" t="s">
        <v>83</v>
      </c>
      <c r="H59" s="59" t="s">
        <v>338</v>
      </c>
      <c r="I59" s="59" t="s">
        <v>312</v>
      </c>
      <c r="J59" s="68" t="s">
        <v>446</v>
      </c>
    </row>
    <row r="60" ht="86.4" spans="1:10">
      <c r="A60" s="178" t="s">
        <v>288</v>
      </c>
      <c r="B60" s="59" t="s">
        <v>422</v>
      </c>
      <c r="C60" s="59" t="s">
        <v>324</v>
      </c>
      <c r="D60" s="59" t="s">
        <v>325</v>
      </c>
      <c r="E60" s="68" t="s">
        <v>447</v>
      </c>
      <c r="F60" s="59" t="s">
        <v>321</v>
      </c>
      <c r="G60" s="68" t="s">
        <v>384</v>
      </c>
      <c r="H60" s="59" t="s">
        <v>338</v>
      </c>
      <c r="I60" s="59" t="s">
        <v>328</v>
      </c>
      <c r="J60" s="68" t="s">
        <v>448</v>
      </c>
    </row>
    <row r="61" ht="32.4" spans="1:10">
      <c r="A61" s="178" t="s">
        <v>288</v>
      </c>
      <c r="B61" s="59" t="s">
        <v>422</v>
      </c>
      <c r="C61" s="59" t="s">
        <v>324</v>
      </c>
      <c r="D61" s="59" t="s">
        <v>374</v>
      </c>
      <c r="E61" s="68" t="s">
        <v>449</v>
      </c>
      <c r="F61" s="59" t="s">
        <v>321</v>
      </c>
      <c r="G61" s="68" t="s">
        <v>322</v>
      </c>
      <c r="H61" s="59" t="s">
        <v>317</v>
      </c>
      <c r="I61" s="59" t="s">
        <v>328</v>
      </c>
      <c r="J61" s="68" t="s">
        <v>450</v>
      </c>
    </row>
    <row r="62" spans="1:10">
      <c r="A62" s="178" t="s">
        <v>288</v>
      </c>
      <c r="B62" s="59" t="s">
        <v>422</v>
      </c>
      <c r="C62" s="59" t="s">
        <v>330</v>
      </c>
      <c r="D62" s="59" t="s">
        <v>331</v>
      </c>
      <c r="E62" s="68" t="s">
        <v>404</v>
      </c>
      <c r="F62" s="59" t="s">
        <v>309</v>
      </c>
      <c r="G62" s="68" t="s">
        <v>379</v>
      </c>
      <c r="H62" s="59" t="s">
        <v>317</v>
      </c>
      <c r="I62" s="59" t="s">
        <v>328</v>
      </c>
      <c r="J62" s="68" t="s">
        <v>451</v>
      </c>
    </row>
    <row r="63" ht="54" spans="1:10">
      <c r="A63" s="178" t="s">
        <v>280</v>
      </c>
      <c r="B63" s="59" t="s">
        <v>452</v>
      </c>
      <c r="C63" s="59" t="s">
        <v>306</v>
      </c>
      <c r="D63" s="59" t="s">
        <v>307</v>
      </c>
      <c r="E63" s="68" t="s">
        <v>453</v>
      </c>
      <c r="F63" s="59" t="s">
        <v>309</v>
      </c>
      <c r="G63" s="68" t="s">
        <v>90</v>
      </c>
      <c r="H63" s="59" t="s">
        <v>311</v>
      </c>
      <c r="I63" s="59" t="s">
        <v>312</v>
      </c>
      <c r="J63" s="68" t="s">
        <v>454</v>
      </c>
    </row>
    <row r="64" ht="32.4" spans="1:10">
      <c r="A64" s="178" t="s">
        <v>280</v>
      </c>
      <c r="B64" s="59" t="s">
        <v>452</v>
      </c>
      <c r="C64" s="59" t="s">
        <v>306</v>
      </c>
      <c r="D64" s="59" t="s">
        <v>307</v>
      </c>
      <c r="E64" s="68" t="s">
        <v>455</v>
      </c>
      <c r="F64" s="59" t="s">
        <v>309</v>
      </c>
      <c r="G64" s="68" t="s">
        <v>86</v>
      </c>
      <c r="H64" s="59" t="s">
        <v>311</v>
      </c>
      <c r="I64" s="59" t="s">
        <v>312</v>
      </c>
      <c r="J64" s="68" t="s">
        <v>456</v>
      </c>
    </row>
    <row r="65" ht="64.8" spans="1:10">
      <c r="A65" s="178" t="s">
        <v>280</v>
      </c>
      <c r="B65" s="59" t="s">
        <v>452</v>
      </c>
      <c r="C65" s="59" t="s">
        <v>306</v>
      </c>
      <c r="D65" s="59" t="s">
        <v>307</v>
      </c>
      <c r="E65" s="68" t="s">
        <v>457</v>
      </c>
      <c r="F65" s="59" t="s">
        <v>354</v>
      </c>
      <c r="G65" s="68" t="s">
        <v>458</v>
      </c>
      <c r="H65" s="59" t="s">
        <v>459</v>
      </c>
      <c r="I65" s="59" t="s">
        <v>312</v>
      </c>
      <c r="J65" s="68" t="s">
        <v>460</v>
      </c>
    </row>
    <row r="66" ht="64.8" spans="1:10">
      <c r="A66" s="178" t="s">
        <v>280</v>
      </c>
      <c r="B66" s="59" t="s">
        <v>452</v>
      </c>
      <c r="C66" s="59" t="s">
        <v>306</v>
      </c>
      <c r="D66" s="59" t="s">
        <v>307</v>
      </c>
      <c r="E66" s="68" t="s">
        <v>461</v>
      </c>
      <c r="F66" s="59" t="s">
        <v>354</v>
      </c>
      <c r="G66" s="68" t="s">
        <v>458</v>
      </c>
      <c r="H66" s="59" t="s">
        <v>459</v>
      </c>
      <c r="I66" s="59" t="s">
        <v>312</v>
      </c>
      <c r="J66" s="68" t="s">
        <v>462</v>
      </c>
    </row>
    <row r="67" spans="1:10">
      <c r="A67" s="178" t="s">
        <v>280</v>
      </c>
      <c r="B67" s="59" t="s">
        <v>452</v>
      </c>
      <c r="C67" s="59" t="s">
        <v>306</v>
      </c>
      <c r="D67" s="59" t="s">
        <v>314</v>
      </c>
      <c r="E67" s="68" t="s">
        <v>463</v>
      </c>
      <c r="F67" s="59" t="s">
        <v>321</v>
      </c>
      <c r="G67" s="68" t="s">
        <v>379</v>
      </c>
      <c r="H67" s="59" t="s">
        <v>317</v>
      </c>
      <c r="I67" s="59" t="s">
        <v>328</v>
      </c>
      <c r="J67" s="68" t="s">
        <v>463</v>
      </c>
    </row>
    <row r="68" ht="21.6" spans="1:10">
      <c r="A68" s="178" t="s">
        <v>280</v>
      </c>
      <c r="B68" s="59" t="s">
        <v>452</v>
      </c>
      <c r="C68" s="59" t="s">
        <v>306</v>
      </c>
      <c r="D68" s="59" t="s">
        <v>314</v>
      </c>
      <c r="E68" s="68" t="s">
        <v>464</v>
      </c>
      <c r="F68" s="59" t="s">
        <v>321</v>
      </c>
      <c r="G68" s="68" t="s">
        <v>465</v>
      </c>
      <c r="H68" s="59" t="s">
        <v>338</v>
      </c>
      <c r="I68" s="59" t="s">
        <v>312</v>
      </c>
      <c r="J68" s="68" t="s">
        <v>466</v>
      </c>
    </row>
    <row r="69" ht="21.6" spans="1:10">
      <c r="A69" s="178" t="s">
        <v>280</v>
      </c>
      <c r="B69" s="59" t="s">
        <v>452</v>
      </c>
      <c r="C69" s="59" t="s">
        <v>306</v>
      </c>
      <c r="D69" s="59" t="s">
        <v>319</v>
      </c>
      <c r="E69" s="68" t="s">
        <v>463</v>
      </c>
      <c r="F69" s="59" t="s">
        <v>321</v>
      </c>
      <c r="G69" s="68" t="s">
        <v>379</v>
      </c>
      <c r="H69" s="59" t="s">
        <v>317</v>
      </c>
      <c r="I69" s="59" t="s">
        <v>328</v>
      </c>
      <c r="J69" s="68" t="s">
        <v>467</v>
      </c>
    </row>
    <row r="70" ht="86.4" spans="1:10">
      <c r="A70" s="178" t="s">
        <v>280</v>
      </c>
      <c r="B70" s="59" t="s">
        <v>452</v>
      </c>
      <c r="C70" s="59" t="s">
        <v>324</v>
      </c>
      <c r="D70" s="59" t="s">
        <v>325</v>
      </c>
      <c r="E70" s="68" t="s">
        <v>447</v>
      </c>
      <c r="F70" s="59" t="s">
        <v>309</v>
      </c>
      <c r="G70" s="68" t="s">
        <v>316</v>
      </c>
      <c r="H70" s="59" t="s">
        <v>317</v>
      </c>
      <c r="I70" s="59" t="s">
        <v>328</v>
      </c>
      <c r="J70" s="68" t="s">
        <v>468</v>
      </c>
    </row>
    <row r="71" spans="1:10">
      <c r="A71" s="178" t="s">
        <v>280</v>
      </c>
      <c r="B71" s="59" t="s">
        <v>452</v>
      </c>
      <c r="C71" s="59" t="s">
        <v>330</v>
      </c>
      <c r="D71" s="59" t="s">
        <v>331</v>
      </c>
      <c r="E71" s="68" t="s">
        <v>404</v>
      </c>
      <c r="F71" s="59" t="s">
        <v>309</v>
      </c>
      <c r="G71" s="68" t="s">
        <v>379</v>
      </c>
      <c r="H71" s="59" t="s">
        <v>317</v>
      </c>
      <c r="I71" s="59" t="s">
        <v>328</v>
      </c>
      <c r="J71" s="68" t="s">
        <v>451</v>
      </c>
    </row>
  </sheetData>
  <mergeCells count="18">
    <mergeCell ref="A2:J2"/>
    <mergeCell ref="A3:H3"/>
    <mergeCell ref="A7:A11"/>
    <mergeCell ref="A12:A25"/>
    <mergeCell ref="A26:A35"/>
    <mergeCell ref="A36:A38"/>
    <mergeCell ref="A39:A43"/>
    <mergeCell ref="A44:A49"/>
    <mergeCell ref="A50:A62"/>
    <mergeCell ref="A63:A71"/>
    <mergeCell ref="B7:B11"/>
    <mergeCell ref="B12:B25"/>
    <mergeCell ref="B26:B35"/>
    <mergeCell ref="B36:B38"/>
    <mergeCell ref="B39:B43"/>
    <mergeCell ref="B44:B49"/>
    <mergeCell ref="B50:B62"/>
    <mergeCell ref="B63:B71"/>
  </mergeCells>
  <printOptions horizontalCentered="1"/>
  <pageMargins left="0.369444444444444" right="0.369444444444444" top="0.916666666666667" bottom="0.720138888888889" header="0" footer="0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2026-03-05T01:18:00Z</dcterms:created>
  <dcterms:modified xsi:type="dcterms:W3CDTF">2026-03-16T02:23:36Z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F34F31A69A5C4ACE83CC621BD3DF10BC</vt:lpwstr>
  </property>
  <property fmtid="{D5CDD505-2E9C-101B-9397-08002B2CF9AE}" pid="3" name="KSOProductBuildVer">
    <vt:lpwstr>2052-11.8.2.12309</vt:lpwstr>
  </property>
</Properties>
</file>