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<sst xmlns="http://schemas.openxmlformats.org/spreadsheetml/2006/main" count="927" uniqueCount="411">
  <si>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</si>
  <si>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</si>
  <si>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</si>
  <si>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</si>
  <si>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</si>
  <si>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</si>
  <si>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</si>
  <si>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</si>
  <si>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</si>
  <si>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</si>
  <si>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</si>
  <si>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</si>
  <si>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</si>
  <si>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</si>
  <si>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</si>
  <si>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</si>
  <si>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</si>
  <si>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</si>
  <si>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</si>
  <si>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</si>
  <si>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</si>
  <si>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</si>
  <si>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</si>
  <si>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</si>
  <si>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</si>
  <si>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</si>
  <si>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</si>
  <si>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</si>
  <si>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</si>
  <si>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</si>
  <si>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</si>
  <si>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</si>
  <si>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</si>
  <si>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</si>
  <si>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</si>
  <si>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</si>
  <si>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</si>
  <si>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</si>
  <si>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</si>
  <si>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</si>
  <si>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</si>
  <si>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</si>
  <si>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</si>
  <si>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</si>
  <si>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</si>
  <si>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</si>
  <si>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</si>
  <si>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</si>
  <si>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</si>
  <si>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</si>
  <si>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</si>
  <si>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</si>
  <si>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</si>
  <si>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</si>
  <si>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</si>
  <si>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</si>
  <si>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</si>
  <si>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</si>
  <si>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</si>
  <si>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</si>
  <si>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</si>
  <si>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</si>
  <si>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</si>
  <si>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</si>
  <si>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</si>
  <si>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</si>
  <si>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</si>
  <si>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</si>
  <si>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</si>
  <si>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169005</t>
  </si>
  <si>
    <t>昆明市东川区新村林场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</si>
  <si>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</si>
  <si>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</si>
  <si>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</si>
  <si>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</si>
  <si>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</si>
  <si>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</si>
  <si>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</si>
  <si>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</si>
  <si>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</si>
  <si>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</si>
  <si>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</si>
  <si>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</si>
  <si>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</si>
  <si>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</si>
  <si>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</si>
  <si>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</si>
  <si>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</si>
  <si>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</si>
  <si>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</si>
  <si>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</si>
  <si>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</si>
  <si>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</si>
  <si>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</si>
  <si>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</si>
  <si>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</si>
  <si>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</si>
  <si>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</si>
  <si>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</si>
  <si>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</si>
  <si>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</si>
  <si>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</si>
  <si>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</si>
  <si>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</si>
  <si>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</si>
  <si>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</si>
  <si>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</si>
  <si>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</si>
  <si>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</si>
  <si>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</si>
  <si>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</si>
  <si>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</si>
  <si>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</si>
  <si>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</si>
  <si>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</si>
  <si>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</si>
  <si>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</si>
  <si>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</si>
  <si>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</si>
  <si>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</si>
  <si>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</si>
  <si>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</si>
  <si>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</si>
  <si>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</si>
  <si>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</si>
  <si>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</si>
  <si>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</si>
  <si>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</si>
  <si>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</si>
  <si>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</si>
  <si>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</si>
  <si>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</si>
  <si>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</si>
  <si>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</si>
  <si>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</si>
  <si>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</si>
  <si>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</si>
  <si>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</si>
  <si>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</si>
  <si>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</si>
  <si>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</si>
  <si>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</si>
  <si>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</si>
  <si>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</si>
  <si>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</si>
  <si>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</si>
  <si>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</si>
  <si>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</si>
  <si>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</si>
  <si>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</si>
  <si>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</si>
  <si>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</si>
  <si>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</si>
  <si>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</si>
  <si>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</si>
  <si>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</si>
  <si>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</si>
  <si>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</si>
  <si>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</si>
  <si>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</si>
  <si>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</si>
  <si>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</si>
  <si>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</si>
  <si>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</si>
  <si>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</si>
  <si>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</si>
  <si>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</si>
  <si>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</si>
  <si>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</si>
  <si>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</si>
  <si>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</si>
  <si>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</si>
  <si>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</si>
  <si>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</si>
  <si>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</si>
  <si>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</si>
  <si>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</si>
  <si>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</si>
  <si>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</si>
  <si>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</si>
  <si>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</si>
  <si>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</si>
  <si>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</si>
  <si>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</si>
  <si>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</si>
  <si>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</si>
  <si>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</si>
  <si>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</si>
  <si>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</si>
  <si>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</si>
  <si>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</si>
  <si>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</si>
  <si>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</si>
  <si>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</si>
  <si>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</si>
  <si>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</si>
  <si>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</si>
  <si>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</si>
  <si>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</si>
  <si>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</si>
  <si>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530113210000000002728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</si>
  <si>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</si>
  <si>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</si>
  <si>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</si>
  <si>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</si>
  <si>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</si>
  <si>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</si>
  <si>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</si>
  <si>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</si>
  <si>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</si>
  <si>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530113210000000002729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</si>
  <si>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</si>
  <si>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</si>
  <si>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</si>
  <si>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</si>
  <si>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</si>
  <si>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</si>
  <si>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</si>
  <si>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</si>
  <si>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</si>
  <si>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530113210000000002730</t>
  </si>
  <si>
    <t>30113</t>
  </si>
  <si>
    <t>530113210000000002812</t>
  </si>
  <si>
    <t>30217</t>
  </si>
  <si>
    <t>530113210000000002814</t>
  </si>
  <si>
    <t>工会经费</t>
  </si>
  <si>
    <t>30228</t>
  </si>
  <si>
    <t>530113210000000002815</t>
  </si>
  <si>
    <t>离退休公用经费</t>
  </si>
  <si>
    <t>30299</t>
  </si>
  <si>
    <t>其他商品和服务支出</t>
  </si>
  <si>
    <t>530113210000000002817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</si>
  <si>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</si>
  <si>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</si>
  <si>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</si>
  <si>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</si>
  <si>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</si>
  <si>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</si>
  <si>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</si>
  <si>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</si>
  <si>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</si>
  <si>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</si>
  <si>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</si>
  <si>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</si>
  <si>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</si>
  <si>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</si>
  <si>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</si>
  <si>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</si>
  <si>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</si>
  <si>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530113221100000336895</t>
  </si>
  <si>
    <t>离退休生活补助</t>
  </si>
  <si>
    <t>30305</t>
  </si>
  <si>
    <t>生活补助</t>
  </si>
  <si>
    <t>530113231100001501122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</si>
  <si>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</si>
  <si>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</si>
  <si>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</si>
  <si>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</si>
  <si>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</si>
  <si>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</si>
  <si>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</si>
  <si>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</si>
  <si>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</si>
  <si>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530113261100004993816</t>
  </si>
  <si>
    <t>遗属补助经费</t>
  </si>
  <si>
    <t>530113261100004993817</t>
  </si>
  <si>
    <t>抚恤金经费</t>
  </si>
  <si>
    <t>30304</t>
  </si>
  <si>
    <t>抚恤金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</si>
  <si>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</si>
  <si>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</si>
  <si>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</si>
  <si>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</si>
  <si>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</si>
  <si>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</si>
  <si>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</si>
  <si>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</si>
  <si>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</si>
  <si>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</si>
  <si>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</si>
  <si>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</si>
  <si>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</si>
  <si>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</si>
  <si>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</si>
  <si>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</si>
  <si>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</si>
  <si>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</si>
  <si>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</si>
  <si>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</si>
  <si>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</si>
  <si>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</si>
  <si>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</si>
  <si>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</si>
  <si>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</si>
  <si>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</si>
  <si>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</si>
  <si>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</si>
  <si>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</si>
  <si>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</si>
  <si>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</si>
  <si>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发放人数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</si>
  <si>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</si>
  <si>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</si>
  <si>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</si>
  <si>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</si>
  <si>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</si>
  <si>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备注：昆明市东川区新村林场无2026年部门政府性基金预算支出预算，此表无数据。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</si>
  <si>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</si>
  <si>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</si>
  <si>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</si>
  <si>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</si>
  <si>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</si>
  <si>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</si>
  <si>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</si>
  <si>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</si>
  <si>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</si>
  <si>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</si>
  <si>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</si>
  <si>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</si>
  <si>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备注：昆明市东川区新村林场无2025年部门政府采购预算，此表无数据。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</si>
  <si>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</si>
  <si>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</si>
  <si>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</si>
  <si>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</si>
  <si>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</si>
  <si>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</si>
  <si>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</si>
  <si>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备注：昆明市东川区新村林场无2026年部门政府购买服务预算，此表无数据。</t>
  </si>
  <si>
    <t>预算09-1表</t>
  </si>
  <si>
    <t>单位名称（项目）</t>
  </si>
  <si>
    <t>地区</t>
  </si>
  <si>
    <t>备注：昆明市东川区新村林场无2026年对下转移支付预算表支出情况，此表无数据。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</si>
  <si>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</si>
  <si>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</si>
  <si>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</si>
  <si>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</si>
  <si>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</si>
  <si>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</si>
  <si>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</si>
  <si>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</si>
  <si>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</si>
  <si>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备注：昆明市东川区新村林场无2026年新增资产配置情况，此表无数据。</t>
  </si>
  <si>
    <t>预算11表</t>
  </si>
  <si>
    <t>上级补助</t>
  </si>
  <si>
    <t>备注：昆明市东川区新村林场无2026年上级补助项目支出预算，此表无数据。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</si>
  <si>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</si>
  <si>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</si>
  <si>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</si>
  <si>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</si>
  <si>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</si>
  <si>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</si>
  <si>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</si>
  <si>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</si>
  <si>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</si>
  <si>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</si>
  <si>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</si>
  <si>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</si>
  <si>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一、管理新村林场范围内森林资源，促进林业发展。
二、制定新村林场森林发展和林地、林木利用规划，经批准后组织实施。
三、负责新村林场范围内植树造林，消灭新村林场荒山，逐步调整更新树种，提高林区内森林覆盖率；
四、负责管理、保护新村林场现有森林资源，预防和制止偷砍盗伐、滥挖乱占、毁林开荒等行为。
五、做好新村林场范围内的森林防火工作，组织森林防火的宣传教育，制定森林防火措施，实施森林火灾的预防工作，开展森林防火巡查，批准人员入山和野外用火，组织森林火灾扑救。
六、做好森林病虫害防治工作，保护好林区内的野生动物，植物资源。
七、搞好生态文明建设，发掘生态文化，开发利用生态自然景观等。</t>
  </si>
  <si>
    <t>根据三定方案归纳</t>
  </si>
  <si>
    <t>牢固树立“绿水青山就是金山银山”的理念，牢固树立尊重自然、顺应自然、保护自然的理念，紧抓长江经济带和乡村振兴战略契机，以满足人民美好生活需要、提供更多优质生态产品为主要任务，以完善林草治理体系为主线，紧盯“长江上游生态修复示范区”目标，统筹山水林田湖草系统治理，切实加强森林、草原、湿地、荒漠生态系统保护修复，因地制宜，大力推进“一县一业”，着力筑牢长江上游、金沙江下游生态安全屏障，着力打造“一江清水、两岸青山”美丽画卷，为东川高质量发展厚植生态基础。</t>
  </si>
  <si>
    <t>根据部门职责，中长期规划，各级党委，各级政府要求归纳</t>
  </si>
  <si>
    <t>部门年度目标</t>
  </si>
  <si>
    <t>（一）继续抓好今后各项常规工作；
（二）结合林场实际，积极争取中央、省、市、区各类项目，以不断完善林场基础设施，提高林场森林覆盖率，发展林场产业。
（三）继续推进后山林区管护房建设工作。
（四）继续做好办公楼后勤管理工作。
（五）做好今冬明春森林草原防灭火的启动及提前谋划工作。
（六）积极筹备开展好护林员培训工作。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</si>
  <si>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</si>
  <si>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</si>
  <si>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</si>
  <si>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</si>
  <si>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</si>
  <si>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</si>
  <si>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</si>
  <si>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</si>
  <si>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</si>
  <si>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管理新村林场范围内森林资源，促进林业发展。</t>
  </si>
  <si>
    <t>事业单位人员工资及绩效工资性支出、社会保障缴费、一般公用经费</t>
  </si>
  <si>
    <t>制定新村林场森林发展和林地、林木利用规划，经批准后组织实施。</t>
  </si>
  <si>
    <t>离退休公用经费及退休人员生活补助</t>
  </si>
  <si>
    <t>负责新村林场范围内植树造林，消灭新村林场荒山，逐步调整更新树种，提高林区内森林覆盖率。</t>
  </si>
  <si>
    <t>基本养老保险缴费</t>
  </si>
  <si>
    <t>负责管理、保护新村林场现有森林资源，预防和制止偷砍盗伐、滥挖乱占、毁林开荒等行为。</t>
  </si>
  <si>
    <t>遗属生活补助</t>
  </si>
  <si>
    <t>做好新村林场范围内的森林防火工作，组织森林防火的宣传教育，制定森林防火措施，实施森林火灾的预防工作，开展森林防火巡查，批准人员入山和野外用火，组织森林火灾扑救。</t>
  </si>
  <si>
    <t>做好森林病虫害防治工作，保护好林区内的野生动物，植物资源。</t>
  </si>
  <si>
    <t>医疗保险缴费</t>
  </si>
  <si>
    <t>搞好生态文明建设，发掘生态文化，开发利用生态自然景观等。</t>
  </si>
  <si>
    <t>公务员补助</t>
  </si>
  <si>
    <t>结合林场实际，积极争取中央、省、市、区各类项目，以不断完善林场基础设施，提高林场森林覆盖率，发展林场产业。</t>
  </si>
  <si>
    <t>工伤保险</t>
  </si>
  <si>
    <t>做好今冬明春森林草原防灭火的启动及提前谋划工作。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</si>
  <si>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</si>
  <si>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</si>
  <si>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</si>
  <si>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</si>
  <si>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</si>
  <si>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单位人员数量</t>
  </si>
  <si>
    <t>37</t>
  </si>
  <si>
    <t>按照指标值完成情况评（扣）分</t>
  </si>
  <si>
    <t>东川区新村林场2026年工作计划</t>
  </si>
  <si>
    <t>质量指标</t>
  </si>
  <si>
    <t>完成发放率</t>
  </si>
  <si>
    <t>100</t>
  </si>
  <si>
    <t>时效指标</t>
  </si>
  <si>
    <t>按时发放</t>
  </si>
  <si>
    <t>巩固脱贫攻坚成果</t>
  </si>
  <si>
    <t>效果明显</t>
  </si>
  <si>
    <t>成本指标</t>
  </si>
  <si>
    <t>经济成本指标</t>
  </si>
  <si>
    <t>资金投入</t>
  </si>
  <si>
    <t>&lt;=</t>
  </si>
  <si>
    <t>元</t>
  </si>
  <si>
    <t>职工满意度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</si>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</sst>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176" fontId="11" fillId="0" borderId="1">
      <alignment horizontal="right" vertical="center"/>
    </xf>
    <xf numFmtId="177" fontId="11" fillId="0" borderId="1">
      <alignment horizontal="right" vertical="center"/>
    </xf>
    <xf numFmtId="10" fontId="11" fillId="0" borderId="1">
      <alignment horizontal="right" vertical="center"/>
    </xf>
    <xf numFmtId="178" fontId="11" fillId="0" borderId="1">
      <alignment horizontal="right" vertical="center"/>
    </xf>
    <xf numFmtId="49" fontId="11" fillId="0" borderId="1">
      <alignment horizontal="left" vertical="center" wrapText="1"/>
    </xf>
    <xf numFmtId="178" fontId="11" fillId="0" borderId="1">
      <alignment horizontal="right" vertical="center"/>
    </xf>
    <xf numFmtId="179" fontId="11" fillId="0" borderId="1">
      <alignment horizontal="right" vertical="center"/>
    </xf>
    <xf numFmtId="180" fontId="11" fillId="0" borderId="1">
      <alignment horizontal="right" vertical="center"/>
    </xf>
    <xf numFmtId="0" fontId="42" fillId="0" borderId="0"/>
  </cellStyleXfs>
  <cellXfs count="230">
    <xf numFmtId="0" fontId="0" fillId="0" borderId="0" xfId="0" applyFont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10" fillId="0" borderId="5" xfId="57" applyNumberFormat="1" applyFont="1" applyFill="1" applyBorder="1" applyAlignment="1">
      <alignment horizontal="center" vertical="center" wrapText="1"/>
    </xf>
    <xf numFmtId="49" fontId="10" fillId="0" borderId="6" xfId="57" applyNumberFormat="1" applyFont="1" applyFill="1" applyBorder="1" applyAlignment="1">
      <alignment horizontal="center" vertical="center" wrapText="1"/>
    </xf>
    <xf numFmtId="49" fontId="10" fillId="0" borderId="7" xfId="57" applyNumberFormat="1" applyFont="1" applyFill="1" applyBorder="1" applyAlignment="1">
      <alignment horizontal="center" vertical="center" wrapText="1"/>
    </xf>
    <xf numFmtId="49" fontId="11" fillId="0" borderId="1" xfId="57" applyNumberFormat="1" applyFont="1" applyFill="1" applyBorder="1" applyAlignment="1" applyProtection="1">
      <alignment horizontal="center" vertical="center" wrapText="1"/>
    </xf>
    <xf numFmtId="49" fontId="10" fillId="0" borderId="8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3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right" vertical="center" wrapText="1"/>
    </xf>
    <xf numFmtId="4" fontId="13" fillId="0" borderId="1" xfId="54" applyNumberFormat="1" applyFont="1" applyBorder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180" fontId="13" fillId="0" borderId="1" xfId="56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/>
      <protection locked="0"/>
    </xf>
    <xf numFmtId="49" fontId="17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78" fontId="22" fillId="0" borderId="1" xfId="0" applyNumberFormat="1" applyFont="1" applyBorder="1" applyAlignment="1">
      <alignment horizontal="right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5"/>
      <c r="B1" s="85"/>
      <c r="C1" s="85"/>
      <c r="D1" s="86" t="s">
        <v>0</v>
      </c>
    </row>
    <row r="2" ht="41.25" customHeight="1" spans="1:4">
      <c r="A2" s="80" t="str">
        <f>"2026"&amp;"年部门财务收支预算总表"</f>
        <v>2026年部门财务收支预算总表</v>
      </c>
    </row>
    <row r="3" ht="17.25" customHeight="1" spans="1:4">
      <c r="A3" s="83" t="str">
        <f>"单位名称："&amp;"昆明市东川区新村林场"</f>
        <v>单位名称：昆明市东川区新村林场</v>
      </c>
      <c r="B3" s="195"/>
      <c r="D3" s="170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17">
        <v>7982520.79</v>
      </c>
      <c r="C6" s="198" t="s">
        <v>8</v>
      </c>
      <c r="D6" s="117"/>
    </row>
    <row r="7" ht="17.25" customHeight="1" spans="1:4">
      <c r="A7" s="198" t="s">
        <v>9</v>
      </c>
      <c r="B7" s="117"/>
      <c r="C7" s="198" t="s">
        <v>10</v>
      </c>
      <c r="D7" s="117"/>
    </row>
    <row r="8" ht="17.25" customHeight="1" spans="1:4">
      <c r="A8" s="198" t="s">
        <v>11</v>
      </c>
      <c r="B8" s="117"/>
      <c r="C8" s="229" t="s">
        <v>12</v>
      </c>
      <c r="D8" s="117"/>
    </row>
    <row r="9" ht="17.25" customHeight="1" spans="1:4">
      <c r="A9" s="198" t="s">
        <v>13</v>
      </c>
      <c r="B9" s="117"/>
      <c r="C9" s="229" t="s">
        <v>14</v>
      </c>
      <c r="D9" s="117"/>
    </row>
    <row r="10" ht="17.25" customHeight="1" spans="1:4">
      <c r="A10" s="198" t="s">
        <v>15</v>
      </c>
      <c r="B10" s="117"/>
      <c r="C10" s="229" t="s">
        <v>16</v>
      </c>
      <c r="D10" s="117"/>
    </row>
    <row r="11" ht="17.25" customHeight="1" spans="1:4">
      <c r="A11" s="198" t="s">
        <v>17</v>
      </c>
      <c r="B11" s="117"/>
      <c r="C11" s="229" t="s">
        <v>18</v>
      </c>
      <c r="D11" s="117"/>
    </row>
    <row r="12" ht="17.25" customHeight="1" spans="1:4">
      <c r="A12" s="198" t="s">
        <v>19</v>
      </c>
      <c r="B12" s="117"/>
      <c r="C12" s="73" t="s">
        <v>20</v>
      </c>
      <c r="D12" s="117"/>
    </row>
    <row r="13" ht="17.25" customHeight="1" spans="1:4">
      <c r="A13" s="198" t="s">
        <v>21</v>
      </c>
      <c r="B13" s="117"/>
      <c r="C13" s="73" t="s">
        <v>22</v>
      </c>
      <c r="D13" s="117">
        <v>1115353.79</v>
      </c>
    </row>
    <row r="14" ht="17.25" customHeight="1" spans="1:4">
      <c r="A14" s="198" t="s">
        <v>23</v>
      </c>
      <c r="B14" s="117"/>
      <c r="C14" s="73" t="s">
        <v>24</v>
      </c>
      <c r="D14" s="117">
        <v>746557</v>
      </c>
    </row>
    <row r="15" ht="17.25" customHeight="1" spans="1:4">
      <c r="A15" s="198" t="s">
        <v>25</v>
      </c>
      <c r="B15" s="117"/>
      <c r="C15" s="73" t="s">
        <v>26</v>
      </c>
      <c r="D15" s="117"/>
    </row>
    <row r="16" ht="17.25" customHeight="1" spans="1:4">
      <c r="A16" s="27"/>
      <c r="B16" s="117"/>
      <c r="C16" s="73" t="s">
        <v>27</v>
      </c>
      <c r="D16" s="117"/>
    </row>
    <row r="17" ht="17.25" customHeight="1" spans="1:4">
      <c r="A17" s="199"/>
      <c r="B17" s="117"/>
      <c r="C17" s="73" t="s">
        <v>28</v>
      </c>
      <c r="D17" s="117">
        <v>5507261</v>
      </c>
    </row>
    <row r="18" ht="17.25" customHeight="1" spans="1:4">
      <c r="A18" s="199"/>
      <c r="B18" s="117"/>
      <c r="C18" s="73" t="s">
        <v>29</v>
      </c>
      <c r="D18" s="117"/>
    </row>
    <row r="19" ht="17.25" customHeight="1" spans="1:4">
      <c r="A19" s="199"/>
      <c r="B19" s="117"/>
      <c r="C19" s="73" t="s">
        <v>30</v>
      </c>
      <c r="D19" s="117"/>
    </row>
    <row r="20" ht="17.25" customHeight="1" spans="1:4">
      <c r="A20" s="199"/>
      <c r="B20" s="117"/>
      <c r="C20" s="73" t="s">
        <v>31</v>
      </c>
      <c r="D20" s="117"/>
    </row>
    <row r="21" ht="17.25" customHeight="1" spans="1:4">
      <c r="A21" s="199"/>
      <c r="B21" s="117"/>
      <c r="C21" s="73" t="s">
        <v>32</v>
      </c>
      <c r="D21" s="117"/>
    </row>
    <row r="22" ht="17.25" customHeight="1" spans="1:4">
      <c r="A22" s="199"/>
      <c r="B22" s="117"/>
      <c r="C22" s="73" t="s">
        <v>33</v>
      </c>
      <c r="D22" s="117"/>
    </row>
    <row r="23" ht="17.25" customHeight="1" spans="1:4">
      <c r="A23" s="199"/>
      <c r="B23" s="117"/>
      <c r="C23" s="73" t="s">
        <v>34</v>
      </c>
      <c r="D23" s="117"/>
    </row>
    <row r="24" ht="17.25" customHeight="1" spans="1:4">
      <c r="A24" s="199"/>
      <c r="B24" s="117"/>
      <c r="C24" s="73" t="s">
        <v>35</v>
      </c>
      <c r="D24" s="117">
        <v>613349</v>
      </c>
    </row>
    <row r="25" ht="17.25" customHeight="1" spans="1:4">
      <c r="A25" s="199"/>
      <c r="B25" s="117"/>
      <c r="C25" s="73" t="s">
        <v>36</v>
      </c>
      <c r="D25" s="117"/>
    </row>
    <row r="26" ht="17.25" customHeight="1" spans="1:4">
      <c r="A26" s="199"/>
      <c r="B26" s="117"/>
      <c r="C26" s="27" t="s">
        <v>37</v>
      </c>
      <c r="D26" s="117"/>
    </row>
    <row r="27" ht="17.25" customHeight="1" spans="1:4">
      <c r="A27" s="199"/>
      <c r="B27" s="117"/>
      <c r="C27" s="73" t="s">
        <v>38</v>
      </c>
      <c r="D27" s="117"/>
    </row>
    <row r="28" ht="16.5" customHeight="1" spans="1:4">
      <c r="A28" s="199"/>
      <c r="B28" s="117"/>
      <c r="C28" s="73" t="s">
        <v>39</v>
      </c>
      <c r="D28" s="117"/>
    </row>
    <row r="29" ht="16.5" customHeight="1" spans="1:4">
      <c r="A29" s="199"/>
      <c r="B29" s="117"/>
      <c r="C29" s="27" t="s">
        <v>40</v>
      </c>
      <c r="D29" s="117"/>
    </row>
    <row r="30" ht="17.25" customHeight="1" spans="1:4">
      <c r="A30" s="199"/>
      <c r="B30" s="117"/>
      <c r="C30" s="27" t="s">
        <v>41</v>
      </c>
      <c r="D30" s="117"/>
    </row>
    <row r="31" ht="17.25" customHeight="1" spans="1:4">
      <c r="A31" s="199"/>
      <c r="B31" s="117"/>
      <c r="C31" s="73" t="s">
        <v>42</v>
      </c>
      <c r="D31" s="117"/>
    </row>
    <row r="32" ht="16.5" customHeight="1" spans="1:4">
      <c r="A32" s="199" t="s">
        <v>43</v>
      </c>
      <c r="B32" s="117">
        <v>7982520.79</v>
      </c>
      <c r="C32" s="199" t="s">
        <v>44</v>
      </c>
      <c r="D32" s="117">
        <v>7982520.79</v>
      </c>
    </row>
    <row r="33" ht="16.5" customHeight="1" spans="1:4">
      <c r="A33" s="27" t="s">
        <v>45</v>
      </c>
      <c r="B33" s="117"/>
      <c r="C33" s="27" t="s">
        <v>46</v>
      </c>
      <c r="D33" s="117"/>
    </row>
    <row r="34" ht="16.5" customHeight="1" spans="1:4">
      <c r="A34" s="73" t="s">
        <v>47</v>
      </c>
      <c r="B34" s="117"/>
      <c r="C34" s="73" t="s">
        <v>47</v>
      </c>
      <c r="D34" s="117"/>
    </row>
    <row r="35" ht="16.5" customHeight="1" spans="1:4">
      <c r="A35" s="73" t="s">
        <v>48</v>
      </c>
      <c r="B35" s="117"/>
      <c r="C35" s="73" t="s">
        <v>49</v>
      </c>
      <c r="D35" s="117"/>
    </row>
    <row r="36" ht="16.5" customHeight="1" spans="1:4">
      <c r="A36" s="200" t="s">
        <v>50</v>
      </c>
      <c r="B36" s="117">
        <v>7982520.79</v>
      </c>
      <c r="C36" s="200" t="s">
        <v>51</v>
      </c>
      <c r="D36" s="117">
        <v>7982520.79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47" t="s">
        <v>302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303</v>
      </c>
      <c r="C2" s="158"/>
      <c r="D2" s="159"/>
      <c r="E2" s="159"/>
      <c r="F2" s="159"/>
    </row>
    <row r="3" ht="13.5" customHeight="1" spans="1:6">
      <c r="A3" s="48" t="str">
        <f>"单位名称："&amp;"昆明市东川区新村林场"</f>
        <v>单位名称：昆明市东川区新村林场</v>
      </c>
      <c r="B3" s="48" t="s">
        <v>304</v>
      </c>
      <c r="C3" s="154"/>
      <c r="D3" s="156"/>
      <c r="E3" s="156"/>
      <c r="F3" s="147" t="s">
        <v>1</v>
      </c>
    </row>
    <row r="4" ht="19.5" customHeight="1" spans="1:6">
      <c r="A4" s="160" t="s">
        <v>181</v>
      </c>
      <c r="B4" s="161" t="s">
        <v>72</v>
      </c>
      <c r="C4" s="160" t="s">
        <v>73</v>
      </c>
      <c r="D4" s="14" t="s">
        <v>305</v>
      </c>
      <c r="E4" s="15"/>
      <c r="F4" s="16"/>
    </row>
    <row r="5" ht="18.75" customHeight="1" spans="1:6">
      <c r="A5" s="162"/>
      <c r="B5" s="163"/>
      <c r="C5" s="162"/>
      <c r="D5" s="56" t="s">
        <v>55</v>
      </c>
      <c r="E5" s="14" t="s">
        <v>75</v>
      </c>
      <c r="F5" s="56" t="s">
        <v>76</v>
      </c>
    </row>
    <row r="6" ht="18.75" customHeight="1" spans="1:6">
      <c r="A6" s="104">
        <v>1</v>
      </c>
      <c r="B6" s="164" t="s">
        <v>83</v>
      </c>
      <c r="C6" s="104">
        <v>3</v>
      </c>
      <c r="D6" s="18">
        <v>4</v>
      </c>
      <c r="E6" s="18">
        <v>5</v>
      </c>
      <c r="F6" s="18">
        <v>6</v>
      </c>
    </row>
    <row r="7" ht="21" customHeight="1" spans="1:6">
      <c r="A7" s="61"/>
      <c r="B7" s="61"/>
      <c r="C7" s="61"/>
      <c r="D7" s="117"/>
      <c r="E7" s="117"/>
      <c r="F7" s="117"/>
    </row>
    <row r="8" ht="21" customHeight="1" spans="1:6">
      <c r="A8" s="61"/>
      <c r="B8" s="61"/>
      <c r="C8" s="61"/>
      <c r="D8" s="117"/>
      <c r="E8" s="117"/>
      <c r="F8" s="117"/>
    </row>
    <row r="9" ht="18.75" customHeight="1" spans="1:6">
      <c r="A9" s="165" t="s">
        <v>171</v>
      </c>
      <c r="B9" s="165" t="s">
        <v>171</v>
      </c>
      <c r="C9" s="166" t="s">
        <v>171</v>
      </c>
      <c r="D9" s="117"/>
      <c r="E9" s="117"/>
      <c r="F9" s="117"/>
    </row>
    <row r="10" customHeight="1" spans="1:6">
      <c r="A10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abSelected="1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8"/>
      <c r="C1" s="118"/>
      <c r="R1" s="46"/>
      <c r="S1" s="46" t="s">
        <v>307</v>
      </c>
    </row>
    <row r="2" ht="41.25" customHeight="1" spans="1:19">
      <c r="A2" s="108" t="str">
        <f>"2026"&amp;"年部门政府采购预算表"</f>
        <v>2026年部门政府采购预算表</v>
      </c>
      <c r="B2" s="103"/>
      <c r="C2" s="103"/>
      <c r="D2" s="47"/>
      <c r="E2" s="47"/>
      <c r="F2" s="47"/>
      <c r="G2" s="47"/>
      <c r="H2" s="47"/>
      <c r="I2" s="47"/>
      <c r="J2" s="47"/>
      <c r="K2" s="47"/>
      <c r="L2" s="47"/>
      <c r="M2" s="103"/>
      <c r="N2" s="47"/>
      <c r="O2" s="47"/>
      <c r="P2" s="103"/>
      <c r="Q2" s="47"/>
      <c r="R2" s="103"/>
      <c r="S2" s="103"/>
    </row>
    <row r="3" ht="18.75" customHeight="1" spans="1:19">
      <c r="A3" s="146" t="str">
        <f>"单位名称："&amp;"昆明市东川区新村林场"</f>
        <v>单位名称：昆明市东川区新村林场</v>
      </c>
      <c r="B3" s="123"/>
      <c r="C3" s="123"/>
      <c r="D3" s="50"/>
      <c r="E3" s="50"/>
      <c r="F3" s="50"/>
      <c r="G3" s="50"/>
      <c r="H3" s="50"/>
      <c r="I3" s="50"/>
      <c r="J3" s="50"/>
      <c r="K3" s="50"/>
      <c r="L3" s="50"/>
      <c r="R3" s="51"/>
      <c r="S3" s="147" t="s">
        <v>1</v>
      </c>
    </row>
    <row r="4" ht="15.75" customHeight="1" spans="1:19">
      <c r="A4" s="53" t="s">
        <v>180</v>
      </c>
      <c r="B4" s="125" t="s">
        <v>181</v>
      </c>
      <c r="C4" s="125" t="s">
        <v>308</v>
      </c>
      <c r="D4" s="126" t="s">
        <v>309</v>
      </c>
      <c r="E4" s="126" t="s">
        <v>310</v>
      </c>
      <c r="F4" s="126" t="s">
        <v>311</v>
      </c>
      <c r="G4" s="126" t="s">
        <v>312</v>
      </c>
      <c r="H4" s="126" t="s">
        <v>313</v>
      </c>
      <c r="I4" s="127" t="s">
        <v>188</v>
      </c>
      <c r="J4" s="127"/>
      <c r="K4" s="127"/>
      <c r="L4" s="127"/>
      <c r="M4" s="128"/>
      <c r="N4" s="127"/>
      <c r="O4" s="127"/>
      <c r="P4" s="129"/>
      <c r="Q4" s="127"/>
      <c r="R4" s="128"/>
      <c r="S4" s="113"/>
    </row>
    <row r="5" ht="17.25" customHeight="1" spans="1:19">
      <c r="A5" s="55"/>
      <c r="B5" s="130"/>
      <c r="C5" s="130"/>
      <c r="D5" s="131"/>
      <c r="E5" s="131"/>
      <c r="F5" s="131"/>
      <c r="G5" s="131"/>
      <c r="H5" s="131"/>
      <c r="I5" s="131" t="s">
        <v>55</v>
      </c>
      <c r="J5" s="131" t="s">
        <v>58</v>
      </c>
      <c r="K5" s="131" t="s">
        <v>314</v>
      </c>
      <c r="L5" s="131" t="s">
        <v>315</v>
      </c>
      <c r="M5" s="132" t="s">
        <v>316</v>
      </c>
      <c r="N5" s="133" t="s">
        <v>317</v>
      </c>
      <c r="O5" s="133"/>
      <c r="P5" s="134"/>
      <c r="Q5" s="133"/>
      <c r="R5" s="135"/>
      <c r="S5" s="136"/>
    </row>
    <row r="6" ht="54" customHeight="1" spans="1:19">
      <c r="A6" s="58"/>
      <c r="B6" s="136"/>
      <c r="C6" s="136"/>
      <c r="D6" s="137"/>
      <c r="E6" s="137"/>
      <c r="F6" s="137"/>
      <c r="G6" s="137"/>
      <c r="H6" s="137"/>
      <c r="I6" s="137"/>
      <c r="J6" s="137" t="s">
        <v>57</v>
      </c>
      <c r="K6" s="137"/>
      <c r="L6" s="137"/>
      <c r="M6" s="138"/>
      <c r="N6" s="137" t="s">
        <v>57</v>
      </c>
      <c r="O6" s="137" t="s">
        <v>64</v>
      </c>
      <c r="P6" s="136" t="s">
        <v>65</v>
      </c>
      <c r="Q6" s="137" t="s">
        <v>66</v>
      </c>
      <c r="R6" s="138" t="s">
        <v>67</v>
      </c>
      <c r="S6" s="136" t="s">
        <v>68</v>
      </c>
    </row>
    <row r="7" ht="18" customHeight="1" spans="1:19">
      <c r="A7" s="148">
        <v>1</v>
      </c>
      <c r="B7" s="148" t="s">
        <v>83</v>
      </c>
      <c r="C7" s="149">
        <v>3</v>
      </c>
      <c r="D7" s="149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48">
        <v>13</v>
      </c>
      <c r="N7" s="148">
        <v>14</v>
      </c>
      <c r="O7" s="148">
        <v>15</v>
      </c>
      <c r="P7" s="148">
        <v>16</v>
      </c>
      <c r="Q7" s="148">
        <v>17</v>
      </c>
      <c r="R7" s="148">
        <v>18</v>
      </c>
      <c r="S7" s="148">
        <v>19</v>
      </c>
    </row>
    <row r="8" ht="21" customHeight="1" spans="1:19">
      <c r="A8" s="139"/>
      <c r="B8" s="140"/>
      <c r="C8" s="140"/>
      <c r="D8" s="141"/>
      <c r="E8" s="141"/>
      <c r="F8" s="141"/>
      <c r="G8" s="150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21" customHeight="1" spans="1:19">
      <c r="A9" s="142" t="s">
        <v>171</v>
      </c>
      <c r="B9" s="143"/>
      <c r="C9" s="143"/>
      <c r="D9" s="144"/>
      <c r="E9" s="144"/>
      <c r="F9" s="144"/>
      <c r="G9" s="15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1" customHeight="1" spans="1:19">
      <c r="A10" s="146" t="s">
        <v>318</v>
      </c>
      <c r="B10" s="48"/>
      <c r="C10" s="48"/>
      <c r="D10" s="146"/>
      <c r="E10" s="146"/>
      <c r="F10" s="146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customHeight="1" spans="1:19">
      <c r="A11" t="s">
        <v>319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2"/>
      <c r="B1" s="118"/>
      <c r="C1" s="118"/>
      <c r="D1" s="118"/>
      <c r="E1" s="118"/>
      <c r="F1" s="118"/>
      <c r="G1" s="118"/>
      <c r="H1" s="112"/>
      <c r="I1" s="112"/>
      <c r="J1" s="112"/>
      <c r="K1" s="112"/>
      <c r="L1" s="112"/>
      <c r="M1" s="112"/>
      <c r="N1" s="119"/>
      <c r="O1" s="112"/>
      <c r="P1" s="112"/>
      <c r="Q1" s="118"/>
      <c r="R1" s="112"/>
      <c r="S1" s="120"/>
      <c r="T1" s="120" t="s">
        <v>320</v>
      </c>
    </row>
    <row r="2" ht="41.25" customHeight="1" spans="1:20">
      <c r="A2" s="108" t="str">
        <f>"2026"&amp;"年部门政府购买服务预算表"</f>
        <v>2026年部门政府购买服务预算表</v>
      </c>
      <c r="B2" s="103"/>
      <c r="C2" s="103"/>
      <c r="D2" s="103"/>
      <c r="E2" s="103"/>
      <c r="F2" s="103"/>
      <c r="G2" s="103"/>
      <c r="H2" s="121"/>
      <c r="I2" s="121"/>
      <c r="J2" s="121"/>
      <c r="K2" s="121"/>
      <c r="L2" s="121"/>
      <c r="M2" s="121"/>
      <c r="N2" s="122"/>
      <c r="O2" s="121"/>
      <c r="P2" s="121"/>
      <c r="Q2" s="103"/>
      <c r="R2" s="121"/>
      <c r="S2" s="122"/>
      <c r="T2" s="103"/>
    </row>
    <row r="3" ht="22.5" customHeight="1" spans="1:20">
      <c r="A3" s="109" t="str">
        <f>"单位名称："&amp;"昆明市东川区新村林场"</f>
        <v>单位名称：昆明市东川区新村林场</v>
      </c>
      <c r="B3" s="123"/>
      <c r="C3" s="123"/>
      <c r="D3" s="123"/>
      <c r="E3" s="123"/>
      <c r="F3" s="123"/>
      <c r="G3" s="123"/>
      <c r="H3" s="110"/>
      <c r="I3" s="110"/>
      <c r="J3" s="110"/>
      <c r="K3" s="110"/>
      <c r="L3" s="110"/>
      <c r="M3" s="110"/>
      <c r="N3" s="119"/>
      <c r="O3" s="112"/>
      <c r="P3" s="112"/>
      <c r="Q3" s="118"/>
      <c r="R3" s="112"/>
      <c r="S3" s="124"/>
      <c r="T3" s="120" t="s">
        <v>1</v>
      </c>
    </row>
    <row r="4" ht="24" customHeight="1" spans="1:20">
      <c r="A4" s="53" t="s">
        <v>180</v>
      </c>
      <c r="B4" s="125" t="s">
        <v>181</v>
      </c>
      <c r="C4" s="125" t="s">
        <v>308</v>
      </c>
      <c r="D4" s="125" t="s">
        <v>321</v>
      </c>
      <c r="E4" s="125" t="s">
        <v>322</v>
      </c>
      <c r="F4" s="125" t="s">
        <v>323</v>
      </c>
      <c r="G4" s="125" t="s">
        <v>324</v>
      </c>
      <c r="H4" s="126" t="s">
        <v>325</v>
      </c>
      <c r="I4" s="126" t="s">
        <v>326</v>
      </c>
      <c r="J4" s="127" t="s">
        <v>188</v>
      </c>
      <c r="K4" s="127"/>
      <c r="L4" s="127"/>
      <c r="M4" s="127"/>
      <c r="N4" s="128"/>
      <c r="O4" s="127"/>
      <c r="P4" s="127"/>
      <c r="Q4" s="129"/>
      <c r="R4" s="127"/>
      <c r="S4" s="128"/>
      <c r="T4" s="113"/>
    </row>
    <row r="5" ht="24" customHeight="1" spans="1:20">
      <c r="A5" s="55"/>
      <c r="B5" s="130"/>
      <c r="C5" s="130"/>
      <c r="D5" s="130"/>
      <c r="E5" s="130"/>
      <c r="F5" s="130"/>
      <c r="G5" s="130"/>
      <c r="H5" s="131"/>
      <c r="I5" s="131"/>
      <c r="J5" s="131" t="s">
        <v>55</v>
      </c>
      <c r="K5" s="131" t="s">
        <v>58</v>
      </c>
      <c r="L5" s="131" t="s">
        <v>314</v>
      </c>
      <c r="M5" s="131" t="s">
        <v>315</v>
      </c>
      <c r="N5" s="132" t="s">
        <v>316</v>
      </c>
      <c r="O5" s="133" t="s">
        <v>317</v>
      </c>
      <c r="P5" s="133"/>
      <c r="Q5" s="134"/>
      <c r="R5" s="133"/>
      <c r="S5" s="135"/>
      <c r="T5" s="136"/>
    </row>
    <row r="6" ht="54" customHeight="1" spans="1:20">
      <c r="A6" s="58"/>
      <c r="B6" s="136"/>
      <c r="C6" s="136"/>
      <c r="D6" s="136"/>
      <c r="E6" s="136"/>
      <c r="F6" s="136"/>
      <c r="G6" s="136"/>
      <c r="H6" s="137"/>
      <c r="I6" s="137"/>
      <c r="J6" s="137"/>
      <c r="K6" s="137" t="s">
        <v>57</v>
      </c>
      <c r="L6" s="137"/>
      <c r="M6" s="137"/>
      <c r="N6" s="138"/>
      <c r="O6" s="137" t="s">
        <v>57</v>
      </c>
      <c r="P6" s="137" t="s">
        <v>64</v>
      </c>
      <c r="Q6" s="136" t="s">
        <v>65</v>
      </c>
      <c r="R6" s="137" t="s">
        <v>66</v>
      </c>
      <c r="S6" s="138" t="s">
        <v>67</v>
      </c>
      <c r="T6" s="136" t="s">
        <v>68</v>
      </c>
    </row>
    <row r="7" ht="17.25" customHeight="1" spans="1:20">
      <c r="A7" s="59">
        <v>1</v>
      </c>
      <c r="B7" s="136">
        <v>2</v>
      </c>
      <c r="C7" s="59">
        <v>3</v>
      </c>
      <c r="D7" s="59">
        <v>4</v>
      </c>
      <c r="E7" s="136">
        <v>5</v>
      </c>
      <c r="F7" s="59">
        <v>6</v>
      </c>
      <c r="G7" s="59">
        <v>7</v>
      </c>
      <c r="H7" s="136">
        <v>8</v>
      </c>
      <c r="I7" s="59">
        <v>9</v>
      </c>
      <c r="J7" s="59">
        <v>10</v>
      </c>
      <c r="K7" s="136">
        <v>11</v>
      </c>
      <c r="L7" s="59">
        <v>12</v>
      </c>
      <c r="M7" s="59">
        <v>13</v>
      </c>
      <c r="N7" s="136">
        <v>14</v>
      </c>
      <c r="O7" s="59">
        <v>15</v>
      </c>
      <c r="P7" s="59">
        <v>16</v>
      </c>
      <c r="Q7" s="136">
        <v>17</v>
      </c>
      <c r="R7" s="59">
        <v>18</v>
      </c>
      <c r="S7" s="59">
        <v>19</v>
      </c>
      <c r="T7" s="59">
        <v>20</v>
      </c>
    </row>
    <row r="8" ht="21" customHeight="1" spans="1:20">
      <c r="A8" s="139"/>
      <c r="B8" s="140"/>
      <c r="C8" s="140"/>
      <c r="D8" s="140"/>
      <c r="E8" s="140"/>
      <c r="F8" s="140"/>
      <c r="G8" s="140"/>
      <c r="H8" s="141"/>
      <c r="I8" s="14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ht="21" customHeight="1" spans="1:20">
      <c r="A9" s="142" t="s">
        <v>171</v>
      </c>
      <c r="B9" s="143"/>
      <c r="C9" s="143"/>
      <c r="D9" s="143"/>
      <c r="E9" s="143"/>
      <c r="F9" s="143"/>
      <c r="G9" s="143"/>
      <c r="H9" s="144"/>
      <c r="I9" s="145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customHeight="1" spans="1:20">
      <c r="A10" t="s">
        <v>327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7"/>
      <c r="M1" s="46" t="s">
        <v>328</v>
      </c>
    </row>
    <row r="2" ht="41.25" customHeight="1" spans="1:13">
      <c r="A2" s="108" t="str">
        <f>"2026"&amp;"年对下转移支付预算表"</f>
        <v>2026年对下转移支付预算表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03"/>
    </row>
    <row r="3" ht="18" customHeight="1" spans="1:13">
      <c r="A3" s="109" t="str">
        <f>"单位名称："&amp;"昆明市东川区新村林场"</f>
        <v>单位名称：昆明市东川区新村林场</v>
      </c>
      <c r="B3" s="110"/>
      <c r="C3" s="110"/>
      <c r="D3" s="111"/>
      <c r="E3" s="112"/>
      <c r="F3" s="112"/>
      <c r="G3" s="112"/>
      <c r="H3" s="112"/>
      <c r="I3" s="112"/>
      <c r="M3" s="51" t="s">
        <v>1</v>
      </c>
    </row>
    <row r="4" ht="19.5" customHeight="1" spans="1:13">
      <c r="A4" s="68" t="s">
        <v>329</v>
      </c>
      <c r="B4" s="14" t="s">
        <v>188</v>
      </c>
      <c r="C4" s="15"/>
      <c r="D4" s="15"/>
      <c r="E4" s="14" t="s">
        <v>330</v>
      </c>
      <c r="F4" s="15"/>
      <c r="G4" s="15"/>
      <c r="H4" s="15"/>
      <c r="I4" s="15"/>
      <c r="J4" s="15"/>
      <c r="K4" s="15"/>
      <c r="L4" s="15"/>
      <c r="M4" s="113"/>
    </row>
    <row r="5" ht="40.5" customHeight="1" spans="1:13">
      <c r="A5" s="59"/>
      <c r="B5" s="69" t="s">
        <v>55</v>
      </c>
      <c r="C5" s="53" t="s">
        <v>58</v>
      </c>
      <c r="D5" s="114" t="s">
        <v>314</v>
      </c>
      <c r="E5" s="88"/>
      <c r="F5" s="88"/>
      <c r="G5" s="88"/>
      <c r="H5" s="88"/>
      <c r="I5" s="88"/>
      <c r="J5" s="88"/>
      <c r="K5" s="88"/>
      <c r="L5" s="88"/>
      <c r="M5" s="115"/>
    </row>
    <row r="6" ht="19.5" customHeight="1" spans="1:13">
      <c r="A6" s="60">
        <v>1</v>
      </c>
      <c r="B6" s="60">
        <v>2</v>
      </c>
      <c r="C6" s="60">
        <v>3</v>
      </c>
      <c r="D6" s="116">
        <v>4</v>
      </c>
      <c r="E6" s="70">
        <v>5</v>
      </c>
      <c r="F6" s="60">
        <v>6</v>
      </c>
      <c r="G6" s="60">
        <v>7</v>
      </c>
      <c r="H6" s="116">
        <v>8</v>
      </c>
      <c r="I6" s="60">
        <v>9</v>
      </c>
      <c r="J6" s="60">
        <v>10</v>
      </c>
      <c r="K6" s="60">
        <v>11</v>
      </c>
      <c r="L6" s="60">
        <v>13</v>
      </c>
      <c r="M6" s="70">
        <v>24</v>
      </c>
    </row>
    <row r="7" ht="19.5" customHeight="1" spans="1:13">
      <c r="A7" s="23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ht="19.5" customHeight="1" spans="1:13">
      <c r="A8" s="105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customHeight="1" spans="1:13">
      <c r="A9" t="s">
        <v>331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6" t="s">
        <v>332</v>
      </c>
    </row>
    <row r="2" ht="41.25" customHeight="1" spans="1:10">
      <c r="A2" s="102" t="str">
        <f>"2026"&amp;"年对下转移支付绩效目标表"</f>
        <v>2026年对下转移支付绩效目标表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"单位名称："&amp;"昆明市东川区新村林场"</f>
        <v>单位名称：昆明市东川区新村林场</v>
      </c>
    </row>
    <row r="4" ht="44.25" customHeight="1" spans="1:10">
      <c r="A4" s="22" t="s">
        <v>329</v>
      </c>
      <c r="B4" s="22" t="s">
        <v>270</v>
      </c>
      <c r="C4" s="22" t="s">
        <v>271</v>
      </c>
      <c r="D4" s="22" t="s">
        <v>272</v>
      </c>
      <c r="E4" s="22" t="s">
        <v>273</v>
      </c>
      <c r="F4" s="104" t="s">
        <v>274</v>
      </c>
      <c r="G4" s="22" t="s">
        <v>275</v>
      </c>
      <c r="H4" s="104" t="s">
        <v>276</v>
      </c>
      <c r="I4" s="104" t="s">
        <v>277</v>
      </c>
      <c r="J4" s="22" t="s">
        <v>278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04">
        <v>6</v>
      </c>
      <c r="G5" s="22">
        <v>7</v>
      </c>
      <c r="H5" s="104">
        <v>8</v>
      </c>
      <c r="I5" s="104">
        <v>9</v>
      </c>
      <c r="J5" s="22">
        <v>10</v>
      </c>
    </row>
    <row r="6" ht="42" customHeight="1" spans="1:10">
      <c r="A6" s="23"/>
      <c r="B6" s="105"/>
      <c r="C6" s="105"/>
      <c r="D6" s="105"/>
      <c r="E6" s="94"/>
      <c r="F6" s="106"/>
      <c r="G6" s="94"/>
      <c r="H6" s="106"/>
      <c r="I6" s="106"/>
      <c r="J6" s="94"/>
    </row>
    <row r="7" ht="42" customHeight="1" spans="1:10">
      <c r="A7" s="23"/>
      <c r="B7" s="61"/>
      <c r="C7" s="61"/>
      <c r="D7" s="61"/>
      <c r="E7" s="23"/>
      <c r="F7" s="61"/>
      <c r="G7" s="23"/>
      <c r="H7" s="61"/>
      <c r="I7" s="61"/>
      <c r="J7" s="23"/>
    </row>
    <row r="8" customHeight="1" spans="1:10">
      <c r="A8" t="s">
        <v>331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7" t="s">
        <v>333</v>
      </c>
      <c r="B1" s="78"/>
      <c r="C1" s="78"/>
      <c r="D1" s="79"/>
      <c r="E1" s="79"/>
      <c r="F1" s="79"/>
      <c r="G1" s="78"/>
      <c r="H1" s="78"/>
      <c r="I1" s="79"/>
    </row>
    <row r="2" ht="41.25" customHeight="1" spans="1:9">
      <c r="A2" s="80" t="str">
        <f>"2026"&amp;"年新增资产配置预算表"</f>
        <v>2026年新增资产配置预算表</v>
      </c>
      <c r="B2" s="81"/>
      <c r="C2" s="81"/>
      <c r="D2" s="82"/>
      <c r="E2" s="82"/>
      <c r="F2" s="82"/>
      <c r="G2" s="81"/>
      <c r="H2" s="81"/>
      <c r="I2" s="82"/>
    </row>
    <row r="3" customHeight="1" spans="1:9">
      <c r="A3" s="83" t="str">
        <f>"单位名称："&amp;"昆明市东川区新村林场"</f>
        <v>单位名称：昆明市东川区新村林场</v>
      </c>
      <c r="B3" s="84"/>
      <c r="C3" s="84"/>
      <c r="D3" s="85"/>
      <c r="F3" s="82"/>
      <c r="G3" s="81"/>
      <c r="H3" s="81"/>
      <c r="I3" s="86" t="s">
        <v>1</v>
      </c>
    </row>
    <row r="4" ht="28.5" customHeight="1" spans="1:9">
      <c r="A4" s="87" t="s">
        <v>180</v>
      </c>
      <c r="B4" s="88" t="s">
        <v>181</v>
      </c>
      <c r="C4" s="89" t="s">
        <v>334</v>
      </c>
      <c r="D4" s="87" t="s">
        <v>335</v>
      </c>
      <c r="E4" s="87" t="s">
        <v>336</v>
      </c>
      <c r="F4" s="87" t="s">
        <v>337</v>
      </c>
      <c r="G4" s="88" t="s">
        <v>338</v>
      </c>
      <c r="H4" s="70"/>
      <c r="I4" s="87"/>
    </row>
    <row r="5" ht="21" customHeight="1" spans="1:9">
      <c r="A5" s="89"/>
      <c r="B5" s="90"/>
      <c r="C5" s="90"/>
      <c r="D5" s="91"/>
      <c r="E5" s="90"/>
      <c r="F5" s="90"/>
      <c r="G5" s="88" t="s">
        <v>312</v>
      </c>
      <c r="H5" s="88" t="s">
        <v>339</v>
      </c>
      <c r="I5" s="88" t="s">
        <v>340</v>
      </c>
    </row>
    <row r="6" ht="17.25" customHeight="1" spans="1:9">
      <c r="A6" s="92" t="s">
        <v>82</v>
      </c>
      <c r="B6" s="93" t="s">
        <v>83</v>
      </c>
      <c r="C6" s="92" t="s">
        <v>84</v>
      </c>
      <c r="D6" s="94" t="s">
        <v>85</v>
      </c>
      <c r="E6" s="92" t="s">
        <v>86</v>
      </c>
      <c r="F6" s="93" t="s">
        <v>87</v>
      </c>
      <c r="G6" s="95" t="s">
        <v>88</v>
      </c>
      <c r="H6" s="94" t="s">
        <v>89</v>
      </c>
      <c r="I6" s="94">
        <v>9</v>
      </c>
    </row>
    <row r="7" ht="19.5" customHeight="1" spans="1:9">
      <c r="A7" s="96"/>
      <c r="B7" s="73"/>
      <c r="C7" s="73"/>
      <c r="D7" s="23"/>
      <c r="E7" s="61"/>
      <c r="F7" s="95"/>
      <c r="G7" s="97"/>
      <c r="H7" s="98"/>
      <c r="I7" s="98"/>
    </row>
    <row r="8" ht="19.5" customHeight="1" spans="1:9">
      <c r="A8" s="26" t="s">
        <v>55</v>
      </c>
      <c r="B8" s="99"/>
      <c r="C8" s="99"/>
      <c r="D8" s="100"/>
      <c r="E8" s="101"/>
      <c r="F8" s="101"/>
      <c r="G8" s="97"/>
      <c r="H8" s="98"/>
      <c r="I8" s="98"/>
    </row>
    <row r="9" customHeight="1" spans="1:9">
      <c r="A9" t="s">
        <v>341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5"/>
      <c r="E1" s="45"/>
      <c r="F1" s="45"/>
      <c r="G1" s="45"/>
      <c r="K1" s="46" t="s">
        <v>342</v>
      </c>
    </row>
    <row r="2" ht="41.25" customHeight="1" spans="1:11">
      <c r="A2" s="47" t="str">
        <f>"2026"&amp;"年上级补助项目支出预算表"</f>
        <v>2026年上级补助项目支出预算表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"单位名称："&amp;"昆明市东川区新村林场"</f>
        <v>单位名称：昆明市东川区新村林场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256</v>
      </c>
      <c r="B4" s="52" t="s">
        <v>183</v>
      </c>
      <c r="C4" s="52" t="s">
        <v>257</v>
      </c>
      <c r="D4" s="53" t="s">
        <v>184</v>
      </c>
      <c r="E4" s="53" t="s">
        <v>185</v>
      </c>
      <c r="F4" s="53" t="s">
        <v>258</v>
      </c>
      <c r="G4" s="53" t="s">
        <v>259</v>
      </c>
      <c r="H4" s="68" t="s">
        <v>55</v>
      </c>
      <c r="I4" s="14" t="s">
        <v>343</v>
      </c>
      <c r="J4" s="15"/>
      <c r="K4" s="16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0">
        <v>10</v>
      </c>
      <c r="K7" s="70">
        <v>11</v>
      </c>
    </row>
    <row r="8" ht="18.75" customHeight="1" spans="1:11">
      <c r="A8" s="23"/>
      <c r="B8" s="61"/>
      <c r="C8" s="23"/>
      <c r="D8" s="23"/>
      <c r="E8" s="23"/>
      <c r="F8" s="23"/>
      <c r="G8" s="23"/>
      <c r="H8" s="71"/>
      <c r="I8" s="72"/>
      <c r="J8" s="72"/>
      <c r="K8" s="71"/>
    </row>
    <row r="9" ht="18.75" customHeight="1" spans="1:11">
      <c r="A9" s="73"/>
      <c r="B9" s="61"/>
      <c r="C9" s="61"/>
      <c r="D9" s="61"/>
      <c r="E9" s="61"/>
      <c r="F9" s="61"/>
      <c r="G9" s="61"/>
      <c r="H9" s="63"/>
      <c r="I9" s="63"/>
      <c r="J9" s="63"/>
      <c r="K9" s="71"/>
    </row>
    <row r="10" ht="18.75" customHeight="1" spans="1:11">
      <c r="A10" s="74" t="s">
        <v>171</v>
      </c>
      <c r="B10" s="75"/>
      <c r="C10" s="75"/>
      <c r="D10" s="75"/>
      <c r="E10" s="75"/>
      <c r="F10" s="75"/>
      <c r="G10" s="76"/>
      <c r="H10" s="63"/>
      <c r="I10" s="63"/>
      <c r="J10" s="63"/>
      <c r="K10" s="71"/>
    </row>
    <row r="11" customHeight="1" spans="1:11">
      <c r="A11" t="s">
        <v>344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5"/>
      <c r="G1" s="46" t="s">
        <v>345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"单位名称："&amp;"昆明市东川区新村林场"</f>
        <v>单位名称：昆明市东川区新村林场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257</v>
      </c>
      <c r="B4" s="52" t="s">
        <v>256</v>
      </c>
      <c r="C4" s="52" t="s">
        <v>183</v>
      </c>
      <c r="D4" s="53" t="s">
        <v>346</v>
      </c>
      <c r="E4" s="14" t="s">
        <v>58</v>
      </c>
      <c r="F4" s="15"/>
      <c r="G4" s="16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61" t="s">
        <v>70</v>
      </c>
      <c r="B8" s="62"/>
      <c r="C8" s="62"/>
      <c r="D8" s="61"/>
      <c r="E8" s="63">
        <v>95097.79</v>
      </c>
      <c r="F8" s="63"/>
      <c r="G8" s="63"/>
    </row>
    <row r="9" ht="18.75" customHeight="1" spans="1:7">
      <c r="A9" s="61"/>
      <c r="B9" s="61" t="s">
        <v>347</v>
      </c>
      <c r="C9" s="61" t="s">
        <v>264</v>
      </c>
      <c r="D9" s="61" t="s">
        <v>348</v>
      </c>
      <c r="E9" s="63">
        <v>30909.79</v>
      </c>
      <c r="F9" s="63"/>
      <c r="G9" s="63"/>
    </row>
    <row r="10" ht="18.75" customHeight="1" spans="1:7">
      <c r="A10" s="64"/>
      <c r="B10" s="61" t="s">
        <v>347</v>
      </c>
      <c r="C10" s="61" t="s">
        <v>266</v>
      </c>
      <c r="D10" s="61" t="s">
        <v>348</v>
      </c>
      <c r="E10" s="63">
        <v>64188</v>
      </c>
      <c r="F10" s="63"/>
      <c r="G10" s="63"/>
    </row>
    <row r="11" ht="18.75" customHeight="1" spans="1:7">
      <c r="A11" s="65" t="s">
        <v>55</v>
      </c>
      <c r="B11" s="66" t="s">
        <v>349</v>
      </c>
      <c r="C11" s="66"/>
      <c r="D11" s="67"/>
      <c r="E11" s="63">
        <v>95097.79</v>
      </c>
      <c r="F11" s="63"/>
      <c r="G11" s="6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selection activeCell="G36" sqref="G36"/>
    </sheetView>
  </sheetViews>
  <sheetFormatPr defaultColWidth="8.575" defaultRowHeight="14.25" customHeight="1"/>
  <cols>
    <col min="1" max="1" width="14.4583333333333" customWidth="1"/>
    <col min="2" max="2" width="22.625" customWidth="1"/>
    <col min="3" max="3" width="21.85" customWidth="1"/>
    <col min="4" max="4" width="8.83333333333333" customWidth="1"/>
    <col min="5" max="5" width="11.9666666666667" customWidth="1"/>
    <col min="6" max="6" width="15.425" customWidth="1"/>
    <col min="7" max="7" width="16.425" customWidth="1"/>
    <col min="8" max="8" width="15.2666666666667" customWidth="1"/>
    <col min="9" max="9" width="17.32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350</v>
      </c>
    </row>
    <row r="2" ht="24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"单位名称："&amp;"昆明市东川区新村林场"</f>
        <v>单位名称：昆明市东川区新村林场</v>
      </c>
      <c r="B3" s="5"/>
      <c r="C3" s="6"/>
      <c r="D3" s="7"/>
      <c r="E3" s="7"/>
      <c r="F3" s="7"/>
      <c r="G3" s="7"/>
      <c r="H3" s="7"/>
      <c r="I3" s="7"/>
      <c r="J3" s="230" t="s">
        <v>1</v>
      </c>
    </row>
    <row r="4" ht="20" customHeight="1" spans="1:10">
      <c r="A4" s="8" t="s">
        <v>351</v>
      </c>
      <c r="B4" s="9">
        <v>169005</v>
      </c>
      <c r="C4" s="10"/>
      <c r="D4" s="10"/>
      <c r="E4" s="11"/>
      <c r="F4" s="12" t="s">
        <v>352</v>
      </c>
      <c r="G4" s="11"/>
      <c r="H4" s="13" t="s">
        <v>70</v>
      </c>
      <c r="I4" s="10"/>
      <c r="J4" s="11"/>
    </row>
    <row r="5" ht="17" customHeight="1" spans="1:10">
      <c r="A5" s="14" t="s">
        <v>353</v>
      </c>
      <c r="B5" s="15"/>
      <c r="C5" s="15"/>
      <c r="D5" s="15"/>
      <c r="E5" s="15"/>
      <c r="F5" s="15"/>
      <c r="G5" s="15"/>
      <c r="H5" s="15"/>
      <c r="I5" s="16"/>
      <c r="J5" s="17" t="s">
        <v>354</v>
      </c>
    </row>
    <row r="6" ht="103" customHeight="1" spans="1:10">
      <c r="A6" s="18" t="s">
        <v>355</v>
      </c>
      <c r="B6" s="19" t="s">
        <v>356</v>
      </c>
      <c r="C6" s="20" t="s">
        <v>357</v>
      </c>
      <c r="D6" s="20"/>
      <c r="E6" s="20"/>
      <c r="F6" s="20"/>
      <c r="G6" s="20"/>
      <c r="H6" s="20"/>
      <c r="I6" s="20"/>
      <c r="J6" s="21" t="s">
        <v>358</v>
      </c>
    </row>
    <row r="7" ht="56" customHeight="1" spans="1:10">
      <c r="A7" s="18"/>
      <c r="B7" s="19" t="str">
        <f>"总体绩效目标（"&amp;"2026"&amp;"-"&amp;("2026"+2)&amp;"年期间）"</f>
        <v>总体绩效目标（2026-2028年期间）</v>
      </c>
      <c r="C7" s="20" t="s">
        <v>359</v>
      </c>
      <c r="D7" s="20"/>
      <c r="E7" s="20"/>
      <c r="F7" s="20"/>
      <c r="G7" s="20"/>
      <c r="H7" s="20"/>
      <c r="I7" s="20"/>
      <c r="J7" s="21" t="s">
        <v>360</v>
      </c>
    </row>
    <row r="8" ht="75" customHeight="1" spans="1:10">
      <c r="A8" s="19" t="s">
        <v>361</v>
      </c>
      <c r="B8" s="22" t="str">
        <f>"预算年度（"&amp;"2026"&amp;"年）绩效目标"</f>
        <v>预算年度（2026年）绩效目标</v>
      </c>
      <c r="C8" s="23" t="s">
        <v>362</v>
      </c>
      <c r="D8" s="23"/>
      <c r="E8" s="23"/>
      <c r="F8" s="23"/>
      <c r="G8" s="23"/>
      <c r="H8" s="23"/>
      <c r="I8" s="23"/>
      <c r="J8" s="24" t="s">
        <v>363</v>
      </c>
    </row>
    <row r="9" ht="32.25" customHeight="1" spans="1:10">
      <c r="A9" s="25" t="s">
        <v>364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19" t="s">
        <v>365</v>
      </c>
      <c r="B10" s="19"/>
      <c r="C10" s="18" t="s">
        <v>366</v>
      </c>
      <c r="D10" s="18"/>
      <c r="E10" s="18"/>
      <c r="F10" s="18" t="s">
        <v>367</v>
      </c>
      <c r="G10" s="18"/>
      <c r="H10" s="18" t="s">
        <v>368</v>
      </c>
      <c r="I10" s="18"/>
      <c r="J10" s="18"/>
    </row>
    <row r="11" ht="32.25" customHeight="1" spans="1:10">
      <c r="A11" s="19"/>
      <c r="B11" s="19"/>
      <c r="C11" s="18"/>
      <c r="D11" s="18"/>
      <c r="E11" s="18"/>
      <c r="F11" s="18"/>
      <c r="G11" s="18"/>
      <c r="H11" s="19" t="s">
        <v>369</v>
      </c>
      <c r="I11" s="19" t="s">
        <v>370</v>
      </c>
      <c r="J11" s="19" t="s">
        <v>371</v>
      </c>
    </row>
    <row r="12" ht="24" customHeight="1" spans="1:10">
      <c r="A12" s="26" t="s">
        <v>55</v>
      </c>
      <c r="B12" s="27"/>
      <c r="C12" s="27"/>
      <c r="D12" s="27"/>
      <c r="E12" s="27"/>
      <c r="F12" s="27"/>
      <c r="G12" s="28"/>
      <c r="H12" s="29">
        <v>7982520.79</v>
      </c>
      <c r="I12" s="29">
        <v>7982520.79</v>
      </c>
      <c r="J12" s="29"/>
    </row>
    <row r="13" ht="34.5" customHeight="1" spans="1:10">
      <c r="A13" s="20" t="s">
        <v>372</v>
      </c>
      <c r="B13" s="30"/>
      <c r="C13" s="20" t="s">
        <v>373</v>
      </c>
      <c r="D13" s="30"/>
      <c r="E13" s="30"/>
      <c r="F13" s="30"/>
      <c r="G13" s="30"/>
      <c r="H13" s="31">
        <v>5507261</v>
      </c>
      <c r="I13" s="31">
        <v>5507261</v>
      </c>
      <c r="J13" s="31"/>
    </row>
    <row r="14" ht="32.25" customHeight="1" spans="1:10">
      <c r="A14" s="20" t="s">
        <v>374</v>
      </c>
      <c r="B14" s="30"/>
      <c r="C14" s="20" t="s">
        <v>375</v>
      </c>
      <c r="D14" s="30"/>
      <c r="E14" s="30"/>
      <c r="F14" s="30"/>
      <c r="G14" s="30"/>
      <c r="H14" s="31">
        <v>240000</v>
      </c>
      <c r="I14" s="31">
        <v>240000</v>
      </c>
      <c r="J14" s="31"/>
    </row>
    <row r="15" ht="32.25" customHeight="1" spans="1:10">
      <c r="A15" s="20" t="s">
        <v>376</v>
      </c>
      <c r="B15" s="30"/>
      <c r="C15" s="20" t="s">
        <v>377</v>
      </c>
      <c r="D15" s="30"/>
      <c r="E15" s="30"/>
      <c r="F15" s="30"/>
      <c r="G15" s="30"/>
      <c r="H15" s="31">
        <v>780256</v>
      </c>
      <c r="I15" s="31">
        <v>780256</v>
      </c>
      <c r="J15" s="31"/>
    </row>
    <row r="16" ht="32.25" customHeight="1" spans="1:10">
      <c r="A16" s="20" t="s">
        <v>378</v>
      </c>
      <c r="B16" s="30"/>
      <c r="C16" s="20" t="s">
        <v>379</v>
      </c>
      <c r="D16" s="30"/>
      <c r="E16" s="30"/>
      <c r="F16" s="30"/>
      <c r="G16" s="30"/>
      <c r="H16" s="31">
        <v>30909.79</v>
      </c>
      <c r="I16" s="31">
        <v>30909.79</v>
      </c>
      <c r="J16" s="31"/>
    </row>
    <row r="17" ht="48" customHeight="1" spans="1:10">
      <c r="A17" s="20" t="s">
        <v>380</v>
      </c>
      <c r="B17" s="30"/>
      <c r="C17" s="20" t="s">
        <v>110</v>
      </c>
      <c r="D17" s="30"/>
      <c r="E17" s="30"/>
      <c r="F17" s="30"/>
      <c r="G17" s="30"/>
      <c r="H17" s="31">
        <v>64188</v>
      </c>
      <c r="I17" s="31">
        <v>64188</v>
      </c>
      <c r="J17" s="31"/>
    </row>
    <row r="18" ht="32.25" customHeight="1" spans="1:10">
      <c r="A18" s="20" t="s">
        <v>381</v>
      </c>
      <c r="B18" s="30"/>
      <c r="C18" s="20" t="s">
        <v>382</v>
      </c>
      <c r="D18" s="30"/>
      <c r="E18" s="30"/>
      <c r="F18" s="30"/>
      <c r="G18" s="30"/>
      <c r="H18" s="31">
        <v>404194</v>
      </c>
      <c r="I18" s="31">
        <v>404194</v>
      </c>
      <c r="J18" s="31"/>
    </row>
    <row r="19" ht="32.25" customHeight="1" spans="1:10">
      <c r="A19" s="20" t="s">
        <v>383</v>
      </c>
      <c r="B19" s="30"/>
      <c r="C19" s="20" t="s">
        <v>384</v>
      </c>
      <c r="D19" s="30"/>
      <c r="E19" s="30"/>
      <c r="F19" s="30"/>
      <c r="G19" s="30"/>
      <c r="H19" s="31">
        <v>301256</v>
      </c>
      <c r="I19" s="31">
        <v>301256</v>
      </c>
      <c r="J19" s="31"/>
    </row>
    <row r="20" ht="36" customHeight="1" spans="1:10">
      <c r="A20" s="20" t="s">
        <v>385</v>
      </c>
      <c r="B20" s="30"/>
      <c r="C20" s="20" t="s">
        <v>386</v>
      </c>
      <c r="D20" s="30"/>
      <c r="E20" s="30"/>
      <c r="F20" s="30"/>
      <c r="G20" s="30"/>
      <c r="H20" s="31">
        <v>41107</v>
      </c>
      <c r="I20" s="31">
        <v>41107</v>
      </c>
      <c r="J20" s="31"/>
    </row>
    <row r="21" ht="32.25" customHeight="1" spans="1:10">
      <c r="A21" s="20" t="s">
        <v>387</v>
      </c>
      <c r="B21" s="30"/>
      <c r="C21" s="20" t="s">
        <v>132</v>
      </c>
      <c r="D21" s="30"/>
      <c r="E21" s="30"/>
      <c r="F21" s="30"/>
      <c r="G21" s="30"/>
      <c r="H21" s="31">
        <v>613349</v>
      </c>
      <c r="I21" s="31">
        <v>613349</v>
      </c>
      <c r="J21" s="31"/>
    </row>
    <row r="22" ht="32.25" customHeight="1" spans="1:10">
      <c r="A22" s="25" t="s">
        <v>388</v>
      </c>
      <c r="B22" s="25"/>
      <c r="C22" s="25"/>
      <c r="D22" s="25"/>
      <c r="E22" s="25"/>
      <c r="F22" s="25"/>
      <c r="G22" s="25"/>
      <c r="H22" s="25"/>
      <c r="I22" s="25"/>
      <c r="J22" s="25"/>
    </row>
    <row r="23" ht="32.25" customHeight="1" spans="1:10">
      <c r="A23" s="32" t="s">
        <v>389</v>
      </c>
      <c r="B23" s="32"/>
      <c r="C23" s="32"/>
      <c r="D23" s="32"/>
      <c r="E23" s="32"/>
      <c r="F23" s="32"/>
      <c r="G23" s="32"/>
      <c r="H23" s="33" t="s">
        <v>390</v>
      </c>
      <c r="I23" s="34" t="s">
        <v>278</v>
      </c>
      <c r="J23" s="33" t="s">
        <v>391</v>
      </c>
    </row>
    <row r="24" ht="36" customHeight="1" spans="1:10">
      <c r="A24" s="35" t="s">
        <v>271</v>
      </c>
      <c r="B24" s="35" t="s">
        <v>392</v>
      </c>
      <c r="C24" s="36" t="s">
        <v>273</v>
      </c>
      <c r="D24" s="36" t="s">
        <v>274</v>
      </c>
      <c r="E24" s="36" t="s">
        <v>275</v>
      </c>
      <c r="F24" s="36" t="s">
        <v>276</v>
      </c>
      <c r="G24" s="36" t="s">
        <v>277</v>
      </c>
      <c r="H24" s="37"/>
      <c r="I24" s="37"/>
      <c r="J24" s="37"/>
    </row>
    <row r="25" s="1" customFormat="1" ht="32.5" customHeight="1" spans="1:10">
      <c r="A25" s="38" t="s">
        <v>280</v>
      </c>
      <c r="B25" s="39" t="s">
        <v>281</v>
      </c>
      <c r="C25" s="39" t="s">
        <v>393</v>
      </c>
      <c r="D25" s="39" t="s">
        <v>283</v>
      </c>
      <c r="E25" s="39" t="s">
        <v>394</v>
      </c>
      <c r="F25" s="39" t="s">
        <v>284</v>
      </c>
      <c r="G25" s="39" t="s">
        <v>285</v>
      </c>
      <c r="H25" s="39" t="s">
        <v>395</v>
      </c>
      <c r="I25" s="39" t="s">
        <v>396</v>
      </c>
      <c r="J25" s="39" t="s">
        <v>396</v>
      </c>
    </row>
    <row r="26" s="1" customFormat="1" ht="32.5" customHeight="1" spans="1:10">
      <c r="A26" s="40"/>
      <c r="B26" s="41" t="s">
        <v>397</v>
      </c>
      <c r="C26" s="39" t="s">
        <v>398</v>
      </c>
      <c r="D26" s="39" t="s">
        <v>283</v>
      </c>
      <c r="E26" s="39" t="s">
        <v>399</v>
      </c>
      <c r="F26" s="39" t="s">
        <v>291</v>
      </c>
      <c r="G26" s="39" t="s">
        <v>285</v>
      </c>
      <c r="H26" s="39" t="s">
        <v>395</v>
      </c>
      <c r="I26" s="39" t="s">
        <v>396</v>
      </c>
      <c r="J26" s="39" t="s">
        <v>396</v>
      </c>
    </row>
    <row r="27" s="1" customFormat="1" ht="32.5" customHeight="1" spans="1:10">
      <c r="A27" s="42"/>
      <c r="B27" s="39" t="s">
        <v>400</v>
      </c>
      <c r="C27" s="39" t="s">
        <v>401</v>
      </c>
      <c r="D27" s="39" t="s">
        <v>283</v>
      </c>
      <c r="E27" s="39" t="s">
        <v>399</v>
      </c>
      <c r="F27" s="39" t="s">
        <v>291</v>
      </c>
      <c r="G27" s="39" t="s">
        <v>285</v>
      </c>
      <c r="H27" s="39" t="s">
        <v>395</v>
      </c>
      <c r="I27" s="39" t="s">
        <v>396</v>
      </c>
      <c r="J27" s="39" t="s">
        <v>396</v>
      </c>
    </row>
    <row r="28" s="1" customFormat="1" ht="32.5" customHeight="1" spans="1:10">
      <c r="A28" s="41" t="s">
        <v>287</v>
      </c>
      <c r="B28" s="41" t="s">
        <v>288</v>
      </c>
      <c r="C28" s="41" t="s">
        <v>402</v>
      </c>
      <c r="D28" s="39" t="s">
        <v>283</v>
      </c>
      <c r="E28" s="41" t="s">
        <v>403</v>
      </c>
      <c r="F28" s="39" t="s">
        <v>291</v>
      </c>
      <c r="G28" s="39" t="s">
        <v>285</v>
      </c>
      <c r="H28" s="39" t="s">
        <v>395</v>
      </c>
      <c r="I28" s="39" t="s">
        <v>396</v>
      </c>
      <c r="J28" s="39" t="s">
        <v>396</v>
      </c>
    </row>
    <row r="29" s="1" customFormat="1" ht="32.5" customHeight="1" spans="1:10">
      <c r="A29" s="41" t="s">
        <v>404</v>
      </c>
      <c r="B29" s="41" t="s">
        <v>405</v>
      </c>
      <c r="C29" s="41" t="s">
        <v>406</v>
      </c>
      <c r="D29" s="43" t="s">
        <v>407</v>
      </c>
      <c r="E29" s="43">
        <v>7982520.79</v>
      </c>
      <c r="F29" s="43" t="s">
        <v>408</v>
      </c>
      <c r="G29" s="43" t="s">
        <v>285</v>
      </c>
      <c r="H29" s="44" t="s">
        <v>395</v>
      </c>
      <c r="I29" s="39" t="s">
        <v>396</v>
      </c>
      <c r="J29" s="39" t="s">
        <v>396</v>
      </c>
    </row>
    <row r="30" s="1" customFormat="1" ht="32.5" customHeight="1" spans="1:10">
      <c r="A30" s="41" t="s">
        <v>294</v>
      </c>
      <c r="B30" s="41" t="s">
        <v>295</v>
      </c>
      <c r="C30" s="39" t="s">
        <v>409</v>
      </c>
      <c r="D30" s="39" t="s">
        <v>283</v>
      </c>
      <c r="E30" s="41" t="s">
        <v>410</v>
      </c>
      <c r="F30" s="39" t="s">
        <v>291</v>
      </c>
      <c r="G30" s="39" t="s">
        <v>285</v>
      </c>
      <c r="H30" s="39" t="s">
        <v>395</v>
      </c>
      <c r="I30" s="39" t="s">
        <v>396</v>
      </c>
      <c r="J30" s="39" t="s">
        <v>396</v>
      </c>
    </row>
  </sheetData>
  <mergeCells count="3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J22"/>
    <mergeCell ref="A23:G23"/>
    <mergeCell ref="A6:A7"/>
    <mergeCell ref="A25:A27"/>
    <mergeCell ref="H23:H24"/>
    <mergeCell ref="I23:I24"/>
    <mergeCell ref="J23:J24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6" t="s">
        <v>52</v>
      </c>
    </row>
    <row r="2" ht="41.25" customHeight="1" spans="1:19">
      <c r="A2" s="80" t="str">
        <f>"2026"&amp;"年部门收入预算表"</f>
        <v>2026年部门收入预算表</v>
      </c>
    </row>
    <row r="3" ht="17.25" customHeight="1" spans="1:19">
      <c r="A3" s="83" t="str">
        <f>"单位名称："&amp;"昆明市东川区新村林场"</f>
        <v>单位名称：昆明市东川区新村林场</v>
      </c>
      <c r="S3" s="85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5"/>
      <c r="J4" s="218"/>
      <c r="K4" s="218"/>
      <c r="L4" s="218"/>
      <c r="M4" s="218"/>
      <c r="N4" s="219"/>
      <c r="O4" s="218" t="s">
        <v>45</v>
      </c>
      <c r="P4" s="218"/>
      <c r="Q4" s="218"/>
      <c r="R4" s="218"/>
      <c r="S4" s="219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2" t="s">
        <v>62</v>
      </c>
      <c r="J5" s="223"/>
      <c r="K5" s="223"/>
      <c r="L5" s="223"/>
      <c r="M5" s="223"/>
      <c r="N5" s="224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5"/>
      <c r="B6" s="145"/>
      <c r="C6" s="151"/>
      <c r="D6" s="151"/>
      <c r="E6" s="151"/>
      <c r="F6" s="151"/>
      <c r="G6" s="151"/>
      <c r="H6" s="151"/>
      <c r="I6" s="106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6"/>
      <c r="P6" s="226"/>
      <c r="Q6" s="226"/>
      <c r="R6" s="226"/>
      <c r="S6" s="151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6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61" t="s">
        <v>69</v>
      </c>
      <c r="B8" s="61" t="s">
        <v>70</v>
      </c>
      <c r="C8" s="117">
        <v>7982520.79</v>
      </c>
      <c r="D8" s="117">
        <v>7982520.79</v>
      </c>
      <c r="E8" s="117">
        <v>7982520.79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18" customHeight="1" spans="1:19">
      <c r="A9" s="89" t="s">
        <v>55</v>
      </c>
      <c r="B9" s="228"/>
      <c r="C9" s="117">
        <v>7982520.79</v>
      </c>
      <c r="D9" s="117">
        <v>7982520.79</v>
      </c>
      <c r="E9" s="117">
        <v>7982520.79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5" t="s">
        <v>71</v>
      </c>
    </row>
    <row r="2" ht="41.25" customHeight="1" spans="1:15">
      <c r="A2" s="80" t="str">
        <f>"2026"&amp;"年部门支出预算表"</f>
        <v>2026年部门支出预算表</v>
      </c>
    </row>
    <row r="3" ht="17.25" customHeight="1" spans="1:15">
      <c r="A3" s="83" t="str">
        <f>"单位名称："&amp;"昆明市东川区新村林场"</f>
        <v>单位名称：昆明市东川区新村林场</v>
      </c>
      <c r="O3" s="85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57</v>
      </c>
      <c r="E5" s="211" t="s">
        <v>75</v>
      </c>
      <c r="F5" s="211" t="s">
        <v>76</v>
      </c>
      <c r="G5" s="210"/>
      <c r="H5" s="210"/>
      <c r="I5" s="212"/>
      <c r="J5" s="211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92" t="s">
        <v>82</v>
      </c>
      <c r="B6" s="92" t="s">
        <v>83</v>
      </c>
      <c r="C6" s="92" t="s">
        <v>84</v>
      </c>
      <c r="D6" s="95" t="s">
        <v>85</v>
      </c>
      <c r="E6" s="95" t="s">
        <v>86</v>
      </c>
      <c r="F6" s="95" t="s">
        <v>87</v>
      </c>
      <c r="G6" s="95" t="s">
        <v>88</v>
      </c>
      <c r="H6" s="95" t="s">
        <v>89</v>
      </c>
      <c r="I6" s="95" t="s">
        <v>90</v>
      </c>
      <c r="J6" s="95" t="s">
        <v>91</v>
      </c>
      <c r="K6" s="95" t="s">
        <v>92</v>
      </c>
      <c r="L6" s="95" t="s">
        <v>93</v>
      </c>
      <c r="M6" s="95" t="s">
        <v>94</v>
      </c>
      <c r="N6" s="92" t="s">
        <v>95</v>
      </c>
      <c r="O6" s="95" t="s">
        <v>96</v>
      </c>
    </row>
    <row r="7" ht="21" customHeight="1" spans="1:15">
      <c r="A7" s="96" t="s">
        <v>97</v>
      </c>
      <c r="B7" s="96" t="s">
        <v>98</v>
      </c>
      <c r="C7" s="117">
        <v>1115353.79</v>
      </c>
      <c r="D7" s="117">
        <v>1115353.79</v>
      </c>
      <c r="E7" s="117">
        <v>1020256</v>
      </c>
      <c r="F7" s="117">
        <v>95097.79</v>
      </c>
      <c r="G7" s="117"/>
      <c r="H7" s="117"/>
      <c r="I7" s="117"/>
      <c r="J7" s="117"/>
      <c r="K7" s="117"/>
      <c r="L7" s="117"/>
      <c r="M7" s="117"/>
      <c r="N7" s="117"/>
      <c r="O7" s="117"/>
    </row>
    <row r="8" ht="21" customHeight="1" spans="1:15">
      <c r="A8" s="213" t="s">
        <v>99</v>
      </c>
      <c r="B8" s="213" t="s">
        <v>100</v>
      </c>
      <c r="C8" s="117">
        <v>1020256</v>
      </c>
      <c r="D8" s="117">
        <v>1020256</v>
      </c>
      <c r="E8" s="117">
        <v>1020256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ht="21" customHeight="1" spans="1:15">
      <c r="A9" s="214" t="s">
        <v>101</v>
      </c>
      <c r="B9" s="214" t="s">
        <v>102</v>
      </c>
      <c r="C9" s="117">
        <v>240000</v>
      </c>
      <c r="D9" s="117">
        <v>240000</v>
      </c>
      <c r="E9" s="117">
        <v>240000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ht="21" customHeight="1" spans="1:15">
      <c r="A10" s="214" t="s">
        <v>103</v>
      </c>
      <c r="B10" s="214" t="s">
        <v>104</v>
      </c>
      <c r="C10" s="117">
        <v>780256</v>
      </c>
      <c r="D10" s="117">
        <v>780256</v>
      </c>
      <c r="E10" s="117">
        <v>780256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ht="21" customHeight="1" spans="1:15">
      <c r="A11" s="213" t="s">
        <v>105</v>
      </c>
      <c r="B11" s="213" t="s">
        <v>106</v>
      </c>
      <c r="C11" s="117">
        <v>95097.79</v>
      </c>
      <c r="D11" s="117">
        <v>95097.79</v>
      </c>
      <c r="E11" s="117"/>
      <c r="F11" s="117">
        <v>95097.79</v>
      </c>
      <c r="G11" s="117"/>
      <c r="H11" s="117"/>
      <c r="I11" s="117"/>
      <c r="J11" s="117"/>
      <c r="K11" s="117"/>
      <c r="L11" s="117"/>
      <c r="M11" s="117"/>
      <c r="N11" s="117"/>
      <c r="O11" s="117"/>
    </row>
    <row r="12" ht="21" customHeight="1" spans="1:15">
      <c r="A12" s="214" t="s">
        <v>107</v>
      </c>
      <c r="B12" s="214" t="s">
        <v>108</v>
      </c>
      <c r="C12" s="117">
        <v>30909.79</v>
      </c>
      <c r="D12" s="117">
        <v>30909.79</v>
      </c>
      <c r="E12" s="117"/>
      <c r="F12" s="117">
        <v>30909.79</v>
      </c>
      <c r="G12" s="117"/>
      <c r="H12" s="117"/>
      <c r="I12" s="117"/>
      <c r="J12" s="117"/>
      <c r="K12" s="117"/>
      <c r="L12" s="117"/>
      <c r="M12" s="117"/>
      <c r="N12" s="117"/>
      <c r="O12" s="117"/>
    </row>
    <row r="13" ht="21" customHeight="1" spans="1:15">
      <c r="A13" s="214" t="s">
        <v>109</v>
      </c>
      <c r="B13" s="214" t="s">
        <v>110</v>
      </c>
      <c r="C13" s="117">
        <v>64188</v>
      </c>
      <c r="D13" s="117">
        <v>64188</v>
      </c>
      <c r="E13" s="117"/>
      <c r="F13" s="117">
        <v>64188</v>
      </c>
      <c r="G13" s="117"/>
      <c r="H13" s="117"/>
      <c r="I13" s="117"/>
      <c r="J13" s="117"/>
      <c r="K13" s="117"/>
      <c r="L13" s="117"/>
      <c r="M13" s="117"/>
      <c r="N13" s="117"/>
      <c r="O13" s="117"/>
    </row>
    <row r="14" ht="21" customHeight="1" spans="1:15">
      <c r="A14" s="96" t="s">
        <v>111</v>
      </c>
      <c r="B14" s="96" t="s">
        <v>112</v>
      </c>
      <c r="C14" s="117">
        <v>746557</v>
      </c>
      <c r="D14" s="117">
        <v>746557</v>
      </c>
      <c r="E14" s="117">
        <v>746557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21" customHeight="1" spans="1:15">
      <c r="A15" s="213" t="s">
        <v>113</v>
      </c>
      <c r="B15" s="213" t="s">
        <v>114</v>
      </c>
      <c r="C15" s="117">
        <v>746557</v>
      </c>
      <c r="D15" s="117">
        <v>746557</v>
      </c>
      <c r="E15" s="117">
        <v>746557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ht="21" customHeight="1" spans="1:15">
      <c r="A16" s="214" t="s">
        <v>115</v>
      </c>
      <c r="B16" s="214" t="s">
        <v>116</v>
      </c>
      <c r="C16" s="117">
        <v>404194</v>
      </c>
      <c r="D16" s="117">
        <v>404194</v>
      </c>
      <c r="E16" s="117">
        <v>404194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ht="21" customHeight="1" spans="1:15">
      <c r="A17" s="214" t="s">
        <v>117</v>
      </c>
      <c r="B17" s="214" t="s">
        <v>118</v>
      </c>
      <c r="C17" s="117">
        <v>301256</v>
      </c>
      <c r="D17" s="117">
        <v>301256</v>
      </c>
      <c r="E17" s="117">
        <v>301256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ht="21" customHeight="1" spans="1:15">
      <c r="A18" s="214" t="s">
        <v>119</v>
      </c>
      <c r="B18" s="214" t="s">
        <v>120</v>
      </c>
      <c r="C18" s="117">
        <v>41107</v>
      </c>
      <c r="D18" s="117">
        <v>41107</v>
      </c>
      <c r="E18" s="117">
        <v>41107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21" customHeight="1" spans="1:15">
      <c r="A19" s="96" t="s">
        <v>121</v>
      </c>
      <c r="B19" s="96" t="s">
        <v>122</v>
      </c>
      <c r="C19" s="117">
        <v>5507261</v>
      </c>
      <c r="D19" s="117">
        <v>5507261</v>
      </c>
      <c r="E19" s="117">
        <v>5507261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21" customHeight="1" spans="1:15">
      <c r="A20" s="213" t="s">
        <v>123</v>
      </c>
      <c r="B20" s="213" t="s">
        <v>124</v>
      </c>
      <c r="C20" s="117">
        <v>5507261</v>
      </c>
      <c r="D20" s="117">
        <v>5507261</v>
      </c>
      <c r="E20" s="117">
        <v>5507261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21" customHeight="1" spans="1:15">
      <c r="A21" s="214" t="s">
        <v>125</v>
      </c>
      <c r="B21" s="214" t="s">
        <v>126</v>
      </c>
      <c r="C21" s="117">
        <v>5507261</v>
      </c>
      <c r="D21" s="117">
        <v>5507261</v>
      </c>
      <c r="E21" s="117">
        <v>5507261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21" customHeight="1" spans="1:15">
      <c r="A22" s="96" t="s">
        <v>127</v>
      </c>
      <c r="B22" s="96" t="s">
        <v>128</v>
      </c>
      <c r="C22" s="117">
        <v>613349</v>
      </c>
      <c r="D22" s="117">
        <v>613349</v>
      </c>
      <c r="E22" s="117">
        <v>613349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ht="21" customHeight="1" spans="1:15">
      <c r="A23" s="213" t="s">
        <v>129</v>
      </c>
      <c r="B23" s="213" t="s">
        <v>130</v>
      </c>
      <c r="C23" s="117">
        <v>613349</v>
      </c>
      <c r="D23" s="117">
        <v>613349</v>
      </c>
      <c r="E23" s="117">
        <v>613349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ht="21" customHeight="1" spans="1:15">
      <c r="A24" s="214" t="s">
        <v>131</v>
      </c>
      <c r="B24" s="214" t="s">
        <v>132</v>
      </c>
      <c r="C24" s="117">
        <v>613349</v>
      </c>
      <c r="D24" s="117">
        <v>613349</v>
      </c>
      <c r="E24" s="117">
        <v>613349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ht="21" customHeight="1" spans="1:15">
      <c r="A25" s="215" t="s">
        <v>55</v>
      </c>
      <c r="B25" s="76"/>
      <c r="C25" s="117">
        <v>7982520.79</v>
      </c>
      <c r="D25" s="117">
        <v>7982520.79</v>
      </c>
      <c r="E25" s="117">
        <v>7887423</v>
      </c>
      <c r="F25" s="117">
        <v>95097.79</v>
      </c>
      <c r="G25" s="117"/>
      <c r="H25" s="117"/>
      <c r="I25" s="117"/>
      <c r="J25" s="117"/>
      <c r="K25" s="117"/>
      <c r="L25" s="117"/>
      <c r="M25" s="117"/>
      <c r="N25" s="117"/>
      <c r="O25" s="117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1"/>
      <c r="B1" s="85"/>
      <c r="C1" s="85"/>
      <c r="D1" s="85" t="s">
        <v>133</v>
      </c>
    </row>
    <row r="2" ht="41.25" customHeight="1" spans="1:4">
      <c r="A2" s="80" t="str">
        <f>"2026"&amp;"年部门财政拨款收支预算总表"</f>
        <v>2026年部门财政拨款收支预算总表</v>
      </c>
    </row>
    <row r="3" ht="17.25" customHeight="1" spans="1:4">
      <c r="A3" s="83" t="str">
        <f>"单位名称："&amp;"昆明市东川区新村林场"</f>
        <v>单位名称：昆明市东川区新村林场</v>
      </c>
      <c r="B3" s="195"/>
      <c r="D3" s="85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134</v>
      </c>
      <c r="B6" s="117">
        <v>7982520.79</v>
      </c>
      <c r="C6" s="198" t="s">
        <v>135</v>
      </c>
      <c r="D6" s="117">
        <v>7982520.79</v>
      </c>
    </row>
    <row r="7" ht="16.5" customHeight="1" spans="1:4">
      <c r="A7" s="198" t="s">
        <v>136</v>
      </c>
      <c r="B7" s="117">
        <v>7982520.79</v>
      </c>
      <c r="C7" s="198" t="s">
        <v>137</v>
      </c>
      <c r="D7" s="117"/>
    </row>
    <row r="8" ht="16.5" customHeight="1" spans="1:4">
      <c r="A8" s="198" t="s">
        <v>138</v>
      </c>
      <c r="B8" s="117"/>
      <c r="C8" s="198" t="s">
        <v>139</v>
      </c>
      <c r="D8" s="117"/>
    </row>
    <row r="9" ht="16.5" customHeight="1" spans="1:4">
      <c r="A9" s="198" t="s">
        <v>140</v>
      </c>
      <c r="B9" s="117"/>
      <c r="C9" s="198" t="s">
        <v>141</v>
      </c>
      <c r="D9" s="117"/>
    </row>
    <row r="10" ht="16.5" customHeight="1" spans="1:4">
      <c r="A10" s="198" t="s">
        <v>142</v>
      </c>
      <c r="B10" s="117"/>
      <c r="C10" s="198" t="s">
        <v>143</v>
      </c>
      <c r="D10" s="117"/>
    </row>
    <row r="11" ht="16.5" customHeight="1" spans="1:4">
      <c r="A11" s="198" t="s">
        <v>136</v>
      </c>
      <c r="B11" s="117"/>
      <c r="C11" s="198" t="s">
        <v>144</v>
      </c>
      <c r="D11" s="117"/>
    </row>
    <row r="12" ht="16.5" customHeight="1" spans="1:4">
      <c r="A12" s="27" t="s">
        <v>138</v>
      </c>
      <c r="B12" s="117"/>
      <c r="C12" s="105" t="s">
        <v>145</v>
      </c>
      <c r="D12" s="117"/>
    </row>
    <row r="13" ht="16.5" customHeight="1" spans="1:4">
      <c r="A13" s="27" t="s">
        <v>140</v>
      </c>
      <c r="B13" s="117"/>
      <c r="C13" s="105" t="s">
        <v>146</v>
      </c>
      <c r="D13" s="117"/>
    </row>
    <row r="14" ht="16.5" customHeight="1" spans="1:4">
      <c r="A14" s="199"/>
      <c r="B14" s="117"/>
      <c r="C14" s="105" t="s">
        <v>147</v>
      </c>
      <c r="D14" s="117">
        <v>1115353.79</v>
      </c>
    </row>
    <row r="15" ht="16.5" customHeight="1" spans="1:4">
      <c r="A15" s="199"/>
      <c r="B15" s="117"/>
      <c r="C15" s="105" t="s">
        <v>148</v>
      </c>
      <c r="D15" s="117">
        <v>746557</v>
      </c>
    </row>
    <row r="16" ht="16.5" customHeight="1" spans="1:4">
      <c r="A16" s="199"/>
      <c r="B16" s="117"/>
      <c r="C16" s="105" t="s">
        <v>149</v>
      </c>
      <c r="D16" s="117"/>
    </row>
    <row r="17" ht="16.5" customHeight="1" spans="1:4">
      <c r="A17" s="199"/>
      <c r="B17" s="117"/>
      <c r="C17" s="105" t="s">
        <v>150</v>
      </c>
      <c r="D17" s="117"/>
    </row>
    <row r="18" ht="16.5" customHeight="1" spans="1:4">
      <c r="A18" s="199"/>
      <c r="B18" s="117"/>
      <c r="C18" s="105" t="s">
        <v>151</v>
      </c>
      <c r="D18" s="117">
        <v>5507261</v>
      </c>
    </row>
    <row r="19" ht="16.5" customHeight="1" spans="1:4">
      <c r="A19" s="199"/>
      <c r="B19" s="117"/>
      <c r="C19" s="105" t="s">
        <v>152</v>
      </c>
      <c r="D19" s="117"/>
    </row>
    <row r="20" ht="16.5" customHeight="1" spans="1:4">
      <c r="A20" s="199"/>
      <c r="B20" s="117"/>
      <c r="C20" s="105" t="s">
        <v>153</v>
      </c>
      <c r="D20" s="117"/>
    </row>
    <row r="21" ht="16.5" customHeight="1" spans="1:4">
      <c r="A21" s="199"/>
      <c r="B21" s="117"/>
      <c r="C21" s="105" t="s">
        <v>154</v>
      </c>
      <c r="D21" s="117"/>
    </row>
    <row r="22" ht="16.5" customHeight="1" spans="1:4">
      <c r="A22" s="199"/>
      <c r="B22" s="117"/>
      <c r="C22" s="105" t="s">
        <v>155</v>
      </c>
      <c r="D22" s="117"/>
    </row>
    <row r="23" ht="16.5" customHeight="1" spans="1:4">
      <c r="A23" s="199"/>
      <c r="B23" s="117"/>
      <c r="C23" s="105" t="s">
        <v>156</v>
      </c>
      <c r="D23" s="117"/>
    </row>
    <row r="24" ht="16.5" customHeight="1" spans="1:4">
      <c r="A24" s="199"/>
      <c r="B24" s="117"/>
      <c r="C24" s="105" t="s">
        <v>157</v>
      </c>
      <c r="D24" s="117"/>
    </row>
    <row r="25" ht="16.5" customHeight="1" spans="1:4">
      <c r="A25" s="199"/>
      <c r="B25" s="117"/>
      <c r="C25" s="105" t="s">
        <v>158</v>
      </c>
      <c r="D25" s="117">
        <v>613349</v>
      </c>
    </row>
    <row r="26" ht="16.5" customHeight="1" spans="1:4">
      <c r="A26" s="199"/>
      <c r="B26" s="117"/>
      <c r="C26" s="105" t="s">
        <v>159</v>
      </c>
      <c r="D26" s="117"/>
    </row>
    <row r="27" ht="16.5" customHeight="1" spans="1:4">
      <c r="A27" s="199"/>
      <c r="B27" s="117"/>
      <c r="C27" s="105" t="s">
        <v>160</v>
      </c>
      <c r="D27" s="117"/>
    </row>
    <row r="28" ht="16.5" customHeight="1" spans="1:4">
      <c r="A28" s="199"/>
      <c r="B28" s="117"/>
      <c r="C28" s="105" t="s">
        <v>161</v>
      </c>
      <c r="D28" s="117"/>
    </row>
    <row r="29" ht="16.5" customHeight="1" spans="1:4">
      <c r="A29" s="199"/>
      <c r="B29" s="117"/>
      <c r="C29" s="105" t="s">
        <v>162</v>
      </c>
      <c r="D29" s="117"/>
    </row>
    <row r="30" ht="16.5" customHeight="1" spans="1:4">
      <c r="A30" s="199"/>
      <c r="B30" s="117"/>
      <c r="C30" s="105" t="s">
        <v>163</v>
      </c>
      <c r="D30" s="117"/>
    </row>
    <row r="31" ht="16.5" customHeight="1" spans="1:4">
      <c r="A31" s="199"/>
      <c r="B31" s="117"/>
      <c r="C31" s="27" t="s">
        <v>164</v>
      </c>
      <c r="D31" s="117"/>
    </row>
    <row r="32" ht="16.5" customHeight="1" spans="1:4">
      <c r="A32" s="199"/>
      <c r="B32" s="117"/>
      <c r="C32" s="27" t="s">
        <v>165</v>
      </c>
      <c r="D32" s="117"/>
    </row>
    <row r="33" ht="16.5" customHeight="1" spans="1:4">
      <c r="A33" s="199"/>
      <c r="B33" s="117"/>
      <c r="C33" s="23" t="s">
        <v>166</v>
      </c>
      <c r="D33" s="117"/>
    </row>
    <row r="34" ht="15" customHeight="1" spans="1:4">
      <c r="A34" s="200" t="s">
        <v>50</v>
      </c>
      <c r="B34" s="201">
        <v>7982520.79</v>
      </c>
      <c r="C34" s="200" t="s">
        <v>51</v>
      </c>
      <c r="D34" s="201">
        <v>7982520.79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9"/>
      <c r="F1" s="107"/>
      <c r="G1" s="170" t="s">
        <v>167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8" t="str">
        <f>"单位名称："&amp;"昆明市东川区新村林场"</f>
        <v>单位名称：昆明市东川区新村林场</v>
      </c>
      <c r="F3" s="156"/>
      <c r="G3" s="170" t="s">
        <v>1</v>
      </c>
    </row>
    <row r="4" ht="20.25" customHeight="1" spans="1:7">
      <c r="A4" s="190" t="s">
        <v>168</v>
      </c>
      <c r="B4" s="191"/>
      <c r="C4" s="160" t="s">
        <v>55</v>
      </c>
      <c r="D4" s="178" t="s">
        <v>75</v>
      </c>
      <c r="E4" s="15"/>
      <c r="F4" s="16"/>
      <c r="G4" s="172" t="s">
        <v>76</v>
      </c>
    </row>
    <row r="5" ht="20.25" customHeight="1" spans="1:7">
      <c r="A5" s="192" t="s">
        <v>72</v>
      </c>
      <c r="B5" s="192" t="s">
        <v>73</v>
      </c>
      <c r="C5" s="59"/>
      <c r="D5" s="18" t="s">
        <v>57</v>
      </c>
      <c r="E5" s="18" t="s">
        <v>169</v>
      </c>
      <c r="F5" s="18" t="s">
        <v>170</v>
      </c>
      <c r="G5" s="174"/>
    </row>
    <row r="6" ht="15" customHeight="1" spans="1:7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  <c r="G6" s="26" t="s">
        <v>88</v>
      </c>
    </row>
    <row r="7" ht="18" customHeight="1" spans="1:7">
      <c r="A7" s="23" t="s">
        <v>97</v>
      </c>
      <c r="B7" s="23" t="s">
        <v>98</v>
      </c>
      <c r="C7" s="117">
        <v>1115353.79</v>
      </c>
      <c r="D7" s="117">
        <v>1020256</v>
      </c>
      <c r="E7" s="117">
        <v>1010656</v>
      </c>
      <c r="F7" s="117">
        <v>9600</v>
      </c>
      <c r="G7" s="117">
        <v>95097.79</v>
      </c>
    </row>
    <row r="8" ht="18" customHeight="1" spans="1:7">
      <c r="A8" s="168" t="s">
        <v>99</v>
      </c>
      <c r="B8" s="168" t="s">
        <v>100</v>
      </c>
      <c r="C8" s="117">
        <v>1020256</v>
      </c>
      <c r="D8" s="117">
        <v>1020256</v>
      </c>
      <c r="E8" s="117">
        <v>1010656</v>
      </c>
      <c r="F8" s="117">
        <v>9600</v>
      </c>
      <c r="G8" s="117"/>
    </row>
    <row r="9" ht="18" customHeight="1" spans="1:7">
      <c r="A9" s="193" t="s">
        <v>101</v>
      </c>
      <c r="B9" s="193" t="s">
        <v>102</v>
      </c>
      <c r="C9" s="117">
        <v>240000</v>
      </c>
      <c r="D9" s="117">
        <v>240000</v>
      </c>
      <c r="E9" s="117">
        <v>230400</v>
      </c>
      <c r="F9" s="117">
        <v>9600</v>
      </c>
      <c r="G9" s="117"/>
    </row>
    <row r="10" ht="18" customHeight="1" spans="1:7">
      <c r="A10" s="193" t="s">
        <v>103</v>
      </c>
      <c r="B10" s="193" t="s">
        <v>104</v>
      </c>
      <c r="C10" s="117">
        <v>780256</v>
      </c>
      <c r="D10" s="117">
        <v>780256</v>
      </c>
      <c r="E10" s="117">
        <v>780256</v>
      </c>
      <c r="F10" s="117"/>
      <c r="G10" s="117"/>
    </row>
    <row r="11" ht="18" customHeight="1" spans="1:7">
      <c r="A11" s="168" t="s">
        <v>105</v>
      </c>
      <c r="B11" s="168" t="s">
        <v>106</v>
      </c>
      <c r="C11" s="117">
        <v>95097.79</v>
      </c>
      <c r="D11" s="117"/>
      <c r="E11" s="117"/>
      <c r="F11" s="117"/>
      <c r="G11" s="117">
        <v>95097.79</v>
      </c>
    </row>
    <row r="12" ht="18" customHeight="1" spans="1:7">
      <c r="A12" s="193" t="s">
        <v>107</v>
      </c>
      <c r="B12" s="193" t="s">
        <v>108</v>
      </c>
      <c r="C12" s="117">
        <v>30909.79</v>
      </c>
      <c r="D12" s="117"/>
      <c r="E12" s="117"/>
      <c r="F12" s="117"/>
      <c r="G12" s="117">
        <v>30909.79</v>
      </c>
    </row>
    <row r="13" ht="18" customHeight="1" spans="1:7">
      <c r="A13" s="193" t="s">
        <v>109</v>
      </c>
      <c r="B13" s="193" t="s">
        <v>110</v>
      </c>
      <c r="C13" s="117">
        <v>64188</v>
      </c>
      <c r="D13" s="117"/>
      <c r="E13" s="117"/>
      <c r="F13" s="117"/>
      <c r="G13" s="117">
        <v>64188</v>
      </c>
    </row>
    <row r="14" ht="18" customHeight="1" spans="1:7">
      <c r="A14" s="23" t="s">
        <v>111</v>
      </c>
      <c r="B14" s="23" t="s">
        <v>112</v>
      </c>
      <c r="C14" s="117">
        <v>746557</v>
      </c>
      <c r="D14" s="117">
        <v>746557</v>
      </c>
      <c r="E14" s="117">
        <v>746557</v>
      </c>
      <c r="F14" s="117"/>
      <c r="G14" s="117"/>
    </row>
    <row r="15" ht="18" customHeight="1" spans="1:7">
      <c r="A15" s="168" t="s">
        <v>113</v>
      </c>
      <c r="B15" s="168" t="s">
        <v>114</v>
      </c>
      <c r="C15" s="117">
        <v>746557</v>
      </c>
      <c r="D15" s="117">
        <v>746557</v>
      </c>
      <c r="E15" s="117">
        <v>746557</v>
      </c>
      <c r="F15" s="117"/>
      <c r="G15" s="117"/>
    </row>
    <row r="16" ht="18" customHeight="1" spans="1:7">
      <c r="A16" s="193" t="s">
        <v>115</v>
      </c>
      <c r="B16" s="193" t="s">
        <v>116</v>
      </c>
      <c r="C16" s="117">
        <v>404194</v>
      </c>
      <c r="D16" s="117">
        <v>404194</v>
      </c>
      <c r="E16" s="117">
        <v>404194</v>
      </c>
      <c r="F16" s="117"/>
      <c r="G16" s="117"/>
    </row>
    <row r="17" ht="18" customHeight="1" spans="1:7">
      <c r="A17" s="193" t="s">
        <v>117</v>
      </c>
      <c r="B17" s="193" t="s">
        <v>118</v>
      </c>
      <c r="C17" s="117">
        <v>301256</v>
      </c>
      <c r="D17" s="117">
        <v>301256</v>
      </c>
      <c r="E17" s="117">
        <v>301256</v>
      </c>
      <c r="F17" s="117"/>
      <c r="G17" s="117"/>
    </row>
    <row r="18" ht="18" customHeight="1" spans="1:7">
      <c r="A18" s="193" t="s">
        <v>119</v>
      </c>
      <c r="B18" s="193" t="s">
        <v>120</v>
      </c>
      <c r="C18" s="117">
        <v>41107</v>
      </c>
      <c r="D18" s="117">
        <v>41107</v>
      </c>
      <c r="E18" s="117">
        <v>41107</v>
      </c>
      <c r="F18" s="117"/>
      <c r="G18" s="117"/>
    </row>
    <row r="19" ht="18" customHeight="1" spans="1:7">
      <c r="A19" s="23" t="s">
        <v>121</v>
      </c>
      <c r="B19" s="23" t="s">
        <v>122</v>
      </c>
      <c r="C19" s="117">
        <v>5507261</v>
      </c>
      <c r="D19" s="117">
        <v>5507261</v>
      </c>
      <c r="E19" s="117">
        <v>5269351</v>
      </c>
      <c r="F19" s="117">
        <v>237910</v>
      </c>
      <c r="G19" s="117"/>
    </row>
    <row r="20" ht="18" customHeight="1" spans="1:7">
      <c r="A20" s="168" t="s">
        <v>123</v>
      </c>
      <c r="B20" s="168" t="s">
        <v>124</v>
      </c>
      <c r="C20" s="117">
        <v>5507261</v>
      </c>
      <c r="D20" s="117">
        <v>5507261</v>
      </c>
      <c r="E20" s="117">
        <v>5269351</v>
      </c>
      <c r="F20" s="117">
        <v>237910</v>
      </c>
      <c r="G20" s="117"/>
    </row>
    <row r="21" ht="18" customHeight="1" spans="1:7">
      <c r="A21" s="193" t="s">
        <v>125</v>
      </c>
      <c r="B21" s="193" t="s">
        <v>126</v>
      </c>
      <c r="C21" s="117">
        <v>5507261</v>
      </c>
      <c r="D21" s="117">
        <v>5507261</v>
      </c>
      <c r="E21" s="117">
        <v>5269351</v>
      </c>
      <c r="F21" s="117">
        <v>237910</v>
      </c>
      <c r="G21" s="117"/>
    </row>
    <row r="22" ht="18" customHeight="1" spans="1:7">
      <c r="A22" s="23" t="s">
        <v>127</v>
      </c>
      <c r="B22" s="23" t="s">
        <v>128</v>
      </c>
      <c r="C22" s="117">
        <v>613349</v>
      </c>
      <c r="D22" s="117">
        <v>613349</v>
      </c>
      <c r="E22" s="117">
        <v>613349</v>
      </c>
      <c r="F22" s="117"/>
      <c r="G22" s="117"/>
    </row>
    <row r="23" ht="18" customHeight="1" spans="1:7">
      <c r="A23" s="168" t="s">
        <v>129</v>
      </c>
      <c r="B23" s="168" t="s">
        <v>130</v>
      </c>
      <c r="C23" s="117">
        <v>613349</v>
      </c>
      <c r="D23" s="117">
        <v>613349</v>
      </c>
      <c r="E23" s="117">
        <v>613349</v>
      </c>
      <c r="F23" s="117"/>
      <c r="G23" s="117"/>
    </row>
    <row r="24" ht="18" customHeight="1" spans="1:7">
      <c r="A24" s="193" t="s">
        <v>131</v>
      </c>
      <c r="B24" s="193" t="s">
        <v>132</v>
      </c>
      <c r="C24" s="117">
        <v>613349</v>
      </c>
      <c r="D24" s="117">
        <v>613349</v>
      </c>
      <c r="E24" s="117">
        <v>613349</v>
      </c>
      <c r="F24" s="117"/>
      <c r="G24" s="117"/>
    </row>
    <row r="25" ht="18" customHeight="1" spans="1:7">
      <c r="A25" s="116" t="s">
        <v>171</v>
      </c>
      <c r="B25" s="194" t="s">
        <v>171</v>
      </c>
      <c r="C25" s="117">
        <v>7982520.79</v>
      </c>
      <c r="D25" s="117">
        <v>7887423</v>
      </c>
      <c r="E25" s="117">
        <v>7639913</v>
      </c>
      <c r="F25" s="117">
        <v>247510</v>
      </c>
      <c r="G25" s="117">
        <v>95097.79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2"/>
      <c r="B1" s="82"/>
      <c r="C1" s="82"/>
      <c r="D1" s="82"/>
      <c r="E1" s="81"/>
      <c r="F1" s="186" t="s">
        <v>172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2"/>
      <c r="C2" s="82"/>
      <c r="D2" s="82"/>
      <c r="E2" s="81"/>
      <c r="F2" s="82"/>
    </row>
    <row r="3" customHeight="1" spans="1:6">
      <c r="A3" s="146" t="str">
        <f>"单位名称："&amp;"昆明市东川区新村林场"</f>
        <v>单位名称：昆明市东川区新村林场</v>
      </c>
      <c r="B3" s="188"/>
      <c r="D3" s="82"/>
      <c r="E3" s="81"/>
      <c r="F3" s="86" t="s">
        <v>1</v>
      </c>
    </row>
    <row r="4" ht="27" customHeight="1" spans="1:6">
      <c r="A4" s="87" t="s">
        <v>173</v>
      </c>
      <c r="B4" s="87" t="s">
        <v>174</v>
      </c>
      <c r="C4" s="89" t="s">
        <v>175</v>
      </c>
      <c r="D4" s="87"/>
      <c r="E4" s="88"/>
      <c r="F4" s="87" t="s">
        <v>176</v>
      </c>
    </row>
    <row r="5" ht="28.5" customHeight="1" spans="1:6">
      <c r="A5" s="189"/>
      <c r="B5" s="91"/>
      <c r="C5" s="88" t="s">
        <v>57</v>
      </c>
      <c r="D5" s="88" t="s">
        <v>177</v>
      </c>
      <c r="E5" s="88" t="s">
        <v>178</v>
      </c>
      <c r="F5" s="90"/>
    </row>
    <row r="6" ht="17.25" customHeight="1" spans="1:6">
      <c r="A6" s="95" t="s">
        <v>82</v>
      </c>
      <c r="B6" s="95" t="s">
        <v>83</v>
      </c>
      <c r="C6" s="95" t="s">
        <v>84</v>
      </c>
      <c r="D6" s="95" t="s">
        <v>85</v>
      </c>
      <c r="E6" s="95" t="s">
        <v>86</v>
      </c>
      <c r="F6" s="95" t="s">
        <v>87</v>
      </c>
    </row>
    <row r="7" ht="17.25" customHeight="1" spans="1:6">
      <c r="A7" s="117">
        <v>7400</v>
      </c>
      <c r="B7" s="117"/>
      <c r="C7" s="117"/>
      <c r="D7" s="117"/>
      <c r="E7" s="117"/>
      <c r="F7" s="117">
        <v>7400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69"/>
      <c r="C1" s="175"/>
      <c r="E1" s="176"/>
      <c r="F1" s="176"/>
      <c r="G1" s="176"/>
      <c r="H1" s="176"/>
      <c r="I1" s="118"/>
      <c r="J1" s="118"/>
      <c r="K1" s="118"/>
      <c r="L1" s="118"/>
      <c r="M1" s="118"/>
      <c r="N1" s="118"/>
      <c r="O1" s="118"/>
      <c r="S1" s="118"/>
      <c r="W1" s="175"/>
      <c r="Y1" s="46" t="s">
        <v>179</v>
      </c>
    </row>
    <row r="2" ht="45.75" customHeight="1" spans="1:25">
      <c r="A2" s="103" t="str">
        <f>"2026"&amp;"年部门基本支出预算表"</f>
        <v>2026年部门基本支出预算表</v>
      </c>
      <c r="B2" s="47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7"/>
      <c r="Q2" s="47"/>
      <c r="R2" s="47"/>
      <c r="S2" s="103"/>
      <c r="T2" s="103"/>
      <c r="U2" s="103"/>
      <c r="V2" s="103"/>
      <c r="W2" s="103"/>
      <c r="X2" s="103"/>
      <c r="Y2" s="103"/>
    </row>
    <row r="3" ht="18.75" customHeight="1" spans="1:25">
      <c r="A3" s="48" t="str">
        <f>"单位名称："&amp;"昆明市东川区新村林场"</f>
        <v>单位名称：昆明市东川区新村林场</v>
      </c>
      <c r="B3" s="49"/>
      <c r="C3" s="177"/>
      <c r="D3" s="177"/>
      <c r="E3" s="177"/>
      <c r="F3" s="177"/>
      <c r="G3" s="177"/>
      <c r="H3" s="177"/>
      <c r="I3" s="123"/>
      <c r="J3" s="123"/>
      <c r="K3" s="123"/>
      <c r="L3" s="123"/>
      <c r="M3" s="123"/>
      <c r="N3" s="123"/>
      <c r="O3" s="123"/>
      <c r="P3" s="50"/>
      <c r="Q3" s="50"/>
      <c r="R3" s="50"/>
      <c r="S3" s="123"/>
      <c r="W3" s="175"/>
      <c r="Y3" s="46" t="s">
        <v>1</v>
      </c>
    </row>
    <row r="4" ht="18" customHeight="1" spans="1:25">
      <c r="A4" s="52" t="s">
        <v>180</v>
      </c>
      <c r="B4" s="52" t="s">
        <v>181</v>
      </c>
      <c r="C4" s="52" t="s">
        <v>182</v>
      </c>
      <c r="D4" s="52" t="s">
        <v>183</v>
      </c>
      <c r="E4" s="52" t="s">
        <v>184</v>
      </c>
      <c r="F4" s="52" t="s">
        <v>185</v>
      </c>
      <c r="G4" s="52" t="s">
        <v>186</v>
      </c>
      <c r="H4" s="52" t="s">
        <v>187</v>
      </c>
      <c r="I4" s="178" t="s">
        <v>188</v>
      </c>
      <c r="J4" s="129" t="s">
        <v>188</v>
      </c>
      <c r="K4" s="129"/>
      <c r="L4" s="129"/>
      <c r="M4" s="129"/>
      <c r="N4" s="129"/>
      <c r="O4" s="129"/>
      <c r="P4" s="15"/>
      <c r="Q4" s="15"/>
      <c r="R4" s="15"/>
      <c r="S4" s="128" t="s">
        <v>61</v>
      </c>
      <c r="T4" s="129" t="s">
        <v>62</v>
      </c>
      <c r="U4" s="129"/>
      <c r="V4" s="129"/>
      <c r="W4" s="129"/>
      <c r="X4" s="129"/>
      <c r="Y4" s="113"/>
    </row>
    <row r="5" ht="18" customHeight="1" spans="1:25">
      <c r="A5" s="54"/>
      <c r="B5" s="69"/>
      <c r="C5" s="162"/>
      <c r="D5" s="54"/>
      <c r="E5" s="54"/>
      <c r="F5" s="54"/>
      <c r="G5" s="54"/>
      <c r="H5" s="54"/>
      <c r="I5" s="160" t="s">
        <v>189</v>
      </c>
      <c r="J5" s="178" t="s">
        <v>58</v>
      </c>
      <c r="K5" s="129"/>
      <c r="L5" s="129"/>
      <c r="M5" s="129"/>
      <c r="N5" s="129"/>
      <c r="O5" s="113"/>
      <c r="P5" s="14" t="s">
        <v>190</v>
      </c>
      <c r="Q5" s="15"/>
      <c r="R5" s="16"/>
      <c r="S5" s="52" t="s">
        <v>61</v>
      </c>
      <c r="T5" s="178" t="s">
        <v>62</v>
      </c>
      <c r="U5" s="128" t="s">
        <v>64</v>
      </c>
      <c r="V5" s="129" t="s">
        <v>62</v>
      </c>
      <c r="W5" s="128" t="s">
        <v>66</v>
      </c>
      <c r="X5" s="128" t="s">
        <v>67</v>
      </c>
      <c r="Y5" s="179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0" t="s">
        <v>191</v>
      </c>
      <c r="K6" s="52"/>
      <c r="L6" s="52" t="s">
        <v>192</v>
      </c>
      <c r="M6" s="52" t="s">
        <v>193</v>
      </c>
      <c r="N6" s="52" t="s">
        <v>194</v>
      </c>
      <c r="O6" s="52" t="s">
        <v>195</v>
      </c>
      <c r="P6" s="52" t="s">
        <v>58</v>
      </c>
      <c r="Q6" s="52" t="s">
        <v>59</v>
      </c>
      <c r="R6" s="52" t="s">
        <v>60</v>
      </c>
      <c r="S6" s="69"/>
      <c r="T6" s="52" t="s">
        <v>57</v>
      </c>
      <c r="U6" s="52" t="s">
        <v>64</v>
      </c>
      <c r="V6" s="52" t="s">
        <v>196</v>
      </c>
      <c r="W6" s="52" t="s">
        <v>66</v>
      </c>
      <c r="X6" s="52" t="s">
        <v>67</v>
      </c>
      <c r="Y6" s="52" t="s">
        <v>68</v>
      </c>
    </row>
    <row r="7" ht="37.5" customHeight="1" spans="1:25">
      <c r="A7" s="181"/>
      <c r="B7" s="59"/>
      <c r="C7" s="181"/>
      <c r="D7" s="181"/>
      <c r="E7" s="181"/>
      <c r="F7" s="181"/>
      <c r="G7" s="181"/>
      <c r="H7" s="181"/>
      <c r="I7" s="181"/>
      <c r="J7" s="182" t="s">
        <v>57</v>
      </c>
      <c r="K7" s="183" t="s">
        <v>197</v>
      </c>
      <c r="L7" s="57" t="s">
        <v>198</v>
      </c>
      <c r="M7" s="57" t="s">
        <v>193</v>
      </c>
      <c r="N7" s="57" t="s">
        <v>194</v>
      </c>
      <c r="O7" s="57" t="s">
        <v>195</v>
      </c>
      <c r="P7" s="57" t="s">
        <v>193</v>
      </c>
      <c r="Q7" s="57" t="s">
        <v>194</v>
      </c>
      <c r="R7" s="57" t="s">
        <v>195</v>
      </c>
      <c r="S7" s="57" t="s">
        <v>61</v>
      </c>
      <c r="T7" s="57" t="s">
        <v>57</v>
      </c>
      <c r="U7" s="57" t="s">
        <v>64</v>
      </c>
      <c r="V7" s="57" t="s">
        <v>196</v>
      </c>
      <c r="W7" s="57" t="s">
        <v>66</v>
      </c>
      <c r="X7" s="57" t="s">
        <v>67</v>
      </c>
      <c r="Y7" s="57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27" t="s">
        <v>199</v>
      </c>
      <c r="B9" s="27" t="s">
        <v>70</v>
      </c>
      <c r="C9" s="27" t="s">
        <v>200</v>
      </c>
      <c r="D9" s="27" t="s">
        <v>201</v>
      </c>
      <c r="E9" s="27" t="s">
        <v>125</v>
      </c>
      <c r="F9" s="27" t="s">
        <v>126</v>
      </c>
      <c r="G9" s="27" t="s">
        <v>202</v>
      </c>
      <c r="H9" s="27" t="s">
        <v>203</v>
      </c>
      <c r="I9" s="117">
        <v>2367012</v>
      </c>
      <c r="J9" s="117">
        <v>2367012</v>
      </c>
      <c r="K9" s="117"/>
      <c r="L9" s="117"/>
      <c r="M9" s="117"/>
      <c r="N9" s="117">
        <v>2367012</v>
      </c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ht="20.25" customHeight="1" spans="1:25">
      <c r="A10" s="27" t="s">
        <v>199</v>
      </c>
      <c r="B10" s="27" t="s">
        <v>70</v>
      </c>
      <c r="C10" s="27" t="s">
        <v>200</v>
      </c>
      <c r="D10" s="27" t="s">
        <v>201</v>
      </c>
      <c r="E10" s="27" t="s">
        <v>125</v>
      </c>
      <c r="F10" s="27" t="s">
        <v>126</v>
      </c>
      <c r="G10" s="27" t="s">
        <v>204</v>
      </c>
      <c r="H10" s="27" t="s">
        <v>205</v>
      </c>
      <c r="I10" s="117">
        <v>114000</v>
      </c>
      <c r="J10" s="117">
        <v>114000</v>
      </c>
      <c r="K10" s="64"/>
      <c r="L10" s="64"/>
      <c r="M10" s="64"/>
      <c r="N10" s="117">
        <v>114000</v>
      </c>
      <c r="O10" s="64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ht="20.25" customHeight="1" spans="1:25">
      <c r="A11" s="27" t="s">
        <v>199</v>
      </c>
      <c r="B11" s="27" t="s">
        <v>70</v>
      </c>
      <c r="C11" s="27" t="s">
        <v>200</v>
      </c>
      <c r="D11" s="27" t="s">
        <v>201</v>
      </c>
      <c r="E11" s="27" t="s">
        <v>125</v>
      </c>
      <c r="F11" s="27" t="s">
        <v>126</v>
      </c>
      <c r="G11" s="27" t="s">
        <v>204</v>
      </c>
      <c r="H11" s="27" t="s">
        <v>205</v>
      </c>
      <c r="I11" s="117">
        <v>329340</v>
      </c>
      <c r="J11" s="117">
        <v>329340</v>
      </c>
      <c r="K11" s="64"/>
      <c r="L11" s="64"/>
      <c r="M11" s="64"/>
      <c r="N11" s="117">
        <v>329340</v>
      </c>
      <c r="O11" s="64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ht="20.25" customHeight="1" spans="1:25">
      <c r="A12" s="27" t="s">
        <v>199</v>
      </c>
      <c r="B12" s="27" t="s">
        <v>70</v>
      </c>
      <c r="C12" s="27" t="s">
        <v>200</v>
      </c>
      <c r="D12" s="27" t="s">
        <v>201</v>
      </c>
      <c r="E12" s="27" t="s">
        <v>125</v>
      </c>
      <c r="F12" s="27" t="s">
        <v>126</v>
      </c>
      <c r="G12" s="27" t="s">
        <v>206</v>
      </c>
      <c r="H12" s="27" t="s">
        <v>207</v>
      </c>
      <c r="I12" s="117">
        <v>197251</v>
      </c>
      <c r="J12" s="117">
        <v>197251</v>
      </c>
      <c r="K12" s="64"/>
      <c r="L12" s="64"/>
      <c r="M12" s="64"/>
      <c r="N12" s="117">
        <v>197251</v>
      </c>
      <c r="O12" s="64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ht="20.25" customHeight="1" spans="1:25">
      <c r="A13" s="27" t="s">
        <v>199</v>
      </c>
      <c r="B13" s="27" t="s">
        <v>70</v>
      </c>
      <c r="C13" s="27" t="s">
        <v>200</v>
      </c>
      <c r="D13" s="27" t="s">
        <v>201</v>
      </c>
      <c r="E13" s="27" t="s">
        <v>125</v>
      </c>
      <c r="F13" s="27" t="s">
        <v>126</v>
      </c>
      <c r="G13" s="27" t="s">
        <v>208</v>
      </c>
      <c r="H13" s="27" t="s">
        <v>209</v>
      </c>
      <c r="I13" s="117">
        <v>720720</v>
      </c>
      <c r="J13" s="117">
        <v>720720</v>
      </c>
      <c r="K13" s="64"/>
      <c r="L13" s="64"/>
      <c r="M13" s="64"/>
      <c r="N13" s="117">
        <v>720720</v>
      </c>
      <c r="O13" s="64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ht="20.25" customHeight="1" spans="1:25">
      <c r="A14" s="27" t="s">
        <v>199</v>
      </c>
      <c r="B14" s="27" t="s">
        <v>70</v>
      </c>
      <c r="C14" s="27" t="s">
        <v>200</v>
      </c>
      <c r="D14" s="27" t="s">
        <v>201</v>
      </c>
      <c r="E14" s="27" t="s">
        <v>125</v>
      </c>
      <c r="F14" s="27" t="s">
        <v>126</v>
      </c>
      <c r="G14" s="27" t="s">
        <v>208</v>
      </c>
      <c r="H14" s="27" t="s">
        <v>209</v>
      </c>
      <c r="I14" s="117">
        <v>403524</v>
      </c>
      <c r="J14" s="117">
        <v>403524</v>
      </c>
      <c r="K14" s="64"/>
      <c r="L14" s="64"/>
      <c r="M14" s="64"/>
      <c r="N14" s="117">
        <v>403524</v>
      </c>
      <c r="O14" s="64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ht="20.25" customHeight="1" spans="1:25">
      <c r="A15" s="27" t="s">
        <v>199</v>
      </c>
      <c r="B15" s="27" t="s">
        <v>70</v>
      </c>
      <c r="C15" s="27" t="s">
        <v>200</v>
      </c>
      <c r="D15" s="27" t="s">
        <v>201</v>
      </c>
      <c r="E15" s="27" t="s">
        <v>125</v>
      </c>
      <c r="F15" s="27" t="s">
        <v>126</v>
      </c>
      <c r="G15" s="27" t="s">
        <v>208</v>
      </c>
      <c r="H15" s="27" t="s">
        <v>209</v>
      </c>
      <c r="I15" s="117">
        <v>794736</v>
      </c>
      <c r="J15" s="117">
        <v>794736</v>
      </c>
      <c r="K15" s="64"/>
      <c r="L15" s="64"/>
      <c r="M15" s="64"/>
      <c r="N15" s="117">
        <v>794736</v>
      </c>
      <c r="O15" s="64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ht="20.25" customHeight="1" spans="1:25">
      <c r="A16" s="27" t="s">
        <v>199</v>
      </c>
      <c r="B16" s="27" t="s">
        <v>70</v>
      </c>
      <c r="C16" s="27" t="s">
        <v>210</v>
      </c>
      <c r="D16" s="27" t="s">
        <v>211</v>
      </c>
      <c r="E16" s="27" t="s">
        <v>103</v>
      </c>
      <c r="F16" s="27" t="s">
        <v>104</v>
      </c>
      <c r="G16" s="27" t="s">
        <v>212</v>
      </c>
      <c r="H16" s="27" t="s">
        <v>213</v>
      </c>
      <c r="I16" s="117">
        <v>780256</v>
      </c>
      <c r="J16" s="117">
        <v>780256</v>
      </c>
      <c r="K16" s="64"/>
      <c r="L16" s="64"/>
      <c r="M16" s="64"/>
      <c r="N16" s="117">
        <v>780256</v>
      </c>
      <c r="O16" s="64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ht="20.25" customHeight="1" spans="1:25">
      <c r="A17" s="27" t="s">
        <v>199</v>
      </c>
      <c r="B17" s="27" t="s">
        <v>70</v>
      </c>
      <c r="C17" s="27" t="s">
        <v>210</v>
      </c>
      <c r="D17" s="27" t="s">
        <v>211</v>
      </c>
      <c r="E17" s="27" t="s">
        <v>115</v>
      </c>
      <c r="F17" s="27" t="s">
        <v>116</v>
      </c>
      <c r="G17" s="27" t="s">
        <v>214</v>
      </c>
      <c r="H17" s="27" t="s">
        <v>215</v>
      </c>
      <c r="I17" s="117">
        <v>395826</v>
      </c>
      <c r="J17" s="117">
        <v>395826</v>
      </c>
      <c r="K17" s="64"/>
      <c r="L17" s="64"/>
      <c r="M17" s="64"/>
      <c r="N17" s="117">
        <v>395826</v>
      </c>
      <c r="O17" s="64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ht="20.25" customHeight="1" spans="1:25">
      <c r="A18" s="27" t="s">
        <v>199</v>
      </c>
      <c r="B18" s="27" t="s">
        <v>70</v>
      </c>
      <c r="C18" s="27" t="s">
        <v>210</v>
      </c>
      <c r="D18" s="27" t="s">
        <v>211</v>
      </c>
      <c r="E18" s="27" t="s">
        <v>115</v>
      </c>
      <c r="F18" s="27" t="s">
        <v>116</v>
      </c>
      <c r="G18" s="27" t="s">
        <v>214</v>
      </c>
      <c r="H18" s="27" t="s">
        <v>215</v>
      </c>
      <c r="I18" s="117">
        <v>8368</v>
      </c>
      <c r="J18" s="117">
        <v>8368</v>
      </c>
      <c r="K18" s="64"/>
      <c r="L18" s="64"/>
      <c r="M18" s="64"/>
      <c r="N18" s="117">
        <v>8368</v>
      </c>
      <c r="O18" s="64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ht="20.25" customHeight="1" spans="1:25">
      <c r="A19" s="27" t="s">
        <v>199</v>
      </c>
      <c r="B19" s="27" t="s">
        <v>70</v>
      </c>
      <c r="C19" s="27" t="s">
        <v>210</v>
      </c>
      <c r="D19" s="27" t="s">
        <v>211</v>
      </c>
      <c r="E19" s="27" t="s">
        <v>117</v>
      </c>
      <c r="F19" s="27" t="s">
        <v>118</v>
      </c>
      <c r="G19" s="27" t="s">
        <v>216</v>
      </c>
      <c r="H19" s="27" t="s">
        <v>217</v>
      </c>
      <c r="I19" s="117">
        <v>238280</v>
      </c>
      <c r="J19" s="117">
        <v>238280</v>
      </c>
      <c r="K19" s="64"/>
      <c r="L19" s="64"/>
      <c r="M19" s="64"/>
      <c r="N19" s="117">
        <v>238280</v>
      </c>
      <c r="O19" s="64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ht="20.25" customHeight="1" spans="1:25">
      <c r="A20" s="27" t="s">
        <v>199</v>
      </c>
      <c r="B20" s="27" t="s">
        <v>70</v>
      </c>
      <c r="C20" s="27" t="s">
        <v>210</v>
      </c>
      <c r="D20" s="27" t="s">
        <v>211</v>
      </c>
      <c r="E20" s="27" t="s">
        <v>117</v>
      </c>
      <c r="F20" s="27" t="s">
        <v>118</v>
      </c>
      <c r="G20" s="27" t="s">
        <v>216</v>
      </c>
      <c r="H20" s="27" t="s">
        <v>217</v>
      </c>
      <c r="I20" s="117">
        <v>62976</v>
      </c>
      <c r="J20" s="117">
        <v>62976</v>
      </c>
      <c r="K20" s="64"/>
      <c r="L20" s="64"/>
      <c r="M20" s="64"/>
      <c r="N20" s="117">
        <v>62976</v>
      </c>
      <c r="O20" s="64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ht="20.25" customHeight="1" spans="1:25">
      <c r="A21" s="27" t="s">
        <v>199</v>
      </c>
      <c r="B21" s="27" t="s">
        <v>70</v>
      </c>
      <c r="C21" s="27" t="s">
        <v>210</v>
      </c>
      <c r="D21" s="27" t="s">
        <v>211</v>
      </c>
      <c r="E21" s="27" t="s">
        <v>119</v>
      </c>
      <c r="F21" s="27" t="s">
        <v>120</v>
      </c>
      <c r="G21" s="27" t="s">
        <v>218</v>
      </c>
      <c r="H21" s="27" t="s">
        <v>219</v>
      </c>
      <c r="I21" s="117">
        <v>41107</v>
      </c>
      <c r="J21" s="117">
        <v>41107</v>
      </c>
      <c r="K21" s="64"/>
      <c r="L21" s="64"/>
      <c r="M21" s="64"/>
      <c r="N21" s="117">
        <v>41107</v>
      </c>
      <c r="O21" s="64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ht="20.25" customHeight="1" spans="1:25">
      <c r="A22" s="27" t="s">
        <v>199</v>
      </c>
      <c r="B22" s="27" t="s">
        <v>70</v>
      </c>
      <c r="C22" s="27" t="s">
        <v>210</v>
      </c>
      <c r="D22" s="27" t="s">
        <v>211</v>
      </c>
      <c r="E22" s="27" t="s">
        <v>125</v>
      </c>
      <c r="F22" s="27" t="s">
        <v>126</v>
      </c>
      <c r="G22" s="27" t="s">
        <v>218</v>
      </c>
      <c r="H22" s="27" t="s">
        <v>219</v>
      </c>
      <c r="I22" s="117">
        <v>31968</v>
      </c>
      <c r="J22" s="117">
        <v>31968</v>
      </c>
      <c r="K22" s="64"/>
      <c r="L22" s="64"/>
      <c r="M22" s="64"/>
      <c r="N22" s="117">
        <v>31968</v>
      </c>
      <c r="O22" s="64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ht="20.25" customHeight="1" spans="1:25">
      <c r="A23" s="27" t="s">
        <v>199</v>
      </c>
      <c r="B23" s="27" t="s">
        <v>70</v>
      </c>
      <c r="C23" s="27" t="s">
        <v>220</v>
      </c>
      <c r="D23" s="27" t="s">
        <v>132</v>
      </c>
      <c r="E23" s="27" t="s">
        <v>131</v>
      </c>
      <c r="F23" s="27" t="s">
        <v>132</v>
      </c>
      <c r="G23" s="27" t="s">
        <v>221</v>
      </c>
      <c r="H23" s="27" t="s">
        <v>132</v>
      </c>
      <c r="I23" s="117">
        <v>613349</v>
      </c>
      <c r="J23" s="117">
        <v>613349</v>
      </c>
      <c r="K23" s="64"/>
      <c r="L23" s="64"/>
      <c r="M23" s="64"/>
      <c r="N23" s="117">
        <v>613349</v>
      </c>
      <c r="O23" s="64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ht="20.25" customHeight="1" spans="1:25">
      <c r="A24" s="27" t="s">
        <v>199</v>
      </c>
      <c r="B24" s="27" t="s">
        <v>70</v>
      </c>
      <c r="C24" s="27" t="s">
        <v>222</v>
      </c>
      <c r="D24" s="27" t="s">
        <v>176</v>
      </c>
      <c r="E24" s="27" t="s">
        <v>125</v>
      </c>
      <c r="F24" s="27" t="s">
        <v>126</v>
      </c>
      <c r="G24" s="27" t="s">
        <v>223</v>
      </c>
      <c r="H24" s="27" t="s">
        <v>176</v>
      </c>
      <c r="I24" s="117">
        <v>7400</v>
      </c>
      <c r="J24" s="117">
        <v>7400</v>
      </c>
      <c r="K24" s="64"/>
      <c r="L24" s="64"/>
      <c r="M24" s="64"/>
      <c r="N24" s="117">
        <v>7400</v>
      </c>
      <c r="O24" s="64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ht="20.25" customHeight="1" spans="1:25">
      <c r="A25" s="27" t="s">
        <v>199</v>
      </c>
      <c r="B25" s="27" t="s">
        <v>70</v>
      </c>
      <c r="C25" s="27" t="s">
        <v>224</v>
      </c>
      <c r="D25" s="27" t="s">
        <v>225</v>
      </c>
      <c r="E25" s="27" t="s">
        <v>125</v>
      </c>
      <c r="F25" s="27" t="s">
        <v>126</v>
      </c>
      <c r="G25" s="27" t="s">
        <v>226</v>
      </c>
      <c r="H25" s="27" t="s">
        <v>225</v>
      </c>
      <c r="I25" s="117">
        <v>99900</v>
      </c>
      <c r="J25" s="117">
        <v>99900</v>
      </c>
      <c r="K25" s="64"/>
      <c r="L25" s="64"/>
      <c r="M25" s="64"/>
      <c r="N25" s="117">
        <v>99900</v>
      </c>
      <c r="O25" s="64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ht="20.25" customHeight="1" spans="1:25">
      <c r="A26" s="27" t="s">
        <v>199</v>
      </c>
      <c r="B26" s="27" t="s">
        <v>70</v>
      </c>
      <c r="C26" s="27" t="s">
        <v>227</v>
      </c>
      <c r="D26" s="27" t="s">
        <v>228</v>
      </c>
      <c r="E26" s="27" t="s">
        <v>101</v>
      </c>
      <c r="F26" s="27" t="s">
        <v>102</v>
      </c>
      <c r="G26" s="27" t="s">
        <v>229</v>
      </c>
      <c r="H26" s="27" t="s">
        <v>230</v>
      </c>
      <c r="I26" s="117">
        <v>9600</v>
      </c>
      <c r="J26" s="117">
        <v>9600</v>
      </c>
      <c r="K26" s="64"/>
      <c r="L26" s="64"/>
      <c r="M26" s="64"/>
      <c r="N26" s="117">
        <v>9600</v>
      </c>
      <c r="O26" s="64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ht="20.25" customHeight="1" spans="1:25">
      <c r="A27" s="27" t="s">
        <v>199</v>
      </c>
      <c r="B27" s="27" t="s">
        <v>70</v>
      </c>
      <c r="C27" s="27" t="s">
        <v>231</v>
      </c>
      <c r="D27" s="27" t="s">
        <v>232</v>
      </c>
      <c r="E27" s="27" t="s">
        <v>125</v>
      </c>
      <c r="F27" s="27" t="s">
        <v>126</v>
      </c>
      <c r="G27" s="27" t="s">
        <v>233</v>
      </c>
      <c r="H27" s="27" t="s">
        <v>234</v>
      </c>
      <c r="I27" s="117">
        <v>33300</v>
      </c>
      <c r="J27" s="117">
        <v>33300</v>
      </c>
      <c r="K27" s="64"/>
      <c r="L27" s="64"/>
      <c r="M27" s="64"/>
      <c r="N27" s="117">
        <v>33300</v>
      </c>
      <c r="O27" s="64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ht="20.25" customHeight="1" spans="1:25">
      <c r="A28" s="27" t="s">
        <v>199</v>
      </c>
      <c r="B28" s="27" t="s">
        <v>70</v>
      </c>
      <c r="C28" s="27" t="s">
        <v>231</v>
      </c>
      <c r="D28" s="27" t="s">
        <v>232</v>
      </c>
      <c r="E28" s="27" t="s">
        <v>125</v>
      </c>
      <c r="F28" s="27" t="s">
        <v>126</v>
      </c>
      <c r="G28" s="27" t="s">
        <v>235</v>
      </c>
      <c r="H28" s="27" t="s">
        <v>236</v>
      </c>
      <c r="I28" s="117">
        <v>7400</v>
      </c>
      <c r="J28" s="117">
        <v>7400</v>
      </c>
      <c r="K28" s="64"/>
      <c r="L28" s="64"/>
      <c r="M28" s="64"/>
      <c r="N28" s="117">
        <v>7400</v>
      </c>
      <c r="O28" s="64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ht="20.25" customHeight="1" spans="1:25">
      <c r="A29" s="27" t="s">
        <v>199</v>
      </c>
      <c r="B29" s="27" t="s">
        <v>70</v>
      </c>
      <c r="C29" s="27" t="s">
        <v>231</v>
      </c>
      <c r="D29" s="27" t="s">
        <v>232</v>
      </c>
      <c r="E29" s="27" t="s">
        <v>125</v>
      </c>
      <c r="F29" s="27" t="s">
        <v>126</v>
      </c>
      <c r="G29" s="27" t="s">
        <v>237</v>
      </c>
      <c r="H29" s="27" t="s">
        <v>238</v>
      </c>
      <c r="I29" s="117">
        <v>7400</v>
      </c>
      <c r="J29" s="117">
        <v>7400</v>
      </c>
      <c r="K29" s="64"/>
      <c r="L29" s="64"/>
      <c r="M29" s="64"/>
      <c r="N29" s="117">
        <v>7400</v>
      </c>
      <c r="O29" s="64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ht="20.25" customHeight="1" spans="1:25">
      <c r="A30" s="27" t="s">
        <v>199</v>
      </c>
      <c r="B30" s="27" t="s">
        <v>70</v>
      </c>
      <c r="C30" s="27" t="s">
        <v>231</v>
      </c>
      <c r="D30" s="27" t="s">
        <v>232</v>
      </c>
      <c r="E30" s="27" t="s">
        <v>125</v>
      </c>
      <c r="F30" s="27" t="s">
        <v>126</v>
      </c>
      <c r="G30" s="27" t="s">
        <v>239</v>
      </c>
      <c r="H30" s="27" t="s">
        <v>240</v>
      </c>
      <c r="I30" s="117">
        <v>25900</v>
      </c>
      <c r="J30" s="117">
        <v>25900</v>
      </c>
      <c r="K30" s="64"/>
      <c r="L30" s="64"/>
      <c r="M30" s="64"/>
      <c r="N30" s="117">
        <v>25900</v>
      </c>
      <c r="O30" s="64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ht="20.25" customHeight="1" spans="1:25">
      <c r="A31" s="27" t="s">
        <v>199</v>
      </c>
      <c r="B31" s="27" t="s">
        <v>70</v>
      </c>
      <c r="C31" s="27" t="s">
        <v>231</v>
      </c>
      <c r="D31" s="27" t="s">
        <v>232</v>
      </c>
      <c r="E31" s="27" t="s">
        <v>125</v>
      </c>
      <c r="F31" s="27" t="s">
        <v>126</v>
      </c>
      <c r="G31" s="27" t="s">
        <v>241</v>
      </c>
      <c r="H31" s="27" t="s">
        <v>242</v>
      </c>
      <c r="I31" s="117">
        <v>47360</v>
      </c>
      <c r="J31" s="117">
        <v>47360</v>
      </c>
      <c r="K31" s="64"/>
      <c r="L31" s="64"/>
      <c r="M31" s="64"/>
      <c r="N31" s="117">
        <v>47360</v>
      </c>
      <c r="O31" s="64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ht="20.25" customHeight="1" spans="1:25">
      <c r="A32" s="27" t="s">
        <v>199</v>
      </c>
      <c r="B32" s="27" t="s">
        <v>70</v>
      </c>
      <c r="C32" s="27" t="s">
        <v>231</v>
      </c>
      <c r="D32" s="27" t="s">
        <v>232</v>
      </c>
      <c r="E32" s="27" t="s">
        <v>125</v>
      </c>
      <c r="F32" s="27" t="s">
        <v>126</v>
      </c>
      <c r="G32" s="27" t="s">
        <v>243</v>
      </c>
      <c r="H32" s="27" t="s">
        <v>244</v>
      </c>
      <c r="I32" s="117">
        <v>5550</v>
      </c>
      <c r="J32" s="117">
        <v>5550</v>
      </c>
      <c r="K32" s="64"/>
      <c r="L32" s="64"/>
      <c r="M32" s="64"/>
      <c r="N32" s="117">
        <v>5550</v>
      </c>
      <c r="O32" s="64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ht="20.25" customHeight="1" spans="1:25">
      <c r="A33" s="27" t="s">
        <v>199</v>
      </c>
      <c r="B33" s="27" t="s">
        <v>70</v>
      </c>
      <c r="C33" s="27" t="s">
        <v>231</v>
      </c>
      <c r="D33" s="27" t="s">
        <v>232</v>
      </c>
      <c r="E33" s="27" t="s">
        <v>125</v>
      </c>
      <c r="F33" s="27" t="s">
        <v>126</v>
      </c>
      <c r="G33" s="27" t="s">
        <v>245</v>
      </c>
      <c r="H33" s="27" t="s">
        <v>246</v>
      </c>
      <c r="I33" s="117">
        <v>1850</v>
      </c>
      <c r="J33" s="117">
        <v>1850</v>
      </c>
      <c r="K33" s="64"/>
      <c r="L33" s="64"/>
      <c r="M33" s="64"/>
      <c r="N33" s="117">
        <v>1850</v>
      </c>
      <c r="O33" s="64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ht="20.25" customHeight="1" spans="1:25">
      <c r="A34" s="27" t="s">
        <v>199</v>
      </c>
      <c r="B34" s="27" t="s">
        <v>70</v>
      </c>
      <c r="C34" s="27" t="s">
        <v>231</v>
      </c>
      <c r="D34" s="27" t="s">
        <v>232</v>
      </c>
      <c r="E34" s="27" t="s">
        <v>125</v>
      </c>
      <c r="F34" s="27" t="s">
        <v>126</v>
      </c>
      <c r="G34" s="27" t="s">
        <v>247</v>
      </c>
      <c r="H34" s="27" t="s">
        <v>248</v>
      </c>
      <c r="I34" s="117">
        <v>1850</v>
      </c>
      <c r="J34" s="117">
        <v>1850</v>
      </c>
      <c r="K34" s="64"/>
      <c r="L34" s="64"/>
      <c r="M34" s="64"/>
      <c r="N34" s="117">
        <v>1850</v>
      </c>
      <c r="O34" s="64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ht="20.25" customHeight="1" spans="1:25">
      <c r="A35" s="27" t="s">
        <v>199</v>
      </c>
      <c r="B35" s="27" t="s">
        <v>70</v>
      </c>
      <c r="C35" s="27" t="s">
        <v>249</v>
      </c>
      <c r="D35" s="27" t="s">
        <v>250</v>
      </c>
      <c r="E35" s="27" t="s">
        <v>101</v>
      </c>
      <c r="F35" s="27" t="s">
        <v>102</v>
      </c>
      <c r="G35" s="27" t="s">
        <v>251</v>
      </c>
      <c r="H35" s="27" t="s">
        <v>252</v>
      </c>
      <c r="I35" s="117">
        <v>230400</v>
      </c>
      <c r="J35" s="117">
        <v>230400</v>
      </c>
      <c r="K35" s="64"/>
      <c r="L35" s="64"/>
      <c r="M35" s="64"/>
      <c r="N35" s="117">
        <v>230400</v>
      </c>
      <c r="O35" s="64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ht="20.25" customHeight="1" spans="1:25">
      <c r="A36" s="27" t="s">
        <v>199</v>
      </c>
      <c r="B36" s="27" t="s">
        <v>70</v>
      </c>
      <c r="C36" s="27" t="s">
        <v>253</v>
      </c>
      <c r="D36" s="27" t="s">
        <v>254</v>
      </c>
      <c r="E36" s="27" t="s">
        <v>125</v>
      </c>
      <c r="F36" s="27" t="s">
        <v>126</v>
      </c>
      <c r="G36" s="27" t="s">
        <v>208</v>
      </c>
      <c r="H36" s="27" t="s">
        <v>209</v>
      </c>
      <c r="I36" s="117">
        <v>310800</v>
      </c>
      <c r="J36" s="117">
        <v>310800</v>
      </c>
      <c r="K36" s="64"/>
      <c r="L36" s="64"/>
      <c r="M36" s="64"/>
      <c r="N36" s="117">
        <v>310800</v>
      </c>
      <c r="O36" s="64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ht="17.25" customHeight="1" spans="1:25">
      <c r="A37" s="74" t="s">
        <v>171</v>
      </c>
      <c r="B37" s="75"/>
      <c r="C37" s="184"/>
      <c r="D37" s="184"/>
      <c r="E37" s="184"/>
      <c r="F37" s="184"/>
      <c r="G37" s="184"/>
      <c r="H37" s="185"/>
      <c r="I37" s="117">
        <v>7887423</v>
      </c>
      <c r="J37" s="117">
        <v>7887423</v>
      </c>
      <c r="K37" s="117"/>
      <c r="L37" s="117"/>
      <c r="M37" s="117"/>
      <c r="N37" s="117">
        <v>7887423</v>
      </c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9"/>
      <c r="E1" s="45"/>
      <c r="F1" s="45"/>
      <c r="G1" s="45"/>
      <c r="H1" s="45"/>
      <c r="U1" s="169"/>
      <c r="W1" s="170" t="s">
        <v>255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"单位名称："&amp;"昆明市东川区新村林场"</f>
        <v>单位名称：昆明市东川区新村林场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69"/>
      <c r="W3" s="147" t="s">
        <v>1</v>
      </c>
    </row>
    <row r="4" ht="21.75" customHeight="1" spans="1:23">
      <c r="A4" s="52" t="s">
        <v>256</v>
      </c>
      <c r="B4" s="53" t="s">
        <v>182</v>
      </c>
      <c r="C4" s="52" t="s">
        <v>183</v>
      </c>
      <c r="D4" s="52" t="s">
        <v>257</v>
      </c>
      <c r="E4" s="53" t="s">
        <v>184</v>
      </c>
      <c r="F4" s="53" t="s">
        <v>185</v>
      </c>
      <c r="G4" s="53" t="s">
        <v>258</v>
      </c>
      <c r="H4" s="53" t="s">
        <v>259</v>
      </c>
      <c r="I4" s="68" t="s">
        <v>55</v>
      </c>
      <c r="J4" s="14" t="s">
        <v>260</v>
      </c>
      <c r="K4" s="15"/>
      <c r="L4" s="15"/>
      <c r="M4" s="16"/>
      <c r="N4" s="14" t="s">
        <v>190</v>
      </c>
      <c r="O4" s="15"/>
      <c r="P4" s="16"/>
      <c r="Q4" s="53" t="s">
        <v>61</v>
      </c>
      <c r="R4" s="14" t="s">
        <v>62</v>
      </c>
      <c r="S4" s="15"/>
      <c r="T4" s="15"/>
      <c r="U4" s="15"/>
      <c r="V4" s="15"/>
      <c r="W4" s="16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71" t="s">
        <v>58</v>
      </c>
      <c r="K5" s="172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196</v>
      </c>
      <c r="U5" s="53" t="s">
        <v>66</v>
      </c>
      <c r="V5" s="53" t="s">
        <v>67</v>
      </c>
      <c r="W5" s="53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3" t="s">
        <v>57</v>
      </c>
      <c r="K6" s="174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22" t="s">
        <v>57</v>
      </c>
      <c r="K7" s="22" t="s">
        <v>261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0">
        <v>21</v>
      </c>
      <c r="V8" s="70">
        <v>22</v>
      </c>
      <c r="W8" s="60">
        <v>23</v>
      </c>
    </row>
    <row r="9" ht="21.75" customHeight="1" spans="1:23">
      <c r="A9" s="105" t="s">
        <v>262</v>
      </c>
      <c r="B9" s="105" t="s">
        <v>263</v>
      </c>
      <c r="C9" s="105" t="s">
        <v>264</v>
      </c>
      <c r="D9" s="105" t="s">
        <v>70</v>
      </c>
      <c r="E9" s="105" t="s">
        <v>107</v>
      </c>
      <c r="F9" s="105" t="s">
        <v>108</v>
      </c>
      <c r="G9" s="105" t="s">
        <v>251</v>
      </c>
      <c r="H9" s="105" t="s">
        <v>252</v>
      </c>
      <c r="I9" s="117">
        <v>30909.79</v>
      </c>
      <c r="J9" s="117">
        <v>30909.79</v>
      </c>
      <c r="K9" s="117">
        <v>30909.79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21.75" customHeight="1" spans="1:23">
      <c r="A10" s="105" t="s">
        <v>262</v>
      </c>
      <c r="B10" s="105" t="s">
        <v>265</v>
      </c>
      <c r="C10" s="105" t="s">
        <v>266</v>
      </c>
      <c r="D10" s="105" t="s">
        <v>70</v>
      </c>
      <c r="E10" s="105" t="s">
        <v>109</v>
      </c>
      <c r="F10" s="105" t="s">
        <v>110</v>
      </c>
      <c r="G10" s="105" t="s">
        <v>267</v>
      </c>
      <c r="H10" s="105" t="s">
        <v>268</v>
      </c>
      <c r="I10" s="117">
        <v>64188</v>
      </c>
      <c r="J10" s="117">
        <v>64188</v>
      </c>
      <c r="K10" s="117">
        <v>64188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18.75" customHeight="1" spans="1:23">
      <c r="A11" s="74" t="s">
        <v>171</v>
      </c>
      <c r="B11" s="75"/>
      <c r="C11" s="75"/>
      <c r="D11" s="75"/>
      <c r="E11" s="75"/>
      <c r="F11" s="75"/>
      <c r="G11" s="75"/>
      <c r="H11" s="76"/>
      <c r="I11" s="117">
        <v>95097.79</v>
      </c>
      <c r="J11" s="117">
        <v>95097.79</v>
      </c>
      <c r="K11" s="117">
        <v>95097.79</v>
      </c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6" t="s">
        <v>269</v>
      </c>
    </row>
    <row r="2" ht="39.75" customHeight="1" spans="1:10">
      <c r="A2" s="102" t="str">
        <f>"2026"&amp;"年部门项目支出绩效目标表"</f>
        <v>2026年部门项目支出绩效目标表</v>
      </c>
      <c r="B2" s="47"/>
      <c r="C2" s="47"/>
      <c r="D2" s="47"/>
      <c r="E2" s="47"/>
      <c r="F2" s="103"/>
      <c r="G2" s="47"/>
      <c r="H2" s="103"/>
      <c r="I2" s="103"/>
      <c r="J2" s="47"/>
    </row>
    <row r="3" ht="17.25" customHeight="1" spans="1:10">
      <c r="A3" s="48" t="str">
        <f>"单位名称："&amp;"昆明市东川区新村林场"</f>
        <v>单位名称：昆明市东川区新村林场</v>
      </c>
    </row>
    <row r="4" ht="44.25" customHeight="1" spans="1:10">
      <c r="A4" s="22" t="s">
        <v>183</v>
      </c>
      <c r="B4" s="22" t="s">
        <v>270</v>
      </c>
      <c r="C4" s="22" t="s">
        <v>271</v>
      </c>
      <c r="D4" s="22" t="s">
        <v>272</v>
      </c>
      <c r="E4" s="22" t="s">
        <v>273</v>
      </c>
      <c r="F4" s="104" t="s">
        <v>274</v>
      </c>
      <c r="G4" s="22" t="s">
        <v>275</v>
      </c>
      <c r="H4" s="104" t="s">
        <v>276</v>
      </c>
      <c r="I4" s="104" t="s">
        <v>277</v>
      </c>
      <c r="J4" s="22" t="s">
        <v>278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0">
        <v>6</v>
      </c>
      <c r="G5" s="167">
        <v>7</v>
      </c>
      <c r="H5" s="70">
        <v>8</v>
      </c>
      <c r="I5" s="70">
        <v>9</v>
      </c>
      <c r="J5" s="167">
        <v>10</v>
      </c>
    </row>
    <row r="6" ht="42" customHeight="1" spans="1:10">
      <c r="A6" s="23" t="s">
        <v>70</v>
      </c>
      <c r="B6" s="105"/>
      <c r="C6" s="105"/>
      <c r="D6" s="105"/>
      <c r="E6" s="94"/>
      <c r="F6" s="106"/>
      <c r="G6" s="94"/>
      <c r="H6" s="106"/>
      <c r="I6" s="106"/>
      <c r="J6" s="94"/>
    </row>
    <row r="7" ht="42" customHeight="1" spans="1:10">
      <c r="A7" s="168" t="s">
        <v>264</v>
      </c>
      <c r="B7" s="61" t="s">
        <v>279</v>
      </c>
      <c r="C7" s="61" t="s">
        <v>280</v>
      </c>
      <c r="D7" s="61" t="s">
        <v>281</v>
      </c>
      <c r="E7" s="23" t="s">
        <v>282</v>
      </c>
      <c r="F7" s="61" t="s">
        <v>283</v>
      </c>
      <c r="G7" s="23" t="s">
        <v>85</v>
      </c>
      <c r="H7" s="61" t="s">
        <v>284</v>
      </c>
      <c r="I7" s="61" t="s">
        <v>285</v>
      </c>
      <c r="J7" s="23" t="s">
        <v>286</v>
      </c>
    </row>
    <row r="8" ht="42" customHeight="1" spans="1:10">
      <c r="A8" s="168" t="s">
        <v>264</v>
      </c>
      <c r="B8" s="61" t="s">
        <v>279</v>
      </c>
      <c r="C8" s="61" t="s">
        <v>287</v>
      </c>
      <c r="D8" s="61" t="s">
        <v>288</v>
      </c>
      <c r="E8" s="23" t="s">
        <v>289</v>
      </c>
      <c r="F8" s="61" t="s">
        <v>283</v>
      </c>
      <c r="G8" s="23" t="s">
        <v>290</v>
      </c>
      <c r="H8" s="61" t="s">
        <v>291</v>
      </c>
      <c r="I8" s="61" t="s">
        <v>292</v>
      </c>
      <c r="J8" s="23" t="s">
        <v>293</v>
      </c>
    </row>
    <row r="9" ht="42" customHeight="1" spans="1:10">
      <c r="A9" s="168" t="s">
        <v>264</v>
      </c>
      <c r="B9" s="61" t="s">
        <v>279</v>
      </c>
      <c r="C9" s="61" t="s">
        <v>294</v>
      </c>
      <c r="D9" s="61" t="s">
        <v>295</v>
      </c>
      <c r="E9" s="23" t="s">
        <v>296</v>
      </c>
      <c r="F9" s="61" t="s">
        <v>297</v>
      </c>
      <c r="G9" s="23" t="s">
        <v>298</v>
      </c>
      <c r="H9" s="61" t="s">
        <v>291</v>
      </c>
      <c r="I9" s="61" t="s">
        <v>285</v>
      </c>
      <c r="J9" s="23" t="s">
        <v>299</v>
      </c>
    </row>
    <row r="10" ht="42" customHeight="1" spans="1:10">
      <c r="A10" s="168" t="s">
        <v>266</v>
      </c>
      <c r="B10" s="61" t="s">
        <v>279</v>
      </c>
      <c r="C10" s="61" t="s">
        <v>280</v>
      </c>
      <c r="D10" s="61" t="s">
        <v>281</v>
      </c>
      <c r="E10" s="23" t="s">
        <v>300</v>
      </c>
      <c r="F10" s="61" t="s">
        <v>283</v>
      </c>
      <c r="G10" s="23" t="s">
        <v>83</v>
      </c>
      <c r="H10" s="61" t="s">
        <v>284</v>
      </c>
      <c r="I10" s="61" t="s">
        <v>285</v>
      </c>
      <c r="J10" s="23" t="s">
        <v>286</v>
      </c>
    </row>
    <row r="11" ht="42" customHeight="1" spans="1:10">
      <c r="A11" s="168" t="s">
        <v>266</v>
      </c>
      <c r="B11" s="61" t="s">
        <v>279</v>
      </c>
      <c r="C11" s="61" t="s">
        <v>287</v>
      </c>
      <c r="D11" s="61" t="s">
        <v>301</v>
      </c>
      <c r="E11" s="23" t="s">
        <v>289</v>
      </c>
      <c r="F11" s="61" t="s">
        <v>283</v>
      </c>
      <c r="G11" s="23" t="s">
        <v>290</v>
      </c>
      <c r="H11" s="61" t="s">
        <v>291</v>
      </c>
      <c r="I11" s="61" t="s">
        <v>292</v>
      </c>
      <c r="J11" s="23" t="s">
        <v>293</v>
      </c>
    </row>
    <row r="12" ht="42" customHeight="1" spans="1:10">
      <c r="A12" s="168" t="s">
        <v>266</v>
      </c>
      <c r="B12" s="61" t="s">
        <v>279</v>
      </c>
      <c r="C12" s="61" t="s">
        <v>294</v>
      </c>
      <c r="D12" s="61" t="s">
        <v>295</v>
      </c>
      <c r="E12" s="23" t="s">
        <v>296</v>
      </c>
      <c r="F12" s="61" t="s">
        <v>297</v>
      </c>
      <c r="G12" s="23" t="s">
        <v>298</v>
      </c>
      <c r="H12" s="61" t="s">
        <v>291</v>
      </c>
      <c r="I12" s="61" t="s">
        <v>285</v>
      </c>
      <c r="J12" s="23" t="s">
        <v>299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2026-03-10T23:50:00Z</dcterms:created>
  <dcterms:modified xsi:type="dcterms:W3CDTF">2026-03-16T01:58:51Z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2CD46BB1BD9249AAB72247DCD7EFE326_13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