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上级补助项目支出预算表11!$A:$A,上级补助项目支出预算表11!$1:$1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<sst xmlns="http://schemas.openxmlformats.org/spreadsheetml/2006/main" count="2315" uniqueCount="643">
  <si>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</si>
  <si>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</si>
  <si>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</si>
  <si>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</si>
  <si>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</si>
  <si>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</si>
  <si>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</si>
  <si>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</si>
  <si>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</si>
  <si>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</si>
  <si>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</si>
  <si>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</si>
  <si>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</si>
  <si>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</si>
  <si>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</si>
  <si>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</si>
  <si>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</si>
  <si>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</si>
  <si>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</si>
  <si>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</si>
  <si>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</si>
  <si>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</si>
  <si>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</si>
  <si>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</si>
  <si>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</si>
  <si>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</si>
  <si>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</si>
  <si>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</si>
  <si>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</si>
  <si>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</si>
  <si>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</si>
  <si>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</si>
  <si>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</si>
  <si>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</si>
  <si>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</si>
  <si>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</si>
  <si>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</si>
  <si>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</si>
  <si>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</si>
  <si>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</si>
  <si>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</si>
  <si>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</si>
  <si>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</si>
  <si>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</si>
  <si>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</si>
  <si>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</si>
  <si>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</si>
  <si>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</si>
  <si>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</si>
  <si>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</si>
  <si>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</si>
  <si>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</si>
  <si>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</si>
  <si>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</si>
  <si>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</si>
  <si>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</si>
  <si>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</si>
  <si>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</si>
  <si>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</si>
  <si>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</si>
  <si>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</si>
  <si>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</si>
  <si>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</si>
  <si>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</si>
  <si>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</si>
  <si>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</si>
  <si>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</si>
  <si>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</si>
  <si>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</si>
  <si>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190</t>
  </si>
  <si>
    <t>中国共产党昆明市东川区委员会统一战线工作部</t>
  </si>
  <si>
    <t>190001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</si>
  <si>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</si>
  <si>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</si>
  <si>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</si>
  <si>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</si>
  <si>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</si>
  <si>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</si>
  <si>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</si>
  <si>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</si>
  <si>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</si>
  <si>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</si>
  <si>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</si>
  <si>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</si>
  <si>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</si>
  <si>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</si>
  <si>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</si>
  <si>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</si>
  <si>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</si>
  <si>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</si>
  <si>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</si>
  <si>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</si>
  <si>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</si>
  <si>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</si>
  <si>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</si>
  <si>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</si>
  <si>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</si>
  <si>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</si>
  <si>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</si>
  <si>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</si>
  <si>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20123</t>
  </si>
  <si>
    <t>民族事务</t>
  </si>
  <si>
    <t>2012301</t>
  </si>
  <si>
    <t>行政运行</t>
  </si>
  <si>
    <t>2012399</t>
  </si>
  <si>
    <t>其他民族事务支出</t>
  </si>
  <si>
    <t>20128</t>
  </si>
  <si>
    <t>民主党派及工商联事务</t>
  </si>
  <si>
    <t>2012801</t>
  </si>
  <si>
    <t>2012899</t>
  </si>
  <si>
    <t>其他民主党派及工商联事务支出</t>
  </si>
  <si>
    <t>20129</t>
  </si>
  <si>
    <t>群众团体事务</t>
  </si>
  <si>
    <t>2012902</t>
  </si>
  <si>
    <t>一般行政管理事务</t>
  </si>
  <si>
    <t>2012999</t>
  </si>
  <si>
    <t>其他群众团体事务支出</t>
  </si>
  <si>
    <t>20134</t>
  </si>
  <si>
    <t>统战事务</t>
  </si>
  <si>
    <t>2013401</t>
  </si>
  <si>
    <t>2013402</t>
  </si>
  <si>
    <t>2013404</t>
  </si>
  <si>
    <t>宗教事务</t>
  </si>
  <si>
    <t>2013450</t>
  </si>
  <si>
    <t>事业运行</t>
  </si>
  <si>
    <t>2013499</t>
  </si>
  <si>
    <t>其他统战事务支出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</si>
  <si>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</si>
  <si>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</si>
  <si>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</si>
  <si>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</si>
  <si>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</si>
  <si>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</si>
  <si>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</si>
  <si>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</si>
  <si>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</si>
  <si>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</si>
  <si>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</si>
  <si>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</si>
  <si>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</si>
  <si>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</si>
  <si>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</si>
  <si>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</si>
  <si>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</si>
  <si>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</si>
  <si>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</si>
  <si>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</si>
  <si>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</si>
  <si>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</si>
  <si>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</si>
  <si>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</si>
  <si>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</si>
  <si>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</si>
  <si>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</si>
  <si>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</si>
  <si>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</si>
  <si>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</si>
  <si>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</si>
  <si>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</si>
  <si>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</si>
  <si>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</si>
  <si>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</si>
  <si>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</si>
  <si>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</si>
  <si>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</si>
  <si>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</si>
  <si>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</si>
  <si>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</si>
  <si>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</si>
  <si>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</si>
  <si>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</si>
  <si>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</si>
  <si>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</si>
  <si>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</si>
  <si>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</si>
  <si>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</si>
  <si>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</si>
  <si>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</si>
  <si>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</si>
  <si>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</si>
  <si>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</si>
  <si>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</si>
  <si>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</si>
  <si>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</si>
  <si>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</si>
  <si>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</si>
  <si>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</si>
  <si>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</si>
  <si>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</si>
  <si>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</si>
  <si>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</si>
  <si>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</si>
  <si>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</si>
  <si>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</si>
  <si>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</si>
  <si>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</si>
  <si>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</si>
  <si>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</si>
  <si>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</si>
  <si>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</si>
  <si>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</si>
  <si>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</si>
  <si>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</si>
  <si>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</si>
  <si>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</si>
  <si>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</si>
  <si>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</si>
  <si>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</si>
  <si>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</si>
  <si>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</si>
  <si>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</si>
  <si>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</si>
  <si>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</si>
  <si>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</si>
  <si>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</si>
  <si>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</si>
  <si>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</si>
  <si>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</si>
  <si>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</si>
  <si>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</si>
  <si>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</si>
  <si>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</si>
  <si>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</si>
  <si>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</si>
  <si>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</si>
  <si>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</si>
  <si>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</si>
  <si>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</si>
  <si>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</si>
  <si>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</si>
  <si>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530113210000000005342</t>
  </si>
  <si>
    <t>行政人员工资支出</t>
  </si>
  <si>
    <t>30101</t>
  </si>
  <si>
    <t>基本工资</t>
  </si>
  <si>
    <t>30102</t>
  </si>
  <si>
    <t>津贴补贴</t>
  </si>
  <si>
    <t>30103</t>
  </si>
  <si>
    <t>奖金</t>
  </si>
  <si>
    <t>530113210000000005345</t>
  </si>
  <si>
    <t>30113</t>
  </si>
  <si>
    <t>530113210000000005347</t>
  </si>
  <si>
    <t>其他财政补助人员</t>
  </si>
  <si>
    <t>30305</t>
  </si>
  <si>
    <t>生活补助</t>
  </si>
  <si>
    <t>530113210000000005349</t>
  </si>
  <si>
    <t>公车购置及运维费</t>
  </si>
  <si>
    <t>30231</t>
  </si>
  <si>
    <t>公务用车运行维护费</t>
  </si>
  <si>
    <t>530113210000000005350</t>
  </si>
  <si>
    <t>30217</t>
  </si>
  <si>
    <t>530113210000000005351</t>
  </si>
  <si>
    <t>公务交通补贴</t>
  </si>
  <si>
    <t>30239</t>
  </si>
  <si>
    <t>其他交通费用</t>
  </si>
  <si>
    <t>530113210000000005352</t>
  </si>
  <si>
    <t>工会经费</t>
  </si>
  <si>
    <t>30228</t>
  </si>
  <si>
    <t>530113210000000005353</t>
  </si>
  <si>
    <t>离退休公用经费</t>
  </si>
  <si>
    <t>30299</t>
  </si>
  <si>
    <t>其他商品和服务支出</t>
  </si>
  <si>
    <t>530113210000000005355</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</si>
  <si>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</si>
  <si>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</si>
  <si>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</si>
  <si>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</si>
  <si>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</si>
  <si>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</si>
  <si>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</si>
  <si>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</si>
  <si>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</si>
  <si>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</si>
  <si>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</si>
  <si>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</si>
  <si>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</si>
  <si>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</si>
  <si>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</si>
  <si>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</si>
  <si>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</si>
  <si>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530113210000000005356</t>
  </si>
  <si>
    <t>租车经费</t>
  </si>
  <si>
    <t>530113210000000005357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</si>
  <si>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</si>
  <si>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</si>
  <si>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</si>
  <si>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</si>
  <si>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</si>
  <si>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</si>
  <si>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</si>
  <si>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</si>
  <si>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</si>
  <si>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</si>
  <si>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</si>
  <si>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530113221100000298257</t>
  </si>
  <si>
    <t>离退休生活补助</t>
  </si>
  <si>
    <t>530113221100000298273</t>
  </si>
  <si>
    <t>事业人员工资支出</t>
  </si>
  <si>
    <t>30107</t>
  </si>
  <si>
    <t>绩效工资</t>
  </si>
  <si>
    <t>530113231100001514341</t>
  </si>
  <si>
    <t>行政人员绩效奖励</t>
  </si>
  <si>
    <t>530113231100001514356</t>
  </si>
  <si>
    <t>事业人员绩效奖励</t>
  </si>
  <si>
    <t>预算05-1表</t>
  </si>
  <si>
    <t>项目分类</t>
  </si>
  <si>
    <t>项目单位</t>
  </si>
  <si>
    <t>经济科目编码</t>
  </si>
  <si>
    <t>经济科目名称</t>
  </si>
  <si>
    <t>本年拨款</t>
  </si>
  <si>
    <t>其中：本次下达</t>
  </si>
  <si>
    <t>对个人和家庭的补助</t>
  </si>
  <si>
    <t>530113261100004989111</t>
  </si>
  <si>
    <t>遗属补助经费</t>
  </si>
  <si>
    <t>专项业务类</t>
  </si>
  <si>
    <t>530113200000000000194</t>
  </si>
  <si>
    <t>专项经费（根据相关保密要求，其内容不予公开）</t>
  </si>
  <si>
    <t>530113231100001968740</t>
  </si>
  <si>
    <t>2023年中央华侨事务经费</t>
  </si>
  <si>
    <t>530113231100001995055</t>
  </si>
  <si>
    <t>530113251100004774692</t>
  </si>
  <si>
    <t>农工党东川区基层委三下乡活动经费</t>
  </si>
  <si>
    <t>530113251100004774693</t>
  </si>
  <si>
    <t>农工党东川区基层委换届经费</t>
  </si>
  <si>
    <t>530113261100005258130</t>
  </si>
  <si>
    <t>云南省困难归侨侨眷重点帮扶项目专项经费</t>
  </si>
  <si>
    <t>事业发展类</t>
  </si>
  <si>
    <t>530113241100003104465</t>
  </si>
  <si>
    <t>中央华侨事务经费</t>
  </si>
  <si>
    <t>530113241100003307712</t>
  </si>
  <si>
    <t>统战阵地建设经费</t>
  </si>
  <si>
    <t>530113251100003732484</t>
  </si>
  <si>
    <t>单位资金收支专户利息资金</t>
  </si>
  <si>
    <t>39999</t>
  </si>
  <si>
    <t>530113251100004418514</t>
  </si>
  <si>
    <t>2025年中央华侨事务经费</t>
  </si>
  <si>
    <t>530113251100004648777</t>
  </si>
  <si>
    <t>九三学社东川区委员会基层组织换届工作经费</t>
  </si>
  <si>
    <t>530113251100004648858</t>
  </si>
  <si>
    <t>九三学社云南省乡村振兴实践基地开展大蒜繁育试验项目资金</t>
  </si>
  <si>
    <t>530113261100005027020</t>
  </si>
  <si>
    <t>530113261100005027514</t>
  </si>
  <si>
    <t>530113261100005086920</t>
  </si>
  <si>
    <t>各民主党派、侨联工作经费及各民主党派、侨联、工商联成员工作经费</t>
  </si>
  <si>
    <t>530113261100005242359</t>
  </si>
  <si>
    <t>530113261100005243115</t>
  </si>
  <si>
    <t>530113261100005243236</t>
  </si>
  <si>
    <t>农工党东川区基层委农工林植树活动经费</t>
  </si>
  <si>
    <t>530113261100005249411</t>
  </si>
  <si>
    <t>预算05-2表</t>
  </si>
  <si>
    <t>项目年度绩效目标</t>
  </si>
  <si>
    <t>一级指标</t>
  </si>
  <si>
    <t>二级指标</t>
  </si>
  <si>
    <t>三级指标</t>
  </si>
  <si>
    <t>指标性质</t>
  </si>
  <si>
    <t>指标值</t>
  </si>
  <si>
    <t>度量单位</t>
  </si>
  <si>
    <t>指标属性</t>
  </si>
  <si>
    <t>指标内容</t>
  </si>
  <si>
    <t>深入实施“春融同心.固本强基工程”，进一步加强统战阵地建设</t>
  </si>
  <si>
    <t>产出指标</t>
  </si>
  <si>
    <t>数量指标</t>
  </si>
  <si>
    <t>项目个数</t>
  </si>
  <si>
    <t>&gt;=</t>
  </si>
  <si>
    <t>个</t>
  </si>
  <si>
    <t>定量指标</t>
  </si>
  <si>
    <t>质量指标</t>
  </si>
  <si>
    <t>分配到位率</t>
  </si>
  <si>
    <t>80</t>
  </si>
  <si>
    <t>%</t>
  </si>
  <si>
    <t>资金分配的到位情况。</t>
  </si>
  <si>
    <t>时效指标</t>
  </si>
  <si>
    <t>资金拨付及时率</t>
  </si>
  <si>
    <t>资金拨付的及时程度</t>
  </si>
  <si>
    <t>效益指标</t>
  </si>
  <si>
    <t>可持续影响</t>
  </si>
  <si>
    <t>资金使用效益</t>
  </si>
  <si>
    <t>=</t>
  </si>
  <si>
    <t>持续提高</t>
  </si>
  <si>
    <t>定性指标</t>
  </si>
  <si>
    <t>按预算相关管理规定提高资金使用效益，做好绩效监控。</t>
  </si>
  <si>
    <t>满意度指标</t>
  </si>
  <si>
    <t>服务对象满意度</t>
  </si>
  <si>
    <t>反映对该项工作的满意程度。</t>
  </si>
  <si>
    <t>东川区各民主党派的换届工作是我区民主政治生活中的一件大事。通过换届，选优配齐配强各民主党派的领导班子，对加强我区中国特色社会主义参政党建设，进一步推进我区民主政治建设具有十分重要的意义。</t>
  </si>
  <si>
    <t>党派数量</t>
  </si>
  <si>
    <t>1.0</t>
  </si>
  <si>
    <t>完成九三换届</t>
  </si>
  <si>
    <t>圆满完成换届工作</t>
  </si>
  <si>
    <t>100</t>
  </si>
  <si>
    <t>社会效益</t>
  </si>
  <si>
    <t>加强我区中国特色社会主义参政党建设，进一步推进我区民主政治建设</t>
  </si>
  <si>
    <t>参会人员满意度</t>
  </si>
  <si>
    <t>85</t>
  </si>
  <si>
    <t>单位资金收支专户利息上缴资金</t>
  </si>
  <si>
    <t>完成利息上缴工作</t>
  </si>
  <si>
    <t>经济效益</t>
  </si>
  <si>
    <t>90</t>
  </si>
  <si>
    <t>针对东川大蒜产业发展品种单一的现状，为丰富东川大蒜种植种类，进一步探索适宜东川地区种植的大蒜品种，项目拟引进不同类型大蒜新品种，结合引进品种田间表现，筛选出抗性强、综合性状优良的大蒜品种推广示范种植，以满足东川大蒜产业品种结构调整的需求。</t>
  </si>
  <si>
    <t>圆满完成各项工作</t>
  </si>
  <si>
    <t>项目实施后，扶持新型农业经营主体，产销对接，培育品牌，进一步提高组织化程度</t>
  </si>
  <si>
    <t>受益对象满意度</t>
  </si>
  <si>
    <t>做好本部门人员、公用经费保障，按规定落实干部职工各项待遇，支持部门正常履职。</t>
  </si>
  <si>
    <t>遗属补助人数</t>
  </si>
  <si>
    <t>人</t>
  </si>
  <si>
    <t>反映部门（单位）实际发放遗嘱补助人员数量。</t>
  </si>
  <si>
    <t>部门运转</t>
  </si>
  <si>
    <t>正常运转</t>
  </si>
  <si>
    <t>反映部门（单位）运转情况。</t>
  </si>
  <si>
    <t>单位人员满意度</t>
  </si>
  <si>
    <t>反映部门（单位）人员对工资福利发放的满意程度。</t>
  </si>
  <si>
    <t>举办职业技能培训和对困难归侨侨眷进行节日慰问，旨在拓展为侨服务渠道，增进党和国家侨务工作方针政策在基层的落实，进一步提升为侨服务水平，充分发挥侨联组织与侨界群众的密切联系，把侨界群众更加紧密团结在党的周围，保持党同侨界群众的血肉联系，加强和巩固党的执政基础，助力东川区经济高质量发展。</t>
  </si>
  <si>
    <t>举办职业技能培训班</t>
  </si>
  <si>
    <t>1.00</t>
  </si>
  <si>
    <t>期</t>
  </si>
  <si>
    <t>开展1期职业技能培训</t>
  </si>
  <si>
    <t>执行准确率</t>
  </si>
  <si>
    <t>完成项目申报规定内容</t>
  </si>
  <si>
    <t>侨界群众参与率</t>
  </si>
  <si>
    <t>95</t>
  </si>
  <si>
    <t>侨界群众参与率大于等于95%</t>
  </si>
  <si>
    <t>项目完成率</t>
  </si>
  <si>
    <t>建设周期1年</t>
  </si>
  <si>
    <t>政策知晓率</t>
  </si>
  <si>
    <t>有所提升</t>
  </si>
  <si>
    <t>政策知晓率有所提升</t>
  </si>
  <si>
    <t>提升为侨服务水平</t>
  </si>
  <si>
    <t>拓展为侨服务渠道，提升为侨服务水平，加强和改进新时代侨务工作。</t>
  </si>
  <si>
    <t>侨界群众满意度</t>
  </si>
  <si>
    <t>侨界群众满意度&gt;=80%</t>
  </si>
  <si>
    <t xml:space="preserve"> 送医：缓解农村“看病远、看病难”，提升村民健康素养和生活质量。 送法：普及法律知识、化解基层矛盾，增强村民法治意识，筑牢乡村治理根基。送学：弥补农村教育资源短板，拓宽村民（含青少年）知识视野，赋能人才培育与乡风文明。</t>
  </si>
  <si>
    <t>免费诊疗</t>
  </si>
  <si>
    <t>&lt;=</t>
  </si>
  <si>
    <t>次</t>
  </si>
  <si>
    <t>免费诊疗一次</t>
  </si>
  <si>
    <t>健康宣讲和普法宣传</t>
  </si>
  <si>
    <t>参加活动人员</t>
  </si>
  <si>
    <t>200</t>
  </si>
  <si>
    <t>受众约200人</t>
  </si>
  <si>
    <t>按活动计划完成项目</t>
  </si>
  <si>
    <t>保障村民基本权益，又助力乡村振兴与社会公平。</t>
  </si>
  <si>
    <t>参加活动人员满意度</t>
  </si>
  <si>
    <t>参加活动人员满意度&gt;=80%</t>
  </si>
  <si>
    <t>在深入调研的基础上，对东川辖区内散居困难归侨侨眷信息实行动态管理，并通过年度申请审核的方式，每年遴选出困难归侨侨眷作为区级侨务部门的重点帮扶对象，并对其给予帮扶和救助，以实际行动体现党和政府对侨界群众的关心关怀和爱护。</t>
  </si>
  <si>
    <t>帮扶困难归侨侨眷家庭个数</t>
  </si>
  <si>
    <t>21</t>
  </si>
  <si>
    <t>户</t>
  </si>
  <si>
    <t>全区重点困难归侨侨眷进行覆盖程度100%</t>
  </si>
  <si>
    <t>补助资金到位率</t>
  </si>
  <si>
    <t>补助资金到位率100%</t>
  </si>
  <si>
    <t>支出时限</t>
  </si>
  <si>
    <t>年</t>
  </si>
  <si>
    <t>在1年内完成</t>
  </si>
  <si>
    <t>关注归侨侨眷困难群体，传递党和国家的温暖</t>
  </si>
  <si>
    <t>得到提升</t>
  </si>
  <si>
    <t>全区被帮扶归侨侨眷群体满意度</t>
  </si>
  <si>
    <t>全区困难帮扶归侨侨眷群体满意度大于80%</t>
  </si>
  <si>
    <t>保证各党派、侨联、工商联2026年各项工作的正常开展，充分发挥各民主党派人才荟萃、智力密集、联系广泛等优势，积极履行参政议政、民主监督、参加中国共产党领导的政治协商职能，为东川区的经济社会发展作出了积极贡献。</t>
  </si>
  <si>
    <t>参加调研活动</t>
  </si>
  <si>
    <t>2026年参加调研活动次数</t>
  </si>
  <si>
    <t>组织活动次数</t>
  </si>
  <si>
    <t>2026年组织活动次数2次</t>
  </si>
  <si>
    <t>教育培训次数</t>
  </si>
  <si>
    <t>2026年教育培训活动次数</t>
  </si>
  <si>
    <t>慰问人数</t>
  </si>
  <si>
    <t>20</t>
  </si>
  <si>
    <t>2026年慰问20人</t>
  </si>
  <si>
    <t>完成时间</t>
  </si>
  <si>
    <t>2026</t>
  </si>
  <si>
    <t>提升党派履职能力</t>
  </si>
  <si>
    <t>进一步</t>
  </si>
  <si>
    <t>增强党派成员归属感，参与感</t>
  </si>
  <si>
    <t>各成员满意度</t>
  </si>
  <si>
    <t>各成员满意度大于等于80%</t>
  </si>
  <si>
    <t>成本指标</t>
  </si>
  <si>
    <t>经济成本指标</t>
  </si>
  <si>
    <t>全年预算金额</t>
  </si>
  <si>
    <t>168000</t>
  </si>
  <si>
    <t>元</t>
  </si>
  <si>
    <t>全年预算金额168000元</t>
  </si>
  <si>
    <t>举办职业技能培训、爱心义诊.送医送药和对困难归侨侨眷进行补助救助，旨在拓展为侨服务渠道，增进党和国家侨务工作方针政策在基层的落实，进一步提升为侨服务水平，充分发挥侨联组织与侨界群众的密切联系，把侨界群众更加紧密团结在党的周围，保持党同侨界群众的血肉联系，加强和巩固党的执政基础，助力东川区经济高质量发展。</t>
  </si>
  <si>
    <t>开展送医送药活动次数</t>
  </si>
  <si>
    <t>对因病因灾生活困难的归侨侨眷进行帮扶</t>
  </si>
  <si>
    <t>开展1期职业技能培训。</t>
  </si>
  <si>
    <t>困难归侨侨眷补助救助人数</t>
  </si>
  <si>
    <t>对21名困难归侨侨眷进行生活补助和临时救助</t>
  </si>
  <si>
    <t>完成项目申报规定内容。</t>
  </si>
  <si>
    <t>侨界群众满意度&gt;=90%</t>
  </si>
  <si>
    <t>为顺利完成换届选举工作，保障会议组织、程序执行、文件资料印刷装订费等各项工作有序开展，需要一定经费作保障。</t>
  </si>
  <si>
    <t>支部换届</t>
  </si>
  <si>
    <t>6个支部已到换届期</t>
  </si>
  <si>
    <t>按组织程序完成换届</t>
  </si>
  <si>
    <t>程序合规，选举有效</t>
  </si>
  <si>
    <t>民主党派正常履行参政党社会服务等各项工作</t>
  </si>
  <si>
    <t>参加会议人员满意度</t>
  </si>
  <si>
    <t>2026年计划再植100棵，继续扩大种植面积。</t>
  </si>
  <si>
    <t>樱花树苗</t>
  </si>
  <si>
    <t>棵</t>
  </si>
  <si>
    <t>树干直径8-10厘米100樱花树苗</t>
  </si>
  <si>
    <t>活动天数</t>
  </si>
  <si>
    <t>天</t>
  </si>
  <si>
    <t>活动时间1天</t>
  </si>
  <si>
    <t>成功种植</t>
  </si>
  <si>
    <t>民主党派正常履行参政党社会服务等各项工作。</t>
  </si>
  <si>
    <t>在社区“侨胞之家”建设法律服务站、举办初级服务员家政职业技能培训班，旨在通过开展联谊交流、侨法宣传、学习教育等活动，增进党和国家侨务工作方针政策在基层的落实，进一步提升为侨服务水平，充分发挥侨联组织与侨界群众的密切联系，把侨界群众更加紧密团结在党的周围，保持党同侨界群众的血肉联系，加强和巩固党的执政基础，促进东川区经济高质量发展。</t>
  </si>
  <si>
    <t>新建“法律服务站”</t>
  </si>
  <si>
    <t>完成法律服务站基层设施建设</t>
  </si>
  <si>
    <t>侨界群众参与率&gt;=95%</t>
  </si>
  <si>
    <t>政策知晓率有所提升。</t>
  </si>
  <si>
    <t>拓展为民服务渠道，提升为侨服务水平，加强和改进新时代侨务工作。</t>
  </si>
  <si>
    <t>备注：专项经费项目7个，根据相关保密要求，其内容不予公开。</t>
  </si>
  <si>
    <t>预算06表</t>
  </si>
  <si>
    <t>政府性基金预算支出预算表</t>
  </si>
  <si>
    <t>单位名称：昆明市发展和改革委员会</t>
  </si>
  <si>
    <t>政府性基金预算支出</t>
  </si>
  <si>
    <t>备注：中国共产党昆明市东川区委员会统一战线工作部2026年度无政府性基金预算支出预算表支出情况，此表无数据。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</si>
  <si>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</si>
  <si>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</si>
  <si>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</si>
  <si>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</si>
  <si>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</si>
  <si>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</si>
  <si>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</si>
  <si>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</si>
  <si>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</si>
  <si>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</si>
  <si>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</si>
  <si>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公务用车油费</t>
  </si>
  <si>
    <t>车辆加油、添加燃料服务</t>
  </si>
  <si>
    <t>批</t>
  </si>
  <si>
    <t>公务用车维修</t>
  </si>
  <si>
    <t>车辆维修和保养服务</t>
  </si>
  <si>
    <t>公务用车保险</t>
  </si>
  <si>
    <t>机动车保险服务</t>
  </si>
  <si>
    <t>份</t>
  </si>
  <si>
    <t>民宗局购买打印机</t>
  </si>
  <si>
    <t>A4黑白打印机</t>
  </si>
  <si>
    <t>台</t>
  </si>
  <si>
    <t>统战部购买打印机</t>
  </si>
  <si>
    <t>统战部购买办公桌</t>
  </si>
  <si>
    <t>办公桌</t>
  </si>
  <si>
    <t>民宗局购买彩色复印机</t>
  </si>
  <si>
    <t>复印机</t>
  </si>
  <si>
    <t>工商联购买复印纸</t>
  </si>
  <si>
    <t>复印纸</t>
  </si>
  <si>
    <t>包</t>
  </si>
  <si>
    <t>民宗局购买复印纸</t>
  </si>
  <si>
    <t>统战部购买复印纸</t>
  </si>
  <si>
    <t>购买复印纸</t>
  </si>
  <si>
    <t>民盟购买打印机</t>
  </si>
  <si>
    <t>A4彩色打印机</t>
  </si>
  <si>
    <t>民革购买笔记本电脑</t>
  </si>
  <si>
    <t>便携式计算机</t>
  </si>
  <si>
    <t>民建购买笔记本电脑</t>
  </si>
  <si>
    <t>民革购买复印纸</t>
  </si>
  <si>
    <t>民建购买复印纸</t>
  </si>
  <si>
    <t>民盟购买复印纸</t>
  </si>
  <si>
    <t>民盟购买碎纸机</t>
  </si>
  <si>
    <t>碎纸机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</si>
  <si>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</si>
  <si>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</si>
  <si>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</si>
  <si>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</si>
  <si>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</si>
  <si>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</si>
  <si>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</si>
  <si>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</si>
  <si>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备注：中国共产党昆明市东川区委员会统一战线工作部2026年度无政府购买服务预算表支出情况，此表无数据。</t>
  </si>
  <si>
    <t>预算09-1表</t>
  </si>
  <si>
    <t>单位名称（项目）</t>
  </si>
  <si>
    <t>地区</t>
  </si>
  <si>
    <t>备注：中国共产党昆明市东川区委员会统一战线工作部2026年度无对下转移支付预算表支出情况，此表无数据。</t>
  </si>
  <si>
    <t>预算09-2表</t>
  </si>
  <si>
    <t>备注：中国共产党昆明市东川区委员会统一战线工作部2026年度无对下转移支付绩效目标表支出情况，此表无数据。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</si>
  <si>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</si>
  <si>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</si>
  <si>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</si>
  <si>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</si>
  <si>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</si>
  <si>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</si>
  <si>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</si>
  <si>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</si>
  <si>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备注：中国共产党昆明市东川区委员会统一战线工作部2026年度无新增资产配置表支出情况，此表无数据。</t>
  </si>
  <si>
    <t>预算11表</t>
  </si>
  <si>
    <t>上级补助</t>
  </si>
  <si>
    <t>备注：中国共产党昆明市东川区委员会统一战线工作部2026年度无上级补助项目支出预算表支出情况，此表无数据。</t>
  </si>
  <si>
    <t>预算12表</t>
  </si>
  <si>
    <t>项目级次</t>
  </si>
  <si>
    <t>114 对个人和家庭的补助</t>
  </si>
  <si>
    <t>本级</t>
  </si>
  <si>
    <t>311 专项业务类</t>
  </si>
  <si>
    <t>专项经费（根据相关保密法规，其内容不予公开）</t>
  </si>
  <si>
    <t>313 事业发展类</t>
  </si>
  <si>
    <t/>
  </si>
  <si>
    <t>预算6表</t>
  </si>
  <si>
    <t>部门编码</t>
  </si>
  <si>
    <t>部门名称</t>
  </si>
  <si>
    <t>内容</t>
  </si>
  <si>
    <t>说明</t>
  </si>
  <si>
    <t>部门总体目标</t>
  </si>
  <si>
    <t>部门职责</t>
  </si>
  <si>
    <t>1.贯彻执行中央、省、市委关于统一战线方面的方针、政策和法律法规，对全区的统一战线工作开展调查研究；向区委和上级统战部门反映全区统一战线全面情况，提出开展统战工作的意见和建议；检查统战方针、政策执行情况，协调全区统一战线各方面的关系；做好统一战线政策理论研究和宣传工作。2.负责联系各民主党派及无党派人士，收集意见和建议，并向区委反映；受区委委托，通报中央和省、市、区委重要会议精神；贯彻落实中国共产党领导的多党合作和政治协商制度；支持、帮助各民主党派加强自身建设和后备干部队伍建设；协调有关部门，帮助改善工作条件。3.负责联系区工商联和非公经济代表人士，开展经济领域的统战工作；调查、研究并反映区非公有制经济代表人士的情况，协调关系，提出政策建议；团结、帮助、引导、教育非公有制经济代表人士，做好其思想政治工作。负责新社会阶层人士统战工作，联系新社会阶层人士中的代表人士，建立经常性联系渠道，了解情况，加强协调沟通；协调相关部门做好非公有制经济人士和新社会阶层人士的政治安排工作。4.负责党外人士的政治安排、使用及合作共事；会同有关部门做好培养、考察、选拔、推荐和安排党外人士担任政府机关、司法机关领导职务的工作；负责做好党外后备干部队伍建设工作。5.认真宣传贯彻党的海外统战工作方针，负责分析研究涉台、涉侨情况，提出对台和海外统战工作政策性意见建议；负责联系台湾同胞、港澳同胞、海外侨胞及在大陆的眷属，开展以争取人心为重点的对台和海外联谊工作；负责联系出国和归国留学人员，协调有关对外和对港澳台的交流与合作；协调处理涉台涉侨问题，维护海内外同胞关系和谐稳定。6联系党外知识分子代表人士，了解情况、反映意见、协调关系，提出政策性建议。7.协调和处理涉及统一战线的有关重要问题；协调、组织好统一战线有关的重大活动；协助组织部门做好统一战线有关部门领导干部的推荐、考察工作；受区委委托，领导区工商联党组，指导区工商联、区侨联工作。8.负责指导、协调镇（街道）、区属各单位、各部门统战工作和统战干部的培训工作。9.承办区委交办的其他事项。</t>
  </si>
  <si>
    <t>东川区统一战线工作坚持习近平新时代中国特色社会主义思想为指导，深入贯彻习近平总书记关于进一步加强和改进统一战线工作的重要思想，深入学习贯彻党的二十大精神及中央、省、市统战工作会议精神，在区委的坚强领导和市委统战部的正确指导下，聚焦大统战工作格局构建，进一步深化思想引领，深入推进多党合作、民族团结、宗教事务管理、优化营商环境、港澳台侨和新的社会主义阶层人士等各项工作，进一步凝聚人心，为推进东川各项事业发展、建设幸福美丽新铜都贡献统一战线的智慧和力量。</t>
  </si>
  <si>
    <t>部门年度目标</t>
  </si>
  <si>
    <t>1.强化思想政治引领。2.深入推进民族宗教工作。3.加强非公经济领域统战工作。4.支持民主党派和无党派人士加强自身建设。5.着力推进港澳台侨和海外统战工作。6.有序推进党外知识分子、新的社会阶层人士统战工作。7.不断提高统战干部的能力与素质。</t>
  </si>
  <si>
    <t>二、部门年度重点工作任务</t>
  </si>
  <si>
    <t>部门职能职责</t>
  </si>
  <si>
    <t>主要内容</t>
  </si>
  <si>
    <t>对应项目</t>
  </si>
  <si>
    <t>纳入预算金额（元）</t>
  </si>
  <si>
    <t>总额</t>
  </si>
  <si>
    <t>财政拨款</t>
  </si>
  <si>
    <t>其他资金</t>
  </si>
  <si>
    <t>保障部门正常履职</t>
  </si>
  <si>
    <t>做好本部门人员、公用经费保障，按规定落实干部职工各项待遇，支持部门正常履职</t>
  </si>
  <si>
    <t>保障部门业务顺利开展</t>
  </si>
  <si>
    <t>强化思想政治引领，深入推进民族宗教工作，加强非公经济领域统战工作，支持民主党派和无党派人士加强自身建设，着力推进港澳台侨和海外统战工作，不断提高统战干部的能力与素质。</t>
  </si>
  <si>
    <t>三、部门整体支出绩效指标</t>
  </si>
  <si>
    <t>绩效指标</t>
  </si>
  <si>
    <t>评（扣）分标准</t>
  </si>
  <si>
    <t>绩效指标设定依据及指标值数据来源</t>
  </si>
  <si>
    <t xml:space="preserve">二级指标 </t>
  </si>
  <si>
    <t>排查走访</t>
  </si>
  <si>
    <t>是否完成绩效目标，完成得满分，未完成按比例扣分。</t>
  </si>
  <si>
    <t>排查走访6次</t>
  </si>
  <si>
    <t>中共东川区委统战部（含民宗局、工商联）2026年主要工作目标</t>
  </si>
  <si>
    <t>理论政策学习宣传</t>
  </si>
  <si>
    <t>理论政策学习宣传4次</t>
  </si>
  <si>
    <t>民主党派调研活动次数</t>
  </si>
  <si>
    <t>民主党派调研活动次数6次</t>
  </si>
  <si>
    <t>党派联席会</t>
  </si>
  <si>
    <t>召开党派联席会2次</t>
  </si>
  <si>
    <t>政党协商会</t>
  </si>
  <si>
    <t>召开政党协商会4次</t>
  </si>
  <si>
    <t>确保完成年度工作目标</t>
  </si>
  <si>
    <t>完成年度工作目标</t>
  </si>
  <si>
    <t>本年完成</t>
  </si>
  <si>
    <t>是否完成绩效目标，完成得满分，未完成按比例扣分</t>
  </si>
  <si>
    <t>2026年完成</t>
  </si>
  <si>
    <t>统一战线政策宣传辐射面</t>
  </si>
  <si>
    <t>进一步增强</t>
  </si>
  <si>
    <t>统一战线政策宣传辐射面进一步增强</t>
  </si>
  <si>
    <t>公众满意度</t>
  </si>
  <si>
    <t>根据当年满意度调查问卷得出。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</si>
</sst>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2">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rgb="FF000000"/>
      <name val="宋体"/>
      <charset val="134"/>
    </font>
    <font>
      <sz val="9"/>
      <color theme="1"/>
      <name val="宋体"/>
      <charset val="134"/>
    </font>
    <font>
      <sz val="12"/>
      <color rgb="FF000000"/>
      <name val="宋体"/>
      <charset val="134"/>
    </font>
    <font>
      <b/>
      <sz val="23"/>
      <color rgb="FF000000"/>
      <name val="宋体"/>
      <charset val="134"/>
    </font>
    <font>
      <sz val="11"/>
      <color theme="1"/>
      <name val="宋体"/>
      <charset val="134"/>
      <scheme val="minor"/>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微软雅黑"/>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5" borderId="17" applyNumberFormat="0" applyAlignment="0" applyProtection="0">
      <alignment vertical="center"/>
    </xf>
    <xf numFmtId="0" fontId="30" fillId="6" borderId="18" applyNumberFormat="0" applyAlignment="0" applyProtection="0">
      <alignment vertical="center"/>
    </xf>
    <xf numFmtId="0" fontId="31" fillId="6" borderId="17" applyNumberFormat="0" applyAlignment="0" applyProtection="0">
      <alignment vertical="center"/>
    </xf>
    <xf numFmtId="0" fontId="32" fillId="7"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0" fontId="41" fillId="0" borderId="0">
      <alignment vertical="top"/>
      <protection locked="0"/>
    </xf>
    <xf numFmtId="179" fontId="40" fillId="0" borderId="1">
      <alignment horizontal="right" vertical="center"/>
    </xf>
    <xf numFmtId="10" fontId="40" fillId="0" borderId="1">
      <alignment horizontal="right" vertical="center"/>
    </xf>
    <xf numFmtId="49" fontId="40" fillId="0" borderId="1">
      <alignment horizontal="left" vertical="center" wrapText="1"/>
    </xf>
    <xf numFmtId="180" fontId="40" fillId="0" borderId="1">
      <alignment horizontal="right" vertical="center"/>
    </xf>
  </cellStyleXfs>
  <cellXfs count="226">
    <xf numFmtId="0" fontId="0" fillId="0" borderId="0" xfId="0"/>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0" applyNumberFormat="1" applyFont="1" applyBorder="1" applyAlignment="1">
      <alignment horizontal="left" vertical="center" wrapText="1"/>
    </xf>
    <xf numFmtId="49" fontId="8" fillId="0" borderId="1" xfId="56" applyFont="1">
      <alignment horizontal="left" vertical="center" wrapText="1"/>
    </xf>
    <xf numFmtId="0" fontId="6"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wrapText="1"/>
      <protection locked="0"/>
    </xf>
    <xf numFmtId="0" fontId="9"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9" fillId="0" borderId="1" xfId="0" applyNumberFormat="1" applyFont="1" applyBorder="1" applyAlignment="1">
      <alignment horizontal="center" vertical="center"/>
    </xf>
    <xf numFmtId="49" fontId="3" fillId="0" borderId="0" xfId="0" applyNumberFormat="1" applyFont="1"/>
    <xf numFmtId="0" fontId="2" fillId="0" borderId="0" xfId="0" applyFont="1" applyAlignment="1" applyProtection="1">
      <alignment horizontal="right" vertical="center"/>
      <protection locked="0"/>
    </xf>
    <xf numFmtId="0" fontId="10" fillId="0" borderId="0" xfId="0" applyFont="1" applyAlignment="1">
      <alignment horizontal="center" vertical="center"/>
    </xf>
    <xf numFmtId="0" fontId="2"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xf numFmtId="0" fontId="2" fillId="0" borderId="0" xfId="0" applyFont="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1" fillId="0" borderId="0" xfId="0" applyFont="1"/>
    <xf numFmtId="0" fontId="3" fillId="0" borderId="1" xfId="0" applyFont="1" applyBorder="1" applyAlignment="1" applyProtection="1">
      <alignment horizontal="center" vertical="center"/>
      <protection locked="0"/>
    </xf>
    <xf numFmtId="4" fontId="8" fillId="0" borderId="1" xfId="52" applyNumberFormat="1" applyFont="1">
      <alignment horizontal="right" vertical="center"/>
    </xf>
    <xf numFmtId="0" fontId="2" fillId="2" borderId="0" xfId="0" applyFont="1" applyFill="1" applyAlignment="1" applyProtection="1">
      <alignment horizontal="right" vertical="top" wrapText="1"/>
      <protection locked="0"/>
    </xf>
    <xf numFmtId="0" fontId="12" fillId="0" borderId="0" xfId="0" applyFont="1" applyAlignment="1" applyProtection="1">
      <alignment vertical="top"/>
      <protection locked="0"/>
    </xf>
    <xf numFmtId="0" fontId="12" fillId="0" borderId="0" xfId="0" applyFont="1" applyAlignment="1">
      <alignment vertical="top"/>
    </xf>
    <xf numFmtId="0" fontId="13" fillId="2" borderId="0" xfId="0" applyFont="1" applyFill="1" applyAlignment="1" applyProtection="1">
      <alignment horizontal="center" vertical="center" wrapText="1"/>
      <protection locked="0"/>
    </xf>
    <xf numFmtId="0" fontId="12" fillId="0" borderId="0" xfId="0" applyFont="1" applyProtection="1">
      <protection locked="0"/>
    </xf>
    <xf numFmtId="0" fontId="12"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Alignment="1" applyProtection="1">
      <alignment horizontal="right" vertical="center" wrapText="1"/>
      <protection locked="0"/>
    </xf>
    <xf numFmtId="0" fontId="14" fillId="0" borderId="0" xfId="0" applyFont="1" applyAlignment="1">
      <alignment horizontal="center" vertical="center"/>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Alignment="1">
      <alignment horizontal="right" vertical="center"/>
    </xf>
    <xf numFmtId="0" fontId="14" fillId="0" borderId="0" xfId="0" applyFont="1" applyAlignment="1">
      <alignment horizontal="center" vertical="center" wrapText="1"/>
    </xf>
    <xf numFmtId="0" fontId="2"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horizontal="right" wrapText="1"/>
    </xf>
    <xf numFmtId="0" fontId="3" fillId="0" borderId="0" xfId="0" applyFont="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8"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Protection="1">
      <protection locked="0"/>
    </xf>
    <xf numFmtId="0" fontId="10" fillId="0" borderId="0" xfId="0" applyFont="1" applyAlignment="1">
      <alignment horizontal="center" vertical="center" wrapText="1"/>
    </xf>
    <xf numFmtId="0" fontId="5" fillId="0" borderId="0" xfId="0" applyFont="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10" fillId="0" borderId="0" xfId="0" applyFont="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Alignment="1">
      <alignment horizontal="left" vertical="center"/>
    </xf>
    <xf numFmtId="178" fontId="8" fillId="0" borderId="1" xfId="51" applyFont="1" applyAlignment="1">
      <alignment horizontal="center" vertical="center"/>
    </xf>
    <xf numFmtId="178" fontId="8"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Alignment="1">
      <alignment horizontal="left" vertical="center"/>
    </xf>
    <xf numFmtId="179" fontId="8" fillId="0" borderId="0" xfId="0" applyNumberFormat="1" applyFont="1" applyAlignment="1">
      <alignment horizontal="left" vertical="center"/>
    </xf>
    <xf numFmtId="0" fontId="2" fillId="0" borderId="0" xfId="0" applyFont="1" applyAlignment="1">
      <alignment horizontal="right"/>
    </xf>
    <xf numFmtId="0" fontId="15" fillId="0" borderId="0" xfId="0" applyFont="1" applyAlignment="1" applyProtection="1">
      <alignment horizontal="right"/>
      <protection locked="0"/>
    </xf>
    <xf numFmtId="49" fontId="15" fillId="0" borderId="0" xfId="0" applyNumberFormat="1" applyFont="1" applyProtection="1">
      <protection locked="0"/>
    </xf>
    <xf numFmtId="0" fontId="3" fillId="0" borderId="0" xfId="0" applyFont="1" applyAlignment="1">
      <alignment horizontal="right"/>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6" fillId="0" borderId="0" xfId="0" applyFont="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pplyProtection="1">
      <alignment vertical="top"/>
      <protection locked="0"/>
    </xf>
    <xf numFmtId="49" fontId="3" fillId="0" borderId="0" xfId="0" applyNumberFormat="1" applyFont="1" applyProtection="1">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7"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2" fillId="2" borderId="0" xfId="0" applyFont="1" applyFill="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9" fontId="20" fillId="0" borderId="1" xfId="0" applyNumberFormat="1" applyFont="1" applyBorder="1" applyAlignment="1">
      <alignment horizontal="right" vertical="center"/>
    </xf>
    <xf numFmtId="0" fontId="18" fillId="2" borderId="5"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2" borderId="7" xfId="0" applyFont="1" applyFill="1" applyBorder="1" applyAlignment="1" applyProtection="1">
      <alignment horizontal="center" vertical="center" wrapText="1"/>
      <protection locked="0"/>
    </xf>
    <xf numFmtId="0" fontId="18" fillId="0" borderId="7"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7"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3" workbookViewId="0">
      <selection activeCell="A1" sqref="A1"/>
    </sheetView>
  </sheetViews>
  <sheetFormatPr defaultColWidth="8.54166666666667" defaultRowHeight="12.75" customHeight="1" outlineLevelCol="3"/>
  <cols>
    <col min="1" max="4" width="41" customWidth="1"/>
  </cols>
  <sheetData>
    <row r="1" ht="15" customHeight="1" spans="1:4">
      <c r="A1" s="81"/>
      <c r="B1" s="81"/>
      <c r="C1" s="81"/>
      <c r="D1" s="95" t="s">
        <v>0</v>
      </c>
    </row>
    <row r="2" ht="41.25" customHeight="1" spans="1:1">
      <c r="A2" s="76" t="str">
        <f>"2026"&amp;"年部门财务收支预算总表"</f>
        <v>2026年部门财务收支预算总表</v>
      </c>
    </row>
    <row r="3" ht="17.25" customHeight="1" spans="1:4">
      <c r="A3" s="79" t="str">
        <f>"单位名称："&amp;"中国共产党昆明市东川区委员会统一战线工作部"</f>
        <v>单位名称：中国共产党昆明市东川区委员会统一战线工作部</v>
      </c>
      <c r="B3" s="189"/>
      <c r="D3" s="169" t="s">
        <v>1</v>
      </c>
    </row>
    <row r="4" ht="23.25" customHeight="1" spans="1:4">
      <c r="A4" s="190" t="s">
        <v>2</v>
      </c>
      <c r="B4" s="191"/>
      <c r="C4" s="190" t="s">
        <v>3</v>
      </c>
      <c r="D4" s="191"/>
    </row>
    <row r="5" ht="24" customHeight="1" spans="1:4">
      <c r="A5" s="190" t="s">
        <v>4</v>
      </c>
      <c r="B5" s="190" t="s">
        <v>5</v>
      </c>
      <c r="C5" s="190" t="s">
        <v>6</v>
      </c>
      <c r="D5" s="190" t="s">
        <v>5</v>
      </c>
    </row>
    <row r="6" ht="17.25" customHeight="1" spans="1:4">
      <c r="A6" s="192" t="s">
        <v>7</v>
      </c>
      <c r="B6" s="109">
        <v>9458453.32</v>
      </c>
      <c r="C6" s="192" t="s">
        <v>8</v>
      </c>
      <c r="D6" s="109">
        <v>7088689</v>
      </c>
    </row>
    <row r="7" ht="17.25" customHeight="1" spans="1:4">
      <c r="A7" s="192" t="s">
        <v>9</v>
      </c>
      <c r="B7" s="109"/>
      <c r="C7" s="192" t="s">
        <v>10</v>
      </c>
      <c r="D7" s="109"/>
    </row>
    <row r="8" ht="17.25" customHeight="1" spans="1:4">
      <c r="A8" s="192" t="s">
        <v>11</v>
      </c>
      <c r="B8" s="109"/>
      <c r="C8" s="225" t="s">
        <v>12</v>
      </c>
      <c r="D8" s="109"/>
    </row>
    <row r="9" ht="17.25" customHeight="1" spans="1:4">
      <c r="A9" s="192" t="s">
        <v>13</v>
      </c>
      <c r="B9" s="109"/>
      <c r="C9" s="225" t="s">
        <v>14</v>
      </c>
      <c r="D9" s="109"/>
    </row>
    <row r="10" ht="17.25" customHeight="1" spans="1:4">
      <c r="A10" s="192" t="s">
        <v>15</v>
      </c>
      <c r="B10" s="109">
        <v>100320</v>
      </c>
      <c r="C10" s="225" t="s">
        <v>16</v>
      </c>
      <c r="D10" s="109"/>
    </row>
    <row r="11" ht="17.25" customHeight="1" spans="1:4">
      <c r="A11" s="192" t="s">
        <v>17</v>
      </c>
      <c r="B11" s="109"/>
      <c r="C11" s="225" t="s">
        <v>18</v>
      </c>
      <c r="D11" s="109"/>
    </row>
    <row r="12" ht="17.25" customHeight="1" spans="1:4">
      <c r="A12" s="192" t="s">
        <v>19</v>
      </c>
      <c r="B12" s="109"/>
      <c r="C12" s="66" t="s">
        <v>20</v>
      </c>
      <c r="D12" s="109"/>
    </row>
    <row r="13" ht="17.25" customHeight="1" spans="1:4">
      <c r="A13" s="192" t="s">
        <v>21</v>
      </c>
      <c r="B13" s="109"/>
      <c r="C13" s="66" t="s">
        <v>22</v>
      </c>
      <c r="D13" s="109">
        <v>1238328.32</v>
      </c>
    </row>
    <row r="14" ht="17.25" customHeight="1" spans="1:4">
      <c r="A14" s="192" t="s">
        <v>23</v>
      </c>
      <c r="B14" s="109"/>
      <c r="C14" s="66" t="s">
        <v>24</v>
      </c>
      <c r="D14" s="109">
        <v>713581</v>
      </c>
    </row>
    <row r="15" ht="17.25" customHeight="1" spans="1:4">
      <c r="A15" s="192" t="s">
        <v>25</v>
      </c>
      <c r="B15" s="109">
        <v>100320</v>
      </c>
      <c r="C15" s="66" t="s">
        <v>26</v>
      </c>
      <c r="D15" s="109"/>
    </row>
    <row r="16" ht="17.25" customHeight="1" spans="1:4">
      <c r="A16" s="21"/>
      <c r="B16" s="109"/>
      <c r="C16" s="66" t="s">
        <v>27</v>
      </c>
      <c r="D16" s="109"/>
    </row>
    <row r="17" ht="17.25" customHeight="1" spans="1:4">
      <c r="A17" s="193"/>
      <c r="B17" s="109"/>
      <c r="C17" s="66" t="s">
        <v>28</v>
      </c>
      <c r="D17" s="109"/>
    </row>
    <row r="18" ht="17.25" customHeight="1" spans="1:4">
      <c r="A18" s="193"/>
      <c r="B18" s="109"/>
      <c r="C18" s="66" t="s">
        <v>29</v>
      </c>
      <c r="D18" s="109"/>
    </row>
    <row r="19" ht="17.25" customHeight="1" spans="1:4">
      <c r="A19" s="193"/>
      <c r="B19" s="109"/>
      <c r="C19" s="66" t="s">
        <v>30</v>
      </c>
      <c r="D19" s="109"/>
    </row>
    <row r="20" ht="17.25" customHeight="1" spans="1:4">
      <c r="A20" s="193"/>
      <c r="B20" s="109"/>
      <c r="C20" s="66" t="s">
        <v>31</v>
      </c>
      <c r="D20" s="109"/>
    </row>
    <row r="21" ht="17.25" customHeight="1" spans="1:4">
      <c r="A21" s="193"/>
      <c r="B21" s="109"/>
      <c r="C21" s="66" t="s">
        <v>32</v>
      </c>
      <c r="D21" s="109">
        <v>200</v>
      </c>
    </row>
    <row r="22" ht="17.25" customHeight="1" spans="1:4">
      <c r="A22" s="193"/>
      <c r="B22" s="109"/>
      <c r="C22" s="66" t="s">
        <v>33</v>
      </c>
      <c r="D22" s="109"/>
    </row>
    <row r="23" ht="17.25" customHeight="1" spans="1:4">
      <c r="A23" s="193"/>
      <c r="B23" s="109"/>
      <c r="C23" s="66" t="s">
        <v>34</v>
      </c>
      <c r="D23" s="109"/>
    </row>
    <row r="24" ht="17.25" customHeight="1" spans="1:4">
      <c r="A24" s="193"/>
      <c r="B24" s="109"/>
      <c r="C24" s="66" t="s">
        <v>35</v>
      </c>
      <c r="D24" s="109">
        <v>517975</v>
      </c>
    </row>
    <row r="25" ht="17.25" customHeight="1" spans="1:4">
      <c r="A25" s="193"/>
      <c r="B25" s="109"/>
      <c r="C25" s="66" t="s">
        <v>36</v>
      </c>
      <c r="D25" s="109"/>
    </row>
    <row r="26" ht="17.25" customHeight="1" spans="1:4">
      <c r="A26" s="193"/>
      <c r="B26" s="109"/>
      <c r="C26" s="21" t="s">
        <v>37</v>
      </c>
      <c r="D26" s="109"/>
    </row>
    <row r="27" ht="17.25" customHeight="1" spans="1:4">
      <c r="A27" s="193"/>
      <c r="B27" s="109"/>
      <c r="C27" s="66" t="s">
        <v>38</v>
      </c>
      <c r="D27" s="109"/>
    </row>
    <row r="28" ht="16.5" customHeight="1" spans="1:4">
      <c r="A28" s="193"/>
      <c r="B28" s="109"/>
      <c r="C28" s="66" t="s">
        <v>39</v>
      </c>
      <c r="D28" s="109"/>
    </row>
    <row r="29" ht="16.5" customHeight="1" spans="1:4">
      <c r="A29" s="193"/>
      <c r="B29" s="109"/>
      <c r="C29" s="21" t="s">
        <v>40</v>
      </c>
      <c r="D29" s="109"/>
    </row>
    <row r="30" ht="17.25" customHeight="1" spans="1:4">
      <c r="A30" s="193"/>
      <c r="B30" s="109"/>
      <c r="C30" s="21" t="s">
        <v>41</v>
      </c>
      <c r="D30" s="109"/>
    </row>
    <row r="31" ht="17.25" customHeight="1" spans="1:4">
      <c r="A31" s="193"/>
      <c r="B31" s="109"/>
      <c r="C31" s="66" t="s">
        <v>42</v>
      </c>
      <c r="D31" s="109"/>
    </row>
    <row r="32" ht="16.5" customHeight="1" spans="1:4">
      <c r="A32" s="193" t="s">
        <v>43</v>
      </c>
      <c r="B32" s="109">
        <v>9558773.32</v>
      </c>
      <c r="C32" s="193" t="s">
        <v>44</v>
      </c>
      <c r="D32" s="109">
        <v>9558773.32</v>
      </c>
    </row>
    <row r="33" ht="16.5" customHeight="1" spans="1:4">
      <c r="A33" s="21" t="s">
        <v>45</v>
      </c>
      <c r="B33" s="109"/>
      <c r="C33" s="21" t="s">
        <v>46</v>
      </c>
      <c r="D33" s="109"/>
    </row>
    <row r="34" ht="16.5" customHeight="1" spans="1:4">
      <c r="A34" s="66" t="s">
        <v>47</v>
      </c>
      <c r="B34" s="109"/>
      <c r="C34" s="66" t="s">
        <v>47</v>
      </c>
      <c r="D34" s="109"/>
    </row>
    <row r="35" ht="16.5" customHeight="1" spans="1:4">
      <c r="A35" s="66" t="s">
        <v>48</v>
      </c>
      <c r="B35" s="109"/>
      <c r="C35" s="66" t="s">
        <v>49</v>
      </c>
      <c r="D35" s="109"/>
    </row>
    <row r="36" ht="16.5" customHeight="1" spans="1:4">
      <c r="A36" s="194" t="s">
        <v>50</v>
      </c>
      <c r="B36" s="109">
        <v>9558773.32</v>
      </c>
      <c r="C36" s="194" t="s">
        <v>51</v>
      </c>
      <c r="D36" s="109">
        <v>9558773.32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12" sqref="C12"/>
    </sheetView>
  </sheetViews>
  <sheetFormatPr defaultColWidth="9.18333333333333" defaultRowHeight="14.25" customHeight="1" outlineLevelCol="5"/>
  <cols>
    <col min="1" max="1" width="32.1833333333333" customWidth="1"/>
    <col min="2" max="2" width="20.725" customWidth="1"/>
    <col min="3" max="3" width="32.1833333333333" customWidth="1"/>
    <col min="4" max="4" width="27.725" customWidth="1"/>
    <col min="5" max="6" width="36.725" customWidth="1"/>
  </cols>
  <sheetData>
    <row r="1" ht="12" customHeight="1" spans="1:6">
      <c r="A1" s="148">
        <v>1</v>
      </c>
      <c r="B1" s="149">
        <v>0</v>
      </c>
      <c r="C1" s="148">
        <v>1</v>
      </c>
      <c r="D1" s="150"/>
      <c r="E1" s="150"/>
      <c r="F1" s="147" t="s">
        <v>510</v>
      </c>
    </row>
    <row r="2" ht="42" customHeight="1" spans="1:6">
      <c r="A2" s="151" t="str">
        <f>"2026"&amp;"年部门政府性基金预算支出预算表"</f>
        <v>2026年部门政府性基金预算支出预算表</v>
      </c>
      <c r="B2" s="151" t="s">
        <v>511</v>
      </c>
      <c r="C2" s="152"/>
      <c r="D2" s="153"/>
      <c r="E2" s="153"/>
      <c r="F2" s="153"/>
    </row>
    <row r="3" ht="13.5" customHeight="1" spans="1:6">
      <c r="A3" s="45" t="str">
        <f>"单位名称："&amp;"中国共产党昆明市东川区委员会统一战线工作部"</f>
        <v>单位名称：中国共产党昆明市东川区委员会统一战线工作部</v>
      </c>
      <c r="B3" s="45" t="s">
        <v>512</v>
      </c>
      <c r="C3" s="148"/>
      <c r="D3" s="150"/>
      <c r="E3" s="150"/>
      <c r="F3" s="147" t="s">
        <v>1</v>
      </c>
    </row>
    <row r="4" ht="19.5" customHeight="1" spans="1:6">
      <c r="A4" s="154" t="s">
        <v>212</v>
      </c>
      <c r="B4" s="155" t="s">
        <v>73</v>
      </c>
      <c r="C4" s="154" t="s">
        <v>74</v>
      </c>
      <c r="D4" s="12" t="s">
        <v>513</v>
      </c>
      <c r="E4" s="13"/>
      <c r="F4" s="37"/>
    </row>
    <row r="5" ht="18.75" customHeight="1" spans="1:6">
      <c r="A5" s="156"/>
      <c r="B5" s="157"/>
      <c r="C5" s="156"/>
      <c r="D5" s="53" t="s">
        <v>55</v>
      </c>
      <c r="E5" s="12" t="s">
        <v>76</v>
      </c>
      <c r="F5" s="53" t="s">
        <v>77</v>
      </c>
    </row>
    <row r="6" ht="18.75" customHeight="1" spans="1:6">
      <c r="A6" s="98">
        <v>1</v>
      </c>
      <c r="B6" s="158" t="s">
        <v>84</v>
      </c>
      <c r="C6" s="98">
        <v>3</v>
      </c>
      <c r="D6" s="14">
        <v>4</v>
      </c>
      <c r="E6" s="14">
        <v>5</v>
      </c>
      <c r="F6" s="14">
        <v>6</v>
      </c>
    </row>
    <row r="7" ht="21" customHeight="1" spans="1:6">
      <c r="A7" s="34"/>
      <c r="B7" s="34"/>
      <c r="C7" s="34"/>
      <c r="D7" s="109"/>
      <c r="E7" s="109"/>
      <c r="F7" s="109"/>
    </row>
    <row r="8" ht="21" customHeight="1" spans="1:6">
      <c r="A8" s="34"/>
      <c r="B8" s="34"/>
      <c r="C8" s="34"/>
      <c r="D8" s="109"/>
      <c r="E8" s="109"/>
      <c r="F8" s="109"/>
    </row>
    <row r="9" ht="18.75" customHeight="1" spans="1:6">
      <c r="A9" s="159" t="s">
        <v>202</v>
      </c>
      <c r="B9" s="159" t="s">
        <v>202</v>
      </c>
      <c r="C9" s="160" t="s">
        <v>202</v>
      </c>
      <c r="D9" s="109"/>
      <c r="E9" s="109"/>
      <c r="F9" s="109"/>
    </row>
    <row r="11" customHeight="1" spans="1:1">
      <c r="A11" s="70" t="s">
        <v>514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8"/>
  <sheetViews>
    <sheetView showZeros="0" topLeftCell="D13" workbookViewId="0">
      <selection activeCell="E23" sqref="E23"/>
    </sheetView>
  </sheetViews>
  <sheetFormatPr defaultColWidth="9.18333333333333" defaultRowHeight="14.25" customHeight="1"/>
  <cols>
    <col min="1" max="1" width="32.5416666666667" customWidth="1"/>
    <col min="2" max="2" width="41.8166666666667" customWidth="1"/>
    <col min="3" max="3" width="56.3666666666667" customWidth="1"/>
    <col min="4" max="4" width="21.725" customWidth="1"/>
    <col min="5" max="5" width="35.2666666666667" customWidth="1"/>
    <col min="6" max="6" width="7.725" customWidth="1"/>
    <col min="7" max="7" width="11.1833333333333" customWidth="1"/>
    <col min="8" max="8" width="13.2666666666667" customWidth="1"/>
    <col min="9" max="18" width="20" customWidth="1"/>
    <col min="19" max="19" width="19.8166666666667" customWidth="1"/>
  </cols>
  <sheetData>
    <row r="1" ht="15.75" customHeight="1" spans="2:19">
      <c r="B1" s="112"/>
      <c r="C1" s="112"/>
      <c r="R1" s="43"/>
      <c r="S1" s="43" t="s">
        <v>515</v>
      </c>
    </row>
    <row r="2" ht="41.25" customHeight="1" spans="1:19">
      <c r="A2" s="102" t="str">
        <f>"2026"&amp;"年部门政府采购预算表"</f>
        <v>2026年部门政府采购预算表</v>
      </c>
      <c r="B2" s="97"/>
      <c r="C2" s="97"/>
      <c r="D2" s="44"/>
      <c r="E2" s="44"/>
      <c r="F2" s="44"/>
      <c r="G2" s="44"/>
      <c r="H2" s="44"/>
      <c r="I2" s="44"/>
      <c r="J2" s="44"/>
      <c r="K2" s="44"/>
      <c r="L2" s="44"/>
      <c r="M2" s="97"/>
      <c r="N2" s="44"/>
      <c r="O2" s="44"/>
      <c r="P2" s="97"/>
      <c r="Q2" s="44"/>
      <c r="R2" s="97"/>
      <c r="S2" s="97"/>
    </row>
    <row r="3" ht="18.75" customHeight="1" spans="1:19">
      <c r="A3" s="140" t="str">
        <f>"单位名称："&amp;"中国共产党昆明市东川区委员会统一战线工作部"</f>
        <v>单位名称：中国共产党昆明市东川区委员会统一战线工作部</v>
      </c>
      <c r="B3" s="114"/>
      <c r="C3" s="114"/>
      <c r="D3" s="47"/>
      <c r="E3" s="47"/>
      <c r="F3" s="47"/>
      <c r="G3" s="47"/>
      <c r="H3" s="47"/>
      <c r="I3" s="47"/>
      <c r="J3" s="47"/>
      <c r="K3" s="47"/>
      <c r="L3" s="47"/>
      <c r="R3" s="48"/>
      <c r="S3" s="147" t="s">
        <v>1</v>
      </c>
    </row>
    <row r="4" ht="15.75" customHeight="1" spans="1:19">
      <c r="A4" s="50" t="s">
        <v>211</v>
      </c>
      <c r="B4" s="115" t="s">
        <v>212</v>
      </c>
      <c r="C4" s="115" t="s">
        <v>516</v>
      </c>
      <c r="D4" s="116" t="s">
        <v>517</v>
      </c>
      <c r="E4" s="116" t="s">
        <v>518</v>
      </c>
      <c r="F4" s="116" t="s">
        <v>519</v>
      </c>
      <c r="G4" s="116" t="s">
        <v>520</v>
      </c>
      <c r="H4" s="116" t="s">
        <v>521</v>
      </c>
      <c r="I4" s="129" t="s">
        <v>219</v>
      </c>
      <c r="J4" s="129"/>
      <c r="K4" s="129"/>
      <c r="L4" s="129"/>
      <c r="M4" s="130"/>
      <c r="N4" s="129"/>
      <c r="O4" s="129"/>
      <c r="P4" s="137"/>
      <c r="Q4" s="129"/>
      <c r="R4" s="130"/>
      <c r="S4" s="110"/>
    </row>
    <row r="5" ht="17.25" customHeight="1" spans="1:19">
      <c r="A5" s="52"/>
      <c r="B5" s="117"/>
      <c r="C5" s="117"/>
      <c r="D5" s="118"/>
      <c r="E5" s="118"/>
      <c r="F5" s="118"/>
      <c r="G5" s="118"/>
      <c r="H5" s="118"/>
      <c r="I5" s="118" t="s">
        <v>55</v>
      </c>
      <c r="J5" s="118" t="s">
        <v>58</v>
      </c>
      <c r="K5" s="118" t="s">
        <v>522</v>
      </c>
      <c r="L5" s="118" t="s">
        <v>523</v>
      </c>
      <c r="M5" s="131" t="s">
        <v>524</v>
      </c>
      <c r="N5" s="132" t="s">
        <v>525</v>
      </c>
      <c r="O5" s="132"/>
      <c r="P5" s="138"/>
      <c r="Q5" s="132"/>
      <c r="R5" s="139"/>
      <c r="S5" s="119"/>
    </row>
    <row r="6" ht="54" customHeight="1" spans="1:19">
      <c r="A6" s="55"/>
      <c r="B6" s="119"/>
      <c r="C6" s="119"/>
      <c r="D6" s="120"/>
      <c r="E6" s="120"/>
      <c r="F6" s="120"/>
      <c r="G6" s="120"/>
      <c r="H6" s="120"/>
      <c r="I6" s="120"/>
      <c r="J6" s="120" t="s">
        <v>57</v>
      </c>
      <c r="K6" s="120"/>
      <c r="L6" s="120"/>
      <c r="M6" s="133"/>
      <c r="N6" s="120" t="s">
        <v>57</v>
      </c>
      <c r="O6" s="120" t="s">
        <v>64</v>
      </c>
      <c r="P6" s="119" t="s">
        <v>65</v>
      </c>
      <c r="Q6" s="120" t="s">
        <v>66</v>
      </c>
      <c r="R6" s="133" t="s">
        <v>67</v>
      </c>
      <c r="S6" s="119" t="s">
        <v>68</v>
      </c>
    </row>
    <row r="7" ht="18" customHeight="1" spans="1:19">
      <c r="A7" s="141">
        <v>1</v>
      </c>
      <c r="B7" s="141" t="s">
        <v>84</v>
      </c>
      <c r="C7" s="142">
        <v>3</v>
      </c>
      <c r="D7" s="142">
        <v>4</v>
      </c>
      <c r="E7" s="141">
        <v>5</v>
      </c>
      <c r="F7" s="141">
        <v>6</v>
      </c>
      <c r="G7" s="141">
        <v>7</v>
      </c>
      <c r="H7" s="141">
        <v>8</v>
      </c>
      <c r="I7" s="141">
        <v>9</v>
      </c>
      <c r="J7" s="141">
        <v>10</v>
      </c>
      <c r="K7" s="141">
        <v>11</v>
      </c>
      <c r="L7" s="141">
        <v>12</v>
      </c>
      <c r="M7" s="141">
        <v>13</v>
      </c>
      <c r="N7" s="141">
        <v>14</v>
      </c>
      <c r="O7" s="141">
        <v>15</v>
      </c>
      <c r="P7" s="141">
        <v>16</v>
      </c>
      <c r="Q7" s="141">
        <v>17</v>
      </c>
      <c r="R7" s="141">
        <v>18</v>
      </c>
      <c r="S7" s="141">
        <v>19</v>
      </c>
    </row>
    <row r="8" ht="21" customHeight="1" spans="1:19">
      <c r="A8" s="121" t="s">
        <v>70</v>
      </c>
      <c r="B8" s="122" t="s">
        <v>70</v>
      </c>
      <c r="C8" s="122" t="s">
        <v>245</v>
      </c>
      <c r="D8" s="123" t="s">
        <v>526</v>
      </c>
      <c r="E8" s="123" t="s">
        <v>527</v>
      </c>
      <c r="F8" s="123" t="s">
        <v>528</v>
      </c>
      <c r="G8" s="143">
        <v>1</v>
      </c>
      <c r="H8" s="109"/>
      <c r="I8" s="109">
        <v>9000</v>
      </c>
      <c r="J8" s="109">
        <v>9000</v>
      </c>
      <c r="K8" s="109"/>
      <c r="L8" s="109"/>
      <c r="M8" s="109"/>
      <c r="N8" s="109"/>
      <c r="O8" s="109"/>
      <c r="P8" s="109"/>
      <c r="Q8" s="109"/>
      <c r="R8" s="109"/>
      <c r="S8" s="109"/>
    </row>
    <row r="9" ht="21" customHeight="1" spans="1:19">
      <c r="A9" s="121" t="s">
        <v>70</v>
      </c>
      <c r="B9" s="122" t="s">
        <v>70</v>
      </c>
      <c r="C9" s="122" t="s">
        <v>245</v>
      </c>
      <c r="D9" s="123" t="s">
        <v>529</v>
      </c>
      <c r="E9" s="123" t="s">
        <v>530</v>
      </c>
      <c r="F9" s="123" t="s">
        <v>528</v>
      </c>
      <c r="G9" s="143">
        <v>1</v>
      </c>
      <c r="H9" s="109"/>
      <c r="I9" s="109">
        <v>4200</v>
      </c>
      <c r="J9" s="109">
        <v>4200</v>
      </c>
      <c r="K9" s="109"/>
      <c r="L9" s="109"/>
      <c r="M9" s="109"/>
      <c r="N9" s="109"/>
      <c r="O9" s="109"/>
      <c r="P9" s="109"/>
      <c r="Q9" s="109"/>
      <c r="R9" s="109"/>
      <c r="S9" s="109"/>
    </row>
    <row r="10" ht="21" customHeight="1" spans="1:19">
      <c r="A10" s="121" t="s">
        <v>70</v>
      </c>
      <c r="B10" s="122" t="s">
        <v>70</v>
      </c>
      <c r="C10" s="122" t="s">
        <v>245</v>
      </c>
      <c r="D10" s="123" t="s">
        <v>531</v>
      </c>
      <c r="E10" s="123" t="s">
        <v>532</v>
      </c>
      <c r="F10" s="123" t="s">
        <v>533</v>
      </c>
      <c r="G10" s="143">
        <v>1</v>
      </c>
      <c r="H10" s="109"/>
      <c r="I10" s="109">
        <v>1800</v>
      </c>
      <c r="J10" s="109">
        <v>1800</v>
      </c>
      <c r="K10" s="109"/>
      <c r="L10" s="109"/>
      <c r="M10" s="109"/>
      <c r="N10" s="109"/>
      <c r="O10" s="109"/>
      <c r="P10" s="109"/>
      <c r="Q10" s="109"/>
      <c r="R10" s="109"/>
      <c r="S10" s="109"/>
    </row>
    <row r="11" ht="21" customHeight="1" spans="1:19">
      <c r="A11" s="121" t="s">
        <v>70</v>
      </c>
      <c r="B11" s="122" t="s">
        <v>70</v>
      </c>
      <c r="C11" s="122" t="s">
        <v>262</v>
      </c>
      <c r="D11" s="123" t="s">
        <v>534</v>
      </c>
      <c r="E11" s="123" t="s">
        <v>535</v>
      </c>
      <c r="F11" s="123" t="s">
        <v>536</v>
      </c>
      <c r="G11" s="143">
        <v>1</v>
      </c>
      <c r="H11" s="109">
        <v>1176</v>
      </c>
      <c r="I11" s="109">
        <v>1176</v>
      </c>
      <c r="J11" s="109">
        <v>1176</v>
      </c>
      <c r="K11" s="109"/>
      <c r="L11" s="109"/>
      <c r="M11" s="109"/>
      <c r="N11" s="109"/>
      <c r="O11" s="109"/>
      <c r="P11" s="109"/>
      <c r="Q11" s="109"/>
      <c r="R11" s="109"/>
      <c r="S11" s="109"/>
    </row>
    <row r="12" ht="21" customHeight="1" spans="1:19">
      <c r="A12" s="121" t="s">
        <v>70</v>
      </c>
      <c r="B12" s="122" t="s">
        <v>70</v>
      </c>
      <c r="C12" s="122" t="s">
        <v>262</v>
      </c>
      <c r="D12" s="123" t="s">
        <v>537</v>
      </c>
      <c r="E12" s="123" t="s">
        <v>535</v>
      </c>
      <c r="F12" s="123" t="s">
        <v>536</v>
      </c>
      <c r="G12" s="143">
        <v>1</v>
      </c>
      <c r="H12" s="109">
        <v>1176</v>
      </c>
      <c r="I12" s="109">
        <v>1176</v>
      </c>
      <c r="J12" s="109">
        <v>1176</v>
      </c>
      <c r="K12" s="109"/>
      <c r="L12" s="109"/>
      <c r="M12" s="109"/>
      <c r="N12" s="109"/>
      <c r="O12" s="109"/>
      <c r="P12" s="109"/>
      <c r="Q12" s="109"/>
      <c r="R12" s="109"/>
      <c r="S12" s="109"/>
    </row>
    <row r="13" ht="21" customHeight="1" spans="1:19">
      <c r="A13" s="121" t="s">
        <v>70</v>
      </c>
      <c r="B13" s="122" t="s">
        <v>70</v>
      </c>
      <c r="C13" s="122" t="s">
        <v>262</v>
      </c>
      <c r="D13" s="123" t="s">
        <v>538</v>
      </c>
      <c r="E13" s="123" t="s">
        <v>539</v>
      </c>
      <c r="F13" s="123" t="s">
        <v>536</v>
      </c>
      <c r="G13" s="143">
        <v>1</v>
      </c>
      <c r="H13" s="109">
        <v>980</v>
      </c>
      <c r="I13" s="109">
        <v>980</v>
      </c>
      <c r="J13" s="109">
        <v>980</v>
      </c>
      <c r="K13" s="109"/>
      <c r="L13" s="109"/>
      <c r="M13" s="109"/>
      <c r="N13" s="109"/>
      <c r="O13" s="109"/>
      <c r="P13" s="109"/>
      <c r="Q13" s="109"/>
      <c r="R13" s="109"/>
      <c r="S13" s="109"/>
    </row>
    <row r="14" ht="21" customHeight="1" spans="1:19">
      <c r="A14" s="121" t="s">
        <v>70</v>
      </c>
      <c r="B14" s="122" t="s">
        <v>70</v>
      </c>
      <c r="C14" s="122" t="s">
        <v>262</v>
      </c>
      <c r="D14" s="123" t="s">
        <v>540</v>
      </c>
      <c r="E14" s="123" t="s">
        <v>541</v>
      </c>
      <c r="F14" s="123" t="s">
        <v>477</v>
      </c>
      <c r="G14" s="143">
        <v>1</v>
      </c>
      <c r="H14" s="109">
        <v>13000</v>
      </c>
      <c r="I14" s="109">
        <v>13000</v>
      </c>
      <c r="J14" s="109">
        <v>13000</v>
      </c>
      <c r="K14" s="109"/>
      <c r="L14" s="109"/>
      <c r="M14" s="109"/>
      <c r="N14" s="109"/>
      <c r="O14" s="109"/>
      <c r="P14" s="109"/>
      <c r="Q14" s="109"/>
      <c r="R14" s="109"/>
      <c r="S14" s="109"/>
    </row>
    <row r="15" ht="21" customHeight="1" spans="1:19">
      <c r="A15" s="121" t="s">
        <v>70</v>
      </c>
      <c r="B15" s="122" t="s">
        <v>70</v>
      </c>
      <c r="C15" s="122" t="s">
        <v>262</v>
      </c>
      <c r="D15" s="123" t="s">
        <v>542</v>
      </c>
      <c r="E15" s="123" t="s">
        <v>543</v>
      </c>
      <c r="F15" s="123" t="s">
        <v>544</v>
      </c>
      <c r="G15" s="143">
        <v>30</v>
      </c>
      <c r="H15" s="109"/>
      <c r="I15" s="109">
        <v>915.6</v>
      </c>
      <c r="J15" s="109">
        <v>915.6</v>
      </c>
      <c r="K15" s="109"/>
      <c r="L15" s="109"/>
      <c r="M15" s="109"/>
      <c r="N15" s="109"/>
      <c r="O15" s="109"/>
      <c r="P15" s="109"/>
      <c r="Q15" s="109"/>
      <c r="R15" s="109"/>
      <c r="S15" s="109"/>
    </row>
    <row r="16" ht="20.5" customHeight="1" spans="1:19">
      <c r="A16" s="121" t="s">
        <v>70</v>
      </c>
      <c r="B16" s="122" t="s">
        <v>70</v>
      </c>
      <c r="C16" s="122" t="s">
        <v>262</v>
      </c>
      <c r="D16" s="123" t="s">
        <v>545</v>
      </c>
      <c r="E16" s="123" t="s">
        <v>543</v>
      </c>
      <c r="F16" s="123" t="s">
        <v>544</v>
      </c>
      <c r="G16" s="143">
        <v>150</v>
      </c>
      <c r="H16" s="109"/>
      <c r="I16" s="109">
        <v>4578</v>
      </c>
      <c r="J16" s="109">
        <v>4578</v>
      </c>
      <c r="K16" s="109"/>
      <c r="L16" s="109"/>
      <c r="M16" s="109"/>
      <c r="N16" s="109"/>
      <c r="O16" s="109"/>
      <c r="P16" s="109"/>
      <c r="Q16" s="109"/>
      <c r="R16" s="109"/>
      <c r="S16" s="109"/>
    </row>
    <row r="17" ht="21" customHeight="1" spans="1:19">
      <c r="A17" s="121" t="s">
        <v>70</v>
      </c>
      <c r="B17" s="122" t="s">
        <v>70</v>
      </c>
      <c r="C17" s="122" t="s">
        <v>262</v>
      </c>
      <c r="D17" s="123" t="s">
        <v>546</v>
      </c>
      <c r="E17" s="123" t="s">
        <v>543</v>
      </c>
      <c r="F17" s="123" t="s">
        <v>544</v>
      </c>
      <c r="G17" s="143">
        <v>60</v>
      </c>
      <c r="H17" s="109"/>
      <c r="I17" s="109">
        <v>1831.2</v>
      </c>
      <c r="J17" s="109">
        <v>1831.2</v>
      </c>
      <c r="K17" s="109"/>
      <c r="L17" s="109"/>
      <c r="M17" s="109"/>
      <c r="N17" s="109"/>
      <c r="O17" s="109"/>
      <c r="P17" s="109"/>
      <c r="Q17" s="109"/>
      <c r="R17" s="109"/>
      <c r="S17" s="109"/>
    </row>
    <row r="18" ht="21" customHeight="1" spans="1:19">
      <c r="A18" s="121" t="s">
        <v>70</v>
      </c>
      <c r="B18" s="122" t="s">
        <v>70</v>
      </c>
      <c r="C18" s="122" t="s">
        <v>336</v>
      </c>
      <c r="D18" s="123" t="s">
        <v>547</v>
      </c>
      <c r="E18" s="123" t="s">
        <v>543</v>
      </c>
      <c r="F18" s="123" t="s">
        <v>544</v>
      </c>
      <c r="G18" s="143">
        <v>60</v>
      </c>
      <c r="H18" s="109"/>
      <c r="I18" s="109">
        <v>1831.2</v>
      </c>
      <c r="J18" s="109"/>
      <c r="K18" s="109"/>
      <c r="L18" s="109"/>
      <c r="M18" s="109"/>
      <c r="N18" s="109">
        <v>1831.2</v>
      </c>
      <c r="O18" s="109"/>
      <c r="P18" s="109"/>
      <c r="Q18" s="109"/>
      <c r="R18" s="109"/>
      <c r="S18" s="109">
        <v>1831.2</v>
      </c>
    </row>
    <row r="19" ht="21" customHeight="1" spans="1:19">
      <c r="A19" s="121" t="s">
        <v>70</v>
      </c>
      <c r="B19" s="122" t="s">
        <v>70</v>
      </c>
      <c r="C19" s="122" t="s">
        <v>336</v>
      </c>
      <c r="D19" s="123" t="s">
        <v>547</v>
      </c>
      <c r="E19" s="123" t="s">
        <v>543</v>
      </c>
      <c r="F19" s="123" t="s">
        <v>544</v>
      </c>
      <c r="G19" s="143">
        <v>12</v>
      </c>
      <c r="H19" s="109"/>
      <c r="I19" s="109">
        <v>366.24</v>
      </c>
      <c r="J19" s="109"/>
      <c r="K19" s="109"/>
      <c r="L19" s="109"/>
      <c r="M19" s="109"/>
      <c r="N19" s="109">
        <v>366.24</v>
      </c>
      <c r="O19" s="109"/>
      <c r="P19" s="109"/>
      <c r="Q19" s="109"/>
      <c r="R19" s="109"/>
      <c r="S19" s="109">
        <v>366.24</v>
      </c>
    </row>
    <row r="20" ht="21" customHeight="1" spans="1:19">
      <c r="A20" s="121" t="s">
        <v>70</v>
      </c>
      <c r="B20" s="122" t="s">
        <v>70</v>
      </c>
      <c r="C20" s="122" t="s">
        <v>342</v>
      </c>
      <c r="D20" s="123" t="s">
        <v>548</v>
      </c>
      <c r="E20" s="123" t="s">
        <v>549</v>
      </c>
      <c r="F20" s="123" t="s">
        <v>536</v>
      </c>
      <c r="G20" s="143">
        <v>1</v>
      </c>
      <c r="H20" s="109"/>
      <c r="I20" s="109">
        <v>2600</v>
      </c>
      <c r="J20" s="109">
        <v>2600</v>
      </c>
      <c r="K20" s="109"/>
      <c r="L20" s="109"/>
      <c r="M20" s="109"/>
      <c r="N20" s="109"/>
      <c r="O20" s="109"/>
      <c r="P20" s="109"/>
      <c r="Q20" s="109"/>
      <c r="R20" s="109"/>
      <c r="S20" s="109"/>
    </row>
    <row r="21" ht="21" customHeight="1" spans="1:19">
      <c r="A21" s="121" t="s">
        <v>70</v>
      </c>
      <c r="B21" s="122" t="s">
        <v>70</v>
      </c>
      <c r="C21" s="122" t="s">
        <v>342</v>
      </c>
      <c r="D21" s="123" t="s">
        <v>550</v>
      </c>
      <c r="E21" s="123" t="s">
        <v>551</v>
      </c>
      <c r="F21" s="123" t="s">
        <v>536</v>
      </c>
      <c r="G21" s="143">
        <v>1</v>
      </c>
      <c r="H21" s="109"/>
      <c r="I21" s="109">
        <v>7000</v>
      </c>
      <c r="J21" s="109">
        <v>7000</v>
      </c>
      <c r="K21" s="109"/>
      <c r="L21" s="109"/>
      <c r="M21" s="109"/>
      <c r="N21" s="109"/>
      <c r="O21" s="109"/>
      <c r="P21" s="109"/>
      <c r="Q21" s="109"/>
      <c r="R21" s="109"/>
      <c r="S21" s="109"/>
    </row>
    <row r="22" ht="21" customHeight="1" spans="1:19">
      <c r="A22" s="121" t="s">
        <v>70</v>
      </c>
      <c r="B22" s="122" t="s">
        <v>70</v>
      </c>
      <c r="C22" s="122" t="s">
        <v>342</v>
      </c>
      <c r="D22" s="123" t="s">
        <v>552</v>
      </c>
      <c r="E22" s="123" t="s">
        <v>551</v>
      </c>
      <c r="F22" s="123" t="s">
        <v>536</v>
      </c>
      <c r="G22" s="143">
        <v>1</v>
      </c>
      <c r="H22" s="109"/>
      <c r="I22" s="109">
        <v>7000</v>
      </c>
      <c r="J22" s="109">
        <v>7000</v>
      </c>
      <c r="K22" s="109"/>
      <c r="L22" s="109"/>
      <c r="M22" s="109"/>
      <c r="N22" s="109"/>
      <c r="O22" s="109"/>
      <c r="P22" s="109"/>
      <c r="Q22" s="109"/>
      <c r="R22" s="109"/>
      <c r="S22" s="109"/>
    </row>
    <row r="23" ht="21" customHeight="1" spans="1:19">
      <c r="A23" s="121" t="s">
        <v>70</v>
      </c>
      <c r="B23" s="122" t="s">
        <v>70</v>
      </c>
      <c r="C23" s="122" t="s">
        <v>342</v>
      </c>
      <c r="D23" s="123" t="s">
        <v>553</v>
      </c>
      <c r="E23" s="123" t="s">
        <v>543</v>
      </c>
      <c r="F23" s="123" t="s">
        <v>544</v>
      </c>
      <c r="G23" s="143">
        <v>24</v>
      </c>
      <c r="H23" s="109"/>
      <c r="I23" s="109">
        <v>732.48</v>
      </c>
      <c r="J23" s="109">
        <v>732.48</v>
      </c>
      <c r="K23" s="109"/>
      <c r="L23" s="109"/>
      <c r="M23" s="109"/>
      <c r="N23" s="109"/>
      <c r="O23" s="109"/>
      <c r="P23" s="109"/>
      <c r="Q23" s="109"/>
      <c r="R23" s="109"/>
      <c r="S23" s="109"/>
    </row>
    <row r="24" ht="21" customHeight="1" spans="1:19">
      <c r="A24" s="121" t="s">
        <v>70</v>
      </c>
      <c r="B24" s="122" t="s">
        <v>70</v>
      </c>
      <c r="C24" s="122" t="s">
        <v>342</v>
      </c>
      <c r="D24" s="123" t="s">
        <v>554</v>
      </c>
      <c r="E24" s="123" t="s">
        <v>543</v>
      </c>
      <c r="F24" s="123" t="s">
        <v>544</v>
      </c>
      <c r="G24" s="143">
        <v>24</v>
      </c>
      <c r="H24" s="109"/>
      <c r="I24" s="109">
        <v>732.48</v>
      </c>
      <c r="J24" s="109">
        <v>732.48</v>
      </c>
      <c r="K24" s="109"/>
      <c r="L24" s="109"/>
      <c r="M24" s="109"/>
      <c r="N24" s="109"/>
      <c r="O24" s="109"/>
      <c r="P24" s="109"/>
      <c r="Q24" s="109"/>
      <c r="R24" s="109"/>
      <c r="S24" s="109"/>
    </row>
    <row r="25" ht="21" customHeight="1" spans="1:19">
      <c r="A25" s="121" t="s">
        <v>70</v>
      </c>
      <c r="B25" s="122" t="s">
        <v>70</v>
      </c>
      <c r="C25" s="122" t="s">
        <v>342</v>
      </c>
      <c r="D25" s="123" t="s">
        <v>555</v>
      </c>
      <c r="E25" s="123" t="s">
        <v>543</v>
      </c>
      <c r="F25" s="123" t="s">
        <v>544</v>
      </c>
      <c r="G25" s="143">
        <v>18</v>
      </c>
      <c r="H25" s="109"/>
      <c r="I25" s="109">
        <v>549.36</v>
      </c>
      <c r="J25" s="109">
        <v>549.36</v>
      </c>
      <c r="K25" s="109"/>
      <c r="L25" s="109"/>
      <c r="M25" s="109"/>
      <c r="N25" s="109"/>
      <c r="O25" s="109"/>
      <c r="P25" s="109"/>
      <c r="Q25" s="109"/>
      <c r="R25" s="109"/>
      <c r="S25" s="109"/>
    </row>
    <row r="26" ht="21" customHeight="1" spans="1:19">
      <c r="A26" s="121" t="s">
        <v>70</v>
      </c>
      <c r="B26" s="122" t="s">
        <v>70</v>
      </c>
      <c r="C26" s="122" t="s">
        <v>342</v>
      </c>
      <c r="D26" s="123" t="s">
        <v>556</v>
      </c>
      <c r="E26" s="123" t="s">
        <v>557</v>
      </c>
      <c r="F26" s="123" t="s">
        <v>536</v>
      </c>
      <c r="G26" s="143">
        <v>1</v>
      </c>
      <c r="H26" s="109"/>
      <c r="I26" s="109">
        <v>1000</v>
      </c>
      <c r="J26" s="109">
        <v>1000</v>
      </c>
      <c r="K26" s="109"/>
      <c r="L26" s="109"/>
      <c r="M26" s="109"/>
      <c r="N26" s="109"/>
      <c r="O26" s="109"/>
      <c r="P26" s="109"/>
      <c r="Q26" s="109"/>
      <c r="R26" s="109"/>
      <c r="S26" s="109"/>
    </row>
    <row r="27" ht="21" customHeight="1" spans="1:19">
      <c r="A27" s="124" t="s">
        <v>202</v>
      </c>
      <c r="B27" s="125"/>
      <c r="C27" s="125"/>
      <c r="D27" s="126"/>
      <c r="E27" s="126"/>
      <c r="F27" s="126"/>
      <c r="G27" s="144"/>
      <c r="H27" s="109">
        <v>16332</v>
      </c>
      <c r="I27" s="109">
        <v>60468.56</v>
      </c>
      <c r="J27" s="109">
        <v>58271.12</v>
      </c>
      <c r="K27" s="109"/>
      <c r="L27" s="109"/>
      <c r="M27" s="109"/>
      <c r="N27" s="109">
        <v>2197.44</v>
      </c>
      <c r="O27" s="109"/>
      <c r="P27" s="109"/>
      <c r="Q27" s="109"/>
      <c r="R27" s="109"/>
      <c r="S27" s="109">
        <v>2197.44</v>
      </c>
    </row>
    <row r="28" ht="21" customHeight="1" spans="1:19">
      <c r="A28" s="140" t="s">
        <v>558</v>
      </c>
      <c r="B28" s="45"/>
      <c r="C28" s="45"/>
      <c r="D28" s="140"/>
      <c r="E28" s="140"/>
      <c r="F28" s="140"/>
      <c r="G28" s="145"/>
      <c r="H28" s="146"/>
      <c r="I28" s="146"/>
      <c r="J28" s="146"/>
      <c r="K28" s="146"/>
      <c r="L28" s="146"/>
      <c r="M28" s="146"/>
      <c r="N28" s="146"/>
      <c r="O28" s="146"/>
      <c r="P28" s="146"/>
      <c r="Q28" s="146"/>
      <c r="R28" s="146"/>
      <c r="S28" s="146"/>
    </row>
  </sheetData>
  <mergeCells count="19">
    <mergeCell ref="A2:S2"/>
    <mergeCell ref="A3:H3"/>
    <mergeCell ref="I4:S4"/>
    <mergeCell ref="N5:S5"/>
    <mergeCell ref="A27:G27"/>
    <mergeCell ref="A28:S2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B8" sqref="B8"/>
    </sheetView>
  </sheetViews>
  <sheetFormatPr defaultColWidth="9.18333333333333" defaultRowHeight="14.25" customHeight="1"/>
  <cols>
    <col min="1" max="5" width="39.1833333333333" customWidth="1"/>
    <col min="6" max="6" width="27.5416666666667" customWidth="1"/>
    <col min="7" max="7" width="28.5416666666667" customWidth="1"/>
    <col min="8" max="8" width="28.1833333333333" customWidth="1"/>
    <col min="9" max="9" width="39.1833333333333" customWidth="1"/>
    <col min="10" max="18" width="20.45" customWidth="1"/>
    <col min="19" max="20" width="20.2666666666667" customWidth="1"/>
  </cols>
  <sheetData>
    <row r="1" ht="16.5" customHeight="1" spans="1:20">
      <c r="A1" s="106"/>
      <c r="B1" s="112"/>
      <c r="C1" s="112"/>
      <c r="D1" s="112"/>
      <c r="E1" s="112"/>
      <c r="F1" s="112"/>
      <c r="G1" s="112"/>
      <c r="H1" s="106"/>
      <c r="I1" s="106"/>
      <c r="J1" s="106"/>
      <c r="K1" s="106"/>
      <c r="L1" s="106"/>
      <c r="M1" s="106"/>
      <c r="N1" s="127"/>
      <c r="O1" s="106"/>
      <c r="P1" s="106"/>
      <c r="Q1" s="112"/>
      <c r="R1" s="106"/>
      <c r="S1" s="135"/>
      <c r="T1" s="135" t="s">
        <v>559</v>
      </c>
    </row>
    <row r="2" ht="41.25" customHeight="1" spans="1:20">
      <c r="A2" s="102" t="str">
        <f>"2026"&amp;"年部门政府购买服务预算表"</f>
        <v>2026年部门政府购买服务预算表</v>
      </c>
      <c r="B2" s="97"/>
      <c r="C2" s="97"/>
      <c r="D2" s="97"/>
      <c r="E2" s="97"/>
      <c r="F2" s="97"/>
      <c r="G2" s="97"/>
      <c r="H2" s="113"/>
      <c r="I2" s="113"/>
      <c r="J2" s="113"/>
      <c r="K2" s="113"/>
      <c r="L2" s="113"/>
      <c r="M2" s="113"/>
      <c r="N2" s="128"/>
      <c r="O2" s="113"/>
      <c r="P2" s="113"/>
      <c r="Q2" s="97"/>
      <c r="R2" s="113"/>
      <c r="S2" s="128"/>
      <c r="T2" s="97"/>
    </row>
    <row r="3" ht="22.5" customHeight="1" spans="1:20">
      <c r="A3" s="103" t="str">
        <f>"单位名称："&amp;"中国共产党昆明市东川区委员会统一战线工作部"</f>
        <v>单位名称：中国共产党昆明市东川区委员会统一战线工作部</v>
      </c>
      <c r="B3" s="114"/>
      <c r="C3" s="114"/>
      <c r="D3" s="114"/>
      <c r="E3" s="114"/>
      <c r="F3" s="114"/>
      <c r="G3" s="114"/>
      <c r="H3" s="104"/>
      <c r="I3" s="104"/>
      <c r="J3" s="104"/>
      <c r="K3" s="104"/>
      <c r="L3" s="104"/>
      <c r="M3" s="104"/>
      <c r="N3" s="127"/>
      <c r="O3" s="106"/>
      <c r="P3" s="106"/>
      <c r="Q3" s="112"/>
      <c r="R3" s="106"/>
      <c r="S3" s="136"/>
      <c r="T3" s="135" t="s">
        <v>1</v>
      </c>
    </row>
    <row r="4" ht="24" customHeight="1" spans="1:20">
      <c r="A4" s="50" t="s">
        <v>211</v>
      </c>
      <c r="B4" s="115" t="s">
        <v>212</v>
      </c>
      <c r="C4" s="115" t="s">
        <v>516</v>
      </c>
      <c r="D4" s="115" t="s">
        <v>560</v>
      </c>
      <c r="E4" s="115" t="s">
        <v>561</v>
      </c>
      <c r="F4" s="115" t="s">
        <v>562</v>
      </c>
      <c r="G4" s="115" t="s">
        <v>563</v>
      </c>
      <c r="H4" s="116" t="s">
        <v>564</v>
      </c>
      <c r="I4" s="116" t="s">
        <v>565</v>
      </c>
      <c r="J4" s="129" t="s">
        <v>219</v>
      </c>
      <c r="K4" s="129"/>
      <c r="L4" s="129"/>
      <c r="M4" s="129"/>
      <c r="N4" s="130"/>
      <c r="O4" s="129"/>
      <c r="P4" s="129"/>
      <c r="Q4" s="137"/>
      <c r="R4" s="129"/>
      <c r="S4" s="130"/>
      <c r="T4" s="110"/>
    </row>
    <row r="5" ht="24" customHeight="1" spans="1:20">
      <c r="A5" s="52"/>
      <c r="B5" s="117"/>
      <c r="C5" s="117"/>
      <c r="D5" s="117"/>
      <c r="E5" s="117"/>
      <c r="F5" s="117"/>
      <c r="G5" s="117"/>
      <c r="H5" s="118"/>
      <c r="I5" s="118"/>
      <c r="J5" s="118" t="s">
        <v>55</v>
      </c>
      <c r="K5" s="118" t="s">
        <v>58</v>
      </c>
      <c r="L5" s="118" t="s">
        <v>522</v>
      </c>
      <c r="M5" s="118" t="s">
        <v>523</v>
      </c>
      <c r="N5" s="131" t="s">
        <v>524</v>
      </c>
      <c r="O5" s="132" t="s">
        <v>525</v>
      </c>
      <c r="P5" s="132"/>
      <c r="Q5" s="138"/>
      <c r="R5" s="132"/>
      <c r="S5" s="139"/>
      <c r="T5" s="119"/>
    </row>
    <row r="6" ht="54" customHeight="1" spans="1:20">
      <c r="A6" s="55"/>
      <c r="B6" s="119"/>
      <c r="C6" s="119"/>
      <c r="D6" s="119"/>
      <c r="E6" s="119"/>
      <c r="F6" s="119"/>
      <c r="G6" s="119"/>
      <c r="H6" s="120"/>
      <c r="I6" s="120"/>
      <c r="J6" s="120"/>
      <c r="K6" s="120" t="s">
        <v>57</v>
      </c>
      <c r="L6" s="120"/>
      <c r="M6" s="120"/>
      <c r="N6" s="133"/>
      <c r="O6" s="120" t="s">
        <v>57</v>
      </c>
      <c r="P6" s="120" t="s">
        <v>64</v>
      </c>
      <c r="Q6" s="119" t="s">
        <v>65</v>
      </c>
      <c r="R6" s="120" t="s">
        <v>66</v>
      </c>
      <c r="S6" s="133" t="s">
        <v>67</v>
      </c>
      <c r="T6" s="119" t="s">
        <v>68</v>
      </c>
    </row>
    <row r="7" ht="17.25" customHeight="1" spans="1:20">
      <c r="A7" s="56">
        <v>1</v>
      </c>
      <c r="B7" s="119">
        <v>2</v>
      </c>
      <c r="C7" s="56">
        <v>3</v>
      </c>
      <c r="D7" s="56">
        <v>4</v>
      </c>
      <c r="E7" s="119">
        <v>5</v>
      </c>
      <c r="F7" s="56">
        <v>6</v>
      </c>
      <c r="G7" s="56">
        <v>7</v>
      </c>
      <c r="H7" s="119">
        <v>8</v>
      </c>
      <c r="I7" s="56">
        <v>9</v>
      </c>
      <c r="J7" s="56">
        <v>10</v>
      </c>
      <c r="K7" s="119">
        <v>11</v>
      </c>
      <c r="L7" s="56">
        <v>12</v>
      </c>
      <c r="M7" s="56">
        <v>13</v>
      </c>
      <c r="N7" s="119">
        <v>14</v>
      </c>
      <c r="O7" s="56">
        <v>15</v>
      </c>
      <c r="P7" s="56">
        <v>16</v>
      </c>
      <c r="Q7" s="119">
        <v>17</v>
      </c>
      <c r="R7" s="56">
        <v>18</v>
      </c>
      <c r="S7" s="56">
        <v>19</v>
      </c>
      <c r="T7" s="56">
        <v>20</v>
      </c>
    </row>
    <row r="8" ht="21" customHeight="1" spans="1:20">
      <c r="A8" s="121"/>
      <c r="B8" s="122"/>
      <c r="C8" s="122"/>
      <c r="D8" s="122"/>
      <c r="E8" s="122"/>
      <c r="F8" s="122"/>
      <c r="G8" s="122"/>
      <c r="H8" s="123"/>
      <c r="I8" s="123"/>
      <c r="J8" s="109"/>
      <c r="K8" s="109"/>
      <c r="L8" s="109"/>
      <c r="M8" s="109"/>
      <c r="N8" s="109"/>
      <c r="O8" s="109"/>
      <c r="P8" s="109"/>
      <c r="Q8" s="109"/>
      <c r="R8" s="109"/>
      <c r="S8" s="109"/>
      <c r="T8" s="109"/>
    </row>
    <row r="9" ht="21" customHeight="1" spans="1:20">
      <c r="A9" s="124" t="s">
        <v>202</v>
      </c>
      <c r="B9" s="125"/>
      <c r="C9" s="125"/>
      <c r="D9" s="125"/>
      <c r="E9" s="125"/>
      <c r="F9" s="125"/>
      <c r="G9" s="125"/>
      <c r="H9" s="126"/>
      <c r="I9" s="134"/>
      <c r="J9" s="109"/>
      <c r="K9" s="109"/>
      <c r="L9" s="109"/>
      <c r="M9" s="109"/>
      <c r="N9" s="109"/>
      <c r="O9" s="109"/>
      <c r="P9" s="109"/>
      <c r="Q9" s="109"/>
      <c r="R9" s="109"/>
      <c r="S9" s="109"/>
      <c r="T9" s="109"/>
    </row>
    <row r="11" customHeight="1" spans="1:1">
      <c r="A11" s="70" t="s">
        <v>566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10"/>
  <sheetViews>
    <sheetView showZeros="0" workbookViewId="0">
      <selection activeCell="E12" sqref="E12"/>
    </sheetView>
  </sheetViews>
  <sheetFormatPr defaultColWidth="9.18333333333333" defaultRowHeight="14.25" customHeight="1"/>
  <cols>
    <col min="1" max="1" width="37.725" customWidth="1"/>
    <col min="2" max="13" width="20" customWidth="1"/>
  </cols>
  <sheetData>
    <row r="1" ht="17.25" customHeight="1" spans="4:13">
      <c r="D1" s="101"/>
      <c r="M1" s="43" t="s">
        <v>567</v>
      </c>
    </row>
    <row r="2" ht="41.25" customHeight="1" spans="1:13">
      <c r="A2" s="102" t="str">
        <f>"2026"&amp;"年对下转移支付预算表"</f>
        <v>2026年对下转移支付预算表</v>
      </c>
      <c r="B2" s="44"/>
      <c r="C2" s="44"/>
      <c r="D2" s="44"/>
      <c r="E2" s="44"/>
      <c r="F2" s="44"/>
      <c r="G2" s="44"/>
      <c r="H2" s="44"/>
      <c r="I2" s="44"/>
      <c r="J2" s="44"/>
      <c r="K2" s="44"/>
      <c r="L2" s="44"/>
      <c r="M2" s="97"/>
    </row>
    <row r="3" ht="18" customHeight="1" spans="1:13">
      <c r="A3" s="103" t="str">
        <f>"单位名称："&amp;"中国共产党昆明市东川区委员会统一战线工作部"</f>
        <v>单位名称：中国共产党昆明市东川区委员会统一战线工作部</v>
      </c>
      <c r="B3" s="104"/>
      <c r="C3" s="104"/>
      <c r="D3" s="105"/>
      <c r="E3" s="106"/>
      <c r="F3" s="106"/>
      <c r="G3" s="106"/>
      <c r="H3" s="106"/>
      <c r="I3" s="106"/>
      <c r="M3" s="48" t="s">
        <v>1</v>
      </c>
    </row>
    <row r="4" ht="19.5" customHeight="1" spans="1:13">
      <c r="A4" s="63" t="s">
        <v>568</v>
      </c>
      <c r="B4" s="12" t="s">
        <v>219</v>
      </c>
      <c r="C4" s="13"/>
      <c r="D4" s="13"/>
      <c r="E4" s="12" t="s">
        <v>569</v>
      </c>
      <c r="F4" s="13"/>
      <c r="G4" s="13"/>
      <c r="H4" s="13"/>
      <c r="I4" s="13"/>
      <c r="J4" s="13"/>
      <c r="K4" s="13"/>
      <c r="L4" s="13"/>
      <c r="M4" s="110"/>
    </row>
    <row r="5" ht="40.5" customHeight="1" spans="1:13">
      <c r="A5" s="56"/>
      <c r="B5" s="64" t="s">
        <v>55</v>
      </c>
      <c r="C5" s="50" t="s">
        <v>58</v>
      </c>
      <c r="D5" s="107" t="s">
        <v>522</v>
      </c>
      <c r="E5" s="83"/>
      <c r="F5" s="83"/>
      <c r="G5" s="83"/>
      <c r="H5" s="83"/>
      <c r="I5" s="83"/>
      <c r="J5" s="83"/>
      <c r="K5" s="83"/>
      <c r="L5" s="83"/>
      <c r="M5" s="111"/>
    </row>
    <row r="6" ht="19.5" customHeight="1" spans="1:13">
      <c r="A6" s="57">
        <v>1</v>
      </c>
      <c r="B6" s="57">
        <v>2</v>
      </c>
      <c r="C6" s="57">
        <v>3</v>
      </c>
      <c r="D6" s="108">
        <v>4</v>
      </c>
      <c r="E6" s="71">
        <v>5</v>
      </c>
      <c r="F6" s="57">
        <v>6</v>
      </c>
      <c r="G6" s="57">
        <v>7</v>
      </c>
      <c r="H6" s="108">
        <v>8</v>
      </c>
      <c r="I6" s="57">
        <v>9</v>
      </c>
      <c r="J6" s="57">
        <v>10</v>
      </c>
      <c r="K6" s="57">
        <v>11</v>
      </c>
      <c r="L6" s="57">
        <v>13</v>
      </c>
      <c r="M6" s="71">
        <v>24</v>
      </c>
    </row>
    <row r="7" ht="19.5" customHeight="1" spans="1:13">
      <c r="A7" s="18"/>
      <c r="B7" s="109"/>
      <c r="C7" s="109"/>
      <c r="D7" s="109"/>
      <c r="E7" s="109"/>
      <c r="F7" s="109"/>
      <c r="G7" s="109"/>
      <c r="H7" s="109"/>
      <c r="I7" s="109"/>
      <c r="J7" s="109"/>
      <c r="K7" s="109"/>
      <c r="L7" s="109"/>
      <c r="M7" s="109"/>
    </row>
    <row r="8" ht="19.5" customHeight="1" spans="1:13">
      <c r="A8" s="99"/>
      <c r="B8" s="109"/>
      <c r="C8" s="109"/>
      <c r="D8" s="109"/>
      <c r="E8" s="109"/>
      <c r="F8" s="109"/>
      <c r="G8" s="109"/>
      <c r="H8" s="109"/>
      <c r="I8" s="109"/>
      <c r="J8" s="109"/>
      <c r="K8" s="109"/>
      <c r="L8" s="109"/>
      <c r="M8" s="109"/>
    </row>
    <row r="10" customHeight="1" spans="1:1">
      <c r="A10" s="70" t="s">
        <v>570</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7" sqref="D7"/>
    </sheetView>
  </sheetViews>
  <sheetFormatPr defaultColWidth="9.18333333333333" defaultRowHeight="12" customHeight="1"/>
  <cols>
    <col min="1" max="1" width="34.2666666666667" customWidth="1"/>
    <col min="2" max="2" width="29" customWidth="1"/>
    <col min="3" max="5" width="23.5416666666667" customWidth="1"/>
    <col min="6" max="6" width="11.2666666666667" customWidth="1"/>
    <col min="7" max="7" width="25.1833333333333" customWidth="1"/>
    <col min="8" max="8" width="15.5416666666667" customWidth="1"/>
    <col min="9" max="9" width="13.45" customWidth="1"/>
    <col min="10" max="10" width="18.8166666666667" customWidth="1"/>
  </cols>
  <sheetData>
    <row r="1" ht="16.5" customHeight="1" spans="10:10">
      <c r="J1" s="43" t="s">
        <v>571</v>
      </c>
    </row>
    <row r="2" ht="41.25" customHeight="1" spans="1:10">
      <c r="A2" s="96" t="str">
        <f>"2026"&amp;"年对下转移支付绩效目标表"</f>
        <v>2026年对下转移支付绩效目标表</v>
      </c>
      <c r="B2" s="44"/>
      <c r="C2" s="44"/>
      <c r="D2" s="44"/>
      <c r="E2" s="44"/>
      <c r="F2" s="97"/>
      <c r="G2" s="44"/>
      <c r="H2" s="97"/>
      <c r="I2" s="97"/>
      <c r="J2" s="44"/>
    </row>
    <row r="3" ht="17.25" customHeight="1" spans="1:1">
      <c r="A3" s="45" t="str">
        <f>"单位名称："&amp;"中国共产党昆明市东川区委员会统一战线工作部"</f>
        <v>单位名称：中国共产党昆明市东川区委员会统一战线工作部</v>
      </c>
    </row>
    <row r="4" ht="44.25" customHeight="1" spans="1:10">
      <c r="A4" s="17" t="s">
        <v>568</v>
      </c>
      <c r="B4" s="17" t="s">
        <v>349</v>
      </c>
      <c r="C4" s="17" t="s">
        <v>350</v>
      </c>
      <c r="D4" s="17" t="s">
        <v>351</v>
      </c>
      <c r="E4" s="17" t="s">
        <v>352</v>
      </c>
      <c r="F4" s="98" t="s">
        <v>353</v>
      </c>
      <c r="G4" s="17" t="s">
        <v>354</v>
      </c>
      <c r="H4" s="98" t="s">
        <v>355</v>
      </c>
      <c r="I4" s="98" t="s">
        <v>356</v>
      </c>
      <c r="J4" s="17" t="s">
        <v>357</v>
      </c>
    </row>
    <row r="5" ht="14.25" customHeight="1" spans="1:10">
      <c r="A5" s="17">
        <v>1</v>
      </c>
      <c r="B5" s="17">
        <v>2</v>
      </c>
      <c r="C5" s="17">
        <v>3</v>
      </c>
      <c r="D5" s="17">
        <v>4</v>
      </c>
      <c r="E5" s="17">
        <v>5</v>
      </c>
      <c r="F5" s="98">
        <v>6</v>
      </c>
      <c r="G5" s="17">
        <v>7</v>
      </c>
      <c r="H5" s="98">
        <v>8</v>
      </c>
      <c r="I5" s="98">
        <v>9</v>
      </c>
      <c r="J5" s="17">
        <v>10</v>
      </c>
    </row>
    <row r="6" ht="42" customHeight="1" spans="1:10">
      <c r="A6" s="18"/>
      <c r="B6" s="99"/>
      <c r="C6" s="99"/>
      <c r="D6" s="99"/>
      <c r="E6" s="35"/>
      <c r="F6" s="100"/>
      <c r="G6" s="35"/>
      <c r="H6" s="100"/>
      <c r="I6" s="100"/>
      <c r="J6" s="35"/>
    </row>
    <row r="7" ht="42" customHeight="1" spans="1:10">
      <c r="A7" s="18"/>
      <c r="B7" s="34"/>
      <c r="C7" s="34"/>
      <c r="D7" s="34"/>
      <c r="E7" s="18"/>
      <c r="F7" s="34"/>
      <c r="G7" s="18"/>
      <c r="H7" s="34"/>
      <c r="I7" s="34"/>
      <c r="J7" s="18"/>
    </row>
    <row r="9" customHeight="1" spans="1:1">
      <c r="A9" s="70" t="s">
        <v>572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topLeftCell="D1" workbookViewId="0">
      <selection activeCell="F13" sqref="F13"/>
    </sheetView>
  </sheetViews>
  <sheetFormatPr defaultColWidth="10.45" defaultRowHeight="14.25" customHeight="1"/>
  <cols>
    <col min="1" max="3" width="33.725" customWidth="1"/>
    <col min="4" max="4" width="45.5416666666667" customWidth="1"/>
    <col min="5" max="5" width="27.5416666666667" customWidth="1"/>
    <col min="6" max="6" width="21.725" customWidth="1"/>
    <col min="7" max="9" width="26.2666666666667" customWidth="1"/>
  </cols>
  <sheetData>
    <row r="1" customHeight="1" spans="1:9">
      <c r="A1" s="73" t="s">
        <v>573</v>
      </c>
      <c r="B1" s="74"/>
      <c r="C1" s="74"/>
      <c r="D1" s="75"/>
      <c r="E1" s="75"/>
      <c r="F1" s="75"/>
      <c r="G1" s="74"/>
      <c r="H1" s="74"/>
      <c r="I1" s="75"/>
    </row>
    <row r="2" ht="41.25" customHeight="1" spans="1:9">
      <c r="A2" s="76" t="str">
        <f>"2026"&amp;"年新增资产配置预算表"</f>
        <v>2026年新增资产配置预算表</v>
      </c>
      <c r="B2" s="77"/>
      <c r="C2" s="77"/>
      <c r="D2" s="78"/>
      <c r="E2" s="78"/>
      <c r="F2" s="78"/>
      <c r="G2" s="77"/>
      <c r="H2" s="77"/>
      <c r="I2" s="78"/>
    </row>
    <row r="3" customHeight="1" spans="1:9">
      <c r="A3" s="79" t="str">
        <f>"单位名称："&amp;"中国共产党昆明市东川区委员会统一战线工作部"</f>
        <v>单位名称：中国共产党昆明市东川区委员会统一战线工作部</v>
      </c>
      <c r="B3" s="80"/>
      <c r="C3" s="80"/>
      <c r="D3" s="81"/>
      <c r="F3" s="78"/>
      <c r="G3" s="77"/>
      <c r="H3" s="77"/>
      <c r="I3" s="95" t="s">
        <v>1</v>
      </c>
    </row>
    <row r="4" ht="28.5" customHeight="1" spans="1:9">
      <c r="A4" s="82" t="s">
        <v>211</v>
      </c>
      <c r="B4" s="83" t="s">
        <v>212</v>
      </c>
      <c r="C4" s="84" t="s">
        <v>574</v>
      </c>
      <c r="D4" s="82" t="s">
        <v>575</v>
      </c>
      <c r="E4" s="82" t="s">
        <v>576</v>
      </c>
      <c r="F4" s="82" t="s">
        <v>577</v>
      </c>
      <c r="G4" s="83" t="s">
        <v>578</v>
      </c>
      <c r="H4" s="71"/>
      <c r="I4" s="82"/>
    </row>
    <row r="5" ht="21" customHeight="1" spans="1:9">
      <c r="A5" s="84"/>
      <c r="B5" s="85"/>
      <c r="C5" s="85"/>
      <c r="D5" s="86"/>
      <c r="E5" s="85"/>
      <c r="F5" s="85"/>
      <c r="G5" s="83" t="s">
        <v>520</v>
      </c>
      <c r="H5" s="83" t="s">
        <v>579</v>
      </c>
      <c r="I5" s="83" t="s">
        <v>580</v>
      </c>
    </row>
    <row r="6" ht="17.25" customHeight="1" spans="1:9">
      <c r="A6" s="87" t="s">
        <v>83</v>
      </c>
      <c r="B6" s="33" t="s">
        <v>84</v>
      </c>
      <c r="C6" s="87" t="s">
        <v>85</v>
      </c>
      <c r="D6" s="35" t="s">
        <v>86</v>
      </c>
      <c r="E6" s="87" t="s">
        <v>87</v>
      </c>
      <c r="F6" s="33" t="s">
        <v>88</v>
      </c>
      <c r="G6" s="88" t="s">
        <v>89</v>
      </c>
      <c r="H6" s="35" t="s">
        <v>90</v>
      </c>
      <c r="I6" s="35">
        <v>9</v>
      </c>
    </row>
    <row r="7" ht="19.5" customHeight="1" spans="1:9">
      <c r="A7" s="89"/>
      <c r="B7" s="66"/>
      <c r="C7" s="66"/>
      <c r="D7" s="18"/>
      <c r="E7" s="34"/>
      <c r="F7" s="88"/>
      <c r="G7" s="90"/>
      <c r="H7" s="91"/>
      <c r="I7" s="91"/>
    </row>
    <row r="8" ht="19.5" customHeight="1" spans="1:9">
      <c r="A8" s="20" t="s">
        <v>55</v>
      </c>
      <c r="B8" s="92"/>
      <c r="C8" s="92"/>
      <c r="D8" s="93"/>
      <c r="E8" s="94"/>
      <c r="F8" s="94"/>
      <c r="G8" s="90"/>
      <c r="H8" s="91"/>
      <c r="I8" s="91"/>
    </row>
    <row r="10" customHeight="1" spans="4:4">
      <c r="D10" s="70" t="s">
        <v>581</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E14" sqref="E14"/>
    </sheetView>
  </sheetViews>
  <sheetFormatPr defaultColWidth="9.18333333333333" defaultRowHeight="14.25" customHeight="1"/>
  <cols>
    <col min="1" max="1" width="19.2666666666667" customWidth="1"/>
    <col min="2" max="2" width="33.8166666666667" customWidth="1"/>
    <col min="3" max="3" width="23.8166666666667" customWidth="1"/>
    <col min="4" max="4" width="11.1833333333333" customWidth="1"/>
    <col min="5" max="5" width="17.725" customWidth="1"/>
    <col min="6" max="6" width="9.81666666666667" customWidth="1"/>
    <col min="7" max="7" width="17.725" customWidth="1"/>
    <col min="8" max="11" width="23.1833333333333" customWidth="1"/>
  </cols>
  <sheetData>
    <row r="1" customHeight="1" spans="4:11">
      <c r="D1" s="42"/>
      <c r="E1" s="42"/>
      <c r="F1" s="42"/>
      <c r="G1" s="42"/>
      <c r="K1" s="43" t="s">
        <v>582</v>
      </c>
    </row>
    <row r="2" ht="41.25" customHeight="1" spans="1:11">
      <c r="A2" s="44" t="str">
        <f>"2026"&amp;"年上级补助项目支出预算表"</f>
        <v>2026年上级补助项目支出预算表</v>
      </c>
      <c r="B2" s="44"/>
      <c r="C2" s="44"/>
      <c r="D2" s="44"/>
      <c r="E2" s="44"/>
      <c r="F2" s="44"/>
      <c r="G2" s="44"/>
      <c r="H2" s="44"/>
      <c r="I2" s="44"/>
      <c r="J2" s="44"/>
      <c r="K2" s="44"/>
    </row>
    <row r="3" ht="13.5" customHeight="1" spans="1:11">
      <c r="A3" s="45" t="str">
        <f>"单位名称："&amp;"中国共产党昆明市东川区委员会统一战线工作部"</f>
        <v>单位名称：中国共产党昆明市东川区委员会统一战线工作部</v>
      </c>
      <c r="B3" s="46"/>
      <c r="C3" s="46"/>
      <c r="D3" s="46"/>
      <c r="E3" s="46"/>
      <c r="F3" s="46"/>
      <c r="G3" s="46"/>
      <c r="H3" s="47"/>
      <c r="I3" s="47"/>
      <c r="J3" s="47"/>
      <c r="K3" s="48" t="s">
        <v>1</v>
      </c>
    </row>
    <row r="4" ht="21.75" customHeight="1" spans="1:11">
      <c r="A4" s="49" t="s">
        <v>304</v>
      </c>
      <c r="B4" s="49" t="s">
        <v>214</v>
      </c>
      <c r="C4" s="49" t="s">
        <v>305</v>
      </c>
      <c r="D4" s="50" t="s">
        <v>215</v>
      </c>
      <c r="E4" s="50" t="s">
        <v>216</v>
      </c>
      <c r="F4" s="50" t="s">
        <v>306</v>
      </c>
      <c r="G4" s="50" t="s">
        <v>307</v>
      </c>
      <c r="H4" s="63" t="s">
        <v>55</v>
      </c>
      <c r="I4" s="12" t="s">
        <v>583</v>
      </c>
      <c r="J4" s="13"/>
      <c r="K4" s="37"/>
    </row>
    <row r="5" ht="21.75" customHeight="1" spans="1:11">
      <c r="A5" s="51"/>
      <c r="B5" s="51"/>
      <c r="C5" s="51"/>
      <c r="D5" s="52"/>
      <c r="E5" s="52"/>
      <c r="F5" s="52"/>
      <c r="G5" s="52"/>
      <c r="H5" s="64"/>
      <c r="I5" s="50" t="s">
        <v>58</v>
      </c>
      <c r="J5" s="50" t="s">
        <v>59</v>
      </c>
      <c r="K5" s="50" t="s">
        <v>60</v>
      </c>
    </row>
    <row r="6" ht="40.5" customHeight="1" spans="1:11">
      <c r="A6" s="54"/>
      <c r="B6" s="54"/>
      <c r="C6" s="54"/>
      <c r="D6" s="55"/>
      <c r="E6" s="55"/>
      <c r="F6" s="55"/>
      <c r="G6" s="55"/>
      <c r="H6" s="56"/>
      <c r="I6" s="55" t="s">
        <v>57</v>
      </c>
      <c r="J6" s="55"/>
      <c r="K6" s="55"/>
    </row>
    <row r="7" ht="15" customHeight="1" spans="1:11">
      <c r="A7" s="57">
        <v>1</v>
      </c>
      <c r="B7" s="57">
        <v>2</v>
      </c>
      <c r="C7" s="57">
        <v>3</v>
      </c>
      <c r="D7" s="57">
        <v>4</v>
      </c>
      <c r="E7" s="57">
        <v>5</v>
      </c>
      <c r="F7" s="57">
        <v>6</v>
      </c>
      <c r="G7" s="57">
        <v>7</v>
      </c>
      <c r="H7" s="57">
        <v>8</v>
      </c>
      <c r="I7" s="57">
        <v>9</v>
      </c>
      <c r="J7" s="71">
        <v>10</v>
      </c>
      <c r="K7" s="71">
        <v>11</v>
      </c>
    </row>
    <row r="8" ht="18.75" customHeight="1" spans="1:11">
      <c r="A8" s="18"/>
      <c r="B8" s="34"/>
      <c r="C8" s="18"/>
      <c r="D8" s="18"/>
      <c r="E8" s="18"/>
      <c r="F8" s="18"/>
      <c r="G8" s="18"/>
      <c r="H8" s="65"/>
      <c r="I8" s="72"/>
      <c r="J8" s="72"/>
      <c r="K8" s="65"/>
    </row>
    <row r="9" ht="18.75" customHeight="1" spans="1:11">
      <c r="A9" s="66"/>
      <c r="B9" s="34"/>
      <c r="C9" s="34"/>
      <c r="D9" s="34"/>
      <c r="E9" s="34"/>
      <c r="F9" s="34"/>
      <c r="G9" s="34"/>
      <c r="H9" s="59"/>
      <c r="I9" s="59"/>
      <c r="J9" s="59"/>
      <c r="K9" s="65"/>
    </row>
    <row r="10" ht="18.75" customHeight="1" spans="1:11">
      <c r="A10" s="67" t="s">
        <v>202</v>
      </c>
      <c r="B10" s="68"/>
      <c r="C10" s="68"/>
      <c r="D10" s="68"/>
      <c r="E10" s="68"/>
      <c r="F10" s="68"/>
      <c r="G10" s="69"/>
      <c r="H10" s="59"/>
      <c r="I10" s="59"/>
      <c r="J10" s="59"/>
      <c r="K10" s="65"/>
    </row>
    <row r="12" customHeight="1" spans="1:1">
      <c r="A12" s="70" t="s">
        <v>584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B13" workbookViewId="0">
      <selection activeCell="C22" sqref="C22"/>
    </sheetView>
  </sheetViews>
  <sheetFormatPr defaultColWidth="9.18333333333333" defaultRowHeight="14.25" customHeight="1" outlineLevelCol="6"/>
  <cols>
    <col min="1" max="1" width="35.2666666666667" customWidth="1"/>
    <col min="2" max="4" width="28" customWidth="1"/>
    <col min="5" max="7" width="23.8166666666667" customWidth="1"/>
  </cols>
  <sheetData>
    <row r="1" ht="13.5" customHeight="1" spans="4:7">
      <c r="D1" s="42"/>
      <c r="G1" s="43" t="s">
        <v>585</v>
      </c>
    </row>
    <row r="2" ht="41.25" customHeight="1" spans="1:7">
      <c r="A2" s="44" t="str">
        <f>"2026"&amp;"年部门项目中期规划预算表"</f>
        <v>2026年部门项目中期规划预算表</v>
      </c>
      <c r="B2" s="44"/>
      <c r="C2" s="44"/>
      <c r="D2" s="44"/>
      <c r="E2" s="44"/>
      <c r="F2" s="44"/>
      <c r="G2" s="44"/>
    </row>
    <row r="3" ht="13.5" customHeight="1" spans="1:7">
      <c r="A3" s="45" t="str">
        <f>"单位名称："&amp;"中国共产党昆明市东川区委员会统一战线工作部"</f>
        <v>单位名称：中国共产党昆明市东川区委员会统一战线工作部</v>
      </c>
      <c r="B3" s="46"/>
      <c r="C3" s="46"/>
      <c r="D3" s="46"/>
      <c r="E3" s="47"/>
      <c r="F3" s="47"/>
      <c r="G3" s="48" t="s">
        <v>1</v>
      </c>
    </row>
    <row r="4" ht="21.75" customHeight="1" spans="1:7">
      <c r="A4" s="49" t="s">
        <v>305</v>
      </c>
      <c r="B4" s="49" t="s">
        <v>304</v>
      </c>
      <c r="C4" s="49" t="s">
        <v>214</v>
      </c>
      <c r="D4" s="50" t="s">
        <v>586</v>
      </c>
      <c r="E4" s="12" t="s">
        <v>58</v>
      </c>
      <c r="F4" s="13"/>
      <c r="G4" s="37"/>
    </row>
    <row r="5" ht="21.75" customHeight="1" spans="1:7">
      <c r="A5" s="51"/>
      <c r="B5" s="51"/>
      <c r="C5" s="51"/>
      <c r="D5" s="52"/>
      <c r="E5" s="53" t="str">
        <f>"2026"&amp;"年"</f>
        <v>2026年</v>
      </c>
      <c r="F5" s="50" t="str">
        <f>("2026"+1)&amp;"年"</f>
        <v>2027年</v>
      </c>
      <c r="G5" s="50" t="str">
        <f>("2026"+2)&amp;"年"</f>
        <v>2028年</v>
      </c>
    </row>
    <row r="6" ht="40.5" customHeight="1" spans="1:7">
      <c r="A6" s="54"/>
      <c r="B6" s="54"/>
      <c r="C6" s="54"/>
      <c r="D6" s="55"/>
      <c r="E6" s="56"/>
      <c r="F6" s="55" t="s">
        <v>57</v>
      </c>
      <c r="G6" s="55"/>
    </row>
    <row r="7" ht="15" customHeight="1" spans="1:7">
      <c r="A7" s="57">
        <v>1</v>
      </c>
      <c r="B7" s="57">
        <v>2</v>
      </c>
      <c r="C7" s="57">
        <v>3</v>
      </c>
      <c r="D7" s="57">
        <v>4</v>
      </c>
      <c r="E7" s="57">
        <v>5</v>
      </c>
      <c r="F7" s="57">
        <v>6</v>
      </c>
      <c r="G7" s="57">
        <v>7</v>
      </c>
    </row>
    <row r="8" ht="17.25" customHeight="1" spans="1:7">
      <c r="A8" s="34" t="s">
        <v>70</v>
      </c>
      <c r="B8" s="58"/>
      <c r="C8" s="58"/>
      <c r="D8" s="34"/>
      <c r="E8" s="59">
        <v>1436773.32</v>
      </c>
      <c r="F8" s="59">
        <v>510000</v>
      </c>
      <c r="G8" s="59">
        <v>540000</v>
      </c>
    </row>
    <row r="9" ht="18.75" customHeight="1" spans="1:7">
      <c r="A9" s="34"/>
      <c r="B9" s="34" t="s">
        <v>587</v>
      </c>
      <c r="C9" s="34" t="s">
        <v>312</v>
      </c>
      <c r="D9" s="34" t="s">
        <v>588</v>
      </c>
      <c r="E9" s="59">
        <v>907.32</v>
      </c>
      <c r="F9" s="59"/>
      <c r="G9" s="59"/>
    </row>
    <row r="10" ht="32.5" customHeight="1" spans="1:7">
      <c r="A10" s="27"/>
      <c r="B10" s="34" t="s">
        <v>589</v>
      </c>
      <c r="C10" s="34" t="s">
        <v>590</v>
      </c>
      <c r="D10" s="34" t="s">
        <v>588</v>
      </c>
      <c r="E10" s="59">
        <v>128000</v>
      </c>
      <c r="F10" s="59">
        <v>160000</v>
      </c>
      <c r="G10" s="59">
        <v>160000</v>
      </c>
    </row>
    <row r="11" ht="18.75" customHeight="1" spans="1:7">
      <c r="A11" s="27"/>
      <c r="B11" s="34" t="s">
        <v>589</v>
      </c>
      <c r="C11" s="34" t="s">
        <v>317</v>
      </c>
      <c r="D11" s="34" t="s">
        <v>588</v>
      </c>
      <c r="E11" s="59">
        <v>30000</v>
      </c>
      <c r="F11" s="59"/>
      <c r="G11" s="59"/>
    </row>
    <row r="12" ht="27" customHeight="1" spans="1:7">
      <c r="A12" s="27"/>
      <c r="B12" s="34" t="s">
        <v>589</v>
      </c>
      <c r="C12" s="34" t="s">
        <v>590</v>
      </c>
      <c r="D12" s="34" t="s">
        <v>588</v>
      </c>
      <c r="E12" s="59">
        <v>30000</v>
      </c>
      <c r="F12" s="59"/>
      <c r="G12" s="59"/>
    </row>
    <row r="13" ht="27.5" customHeight="1" spans="1:7">
      <c r="A13" s="27"/>
      <c r="B13" s="34" t="s">
        <v>589</v>
      </c>
      <c r="C13" s="34" t="s">
        <v>324</v>
      </c>
      <c r="D13" s="34" t="s">
        <v>588</v>
      </c>
      <c r="E13" s="59">
        <v>54000</v>
      </c>
      <c r="F13" s="59"/>
      <c r="G13" s="59"/>
    </row>
    <row r="14" ht="18.75" customHeight="1" spans="1:7">
      <c r="A14" s="27"/>
      <c r="B14" s="34" t="s">
        <v>591</v>
      </c>
      <c r="C14" s="34" t="s">
        <v>327</v>
      </c>
      <c r="D14" s="34" t="s">
        <v>588</v>
      </c>
      <c r="E14" s="59">
        <v>20000</v>
      </c>
      <c r="F14" s="59"/>
      <c r="G14" s="59"/>
    </row>
    <row r="15" ht="18.75" customHeight="1" spans="1:7">
      <c r="A15" s="27"/>
      <c r="B15" s="34" t="s">
        <v>591</v>
      </c>
      <c r="C15" s="34" t="s">
        <v>329</v>
      </c>
      <c r="D15" s="34" t="s">
        <v>588</v>
      </c>
      <c r="E15" s="59">
        <v>40000</v>
      </c>
      <c r="F15" s="59"/>
      <c r="G15" s="59"/>
    </row>
    <row r="16" ht="18.75" customHeight="1" spans="1:7">
      <c r="A16" s="27"/>
      <c r="B16" s="34" t="s">
        <v>591</v>
      </c>
      <c r="C16" s="34" t="s">
        <v>334</v>
      </c>
      <c r="D16" s="34" t="s">
        <v>588</v>
      </c>
      <c r="E16" s="59">
        <v>61000</v>
      </c>
      <c r="F16" s="59"/>
      <c r="G16" s="59"/>
    </row>
    <row r="17" ht="32.5" customHeight="1" spans="1:7">
      <c r="A17" s="27"/>
      <c r="B17" s="34" t="s">
        <v>591</v>
      </c>
      <c r="C17" s="34" t="s">
        <v>590</v>
      </c>
      <c r="D17" s="34" t="s">
        <v>588</v>
      </c>
      <c r="E17" s="59">
        <v>130000</v>
      </c>
      <c r="F17" s="59"/>
      <c r="G17" s="59"/>
    </row>
    <row r="18" ht="34" customHeight="1" spans="1:7">
      <c r="A18" s="27"/>
      <c r="B18" s="34" t="s">
        <v>591</v>
      </c>
      <c r="C18" s="34" t="s">
        <v>590</v>
      </c>
      <c r="D18" s="34" t="s">
        <v>588</v>
      </c>
      <c r="E18" s="59">
        <v>150000</v>
      </c>
      <c r="F18" s="59"/>
      <c r="G18" s="59"/>
    </row>
    <row r="19" ht="26.5" customHeight="1" spans="1:7">
      <c r="A19" s="27"/>
      <c r="B19" s="34" t="s">
        <v>591</v>
      </c>
      <c r="C19" s="34" t="s">
        <v>342</v>
      </c>
      <c r="D19" s="34" t="s">
        <v>588</v>
      </c>
      <c r="E19" s="59">
        <v>168000</v>
      </c>
      <c r="F19" s="59">
        <v>350000</v>
      </c>
      <c r="G19" s="59">
        <v>380000</v>
      </c>
    </row>
    <row r="20" ht="37" customHeight="1" spans="1:7">
      <c r="A20" s="27"/>
      <c r="B20" s="34" t="s">
        <v>591</v>
      </c>
      <c r="C20" s="34" t="s">
        <v>590</v>
      </c>
      <c r="D20" s="34" t="s">
        <v>588</v>
      </c>
      <c r="E20" s="59">
        <v>258471</v>
      </c>
      <c r="F20" s="59"/>
      <c r="G20" s="59"/>
    </row>
    <row r="21" ht="37" customHeight="1" spans="1:7">
      <c r="A21" s="27"/>
      <c r="B21" s="34" t="s">
        <v>591</v>
      </c>
      <c r="C21" s="34" t="s">
        <v>590</v>
      </c>
      <c r="D21" s="34" t="s">
        <v>588</v>
      </c>
      <c r="E21" s="59">
        <v>286395</v>
      </c>
      <c r="F21" s="59"/>
      <c r="G21" s="59"/>
    </row>
    <row r="22" ht="37" customHeight="1" spans="1:7">
      <c r="A22" s="27"/>
      <c r="B22" s="34" t="s">
        <v>591</v>
      </c>
      <c r="C22" s="34" t="s">
        <v>590</v>
      </c>
      <c r="D22" s="34" t="s">
        <v>588</v>
      </c>
      <c r="E22" s="59">
        <v>80000</v>
      </c>
      <c r="F22" s="59"/>
      <c r="G22" s="59"/>
    </row>
    <row r="23" ht="18.75" customHeight="1" spans="1:7">
      <c r="A23" s="60" t="s">
        <v>55</v>
      </c>
      <c r="B23" s="61" t="s">
        <v>592</v>
      </c>
      <c r="C23" s="61"/>
      <c r="D23" s="62"/>
      <c r="E23" s="59">
        <v>1436773.32</v>
      </c>
      <c r="F23" s="59">
        <v>510000</v>
      </c>
      <c r="G23" s="59">
        <v>540000</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topLeftCell="A8" workbookViewId="0">
      <selection activeCell="A14" sqref="A14:B14"/>
    </sheetView>
  </sheetViews>
  <sheetFormatPr defaultColWidth="8.54166666666667" defaultRowHeight="14.25" customHeight="1"/>
  <cols>
    <col min="1" max="1" width="18.1833333333333" customWidth="1"/>
    <col min="2" max="2" width="23.45" customWidth="1"/>
    <col min="3" max="3" width="21.8166666666667" customWidth="1"/>
    <col min="4" max="4" width="15.5416666666667" customWidth="1"/>
    <col min="5" max="5" width="31.5416666666667" customWidth="1"/>
    <col min="6" max="6" width="15.45" customWidth="1"/>
    <col min="7" max="7" width="16.45" customWidth="1"/>
    <col min="8" max="8" width="29.5416666666667" customWidth="1"/>
    <col min="9" max="9" width="30.5416666666667" customWidth="1"/>
    <col min="10" max="10" width="23.8166666666667" customWidth="1"/>
  </cols>
  <sheetData>
    <row r="1" customHeight="1" spans="1:10">
      <c r="A1" s="1"/>
      <c r="B1" s="1"/>
      <c r="C1" s="1"/>
      <c r="D1" s="1"/>
      <c r="E1" s="1"/>
      <c r="F1" s="1"/>
      <c r="G1" s="1"/>
      <c r="H1" s="1"/>
      <c r="I1" s="1"/>
      <c r="J1" s="36" t="s">
        <v>593</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"单位名称："&amp;"中国共产党昆明市东川区委员会统一战线工作部"</f>
        <v>单位名称：中国共产党昆明市东川区委员会统一战线工作部</v>
      </c>
      <c r="B3" s="3"/>
      <c r="C3" s="4"/>
      <c r="D3" s="5"/>
      <c r="E3" s="5"/>
      <c r="F3" s="5"/>
      <c r="G3" s="5"/>
      <c r="H3" s="5"/>
      <c r="I3" s="5"/>
      <c r="J3" s="226" t="s">
        <v>1</v>
      </c>
    </row>
    <row r="4" ht="30" customHeight="1" spans="1:10">
      <c r="A4" s="6" t="s">
        <v>594</v>
      </c>
      <c r="B4" s="7" t="s">
        <v>71</v>
      </c>
      <c r="C4" s="8"/>
      <c r="D4" s="8"/>
      <c r="E4" s="9"/>
      <c r="F4" s="10" t="s">
        <v>595</v>
      </c>
      <c r="G4" s="9"/>
      <c r="H4" s="11" t="s">
        <v>70</v>
      </c>
      <c r="I4" s="8"/>
      <c r="J4" s="9"/>
    </row>
    <row r="5" ht="32.25" customHeight="1" spans="1:10">
      <c r="A5" s="12" t="s">
        <v>596</v>
      </c>
      <c r="B5" s="13"/>
      <c r="C5" s="13"/>
      <c r="D5" s="13"/>
      <c r="E5" s="13"/>
      <c r="F5" s="13"/>
      <c r="G5" s="13"/>
      <c r="H5" s="13"/>
      <c r="I5" s="37"/>
      <c r="J5" s="38" t="s">
        <v>597</v>
      </c>
    </row>
    <row r="6" ht="158" customHeight="1" spans="1:10">
      <c r="A6" s="14" t="s">
        <v>598</v>
      </c>
      <c r="B6" s="15" t="s">
        <v>599</v>
      </c>
      <c r="C6" s="16" t="s">
        <v>600</v>
      </c>
      <c r="D6" s="16"/>
      <c r="E6" s="16"/>
      <c r="F6" s="16"/>
      <c r="G6" s="16"/>
      <c r="H6" s="16"/>
      <c r="I6" s="16"/>
      <c r="J6" s="39"/>
    </row>
    <row r="7" ht="99.75" customHeight="1" spans="1:10">
      <c r="A7" s="14"/>
      <c r="B7" s="15" t="str">
        <f>"总体绩效目标（"&amp;"2026"&amp;"-"&amp;("2026"+2)&amp;"年期间）"</f>
        <v>总体绩效目标（2026-2028年期间）</v>
      </c>
      <c r="C7" s="16" t="s">
        <v>601</v>
      </c>
      <c r="D7" s="16"/>
      <c r="E7" s="16"/>
      <c r="F7" s="16"/>
      <c r="G7" s="16"/>
      <c r="H7" s="16"/>
      <c r="I7" s="16"/>
      <c r="J7" s="39"/>
    </row>
    <row r="8" ht="75" customHeight="1" spans="1:10">
      <c r="A8" s="15" t="s">
        <v>602</v>
      </c>
      <c r="B8" s="17" t="str">
        <f>"预算年度（"&amp;"2026"&amp;"年）绩效目标"</f>
        <v>预算年度（2026年）绩效目标</v>
      </c>
      <c r="C8" s="18" t="s">
        <v>603</v>
      </c>
      <c r="D8" s="18"/>
      <c r="E8" s="18"/>
      <c r="F8" s="18"/>
      <c r="G8" s="18"/>
      <c r="H8" s="18"/>
      <c r="I8" s="18"/>
      <c r="J8" s="40"/>
    </row>
    <row r="9" ht="32.25" customHeight="1" spans="1:10">
      <c r="A9" s="19" t="s">
        <v>604</v>
      </c>
      <c r="B9" s="19"/>
      <c r="C9" s="19"/>
      <c r="D9" s="19"/>
      <c r="E9" s="19"/>
      <c r="F9" s="19"/>
      <c r="G9" s="19"/>
      <c r="H9" s="19"/>
      <c r="I9" s="19"/>
      <c r="J9" s="19"/>
    </row>
    <row r="10" ht="32.25" customHeight="1" spans="1:10">
      <c r="A10" s="15" t="s">
        <v>605</v>
      </c>
      <c r="B10" s="15"/>
      <c r="C10" s="14" t="s">
        <v>606</v>
      </c>
      <c r="D10" s="14"/>
      <c r="E10" s="14"/>
      <c r="F10" s="14" t="s">
        <v>607</v>
      </c>
      <c r="G10" s="14"/>
      <c r="H10" s="14" t="s">
        <v>608</v>
      </c>
      <c r="I10" s="14"/>
      <c r="J10" s="14"/>
    </row>
    <row r="11" ht="32.25" customHeight="1" spans="1:10">
      <c r="A11" s="15"/>
      <c r="B11" s="15"/>
      <c r="C11" s="14"/>
      <c r="D11" s="14"/>
      <c r="E11" s="14"/>
      <c r="F11" s="14"/>
      <c r="G11" s="14"/>
      <c r="H11" s="15" t="s">
        <v>609</v>
      </c>
      <c r="I11" s="15" t="s">
        <v>610</v>
      </c>
      <c r="J11" s="15" t="s">
        <v>611</v>
      </c>
    </row>
    <row r="12" ht="24" customHeight="1" spans="1:10">
      <c r="A12" s="20" t="s">
        <v>55</v>
      </c>
      <c r="B12" s="21"/>
      <c r="C12" s="21"/>
      <c r="D12" s="21"/>
      <c r="E12" s="21"/>
      <c r="F12" s="21"/>
      <c r="G12" s="22"/>
      <c r="H12" s="23">
        <v>9558773.32</v>
      </c>
      <c r="I12" s="23">
        <v>9458453.32</v>
      </c>
      <c r="J12" s="23">
        <v>100320</v>
      </c>
    </row>
    <row r="13" ht="34.5" customHeight="1" spans="1:10">
      <c r="A13" s="16" t="s">
        <v>612</v>
      </c>
      <c r="B13" s="24"/>
      <c r="C13" s="16" t="s">
        <v>613</v>
      </c>
      <c r="D13" s="24"/>
      <c r="E13" s="24"/>
      <c r="F13" s="24"/>
      <c r="G13" s="24"/>
      <c r="H13" s="25">
        <v>8022587.32</v>
      </c>
      <c r="I13" s="25">
        <v>8022587.32</v>
      </c>
      <c r="J13" s="25"/>
    </row>
    <row r="14" ht="34.5" customHeight="1" spans="1:10">
      <c r="A14" s="26" t="s">
        <v>614</v>
      </c>
      <c r="B14" s="27"/>
      <c r="C14" s="26" t="s">
        <v>615</v>
      </c>
      <c r="D14" s="27"/>
      <c r="E14" s="27"/>
      <c r="F14" s="27"/>
      <c r="G14" s="27"/>
      <c r="H14" s="25">
        <v>1536186</v>
      </c>
      <c r="I14" s="25">
        <v>1435866</v>
      </c>
      <c r="J14" s="25">
        <v>100320</v>
      </c>
    </row>
    <row r="15" ht="32.25" customHeight="1" spans="1:10">
      <c r="A15" s="19" t="s">
        <v>616</v>
      </c>
      <c r="B15" s="19"/>
      <c r="C15" s="19"/>
      <c r="D15" s="19"/>
      <c r="E15" s="19"/>
      <c r="F15" s="19"/>
      <c r="G15" s="19"/>
      <c r="H15" s="19"/>
      <c r="I15" s="19"/>
      <c r="J15" s="19"/>
    </row>
    <row r="16" ht="32.25" customHeight="1" spans="1:10">
      <c r="A16" s="28" t="s">
        <v>617</v>
      </c>
      <c r="B16" s="28"/>
      <c r="C16" s="28"/>
      <c r="D16" s="28"/>
      <c r="E16" s="28"/>
      <c r="F16" s="28"/>
      <c r="G16" s="28"/>
      <c r="H16" s="29" t="s">
        <v>618</v>
      </c>
      <c r="I16" s="41" t="s">
        <v>357</v>
      </c>
      <c r="J16" s="29" t="s">
        <v>619</v>
      </c>
    </row>
    <row r="17" ht="36" customHeight="1" spans="1:10">
      <c r="A17" s="30" t="s">
        <v>350</v>
      </c>
      <c r="B17" s="30" t="s">
        <v>620</v>
      </c>
      <c r="C17" s="31" t="s">
        <v>352</v>
      </c>
      <c r="D17" s="31" t="s">
        <v>353</v>
      </c>
      <c r="E17" s="31" t="s">
        <v>354</v>
      </c>
      <c r="F17" s="31" t="s">
        <v>355</v>
      </c>
      <c r="G17" s="31" t="s">
        <v>356</v>
      </c>
      <c r="H17" s="32"/>
      <c r="I17" s="32"/>
      <c r="J17" s="32"/>
    </row>
    <row r="18" ht="32.25" customHeight="1" spans="1:10">
      <c r="A18" s="33" t="s">
        <v>359</v>
      </c>
      <c r="B18" s="33"/>
      <c r="C18" s="34"/>
      <c r="D18" s="33"/>
      <c r="E18" s="33"/>
      <c r="F18" s="33"/>
      <c r="G18" s="33"/>
      <c r="H18" s="35"/>
      <c r="I18" s="18"/>
      <c r="J18" s="35"/>
    </row>
    <row r="19" ht="32.25" customHeight="1" spans="1:10">
      <c r="A19" s="33"/>
      <c r="B19" s="33" t="s">
        <v>360</v>
      </c>
      <c r="C19" s="34"/>
      <c r="D19" s="33"/>
      <c r="E19" s="33"/>
      <c r="F19" s="33"/>
      <c r="G19" s="33"/>
      <c r="H19" s="35"/>
      <c r="I19" s="18"/>
      <c r="J19" s="35"/>
    </row>
    <row r="20" ht="32.25" customHeight="1" spans="1:10">
      <c r="A20" s="33"/>
      <c r="B20" s="33"/>
      <c r="C20" s="34" t="s">
        <v>621</v>
      </c>
      <c r="D20" s="33" t="s">
        <v>362</v>
      </c>
      <c r="E20" s="33" t="s">
        <v>88</v>
      </c>
      <c r="F20" s="33" t="s">
        <v>432</v>
      </c>
      <c r="G20" s="33" t="s">
        <v>364</v>
      </c>
      <c r="H20" s="35" t="s">
        <v>622</v>
      </c>
      <c r="I20" s="18" t="s">
        <v>623</v>
      </c>
      <c r="J20" s="35" t="s">
        <v>624</v>
      </c>
    </row>
    <row r="21" ht="32.25" customHeight="1" spans="1:10">
      <c r="A21" s="33"/>
      <c r="B21" s="33"/>
      <c r="C21" s="34" t="s">
        <v>625</v>
      </c>
      <c r="D21" s="33" t="s">
        <v>362</v>
      </c>
      <c r="E21" s="33" t="s">
        <v>86</v>
      </c>
      <c r="F21" s="33" t="s">
        <v>432</v>
      </c>
      <c r="G21" s="33" t="s">
        <v>364</v>
      </c>
      <c r="H21" s="35" t="s">
        <v>622</v>
      </c>
      <c r="I21" s="18" t="s">
        <v>626</v>
      </c>
      <c r="J21" s="35" t="s">
        <v>624</v>
      </c>
    </row>
    <row r="22" ht="32.25" customHeight="1" spans="1:10">
      <c r="A22" s="33"/>
      <c r="B22" s="33"/>
      <c r="C22" s="34" t="s">
        <v>627</v>
      </c>
      <c r="D22" s="33" t="s">
        <v>362</v>
      </c>
      <c r="E22" s="33" t="s">
        <v>88</v>
      </c>
      <c r="F22" s="33" t="s">
        <v>432</v>
      </c>
      <c r="G22" s="33" t="s">
        <v>364</v>
      </c>
      <c r="H22" s="35" t="s">
        <v>622</v>
      </c>
      <c r="I22" s="18" t="s">
        <v>628</v>
      </c>
      <c r="J22" s="35" t="s">
        <v>624</v>
      </c>
    </row>
    <row r="23" ht="32.25" customHeight="1" spans="1:10">
      <c r="A23" s="33"/>
      <c r="B23" s="33"/>
      <c r="C23" s="34" t="s">
        <v>629</v>
      </c>
      <c r="D23" s="33" t="s">
        <v>362</v>
      </c>
      <c r="E23" s="33" t="s">
        <v>84</v>
      </c>
      <c r="F23" s="33" t="s">
        <v>432</v>
      </c>
      <c r="G23" s="33" t="s">
        <v>364</v>
      </c>
      <c r="H23" s="35" t="s">
        <v>622</v>
      </c>
      <c r="I23" s="18" t="s">
        <v>630</v>
      </c>
      <c r="J23" s="35" t="s">
        <v>624</v>
      </c>
    </row>
    <row r="24" ht="32.25" customHeight="1" spans="1:10">
      <c r="A24" s="33"/>
      <c r="B24" s="33"/>
      <c r="C24" s="34" t="s">
        <v>631</v>
      </c>
      <c r="D24" s="33" t="s">
        <v>362</v>
      </c>
      <c r="E24" s="33" t="s">
        <v>86</v>
      </c>
      <c r="F24" s="33" t="s">
        <v>432</v>
      </c>
      <c r="G24" s="33" t="s">
        <v>364</v>
      </c>
      <c r="H24" s="35" t="s">
        <v>622</v>
      </c>
      <c r="I24" s="18" t="s">
        <v>632</v>
      </c>
      <c r="J24" s="35" t="s">
        <v>624</v>
      </c>
    </row>
    <row r="25" ht="32.25" customHeight="1" spans="1:10">
      <c r="A25" s="33"/>
      <c r="B25" s="33" t="s">
        <v>365</v>
      </c>
      <c r="C25" s="34"/>
      <c r="D25" s="33"/>
      <c r="E25" s="33"/>
      <c r="F25" s="33"/>
      <c r="G25" s="33"/>
      <c r="H25" s="35"/>
      <c r="I25" s="18"/>
      <c r="J25" s="35"/>
    </row>
    <row r="26" ht="32.25" customHeight="1" spans="1:10">
      <c r="A26" s="33"/>
      <c r="B26" s="33"/>
      <c r="C26" s="34" t="s">
        <v>633</v>
      </c>
      <c r="D26" s="33" t="s">
        <v>362</v>
      </c>
      <c r="E26" s="33" t="s">
        <v>396</v>
      </c>
      <c r="F26" s="33" t="s">
        <v>368</v>
      </c>
      <c r="G26" s="33" t="s">
        <v>364</v>
      </c>
      <c r="H26" s="35" t="s">
        <v>622</v>
      </c>
      <c r="I26" s="18" t="s">
        <v>634</v>
      </c>
      <c r="J26" s="35" t="s">
        <v>624</v>
      </c>
    </row>
    <row r="27" ht="32.25" customHeight="1" spans="1:10">
      <c r="A27" s="33"/>
      <c r="B27" s="33" t="s">
        <v>370</v>
      </c>
      <c r="C27" s="34"/>
      <c r="D27" s="33"/>
      <c r="E27" s="33"/>
      <c r="F27" s="33"/>
      <c r="G27" s="33"/>
      <c r="H27" s="35"/>
      <c r="I27" s="18"/>
      <c r="J27" s="35"/>
    </row>
    <row r="28" ht="32.25" customHeight="1" spans="1:10">
      <c r="A28" s="33"/>
      <c r="B28" s="33"/>
      <c r="C28" s="34" t="s">
        <v>466</v>
      </c>
      <c r="D28" s="33" t="s">
        <v>376</v>
      </c>
      <c r="E28" s="33" t="s">
        <v>635</v>
      </c>
      <c r="F28" s="33"/>
      <c r="G28" s="33" t="s">
        <v>378</v>
      </c>
      <c r="H28" s="35" t="s">
        <v>636</v>
      </c>
      <c r="I28" s="18" t="s">
        <v>637</v>
      </c>
      <c r="J28" s="35" t="s">
        <v>624</v>
      </c>
    </row>
    <row r="29" ht="32.25" customHeight="1" spans="1:10">
      <c r="A29" s="33" t="s">
        <v>373</v>
      </c>
      <c r="B29" s="33"/>
      <c r="C29" s="34"/>
      <c r="D29" s="33"/>
      <c r="E29" s="33"/>
      <c r="F29" s="33"/>
      <c r="G29" s="33"/>
      <c r="H29" s="35"/>
      <c r="I29" s="18"/>
      <c r="J29" s="35"/>
    </row>
    <row r="30" ht="32.25" customHeight="1" spans="1:10">
      <c r="A30" s="33"/>
      <c r="B30" s="33" t="s">
        <v>389</v>
      </c>
      <c r="C30" s="34"/>
      <c r="D30" s="33"/>
      <c r="E30" s="33"/>
      <c r="F30" s="33"/>
      <c r="G30" s="33"/>
      <c r="H30" s="35"/>
      <c r="I30" s="18"/>
      <c r="J30" s="35"/>
    </row>
    <row r="31" ht="32.25" customHeight="1" spans="1:10">
      <c r="A31" s="33"/>
      <c r="B31" s="33"/>
      <c r="C31" s="34" t="s">
        <v>638</v>
      </c>
      <c r="D31" s="33" t="s">
        <v>376</v>
      </c>
      <c r="E31" s="33" t="s">
        <v>639</v>
      </c>
      <c r="F31" s="33"/>
      <c r="G31" s="33" t="s">
        <v>378</v>
      </c>
      <c r="H31" s="35" t="s">
        <v>622</v>
      </c>
      <c r="I31" s="18" t="s">
        <v>640</v>
      </c>
      <c r="J31" s="35" t="s">
        <v>624</v>
      </c>
    </row>
    <row r="32" ht="32.25" customHeight="1" spans="1:10">
      <c r="A32" s="33" t="s">
        <v>380</v>
      </c>
      <c r="B32" s="33"/>
      <c r="C32" s="34"/>
      <c r="D32" s="33"/>
      <c r="E32" s="33"/>
      <c r="F32" s="33"/>
      <c r="G32" s="33"/>
      <c r="H32" s="35"/>
      <c r="I32" s="18"/>
      <c r="J32" s="35"/>
    </row>
    <row r="33" ht="32.25" customHeight="1" spans="1:10">
      <c r="A33" s="33"/>
      <c r="B33" s="33" t="s">
        <v>381</v>
      </c>
      <c r="C33" s="34"/>
      <c r="D33" s="33"/>
      <c r="E33" s="33"/>
      <c r="F33" s="33"/>
      <c r="G33" s="33"/>
      <c r="H33" s="35"/>
      <c r="I33" s="18"/>
      <c r="J33" s="35"/>
    </row>
    <row r="34" ht="32.25" customHeight="1" spans="1:10">
      <c r="A34" s="33"/>
      <c r="B34" s="33"/>
      <c r="C34" s="34" t="s">
        <v>641</v>
      </c>
      <c r="D34" s="33" t="s">
        <v>362</v>
      </c>
      <c r="E34" s="33" t="s">
        <v>396</v>
      </c>
      <c r="F34" s="33" t="s">
        <v>368</v>
      </c>
      <c r="G34" s="33" t="s">
        <v>364</v>
      </c>
      <c r="H34" s="35" t="s">
        <v>622</v>
      </c>
      <c r="I34" s="18" t="s">
        <v>641</v>
      </c>
      <c r="J34" s="35" t="s">
        <v>642</v>
      </c>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4166666666667" defaultRowHeight="12.75" customHeight="1"/>
  <cols>
    <col min="1" max="1" width="15.9083333333333" customWidth="1"/>
    <col min="2" max="2" width="47.6333333333333" customWidth="1"/>
    <col min="3" max="19" width="22" customWidth="1"/>
  </cols>
  <sheetData>
    <row r="1" ht="17.25" customHeight="1" spans="1:1">
      <c r="A1" s="95" t="s">
        <v>52</v>
      </c>
    </row>
    <row r="2" ht="41.25" customHeight="1" spans="1:1">
      <c r="A2" s="76" t="str">
        <f>"2026"&amp;"年部门收入预算表"</f>
        <v>2026年部门收入预算表</v>
      </c>
    </row>
    <row r="3" ht="17.25" customHeight="1" spans="1:19">
      <c r="A3" s="79" t="str">
        <f>"单位名称："&amp;"中国共产党昆明市东川区委员会统一战线工作部"</f>
        <v>单位名称：中国共产党昆明市东川区委员会统一战线工作部</v>
      </c>
      <c r="S3" s="81" t="s">
        <v>1</v>
      </c>
    </row>
    <row r="4" ht="21.75" customHeight="1" spans="1:19">
      <c r="A4" s="211" t="s">
        <v>53</v>
      </c>
      <c r="B4" s="212" t="s">
        <v>54</v>
      </c>
      <c r="C4" s="212" t="s">
        <v>55</v>
      </c>
      <c r="D4" s="213" t="s">
        <v>56</v>
      </c>
      <c r="E4" s="213"/>
      <c r="F4" s="213"/>
      <c r="G4" s="213"/>
      <c r="H4" s="213"/>
      <c r="I4" s="159"/>
      <c r="J4" s="213"/>
      <c r="K4" s="213"/>
      <c r="L4" s="213"/>
      <c r="M4" s="213"/>
      <c r="N4" s="220"/>
      <c r="O4" s="213" t="s">
        <v>45</v>
      </c>
      <c r="P4" s="213"/>
      <c r="Q4" s="213"/>
      <c r="R4" s="213"/>
      <c r="S4" s="220"/>
    </row>
    <row r="5" ht="27" customHeight="1" spans="1:19">
      <c r="A5" s="214"/>
      <c r="B5" s="215"/>
      <c r="C5" s="215"/>
      <c r="D5" s="215" t="s">
        <v>57</v>
      </c>
      <c r="E5" s="215" t="s">
        <v>58</v>
      </c>
      <c r="F5" s="215" t="s">
        <v>59</v>
      </c>
      <c r="G5" s="215" t="s">
        <v>60</v>
      </c>
      <c r="H5" s="215" t="s">
        <v>61</v>
      </c>
      <c r="I5" s="221" t="s">
        <v>62</v>
      </c>
      <c r="J5" s="222"/>
      <c r="K5" s="222"/>
      <c r="L5" s="222"/>
      <c r="M5" s="222"/>
      <c r="N5" s="223"/>
      <c r="O5" s="215" t="s">
        <v>57</v>
      </c>
      <c r="P5" s="215" t="s">
        <v>58</v>
      </c>
      <c r="Q5" s="215" t="s">
        <v>59</v>
      </c>
      <c r="R5" s="215" t="s">
        <v>60</v>
      </c>
      <c r="S5" s="215" t="s">
        <v>63</v>
      </c>
    </row>
    <row r="6" ht="30" customHeight="1" spans="1:19">
      <c r="A6" s="216"/>
      <c r="B6" s="134"/>
      <c r="C6" s="144"/>
      <c r="D6" s="144"/>
      <c r="E6" s="144"/>
      <c r="F6" s="144"/>
      <c r="G6" s="144"/>
      <c r="H6" s="144"/>
      <c r="I6" s="100" t="s">
        <v>57</v>
      </c>
      <c r="J6" s="223" t="s">
        <v>64</v>
      </c>
      <c r="K6" s="223" t="s">
        <v>65</v>
      </c>
      <c r="L6" s="223" t="s">
        <v>66</v>
      </c>
      <c r="M6" s="223" t="s">
        <v>67</v>
      </c>
      <c r="N6" s="223" t="s">
        <v>68</v>
      </c>
      <c r="O6" s="224"/>
      <c r="P6" s="224"/>
      <c r="Q6" s="224"/>
      <c r="R6" s="224"/>
      <c r="S6" s="144"/>
    </row>
    <row r="7" ht="15" customHeight="1" spans="1:19">
      <c r="A7" s="217">
        <v>1</v>
      </c>
      <c r="B7" s="217">
        <v>2</v>
      </c>
      <c r="C7" s="217">
        <v>3</v>
      </c>
      <c r="D7" s="217">
        <v>4</v>
      </c>
      <c r="E7" s="217">
        <v>5</v>
      </c>
      <c r="F7" s="217">
        <v>6</v>
      </c>
      <c r="G7" s="217">
        <v>7</v>
      </c>
      <c r="H7" s="217">
        <v>8</v>
      </c>
      <c r="I7" s="100">
        <v>9</v>
      </c>
      <c r="J7" s="217">
        <v>10</v>
      </c>
      <c r="K7" s="217">
        <v>11</v>
      </c>
      <c r="L7" s="217">
        <v>12</v>
      </c>
      <c r="M7" s="217">
        <v>13</v>
      </c>
      <c r="N7" s="217">
        <v>14</v>
      </c>
      <c r="O7" s="217">
        <v>15</v>
      </c>
      <c r="P7" s="217">
        <v>16</v>
      </c>
      <c r="Q7" s="217">
        <v>17</v>
      </c>
      <c r="R7" s="217">
        <v>18</v>
      </c>
      <c r="S7" s="217">
        <v>19</v>
      </c>
    </row>
    <row r="8" ht="18" customHeight="1" spans="1:19">
      <c r="A8" s="34" t="s">
        <v>69</v>
      </c>
      <c r="B8" s="34" t="s">
        <v>70</v>
      </c>
      <c r="C8" s="109">
        <v>9558773.32</v>
      </c>
      <c r="D8" s="109">
        <v>9558773.32</v>
      </c>
      <c r="E8" s="109">
        <v>9458453.32</v>
      </c>
      <c r="F8" s="109"/>
      <c r="G8" s="109"/>
      <c r="H8" s="109"/>
      <c r="I8" s="109">
        <v>100320</v>
      </c>
      <c r="J8" s="109"/>
      <c r="K8" s="109"/>
      <c r="L8" s="109"/>
      <c r="M8" s="109"/>
      <c r="N8" s="109">
        <v>100320</v>
      </c>
      <c r="O8" s="109"/>
      <c r="P8" s="109"/>
      <c r="Q8" s="109"/>
      <c r="R8" s="109"/>
      <c r="S8" s="109"/>
    </row>
    <row r="9" ht="18" customHeight="1" spans="1:19">
      <c r="A9" s="218" t="s">
        <v>71</v>
      </c>
      <c r="B9" s="218" t="s">
        <v>70</v>
      </c>
      <c r="C9" s="109">
        <v>9558773.32</v>
      </c>
      <c r="D9" s="109">
        <v>9558773.32</v>
      </c>
      <c r="E9" s="109">
        <v>9458453.32</v>
      </c>
      <c r="F9" s="109"/>
      <c r="G9" s="109"/>
      <c r="H9" s="109"/>
      <c r="I9" s="109">
        <v>100320</v>
      </c>
      <c r="J9" s="109"/>
      <c r="K9" s="109"/>
      <c r="L9" s="109"/>
      <c r="M9" s="109"/>
      <c r="N9" s="109">
        <v>100320</v>
      </c>
      <c r="O9" s="109"/>
      <c r="P9" s="109"/>
      <c r="Q9" s="109"/>
      <c r="R9" s="109"/>
      <c r="S9" s="109"/>
    </row>
    <row r="10" ht="18" customHeight="1" spans="1:19">
      <c r="A10" s="84" t="s">
        <v>55</v>
      </c>
      <c r="B10" s="219"/>
      <c r="C10" s="109">
        <v>9558773.32</v>
      </c>
      <c r="D10" s="109">
        <v>9558773.32</v>
      </c>
      <c r="E10" s="109">
        <v>9458453.32</v>
      </c>
      <c r="F10" s="109"/>
      <c r="G10" s="109"/>
      <c r="H10" s="109"/>
      <c r="I10" s="109">
        <v>100320</v>
      </c>
      <c r="J10" s="109"/>
      <c r="K10" s="109"/>
      <c r="L10" s="109"/>
      <c r="M10" s="109"/>
      <c r="N10" s="109">
        <v>100320</v>
      </c>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selection activeCell="D41" sqref="D41"/>
    </sheetView>
  </sheetViews>
  <sheetFormatPr defaultColWidth="8.54166666666667" defaultRowHeight="12.75" customHeight="1"/>
  <cols>
    <col min="1" max="1" width="14.2666666666667" customWidth="1"/>
    <col min="2" max="2" width="37.5416666666667" customWidth="1"/>
    <col min="3" max="8" width="24.5416666666667" customWidth="1"/>
    <col min="9" max="9" width="26.725" customWidth="1"/>
    <col min="10" max="11" width="24.45" customWidth="1"/>
    <col min="12" max="15" width="24.5416666666667" customWidth="1"/>
  </cols>
  <sheetData>
    <row r="1" ht="17.25" customHeight="1" spans="1:1">
      <c r="A1" s="81" t="s">
        <v>72</v>
      </c>
    </row>
    <row r="2" ht="41.25" customHeight="1" spans="1:1">
      <c r="A2" s="76" t="str">
        <f>"2026"&amp;"年部门支出预算表"</f>
        <v>2026年部门支出预算表</v>
      </c>
    </row>
    <row r="3" ht="17.25" customHeight="1" spans="1:15">
      <c r="A3" s="79" t="str">
        <f>"单位名称："&amp;"中国共产党昆明市东川区委员会统一战线工作部"</f>
        <v>单位名称：中国共产党昆明市东川区委员会统一战线工作部</v>
      </c>
      <c r="O3" s="81" t="s">
        <v>1</v>
      </c>
    </row>
    <row r="4" ht="27" customHeight="1" spans="1:15">
      <c r="A4" s="196" t="s">
        <v>73</v>
      </c>
      <c r="B4" s="196" t="s">
        <v>74</v>
      </c>
      <c r="C4" s="196" t="s">
        <v>55</v>
      </c>
      <c r="D4" s="197" t="s">
        <v>58</v>
      </c>
      <c r="E4" s="198"/>
      <c r="F4" s="199"/>
      <c r="G4" s="200" t="s">
        <v>59</v>
      </c>
      <c r="H4" s="200" t="s">
        <v>60</v>
      </c>
      <c r="I4" s="200" t="s">
        <v>75</v>
      </c>
      <c r="J4" s="197" t="s">
        <v>62</v>
      </c>
      <c r="K4" s="198"/>
      <c r="L4" s="198"/>
      <c r="M4" s="198"/>
      <c r="N4" s="208"/>
      <c r="O4" s="209"/>
    </row>
    <row r="5" ht="42" customHeight="1" spans="1:15">
      <c r="A5" s="201"/>
      <c r="B5" s="201"/>
      <c r="C5" s="202"/>
      <c r="D5" s="203" t="s">
        <v>57</v>
      </c>
      <c r="E5" s="203" t="s">
        <v>76</v>
      </c>
      <c r="F5" s="203" t="s">
        <v>77</v>
      </c>
      <c r="G5" s="202"/>
      <c r="H5" s="202"/>
      <c r="I5" s="210"/>
      <c r="J5" s="203" t="s">
        <v>57</v>
      </c>
      <c r="K5" s="190" t="s">
        <v>78</v>
      </c>
      <c r="L5" s="190" t="s">
        <v>79</v>
      </c>
      <c r="M5" s="190" t="s">
        <v>80</v>
      </c>
      <c r="N5" s="190" t="s">
        <v>81</v>
      </c>
      <c r="O5" s="190" t="s">
        <v>82</v>
      </c>
    </row>
    <row r="6" ht="18" customHeight="1" spans="1:15">
      <c r="A6" s="87" t="s">
        <v>83</v>
      </c>
      <c r="B6" s="87" t="s">
        <v>84</v>
      </c>
      <c r="C6" s="87" t="s">
        <v>85</v>
      </c>
      <c r="D6" s="88" t="s">
        <v>86</v>
      </c>
      <c r="E6" s="88" t="s">
        <v>87</v>
      </c>
      <c r="F6" s="88" t="s">
        <v>88</v>
      </c>
      <c r="G6" s="88" t="s">
        <v>89</v>
      </c>
      <c r="H6" s="88" t="s">
        <v>90</v>
      </c>
      <c r="I6" s="88" t="s">
        <v>91</v>
      </c>
      <c r="J6" s="88" t="s">
        <v>92</v>
      </c>
      <c r="K6" s="88" t="s">
        <v>93</v>
      </c>
      <c r="L6" s="88" t="s">
        <v>94</v>
      </c>
      <c r="M6" s="88" t="s">
        <v>95</v>
      </c>
      <c r="N6" s="87" t="s">
        <v>96</v>
      </c>
      <c r="O6" s="88" t="s">
        <v>97</v>
      </c>
    </row>
    <row r="7" ht="21" customHeight="1" spans="1:15">
      <c r="A7" s="89" t="s">
        <v>98</v>
      </c>
      <c r="B7" s="89" t="s">
        <v>99</v>
      </c>
      <c r="C7" s="109">
        <v>7088689</v>
      </c>
      <c r="D7" s="109">
        <v>6988569</v>
      </c>
      <c r="E7" s="109">
        <v>5552703</v>
      </c>
      <c r="F7" s="109">
        <v>1435866</v>
      </c>
      <c r="G7" s="109"/>
      <c r="H7" s="109"/>
      <c r="I7" s="109"/>
      <c r="J7" s="109">
        <v>100120</v>
      </c>
      <c r="K7" s="109"/>
      <c r="L7" s="109"/>
      <c r="M7" s="109"/>
      <c r="N7" s="109"/>
      <c r="O7" s="109">
        <v>100120</v>
      </c>
    </row>
    <row r="8" ht="21" customHeight="1" spans="1:15">
      <c r="A8" s="204" t="s">
        <v>100</v>
      </c>
      <c r="B8" s="204" t="s">
        <v>101</v>
      </c>
      <c r="C8" s="109">
        <v>823400</v>
      </c>
      <c r="D8" s="109">
        <v>823400</v>
      </c>
      <c r="E8" s="109">
        <v>543400</v>
      </c>
      <c r="F8" s="109">
        <v>280000</v>
      </c>
      <c r="G8" s="109"/>
      <c r="H8" s="109"/>
      <c r="I8" s="109"/>
      <c r="J8" s="109"/>
      <c r="K8" s="109"/>
      <c r="L8" s="109"/>
      <c r="M8" s="109"/>
      <c r="N8" s="109"/>
      <c r="O8" s="109"/>
    </row>
    <row r="9" ht="21" customHeight="1" spans="1:15">
      <c r="A9" s="205" t="s">
        <v>102</v>
      </c>
      <c r="B9" s="206" t="s">
        <v>103</v>
      </c>
      <c r="C9" s="109">
        <v>543400</v>
      </c>
      <c r="D9" s="109">
        <v>543400</v>
      </c>
      <c r="E9" s="109">
        <v>543400</v>
      </c>
      <c r="F9" s="109"/>
      <c r="G9" s="109"/>
      <c r="H9" s="109"/>
      <c r="I9" s="109"/>
      <c r="J9" s="109"/>
      <c r="K9" s="109"/>
      <c r="L9" s="109"/>
      <c r="M9" s="109"/>
      <c r="N9" s="109"/>
      <c r="O9" s="109"/>
    </row>
    <row r="10" ht="21" customHeight="1" spans="1:15">
      <c r="A10" s="205" t="s">
        <v>104</v>
      </c>
      <c r="B10" s="205" t="s">
        <v>105</v>
      </c>
      <c r="C10" s="109">
        <v>280000</v>
      </c>
      <c r="D10" s="109">
        <v>280000</v>
      </c>
      <c r="E10" s="109"/>
      <c r="F10" s="109">
        <v>280000</v>
      </c>
      <c r="G10" s="109"/>
      <c r="H10" s="109"/>
      <c r="I10" s="109"/>
      <c r="J10" s="109"/>
      <c r="K10" s="109"/>
      <c r="L10" s="109"/>
      <c r="M10" s="109"/>
      <c r="N10" s="109"/>
      <c r="O10" s="109"/>
    </row>
    <row r="11" ht="21" customHeight="1" spans="1:15">
      <c r="A11" s="204" t="s">
        <v>106</v>
      </c>
      <c r="B11" s="204" t="s">
        <v>107</v>
      </c>
      <c r="C11" s="109">
        <v>2055480</v>
      </c>
      <c r="D11" s="109">
        <v>1955360</v>
      </c>
      <c r="E11" s="109">
        <v>1787360</v>
      </c>
      <c r="F11" s="109">
        <v>168000</v>
      </c>
      <c r="G11" s="109"/>
      <c r="H11" s="109"/>
      <c r="I11" s="109"/>
      <c r="J11" s="109">
        <v>100120</v>
      </c>
      <c r="K11" s="109"/>
      <c r="L11" s="109"/>
      <c r="M11" s="109"/>
      <c r="N11" s="109"/>
      <c r="O11" s="109">
        <v>100120</v>
      </c>
    </row>
    <row r="12" ht="21" customHeight="1" spans="1:15">
      <c r="A12" s="205" t="s">
        <v>108</v>
      </c>
      <c r="B12" s="205" t="s">
        <v>103</v>
      </c>
      <c r="C12" s="109">
        <v>1787360</v>
      </c>
      <c r="D12" s="109">
        <v>1787360</v>
      </c>
      <c r="E12" s="109">
        <v>1787360</v>
      </c>
      <c r="F12" s="109"/>
      <c r="G12" s="109"/>
      <c r="H12" s="109"/>
      <c r="I12" s="109"/>
      <c r="J12" s="109"/>
      <c r="K12" s="109"/>
      <c r="L12" s="109"/>
      <c r="M12" s="109"/>
      <c r="N12" s="109"/>
      <c r="O12" s="109"/>
    </row>
    <row r="13" ht="21" customHeight="1" spans="1:15">
      <c r="A13" s="205" t="s">
        <v>109</v>
      </c>
      <c r="B13" s="205" t="s">
        <v>110</v>
      </c>
      <c r="C13" s="109">
        <v>268120</v>
      </c>
      <c r="D13" s="109">
        <v>168000</v>
      </c>
      <c r="E13" s="109"/>
      <c r="F13" s="109">
        <v>168000</v>
      </c>
      <c r="G13" s="109"/>
      <c r="H13" s="109"/>
      <c r="I13" s="109"/>
      <c r="J13" s="109">
        <v>100120</v>
      </c>
      <c r="K13" s="109"/>
      <c r="L13" s="109"/>
      <c r="M13" s="109"/>
      <c r="N13" s="109"/>
      <c r="O13" s="109">
        <v>100120</v>
      </c>
    </row>
    <row r="14" ht="21" customHeight="1" spans="1:15">
      <c r="A14" s="204" t="s">
        <v>111</v>
      </c>
      <c r="B14" s="204" t="s">
        <v>112</v>
      </c>
      <c r="C14" s="109">
        <v>165000</v>
      </c>
      <c r="D14" s="109">
        <v>165000</v>
      </c>
      <c r="E14" s="109"/>
      <c r="F14" s="109">
        <v>165000</v>
      </c>
      <c r="G14" s="109"/>
      <c r="H14" s="109"/>
      <c r="I14" s="109"/>
      <c r="J14" s="109"/>
      <c r="K14" s="109"/>
      <c r="L14" s="109"/>
      <c r="M14" s="109"/>
      <c r="N14" s="109"/>
      <c r="O14" s="109"/>
    </row>
    <row r="15" ht="21" customHeight="1" spans="1:15">
      <c r="A15" s="205" t="s">
        <v>113</v>
      </c>
      <c r="B15" s="205" t="s">
        <v>114</v>
      </c>
      <c r="C15" s="109">
        <v>81000</v>
      </c>
      <c r="D15" s="109">
        <v>81000</v>
      </c>
      <c r="E15" s="109"/>
      <c r="F15" s="109">
        <v>81000</v>
      </c>
      <c r="G15" s="109"/>
      <c r="H15" s="109"/>
      <c r="I15" s="109"/>
      <c r="J15" s="109"/>
      <c r="K15" s="109"/>
      <c r="L15" s="109"/>
      <c r="M15" s="109"/>
      <c r="N15" s="109"/>
      <c r="O15" s="109"/>
    </row>
    <row r="16" ht="21" customHeight="1" spans="1:15">
      <c r="A16" s="205" t="s">
        <v>115</v>
      </c>
      <c r="B16" s="205" t="s">
        <v>116</v>
      </c>
      <c r="C16" s="109">
        <v>84000</v>
      </c>
      <c r="D16" s="109">
        <v>84000</v>
      </c>
      <c r="E16" s="109"/>
      <c r="F16" s="109">
        <v>84000</v>
      </c>
      <c r="G16" s="109"/>
      <c r="H16" s="109"/>
      <c r="I16" s="109"/>
      <c r="J16" s="109"/>
      <c r="K16" s="109"/>
      <c r="L16" s="109"/>
      <c r="M16" s="109"/>
      <c r="N16" s="109"/>
      <c r="O16" s="109"/>
    </row>
    <row r="17" ht="21" customHeight="1" spans="1:15">
      <c r="A17" s="204" t="s">
        <v>117</v>
      </c>
      <c r="B17" s="204" t="s">
        <v>118</v>
      </c>
      <c r="C17" s="109">
        <v>4044809</v>
      </c>
      <c r="D17" s="109">
        <v>4044809</v>
      </c>
      <c r="E17" s="109">
        <v>3221943</v>
      </c>
      <c r="F17" s="109">
        <v>822866</v>
      </c>
      <c r="G17" s="109"/>
      <c r="H17" s="109"/>
      <c r="I17" s="109"/>
      <c r="J17" s="109"/>
      <c r="K17" s="109"/>
      <c r="L17" s="109"/>
      <c r="M17" s="109"/>
      <c r="N17" s="109"/>
      <c r="O17" s="109"/>
    </row>
    <row r="18" ht="21" customHeight="1" spans="1:15">
      <c r="A18" s="205" t="s">
        <v>119</v>
      </c>
      <c r="B18" s="205" t="s">
        <v>103</v>
      </c>
      <c r="C18" s="109">
        <v>2886285</v>
      </c>
      <c r="D18" s="109">
        <v>2886285</v>
      </c>
      <c r="E18" s="109">
        <v>2886285</v>
      </c>
      <c r="F18" s="109"/>
      <c r="G18" s="109"/>
      <c r="H18" s="109"/>
      <c r="I18" s="109"/>
      <c r="J18" s="109"/>
      <c r="K18" s="109"/>
      <c r="L18" s="109"/>
      <c r="M18" s="109"/>
      <c r="N18" s="109"/>
      <c r="O18" s="109"/>
    </row>
    <row r="19" ht="21" customHeight="1" spans="1:15">
      <c r="A19" s="205" t="s">
        <v>120</v>
      </c>
      <c r="B19" s="205" t="s">
        <v>114</v>
      </c>
      <c r="C19" s="109">
        <v>40000</v>
      </c>
      <c r="D19" s="109">
        <v>40000</v>
      </c>
      <c r="E19" s="109"/>
      <c r="F19" s="109">
        <v>40000</v>
      </c>
      <c r="G19" s="109"/>
      <c r="H19" s="109"/>
      <c r="I19" s="109"/>
      <c r="J19" s="109"/>
      <c r="K19" s="109"/>
      <c r="L19" s="109"/>
      <c r="M19" s="109"/>
      <c r="N19" s="109"/>
      <c r="O19" s="109"/>
    </row>
    <row r="20" ht="21" customHeight="1" spans="1:15">
      <c r="A20" s="205" t="s">
        <v>121</v>
      </c>
      <c r="B20" s="205" t="s">
        <v>122</v>
      </c>
      <c r="C20" s="109">
        <v>672866</v>
      </c>
      <c r="D20" s="109">
        <v>672866</v>
      </c>
      <c r="E20" s="109"/>
      <c r="F20" s="109">
        <v>672866</v>
      </c>
      <c r="G20" s="109"/>
      <c r="H20" s="109"/>
      <c r="I20" s="109"/>
      <c r="J20" s="109"/>
      <c r="K20" s="109"/>
      <c r="L20" s="109"/>
      <c r="M20" s="109"/>
      <c r="N20" s="109"/>
      <c r="O20" s="109"/>
    </row>
    <row r="21" ht="21" customHeight="1" spans="1:15">
      <c r="A21" s="205" t="s">
        <v>123</v>
      </c>
      <c r="B21" s="205" t="s">
        <v>124</v>
      </c>
      <c r="C21" s="109">
        <v>335658</v>
      </c>
      <c r="D21" s="109">
        <v>335658</v>
      </c>
      <c r="E21" s="109">
        <v>335658</v>
      </c>
      <c r="F21" s="109"/>
      <c r="G21" s="109"/>
      <c r="H21" s="109"/>
      <c r="I21" s="109"/>
      <c r="J21" s="109"/>
      <c r="K21" s="109"/>
      <c r="L21" s="109"/>
      <c r="M21" s="109"/>
      <c r="N21" s="109"/>
      <c r="O21" s="109"/>
    </row>
    <row r="22" ht="21" customHeight="1" spans="1:15">
      <c r="A22" s="205" t="s">
        <v>125</v>
      </c>
      <c r="B22" s="205" t="s">
        <v>126</v>
      </c>
      <c r="C22" s="109">
        <v>110000</v>
      </c>
      <c r="D22" s="109">
        <v>110000</v>
      </c>
      <c r="E22" s="109"/>
      <c r="F22" s="109">
        <v>110000</v>
      </c>
      <c r="G22" s="109"/>
      <c r="H22" s="109"/>
      <c r="I22" s="109"/>
      <c r="J22" s="109"/>
      <c r="K22" s="109"/>
      <c r="L22" s="109"/>
      <c r="M22" s="109"/>
      <c r="N22" s="109"/>
      <c r="O22" s="109"/>
    </row>
    <row r="23" ht="21" customHeight="1" spans="1:15">
      <c r="A23" s="89" t="s">
        <v>127</v>
      </c>
      <c r="B23" s="89" t="s">
        <v>128</v>
      </c>
      <c r="C23" s="109">
        <v>1238328.32</v>
      </c>
      <c r="D23" s="109">
        <v>1238328.32</v>
      </c>
      <c r="E23" s="109">
        <v>1237421</v>
      </c>
      <c r="F23" s="109">
        <v>907.32</v>
      </c>
      <c r="G23" s="109"/>
      <c r="H23" s="109"/>
      <c r="I23" s="109"/>
      <c r="J23" s="109"/>
      <c r="K23" s="109"/>
      <c r="L23" s="109"/>
      <c r="M23" s="109"/>
      <c r="N23" s="109"/>
      <c r="O23" s="109"/>
    </row>
    <row r="24" ht="21" customHeight="1" spans="1:15">
      <c r="A24" s="204" t="s">
        <v>129</v>
      </c>
      <c r="B24" s="204" t="s">
        <v>130</v>
      </c>
      <c r="C24" s="109">
        <v>1237421</v>
      </c>
      <c r="D24" s="109">
        <v>1237421</v>
      </c>
      <c r="E24" s="109">
        <v>1237421</v>
      </c>
      <c r="F24" s="109"/>
      <c r="G24" s="109"/>
      <c r="H24" s="109"/>
      <c r="I24" s="109"/>
      <c r="J24" s="109"/>
      <c r="K24" s="109"/>
      <c r="L24" s="109"/>
      <c r="M24" s="109"/>
      <c r="N24" s="109"/>
      <c r="O24" s="109"/>
    </row>
    <row r="25" ht="21" customHeight="1" spans="1:15">
      <c r="A25" s="205" t="s">
        <v>131</v>
      </c>
      <c r="B25" s="205" t="s">
        <v>132</v>
      </c>
      <c r="C25" s="109">
        <v>477000</v>
      </c>
      <c r="D25" s="109">
        <v>477000</v>
      </c>
      <c r="E25" s="109">
        <v>477000</v>
      </c>
      <c r="F25" s="109"/>
      <c r="G25" s="109"/>
      <c r="H25" s="109"/>
      <c r="I25" s="109"/>
      <c r="J25" s="109"/>
      <c r="K25" s="109"/>
      <c r="L25" s="109"/>
      <c r="M25" s="109"/>
      <c r="N25" s="109"/>
      <c r="O25" s="109"/>
    </row>
    <row r="26" ht="21" customHeight="1" spans="1:15">
      <c r="A26" s="205" t="s">
        <v>133</v>
      </c>
      <c r="B26" s="205" t="s">
        <v>134</v>
      </c>
      <c r="C26" s="109">
        <v>649013</v>
      </c>
      <c r="D26" s="109">
        <v>649013</v>
      </c>
      <c r="E26" s="109">
        <v>649013</v>
      </c>
      <c r="F26" s="109"/>
      <c r="G26" s="109"/>
      <c r="H26" s="109"/>
      <c r="I26" s="109"/>
      <c r="J26" s="109"/>
      <c r="K26" s="109"/>
      <c r="L26" s="109"/>
      <c r="M26" s="109"/>
      <c r="N26" s="109"/>
      <c r="O26" s="109"/>
    </row>
    <row r="27" ht="21" customHeight="1" spans="1:15">
      <c r="A27" s="205" t="s">
        <v>135</v>
      </c>
      <c r="B27" s="205" t="s">
        <v>136</v>
      </c>
      <c r="C27" s="109">
        <v>111408</v>
      </c>
      <c r="D27" s="109">
        <v>111408</v>
      </c>
      <c r="E27" s="109">
        <v>111408</v>
      </c>
      <c r="F27" s="109"/>
      <c r="G27" s="109"/>
      <c r="H27" s="109"/>
      <c r="I27" s="109"/>
      <c r="J27" s="109"/>
      <c r="K27" s="109"/>
      <c r="L27" s="109"/>
      <c r="M27" s="109"/>
      <c r="N27" s="109"/>
      <c r="O27" s="109"/>
    </row>
    <row r="28" ht="21" customHeight="1" spans="1:15">
      <c r="A28" s="204" t="s">
        <v>137</v>
      </c>
      <c r="B28" s="204" t="s">
        <v>138</v>
      </c>
      <c r="C28" s="109">
        <v>907.32</v>
      </c>
      <c r="D28" s="109">
        <v>907.32</v>
      </c>
      <c r="E28" s="109"/>
      <c r="F28" s="109">
        <v>907.32</v>
      </c>
      <c r="G28" s="109"/>
      <c r="H28" s="109"/>
      <c r="I28" s="109"/>
      <c r="J28" s="109"/>
      <c r="K28" s="109"/>
      <c r="L28" s="109"/>
      <c r="M28" s="109"/>
      <c r="N28" s="109"/>
      <c r="O28" s="109"/>
    </row>
    <row r="29" ht="21" customHeight="1" spans="1:15">
      <c r="A29" s="205" t="s">
        <v>139</v>
      </c>
      <c r="B29" s="205" t="s">
        <v>140</v>
      </c>
      <c r="C29" s="109">
        <v>907.32</v>
      </c>
      <c r="D29" s="109">
        <v>907.32</v>
      </c>
      <c r="E29" s="109"/>
      <c r="F29" s="109">
        <v>907.32</v>
      </c>
      <c r="G29" s="109"/>
      <c r="H29" s="109"/>
      <c r="I29" s="109"/>
      <c r="J29" s="109"/>
      <c r="K29" s="109"/>
      <c r="L29" s="109"/>
      <c r="M29" s="109"/>
      <c r="N29" s="109"/>
      <c r="O29" s="109"/>
    </row>
    <row r="30" ht="21" customHeight="1" spans="1:15">
      <c r="A30" s="89" t="s">
        <v>141</v>
      </c>
      <c r="B30" s="89" t="s">
        <v>142</v>
      </c>
      <c r="C30" s="109">
        <v>713581</v>
      </c>
      <c r="D30" s="109">
        <v>713581</v>
      </c>
      <c r="E30" s="109">
        <v>713581</v>
      </c>
      <c r="F30" s="109"/>
      <c r="G30" s="109"/>
      <c r="H30" s="109"/>
      <c r="I30" s="109"/>
      <c r="J30" s="109"/>
      <c r="K30" s="109"/>
      <c r="L30" s="109"/>
      <c r="M30" s="109"/>
      <c r="N30" s="109"/>
      <c r="O30" s="109"/>
    </row>
    <row r="31" ht="21" customHeight="1" spans="1:15">
      <c r="A31" s="204" t="s">
        <v>143</v>
      </c>
      <c r="B31" s="204" t="s">
        <v>144</v>
      </c>
      <c r="C31" s="109">
        <v>713581</v>
      </c>
      <c r="D31" s="109">
        <v>713581</v>
      </c>
      <c r="E31" s="109">
        <v>713581</v>
      </c>
      <c r="F31" s="109"/>
      <c r="G31" s="109"/>
      <c r="H31" s="109"/>
      <c r="I31" s="109"/>
      <c r="J31" s="109"/>
      <c r="K31" s="109"/>
      <c r="L31" s="109"/>
      <c r="M31" s="109"/>
      <c r="N31" s="109"/>
      <c r="O31" s="109"/>
    </row>
    <row r="32" ht="21" customHeight="1" spans="1:15">
      <c r="A32" s="205" t="s">
        <v>145</v>
      </c>
      <c r="B32" s="205" t="s">
        <v>146</v>
      </c>
      <c r="C32" s="109">
        <v>327748</v>
      </c>
      <c r="D32" s="109">
        <v>327748</v>
      </c>
      <c r="E32" s="109">
        <v>327748</v>
      </c>
      <c r="F32" s="109"/>
      <c r="G32" s="109"/>
      <c r="H32" s="109"/>
      <c r="I32" s="109"/>
      <c r="J32" s="109"/>
      <c r="K32" s="109"/>
      <c r="L32" s="109"/>
      <c r="M32" s="109"/>
      <c r="N32" s="109"/>
      <c r="O32" s="109"/>
    </row>
    <row r="33" ht="21" customHeight="1" spans="1:15">
      <c r="A33" s="205" t="s">
        <v>147</v>
      </c>
      <c r="B33" s="205" t="s">
        <v>148</v>
      </c>
      <c r="C33" s="109">
        <v>24183</v>
      </c>
      <c r="D33" s="109">
        <v>24183</v>
      </c>
      <c r="E33" s="109">
        <v>24183</v>
      </c>
      <c r="F33" s="109"/>
      <c r="G33" s="109"/>
      <c r="H33" s="109"/>
      <c r="I33" s="109"/>
      <c r="J33" s="109"/>
      <c r="K33" s="109"/>
      <c r="L33" s="109"/>
      <c r="M33" s="109"/>
      <c r="N33" s="109"/>
      <c r="O33" s="109"/>
    </row>
    <row r="34" ht="21" customHeight="1" spans="1:15">
      <c r="A34" s="205" t="s">
        <v>149</v>
      </c>
      <c r="B34" s="205" t="s">
        <v>150</v>
      </c>
      <c r="C34" s="109">
        <v>351730</v>
      </c>
      <c r="D34" s="109">
        <v>351730</v>
      </c>
      <c r="E34" s="109">
        <v>351730</v>
      </c>
      <c r="F34" s="109"/>
      <c r="G34" s="109"/>
      <c r="H34" s="109"/>
      <c r="I34" s="109"/>
      <c r="J34" s="109"/>
      <c r="K34" s="109"/>
      <c r="L34" s="109"/>
      <c r="M34" s="109"/>
      <c r="N34" s="109"/>
      <c r="O34" s="109"/>
    </row>
    <row r="35" ht="21" customHeight="1" spans="1:15">
      <c r="A35" s="205" t="s">
        <v>151</v>
      </c>
      <c r="B35" s="205" t="s">
        <v>152</v>
      </c>
      <c r="C35" s="109">
        <v>9920</v>
      </c>
      <c r="D35" s="109">
        <v>9920</v>
      </c>
      <c r="E35" s="109">
        <v>9920</v>
      </c>
      <c r="F35" s="109"/>
      <c r="G35" s="109"/>
      <c r="H35" s="109"/>
      <c r="I35" s="109"/>
      <c r="J35" s="109"/>
      <c r="K35" s="109"/>
      <c r="L35" s="109"/>
      <c r="M35" s="109"/>
      <c r="N35" s="109"/>
      <c r="O35" s="109"/>
    </row>
    <row r="36" ht="21" customHeight="1" spans="1:15">
      <c r="A36" s="89" t="s">
        <v>153</v>
      </c>
      <c r="B36" s="89" t="s">
        <v>154</v>
      </c>
      <c r="C36" s="109">
        <v>200</v>
      </c>
      <c r="D36" s="109"/>
      <c r="E36" s="109"/>
      <c r="F36" s="109"/>
      <c r="G36" s="109"/>
      <c r="H36" s="109"/>
      <c r="I36" s="109"/>
      <c r="J36" s="109">
        <v>200</v>
      </c>
      <c r="K36" s="109"/>
      <c r="L36" s="109"/>
      <c r="M36" s="109"/>
      <c r="N36" s="109"/>
      <c r="O36" s="109">
        <v>200</v>
      </c>
    </row>
    <row r="37" ht="21" customHeight="1" spans="1:15">
      <c r="A37" s="204" t="s">
        <v>155</v>
      </c>
      <c r="B37" s="204" t="s">
        <v>156</v>
      </c>
      <c r="C37" s="109">
        <v>200</v>
      </c>
      <c r="D37" s="109"/>
      <c r="E37" s="109"/>
      <c r="F37" s="109"/>
      <c r="G37" s="109"/>
      <c r="H37" s="109"/>
      <c r="I37" s="109"/>
      <c r="J37" s="109">
        <v>200</v>
      </c>
      <c r="K37" s="109"/>
      <c r="L37" s="109"/>
      <c r="M37" s="109"/>
      <c r="N37" s="109"/>
      <c r="O37" s="109">
        <v>200</v>
      </c>
    </row>
    <row r="38" ht="21" customHeight="1" spans="1:15">
      <c r="A38" s="205" t="s">
        <v>157</v>
      </c>
      <c r="B38" s="205" t="s">
        <v>156</v>
      </c>
      <c r="C38" s="109">
        <v>200</v>
      </c>
      <c r="D38" s="109"/>
      <c r="E38" s="109"/>
      <c r="F38" s="109"/>
      <c r="G38" s="109"/>
      <c r="H38" s="109"/>
      <c r="I38" s="109"/>
      <c r="J38" s="109">
        <v>200</v>
      </c>
      <c r="K38" s="109"/>
      <c r="L38" s="109"/>
      <c r="M38" s="109"/>
      <c r="N38" s="109"/>
      <c r="O38" s="109">
        <v>200</v>
      </c>
    </row>
    <row r="39" ht="21" customHeight="1" spans="1:15">
      <c r="A39" s="89" t="s">
        <v>158</v>
      </c>
      <c r="B39" s="89" t="s">
        <v>159</v>
      </c>
      <c r="C39" s="109">
        <v>517975</v>
      </c>
      <c r="D39" s="109">
        <v>517975</v>
      </c>
      <c r="E39" s="109">
        <v>517975</v>
      </c>
      <c r="F39" s="109"/>
      <c r="G39" s="109"/>
      <c r="H39" s="109"/>
      <c r="I39" s="109"/>
      <c r="J39" s="109"/>
      <c r="K39" s="109"/>
      <c r="L39" s="109"/>
      <c r="M39" s="109"/>
      <c r="N39" s="109"/>
      <c r="O39" s="109"/>
    </row>
    <row r="40" ht="21" customHeight="1" spans="1:15">
      <c r="A40" s="204" t="s">
        <v>160</v>
      </c>
      <c r="B40" s="204" t="s">
        <v>161</v>
      </c>
      <c r="C40" s="109">
        <v>517975</v>
      </c>
      <c r="D40" s="109">
        <v>517975</v>
      </c>
      <c r="E40" s="109">
        <v>517975</v>
      </c>
      <c r="F40" s="109"/>
      <c r="G40" s="109"/>
      <c r="H40" s="109"/>
      <c r="I40" s="109"/>
      <c r="J40" s="109"/>
      <c r="K40" s="109"/>
      <c r="L40" s="109"/>
      <c r="M40" s="109"/>
      <c r="N40" s="109"/>
      <c r="O40" s="109"/>
    </row>
    <row r="41" ht="21" customHeight="1" spans="1:15">
      <c r="A41" s="205" t="s">
        <v>162</v>
      </c>
      <c r="B41" s="205" t="s">
        <v>163</v>
      </c>
      <c r="C41" s="109">
        <v>517975</v>
      </c>
      <c r="D41" s="109">
        <v>517975</v>
      </c>
      <c r="E41" s="109">
        <v>517975</v>
      </c>
      <c r="F41" s="109"/>
      <c r="G41" s="109"/>
      <c r="H41" s="109"/>
      <c r="I41" s="109"/>
      <c r="J41" s="109"/>
      <c r="K41" s="109"/>
      <c r="L41" s="109"/>
      <c r="M41" s="109"/>
      <c r="N41" s="109"/>
      <c r="O41" s="109"/>
    </row>
    <row r="42" ht="21" customHeight="1" spans="1:15">
      <c r="A42" s="207" t="s">
        <v>55</v>
      </c>
      <c r="B42" s="69"/>
      <c r="C42" s="109">
        <v>9558773.32</v>
      </c>
      <c r="D42" s="109">
        <v>9458453.32</v>
      </c>
      <c r="E42" s="109">
        <v>8021680</v>
      </c>
      <c r="F42" s="109">
        <v>1436773.32</v>
      </c>
      <c r="G42" s="109"/>
      <c r="H42" s="109"/>
      <c r="I42" s="109"/>
      <c r="J42" s="109">
        <v>100320</v>
      </c>
      <c r="K42" s="109"/>
      <c r="L42" s="109"/>
      <c r="M42" s="109"/>
      <c r="N42" s="109"/>
      <c r="O42" s="109">
        <v>100320</v>
      </c>
    </row>
  </sheetData>
  <mergeCells count="12">
    <mergeCell ref="A1:O1"/>
    <mergeCell ref="A2:O2"/>
    <mergeCell ref="A3:B3"/>
    <mergeCell ref="D4:F4"/>
    <mergeCell ref="J4:O4"/>
    <mergeCell ref="A42:B4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26" workbookViewId="0">
      <selection activeCell="A1" sqref="A1"/>
    </sheetView>
  </sheetViews>
  <sheetFormatPr defaultColWidth="8.54166666666667" defaultRowHeight="12.75" customHeight="1" outlineLevelCol="3"/>
  <cols>
    <col min="1" max="4" width="35.5416666666667" customWidth="1"/>
  </cols>
  <sheetData>
    <row r="1" ht="15" customHeight="1" spans="1:4">
      <c r="A1" s="77"/>
      <c r="B1" s="81"/>
      <c r="C1" s="81"/>
      <c r="D1" s="81" t="s">
        <v>164</v>
      </c>
    </row>
    <row r="2" ht="41.25" customHeight="1" spans="1:1">
      <c r="A2" s="76" t="str">
        <f>"2026"&amp;"年部门财政拨款收支预算总表"</f>
        <v>2026年部门财政拨款收支预算总表</v>
      </c>
    </row>
    <row r="3" ht="17.25" customHeight="1" spans="1:4">
      <c r="A3" s="79" t="str">
        <f>"单位名称："&amp;"中国共产党昆明市东川区委员会统一战线工作部"</f>
        <v>单位名称：中国共产党昆明市东川区委员会统一战线工作部</v>
      </c>
      <c r="B3" s="189"/>
      <c r="D3" s="81" t="s">
        <v>1</v>
      </c>
    </row>
    <row r="4" ht="17.25" customHeight="1" spans="1:4">
      <c r="A4" s="190" t="s">
        <v>2</v>
      </c>
      <c r="B4" s="191"/>
      <c r="C4" s="190" t="s">
        <v>3</v>
      </c>
      <c r="D4" s="191"/>
    </row>
    <row r="5" ht="18.75" customHeight="1" spans="1:4">
      <c r="A5" s="190" t="s">
        <v>4</v>
      </c>
      <c r="B5" s="190" t="s">
        <v>5</v>
      </c>
      <c r="C5" s="190" t="s">
        <v>6</v>
      </c>
      <c r="D5" s="190" t="s">
        <v>5</v>
      </c>
    </row>
    <row r="6" ht="16.5" customHeight="1" spans="1:4">
      <c r="A6" s="192" t="s">
        <v>165</v>
      </c>
      <c r="B6" s="109">
        <v>9458453.32</v>
      </c>
      <c r="C6" s="192" t="s">
        <v>166</v>
      </c>
      <c r="D6" s="109">
        <v>9458453.32</v>
      </c>
    </row>
    <row r="7" ht="16.5" customHeight="1" spans="1:4">
      <c r="A7" s="192" t="s">
        <v>167</v>
      </c>
      <c r="B7" s="109">
        <v>9458453.32</v>
      </c>
      <c r="C7" s="192" t="s">
        <v>168</v>
      </c>
      <c r="D7" s="109">
        <v>6988569</v>
      </c>
    </row>
    <row r="8" ht="16.5" customHeight="1" spans="1:4">
      <c r="A8" s="192" t="s">
        <v>169</v>
      </c>
      <c r="B8" s="109"/>
      <c r="C8" s="192" t="s">
        <v>170</v>
      </c>
      <c r="D8" s="109"/>
    </row>
    <row r="9" ht="16.5" customHeight="1" spans="1:4">
      <c r="A9" s="192" t="s">
        <v>171</v>
      </c>
      <c r="B9" s="109"/>
      <c r="C9" s="192" t="s">
        <v>172</v>
      </c>
      <c r="D9" s="109"/>
    </row>
    <row r="10" ht="16.5" customHeight="1" spans="1:4">
      <c r="A10" s="192" t="s">
        <v>173</v>
      </c>
      <c r="B10" s="109"/>
      <c r="C10" s="192" t="s">
        <v>174</v>
      </c>
      <c r="D10" s="109"/>
    </row>
    <row r="11" ht="16.5" customHeight="1" spans="1:4">
      <c r="A11" s="192" t="s">
        <v>167</v>
      </c>
      <c r="B11" s="109"/>
      <c r="C11" s="192" t="s">
        <v>175</v>
      </c>
      <c r="D11" s="109"/>
    </row>
    <row r="12" ht="16.5" customHeight="1" spans="1:4">
      <c r="A12" s="21" t="s">
        <v>169</v>
      </c>
      <c r="B12" s="109"/>
      <c r="C12" s="99" t="s">
        <v>176</v>
      </c>
      <c r="D12" s="109"/>
    </row>
    <row r="13" ht="16.5" customHeight="1" spans="1:4">
      <c r="A13" s="21" t="s">
        <v>171</v>
      </c>
      <c r="B13" s="109"/>
      <c r="C13" s="99" t="s">
        <v>177</v>
      </c>
      <c r="D13" s="109"/>
    </row>
    <row r="14" ht="16.5" customHeight="1" spans="1:4">
      <c r="A14" s="193"/>
      <c r="B14" s="109"/>
      <c r="C14" s="99" t="s">
        <v>178</v>
      </c>
      <c r="D14" s="109">
        <v>1238328.32</v>
      </c>
    </row>
    <row r="15" ht="16.5" customHeight="1" spans="1:4">
      <c r="A15" s="193"/>
      <c r="B15" s="109"/>
      <c r="C15" s="99" t="s">
        <v>179</v>
      </c>
      <c r="D15" s="109">
        <v>713581</v>
      </c>
    </row>
    <row r="16" ht="16.5" customHeight="1" spans="1:4">
      <c r="A16" s="193"/>
      <c r="B16" s="109"/>
      <c r="C16" s="99" t="s">
        <v>180</v>
      </c>
      <c r="D16" s="109"/>
    </row>
    <row r="17" ht="16.5" customHeight="1" spans="1:4">
      <c r="A17" s="193"/>
      <c r="B17" s="109"/>
      <c r="C17" s="99" t="s">
        <v>181</v>
      </c>
      <c r="D17" s="109"/>
    </row>
    <row r="18" ht="16.5" customHeight="1" spans="1:4">
      <c r="A18" s="193"/>
      <c r="B18" s="109"/>
      <c r="C18" s="99" t="s">
        <v>182</v>
      </c>
      <c r="D18" s="109"/>
    </row>
    <row r="19" ht="16.5" customHeight="1" spans="1:4">
      <c r="A19" s="193"/>
      <c r="B19" s="109"/>
      <c r="C19" s="99" t="s">
        <v>183</v>
      </c>
      <c r="D19" s="109"/>
    </row>
    <row r="20" ht="16.5" customHeight="1" spans="1:4">
      <c r="A20" s="193"/>
      <c r="B20" s="109"/>
      <c r="C20" s="99" t="s">
        <v>184</v>
      </c>
      <c r="D20" s="109"/>
    </row>
    <row r="21" ht="16.5" customHeight="1" spans="1:4">
      <c r="A21" s="193"/>
      <c r="B21" s="109"/>
      <c r="C21" s="99" t="s">
        <v>185</v>
      </c>
      <c r="D21" s="109"/>
    </row>
    <row r="22" ht="16.5" customHeight="1" spans="1:4">
      <c r="A22" s="193"/>
      <c r="B22" s="109"/>
      <c r="C22" s="99" t="s">
        <v>186</v>
      </c>
      <c r="D22" s="109"/>
    </row>
    <row r="23" ht="16.5" customHeight="1" spans="1:4">
      <c r="A23" s="193"/>
      <c r="B23" s="109"/>
      <c r="C23" s="99" t="s">
        <v>187</v>
      </c>
      <c r="D23" s="109"/>
    </row>
    <row r="24" ht="16.5" customHeight="1" spans="1:4">
      <c r="A24" s="193"/>
      <c r="B24" s="109"/>
      <c r="C24" s="99" t="s">
        <v>188</v>
      </c>
      <c r="D24" s="109"/>
    </row>
    <row r="25" ht="16.5" customHeight="1" spans="1:4">
      <c r="A25" s="193"/>
      <c r="B25" s="109"/>
      <c r="C25" s="99" t="s">
        <v>189</v>
      </c>
      <c r="D25" s="109">
        <v>517975</v>
      </c>
    </row>
    <row r="26" ht="16.5" customHeight="1" spans="1:4">
      <c r="A26" s="193"/>
      <c r="B26" s="109"/>
      <c r="C26" s="99" t="s">
        <v>190</v>
      </c>
      <c r="D26" s="109"/>
    </row>
    <row r="27" ht="16.5" customHeight="1" spans="1:4">
      <c r="A27" s="193"/>
      <c r="B27" s="109"/>
      <c r="C27" s="99" t="s">
        <v>191</v>
      </c>
      <c r="D27" s="109"/>
    </row>
    <row r="28" ht="16.5" customHeight="1" spans="1:4">
      <c r="A28" s="193"/>
      <c r="B28" s="109"/>
      <c r="C28" s="99" t="s">
        <v>192</v>
      </c>
      <c r="D28" s="109"/>
    </row>
    <row r="29" ht="16.5" customHeight="1" spans="1:4">
      <c r="A29" s="193"/>
      <c r="B29" s="109"/>
      <c r="C29" s="99" t="s">
        <v>193</v>
      </c>
      <c r="D29" s="109"/>
    </row>
    <row r="30" ht="16.5" customHeight="1" spans="1:4">
      <c r="A30" s="193"/>
      <c r="B30" s="109"/>
      <c r="C30" s="99" t="s">
        <v>194</v>
      </c>
      <c r="D30" s="109"/>
    </row>
    <row r="31" ht="16.5" customHeight="1" spans="1:4">
      <c r="A31" s="193"/>
      <c r="B31" s="109"/>
      <c r="C31" s="21" t="s">
        <v>195</v>
      </c>
      <c r="D31" s="109"/>
    </row>
    <row r="32" ht="16.5" customHeight="1" spans="1:4">
      <c r="A32" s="193"/>
      <c r="B32" s="109"/>
      <c r="C32" s="21" t="s">
        <v>196</v>
      </c>
      <c r="D32" s="109"/>
    </row>
    <row r="33" ht="16.5" customHeight="1" spans="1:4">
      <c r="A33" s="193"/>
      <c r="B33" s="109"/>
      <c r="C33" s="18" t="s">
        <v>197</v>
      </c>
      <c r="D33" s="109"/>
    </row>
    <row r="34" ht="15" customHeight="1" spans="1:4">
      <c r="A34" s="194" t="s">
        <v>50</v>
      </c>
      <c r="B34" s="195">
        <v>9458453.32</v>
      </c>
      <c r="C34" s="194" t="s">
        <v>51</v>
      </c>
      <c r="D34" s="195">
        <v>9458453.32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9"/>
  <sheetViews>
    <sheetView showZeros="0" topLeftCell="A25" workbookViewId="0">
      <selection activeCell="F39" sqref="F39"/>
    </sheetView>
  </sheetViews>
  <sheetFormatPr defaultColWidth="9.18333333333333" defaultRowHeight="14.25" customHeight="1" outlineLevelCol="6"/>
  <cols>
    <col min="1" max="1" width="20.1833333333333" customWidth="1"/>
    <col min="2" max="2" width="44" customWidth="1"/>
    <col min="3" max="7" width="24.1833333333333" customWidth="1"/>
  </cols>
  <sheetData>
    <row r="1" customHeight="1" spans="4:7">
      <c r="D1" s="164"/>
      <c r="F1" s="101"/>
      <c r="G1" s="169" t="s">
        <v>198</v>
      </c>
    </row>
    <row r="2" ht="41.25" customHeight="1" spans="1:7">
      <c r="A2" s="153" t="str">
        <f>"2026"&amp;"年一般公共预算支出预算表（按功能科目分类）"</f>
        <v>2026年一般公共预算支出预算表（按功能科目分类）</v>
      </c>
      <c r="B2" s="153"/>
      <c r="C2" s="153"/>
      <c r="D2" s="153"/>
      <c r="E2" s="153"/>
      <c r="F2" s="153"/>
      <c r="G2" s="153"/>
    </row>
    <row r="3" ht="18" customHeight="1" spans="1:7">
      <c r="A3" s="45" t="str">
        <f>"单位名称："&amp;"中国共产党昆明市东川区委员会统一战线工作部"</f>
        <v>单位名称：中国共产党昆明市东川区委员会统一战线工作部</v>
      </c>
      <c r="F3" s="150"/>
      <c r="G3" s="169" t="s">
        <v>1</v>
      </c>
    </row>
    <row r="4" ht="20.25" customHeight="1" spans="1:7">
      <c r="A4" s="185" t="s">
        <v>199</v>
      </c>
      <c r="B4" s="186"/>
      <c r="C4" s="154" t="s">
        <v>55</v>
      </c>
      <c r="D4" s="174" t="s">
        <v>76</v>
      </c>
      <c r="E4" s="13"/>
      <c r="F4" s="37"/>
      <c r="G4" s="166" t="s">
        <v>77</v>
      </c>
    </row>
    <row r="5" ht="20.25" customHeight="1" spans="1:7">
      <c r="A5" s="187" t="s">
        <v>73</v>
      </c>
      <c r="B5" s="187" t="s">
        <v>74</v>
      </c>
      <c r="C5" s="56"/>
      <c r="D5" s="14" t="s">
        <v>57</v>
      </c>
      <c r="E5" s="14" t="s">
        <v>200</v>
      </c>
      <c r="F5" s="14" t="s">
        <v>201</v>
      </c>
      <c r="G5" s="168"/>
    </row>
    <row r="6" ht="15" customHeight="1" spans="1:7">
      <c r="A6" s="20" t="s">
        <v>83</v>
      </c>
      <c r="B6" s="20" t="s">
        <v>84</v>
      </c>
      <c r="C6" s="20" t="s">
        <v>85</v>
      </c>
      <c r="D6" s="20" t="s">
        <v>86</v>
      </c>
      <c r="E6" s="20" t="s">
        <v>87</v>
      </c>
      <c r="F6" s="20" t="s">
        <v>88</v>
      </c>
      <c r="G6" s="20" t="s">
        <v>89</v>
      </c>
    </row>
    <row r="7" ht="18" customHeight="1" spans="1:7">
      <c r="A7" s="18" t="s">
        <v>98</v>
      </c>
      <c r="B7" s="18" t="s">
        <v>99</v>
      </c>
      <c r="C7" s="109">
        <v>6988569</v>
      </c>
      <c r="D7" s="109">
        <v>5552703</v>
      </c>
      <c r="E7" s="109">
        <v>4993053</v>
      </c>
      <c r="F7" s="109">
        <v>559650</v>
      </c>
      <c r="G7" s="109">
        <v>1435866</v>
      </c>
    </row>
    <row r="8" ht="18" customHeight="1" spans="1:7">
      <c r="A8" s="162" t="s">
        <v>100</v>
      </c>
      <c r="B8" s="162" t="s">
        <v>101</v>
      </c>
      <c r="C8" s="109">
        <v>823400</v>
      </c>
      <c r="D8" s="109">
        <v>543400</v>
      </c>
      <c r="E8" s="109">
        <v>543400</v>
      </c>
      <c r="F8" s="109"/>
      <c r="G8" s="109">
        <v>280000</v>
      </c>
    </row>
    <row r="9" ht="18" customHeight="1" spans="1:7">
      <c r="A9" s="163" t="s">
        <v>102</v>
      </c>
      <c r="B9" s="163" t="s">
        <v>103</v>
      </c>
      <c r="C9" s="109">
        <v>543400</v>
      </c>
      <c r="D9" s="109">
        <v>543400</v>
      </c>
      <c r="E9" s="109">
        <v>543400</v>
      </c>
      <c r="F9" s="109"/>
      <c r="G9" s="109"/>
    </row>
    <row r="10" ht="18" customHeight="1" spans="1:7">
      <c r="A10" s="163" t="s">
        <v>104</v>
      </c>
      <c r="B10" s="163" t="s">
        <v>105</v>
      </c>
      <c r="C10" s="109">
        <v>280000</v>
      </c>
      <c r="D10" s="109"/>
      <c r="E10" s="109"/>
      <c r="F10" s="109"/>
      <c r="G10" s="109">
        <v>280000</v>
      </c>
    </row>
    <row r="11" ht="18" customHeight="1" spans="1:7">
      <c r="A11" s="162" t="s">
        <v>106</v>
      </c>
      <c r="B11" s="162" t="s">
        <v>107</v>
      </c>
      <c r="C11" s="109">
        <v>1955360</v>
      </c>
      <c r="D11" s="109">
        <v>1787360</v>
      </c>
      <c r="E11" s="109">
        <v>1579460</v>
      </c>
      <c r="F11" s="109">
        <v>207900</v>
      </c>
      <c r="G11" s="109">
        <v>168000</v>
      </c>
    </row>
    <row r="12" ht="18" customHeight="1" spans="1:7">
      <c r="A12" s="163" t="s">
        <v>108</v>
      </c>
      <c r="B12" s="163" t="s">
        <v>103</v>
      </c>
      <c r="C12" s="109">
        <v>1787360</v>
      </c>
      <c r="D12" s="109">
        <v>1787360</v>
      </c>
      <c r="E12" s="109">
        <v>1579460</v>
      </c>
      <c r="F12" s="109">
        <v>207900</v>
      </c>
      <c r="G12" s="109"/>
    </row>
    <row r="13" ht="18" customHeight="1" spans="1:7">
      <c r="A13" s="163" t="s">
        <v>109</v>
      </c>
      <c r="B13" s="163" t="s">
        <v>110</v>
      </c>
      <c r="C13" s="109">
        <v>168000</v>
      </c>
      <c r="D13" s="109"/>
      <c r="E13" s="109"/>
      <c r="F13" s="109"/>
      <c r="G13" s="109">
        <v>168000</v>
      </c>
    </row>
    <row r="14" ht="18" customHeight="1" spans="1:7">
      <c r="A14" s="162" t="s">
        <v>111</v>
      </c>
      <c r="B14" s="162" t="s">
        <v>112</v>
      </c>
      <c r="C14" s="109">
        <v>165000</v>
      </c>
      <c r="D14" s="109"/>
      <c r="E14" s="109"/>
      <c r="F14" s="109"/>
      <c r="G14" s="109">
        <v>165000</v>
      </c>
    </row>
    <row r="15" ht="18" customHeight="1" spans="1:7">
      <c r="A15" s="163" t="s">
        <v>113</v>
      </c>
      <c r="B15" s="163" t="s">
        <v>114</v>
      </c>
      <c r="C15" s="109">
        <v>81000</v>
      </c>
      <c r="D15" s="109"/>
      <c r="E15" s="109"/>
      <c r="F15" s="109"/>
      <c r="G15" s="109">
        <v>81000</v>
      </c>
    </row>
    <row r="16" ht="18" customHeight="1" spans="1:7">
      <c r="A16" s="163" t="s">
        <v>115</v>
      </c>
      <c r="B16" s="163" t="s">
        <v>116</v>
      </c>
      <c r="C16" s="109">
        <v>84000</v>
      </c>
      <c r="D16" s="109"/>
      <c r="E16" s="109"/>
      <c r="F16" s="109"/>
      <c r="G16" s="109">
        <v>84000</v>
      </c>
    </row>
    <row r="17" ht="18" customHeight="1" spans="1:7">
      <c r="A17" s="162" t="s">
        <v>117</v>
      </c>
      <c r="B17" s="162" t="s">
        <v>118</v>
      </c>
      <c r="C17" s="109">
        <v>4044809</v>
      </c>
      <c r="D17" s="109">
        <v>3221943</v>
      </c>
      <c r="E17" s="109">
        <v>2870193</v>
      </c>
      <c r="F17" s="109">
        <v>351750</v>
      </c>
      <c r="G17" s="109">
        <v>822866</v>
      </c>
    </row>
    <row r="18" ht="18" customHeight="1" spans="1:7">
      <c r="A18" s="163" t="s">
        <v>119</v>
      </c>
      <c r="B18" s="163" t="s">
        <v>103</v>
      </c>
      <c r="C18" s="109">
        <v>2886285</v>
      </c>
      <c r="D18" s="109">
        <v>2886285</v>
      </c>
      <c r="E18" s="109">
        <v>2553825</v>
      </c>
      <c r="F18" s="109">
        <v>332460</v>
      </c>
      <c r="G18" s="109"/>
    </row>
    <row r="19" ht="18" customHeight="1" spans="1:7">
      <c r="A19" s="163" t="s">
        <v>120</v>
      </c>
      <c r="B19" s="163" t="s">
        <v>114</v>
      </c>
      <c r="C19" s="109">
        <v>40000</v>
      </c>
      <c r="D19" s="109"/>
      <c r="E19" s="109"/>
      <c r="F19" s="109"/>
      <c r="G19" s="109">
        <v>40000</v>
      </c>
    </row>
    <row r="20" ht="18" customHeight="1" spans="1:7">
      <c r="A20" s="163" t="s">
        <v>121</v>
      </c>
      <c r="B20" s="163" t="s">
        <v>122</v>
      </c>
      <c r="C20" s="109">
        <v>672866</v>
      </c>
      <c r="D20" s="109"/>
      <c r="E20" s="109"/>
      <c r="F20" s="109"/>
      <c r="G20" s="109">
        <v>672866</v>
      </c>
    </row>
    <row r="21" ht="18" customHeight="1" spans="1:7">
      <c r="A21" s="163" t="s">
        <v>123</v>
      </c>
      <c r="B21" s="163" t="s">
        <v>124</v>
      </c>
      <c r="C21" s="109">
        <v>335658</v>
      </c>
      <c r="D21" s="109">
        <v>335658</v>
      </c>
      <c r="E21" s="109">
        <v>316368</v>
      </c>
      <c r="F21" s="109">
        <v>19290</v>
      </c>
      <c r="G21" s="109"/>
    </row>
    <row r="22" ht="18" customHeight="1" spans="1:7">
      <c r="A22" s="163" t="s">
        <v>125</v>
      </c>
      <c r="B22" s="163" t="s">
        <v>126</v>
      </c>
      <c r="C22" s="109">
        <v>110000</v>
      </c>
      <c r="D22" s="109"/>
      <c r="E22" s="109"/>
      <c r="F22" s="109"/>
      <c r="G22" s="109">
        <v>110000</v>
      </c>
    </row>
    <row r="23" ht="18" customHeight="1" spans="1:7">
      <c r="A23" s="18" t="s">
        <v>127</v>
      </c>
      <c r="B23" s="18" t="s">
        <v>128</v>
      </c>
      <c r="C23" s="109">
        <v>1238328.32</v>
      </c>
      <c r="D23" s="109">
        <v>1237421</v>
      </c>
      <c r="E23" s="109">
        <v>1218821</v>
      </c>
      <c r="F23" s="109">
        <v>18600</v>
      </c>
      <c r="G23" s="109">
        <v>907.32</v>
      </c>
    </row>
    <row r="24" ht="18" customHeight="1" spans="1:7">
      <c r="A24" s="162" t="s">
        <v>129</v>
      </c>
      <c r="B24" s="162" t="s">
        <v>130</v>
      </c>
      <c r="C24" s="109">
        <v>1237421</v>
      </c>
      <c r="D24" s="109">
        <v>1237421</v>
      </c>
      <c r="E24" s="109">
        <v>1218821</v>
      </c>
      <c r="F24" s="109">
        <v>18600</v>
      </c>
      <c r="G24" s="109"/>
    </row>
    <row r="25" ht="18" customHeight="1" spans="1:7">
      <c r="A25" s="163" t="s">
        <v>131</v>
      </c>
      <c r="B25" s="163" t="s">
        <v>132</v>
      </c>
      <c r="C25" s="109">
        <v>477000</v>
      </c>
      <c r="D25" s="109">
        <v>477000</v>
      </c>
      <c r="E25" s="109">
        <v>458400</v>
      </c>
      <c r="F25" s="109">
        <v>18600</v>
      </c>
      <c r="G25" s="109"/>
    </row>
    <row r="26" ht="18" customHeight="1" spans="1:7">
      <c r="A26" s="163" t="s">
        <v>133</v>
      </c>
      <c r="B26" s="163" t="s">
        <v>134</v>
      </c>
      <c r="C26" s="109">
        <v>649013</v>
      </c>
      <c r="D26" s="109">
        <v>649013</v>
      </c>
      <c r="E26" s="109">
        <v>649013</v>
      </c>
      <c r="F26" s="109"/>
      <c r="G26" s="109"/>
    </row>
    <row r="27" ht="18" customHeight="1" spans="1:7">
      <c r="A27" s="163" t="s">
        <v>135</v>
      </c>
      <c r="B27" s="163" t="s">
        <v>136</v>
      </c>
      <c r="C27" s="109">
        <v>111408</v>
      </c>
      <c r="D27" s="109">
        <v>111408</v>
      </c>
      <c r="E27" s="109">
        <v>111408</v>
      </c>
      <c r="F27" s="109"/>
      <c r="G27" s="109"/>
    </row>
    <row r="28" ht="18" customHeight="1" spans="1:7">
      <c r="A28" s="162" t="s">
        <v>137</v>
      </c>
      <c r="B28" s="162" t="s">
        <v>138</v>
      </c>
      <c r="C28" s="109">
        <v>907.32</v>
      </c>
      <c r="D28" s="109"/>
      <c r="E28" s="109"/>
      <c r="F28" s="109"/>
      <c r="G28" s="109">
        <v>907.32</v>
      </c>
    </row>
    <row r="29" ht="18" customHeight="1" spans="1:7">
      <c r="A29" s="163" t="s">
        <v>139</v>
      </c>
      <c r="B29" s="163" t="s">
        <v>140</v>
      </c>
      <c r="C29" s="109">
        <v>907.32</v>
      </c>
      <c r="D29" s="109"/>
      <c r="E29" s="109"/>
      <c r="F29" s="109"/>
      <c r="G29" s="109">
        <v>907.32</v>
      </c>
    </row>
    <row r="30" ht="18" customHeight="1" spans="1:7">
      <c r="A30" s="18" t="s">
        <v>141</v>
      </c>
      <c r="B30" s="18" t="s">
        <v>142</v>
      </c>
      <c r="C30" s="109">
        <v>713581</v>
      </c>
      <c r="D30" s="109">
        <v>713581</v>
      </c>
      <c r="E30" s="109">
        <v>713581</v>
      </c>
      <c r="F30" s="109"/>
      <c r="G30" s="109"/>
    </row>
    <row r="31" ht="18" customHeight="1" spans="1:7">
      <c r="A31" s="162" t="s">
        <v>143</v>
      </c>
      <c r="B31" s="162" t="s">
        <v>144</v>
      </c>
      <c r="C31" s="109">
        <v>713581</v>
      </c>
      <c r="D31" s="109">
        <v>713581</v>
      </c>
      <c r="E31" s="109">
        <v>713581</v>
      </c>
      <c r="F31" s="109"/>
      <c r="G31" s="109"/>
    </row>
    <row r="32" ht="18" customHeight="1" spans="1:7">
      <c r="A32" s="163" t="s">
        <v>145</v>
      </c>
      <c r="B32" s="163" t="s">
        <v>146</v>
      </c>
      <c r="C32" s="109">
        <v>327748</v>
      </c>
      <c r="D32" s="109">
        <v>327748</v>
      </c>
      <c r="E32" s="109">
        <v>327748</v>
      </c>
      <c r="F32" s="109"/>
      <c r="G32" s="109"/>
    </row>
    <row r="33" ht="18" customHeight="1" spans="1:7">
      <c r="A33" s="163" t="s">
        <v>147</v>
      </c>
      <c r="B33" s="163" t="s">
        <v>148</v>
      </c>
      <c r="C33" s="109">
        <v>24183</v>
      </c>
      <c r="D33" s="109">
        <v>24183</v>
      </c>
      <c r="E33" s="109">
        <v>24183</v>
      </c>
      <c r="F33" s="109"/>
      <c r="G33" s="109"/>
    </row>
    <row r="34" ht="18" customHeight="1" spans="1:7">
      <c r="A34" s="163" t="s">
        <v>149</v>
      </c>
      <c r="B34" s="163" t="s">
        <v>150</v>
      </c>
      <c r="C34" s="109">
        <v>351730</v>
      </c>
      <c r="D34" s="109">
        <v>351730</v>
      </c>
      <c r="E34" s="109">
        <v>351730</v>
      </c>
      <c r="F34" s="109"/>
      <c r="G34" s="109"/>
    </row>
    <row r="35" ht="18" customHeight="1" spans="1:7">
      <c r="A35" s="163" t="s">
        <v>151</v>
      </c>
      <c r="B35" s="163" t="s">
        <v>152</v>
      </c>
      <c r="C35" s="109">
        <v>9920</v>
      </c>
      <c r="D35" s="109">
        <v>9920</v>
      </c>
      <c r="E35" s="109">
        <v>9920</v>
      </c>
      <c r="F35" s="109"/>
      <c r="G35" s="109"/>
    </row>
    <row r="36" ht="18" customHeight="1" spans="1:7">
      <c r="A36" s="18" t="s">
        <v>158</v>
      </c>
      <c r="B36" s="18" t="s">
        <v>159</v>
      </c>
      <c r="C36" s="109">
        <v>517975</v>
      </c>
      <c r="D36" s="109">
        <v>517975</v>
      </c>
      <c r="E36" s="109">
        <v>517975</v>
      </c>
      <c r="F36" s="109"/>
      <c r="G36" s="109"/>
    </row>
    <row r="37" ht="18" customHeight="1" spans="1:7">
      <c r="A37" s="162" t="s">
        <v>160</v>
      </c>
      <c r="B37" s="162" t="s">
        <v>161</v>
      </c>
      <c r="C37" s="109">
        <v>517975</v>
      </c>
      <c r="D37" s="109">
        <v>517975</v>
      </c>
      <c r="E37" s="109">
        <v>517975</v>
      </c>
      <c r="F37" s="109"/>
      <c r="G37" s="109"/>
    </row>
    <row r="38" ht="18" customHeight="1" spans="1:7">
      <c r="A38" s="163" t="s">
        <v>162</v>
      </c>
      <c r="B38" s="163" t="s">
        <v>163</v>
      </c>
      <c r="C38" s="109">
        <v>517975</v>
      </c>
      <c r="D38" s="109">
        <v>517975</v>
      </c>
      <c r="E38" s="109">
        <v>517975</v>
      </c>
      <c r="F38" s="109"/>
      <c r="G38" s="109"/>
    </row>
    <row r="39" ht="18" customHeight="1" spans="1:7">
      <c r="A39" s="108" t="s">
        <v>202</v>
      </c>
      <c r="B39" s="188" t="s">
        <v>202</v>
      </c>
      <c r="C39" s="109">
        <v>9458453.32</v>
      </c>
      <c r="D39" s="109">
        <v>8021680</v>
      </c>
      <c r="E39" s="109">
        <v>7443430</v>
      </c>
      <c r="F39" s="109">
        <v>578250</v>
      </c>
      <c r="G39" s="109">
        <v>1436773.32</v>
      </c>
    </row>
  </sheetData>
  <mergeCells count="6">
    <mergeCell ref="A2:G2"/>
    <mergeCell ref="A4:B4"/>
    <mergeCell ref="D4:F4"/>
    <mergeCell ref="A39:B3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10.45" defaultRowHeight="14.25" customHeight="1" outlineLevelRow="6" outlineLevelCol="5"/>
  <cols>
    <col min="1" max="6" width="28.1833333333333" customWidth="1"/>
  </cols>
  <sheetData>
    <row r="1" customHeight="1" spans="1:6">
      <c r="A1" s="78"/>
      <c r="B1" s="78"/>
      <c r="C1" s="78"/>
      <c r="D1" s="78"/>
      <c r="E1" s="77"/>
      <c r="F1" s="181" t="s">
        <v>203</v>
      </c>
    </row>
    <row r="2" ht="41.25" customHeight="1" spans="1:6">
      <c r="A2" s="182" t="str">
        <f>"2026"&amp;"年一般公共预算“三公”经费支出预算表"</f>
        <v>2026年一般公共预算“三公”经费支出预算表</v>
      </c>
      <c r="B2" s="78"/>
      <c r="C2" s="78"/>
      <c r="D2" s="78"/>
      <c r="E2" s="77"/>
      <c r="F2" s="78"/>
    </row>
    <row r="3" customHeight="1" spans="1:6">
      <c r="A3" s="140" t="str">
        <f>"单位名称："&amp;"中国共产党昆明市东川区委员会统一战线工作部"</f>
        <v>单位名称：中国共产党昆明市东川区委员会统一战线工作部</v>
      </c>
      <c r="B3" s="183"/>
      <c r="D3" s="78"/>
      <c r="E3" s="77"/>
      <c r="F3" s="95" t="s">
        <v>1</v>
      </c>
    </row>
    <row r="4" ht="27" customHeight="1" spans="1:6">
      <c r="A4" s="82" t="s">
        <v>204</v>
      </c>
      <c r="B4" s="82" t="s">
        <v>205</v>
      </c>
      <c r="C4" s="84" t="s">
        <v>206</v>
      </c>
      <c r="D4" s="82"/>
      <c r="E4" s="83"/>
      <c r="F4" s="82" t="s">
        <v>207</v>
      </c>
    </row>
    <row r="5" ht="28.5" customHeight="1" spans="1:6">
      <c r="A5" s="184"/>
      <c r="B5" s="86"/>
      <c r="C5" s="83" t="s">
        <v>57</v>
      </c>
      <c r="D5" s="83" t="s">
        <v>208</v>
      </c>
      <c r="E5" s="83" t="s">
        <v>209</v>
      </c>
      <c r="F5" s="85"/>
    </row>
    <row r="6" ht="17.25" customHeight="1" spans="1:6">
      <c r="A6" s="88" t="s">
        <v>83</v>
      </c>
      <c r="B6" s="88" t="s">
        <v>84</v>
      </c>
      <c r="C6" s="88" t="s">
        <v>85</v>
      </c>
      <c r="D6" s="88" t="s">
        <v>86</v>
      </c>
      <c r="E6" s="88" t="s">
        <v>87</v>
      </c>
      <c r="F6" s="88" t="s">
        <v>88</v>
      </c>
    </row>
    <row r="7" ht="17.25" customHeight="1" spans="1:6">
      <c r="A7" s="109">
        <v>21600</v>
      </c>
      <c r="B7" s="109"/>
      <c r="C7" s="109">
        <v>15000</v>
      </c>
      <c r="D7" s="109"/>
      <c r="E7" s="109">
        <v>15000</v>
      </c>
      <c r="F7" s="109">
        <v>6600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7"/>
  <sheetViews>
    <sheetView showZeros="0" topLeftCell="A77" workbookViewId="0">
      <selection activeCell="A1" sqref="A1"/>
    </sheetView>
  </sheetViews>
  <sheetFormatPr defaultColWidth="9.18333333333333" defaultRowHeight="14.25" customHeight="1"/>
  <cols>
    <col min="1" max="1" width="39.1833333333333" customWidth="1"/>
    <col min="2" max="2" width="40.45" customWidth="1"/>
    <col min="3" max="3" width="20.725" customWidth="1"/>
    <col min="4" max="4" width="31.2666666666667" customWidth="1"/>
    <col min="5" max="5" width="10.1833333333333" customWidth="1"/>
    <col min="6" max="6" width="17.5416666666667" customWidth="1"/>
    <col min="7" max="7" width="10.2666666666667" customWidth="1"/>
    <col min="8" max="8" width="23" customWidth="1"/>
    <col min="9" max="25" width="18.725" customWidth="1"/>
  </cols>
  <sheetData>
    <row r="1" ht="13.5" customHeight="1" spans="2:25">
      <c r="B1" s="164"/>
      <c r="C1" s="170"/>
      <c r="E1" s="171"/>
      <c r="F1" s="171"/>
      <c r="G1" s="171"/>
      <c r="H1" s="171"/>
      <c r="I1" s="112"/>
      <c r="J1" s="112"/>
      <c r="K1" s="112"/>
      <c r="L1" s="112"/>
      <c r="M1" s="112"/>
      <c r="N1" s="112"/>
      <c r="O1" s="112"/>
      <c r="S1" s="112"/>
      <c r="W1" s="170"/>
      <c r="Y1" s="43" t="s">
        <v>210</v>
      </c>
    </row>
    <row r="2" ht="45.75" customHeight="1" spans="1:25">
      <c r="A2" s="97" t="str">
        <f>"2026"&amp;"年部门基本支出预算表"</f>
        <v>2026年部门基本支出预算表</v>
      </c>
      <c r="B2" s="44"/>
      <c r="C2" s="97"/>
      <c r="D2" s="97"/>
      <c r="E2" s="97"/>
      <c r="F2" s="97"/>
      <c r="G2" s="97"/>
      <c r="H2" s="97"/>
      <c r="I2" s="97"/>
      <c r="J2" s="97"/>
      <c r="K2" s="97"/>
      <c r="L2" s="97"/>
      <c r="M2" s="97"/>
      <c r="N2" s="97"/>
      <c r="O2" s="97"/>
      <c r="P2" s="44"/>
      <c r="Q2" s="44"/>
      <c r="R2" s="44"/>
      <c r="S2" s="97"/>
      <c r="T2" s="97"/>
      <c r="U2" s="97"/>
      <c r="V2" s="97"/>
      <c r="W2" s="97"/>
      <c r="X2" s="97"/>
      <c r="Y2" s="97"/>
    </row>
    <row r="3" ht="18.75" customHeight="1" spans="1:25">
      <c r="A3" s="45" t="str">
        <f>"单位名称："&amp;"中国共产党昆明市东川区委员会统一战线工作部"</f>
        <v>单位名称：中国共产党昆明市东川区委员会统一战线工作部</v>
      </c>
      <c r="B3" s="46"/>
      <c r="C3" s="172"/>
      <c r="D3" s="172"/>
      <c r="E3" s="172"/>
      <c r="F3" s="172"/>
      <c r="G3" s="172"/>
      <c r="H3" s="172"/>
      <c r="I3" s="114"/>
      <c r="J3" s="114"/>
      <c r="K3" s="114"/>
      <c r="L3" s="114"/>
      <c r="M3" s="114"/>
      <c r="N3" s="114"/>
      <c r="O3" s="114"/>
      <c r="P3" s="47"/>
      <c r="Q3" s="47"/>
      <c r="R3" s="47"/>
      <c r="S3" s="114"/>
      <c r="W3" s="170"/>
      <c r="Y3" s="43" t="s">
        <v>1</v>
      </c>
    </row>
    <row r="4" ht="18" customHeight="1" spans="1:25">
      <c r="A4" s="49" t="s">
        <v>211</v>
      </c>
      <c r="B4" s="49" t="s">
        <v>212</v>
      </c>
      <c r="C4" s="49" t="s">
        <v>213</v>
      </c>
      <c r="D4" s="49" t="s">
        <v>214</v>
      </c>
      <c r="E4" s="49" t="s">
        <v>215</v>
      </c>
      <c r="F4" s="49" t="s">
        <v>216</v>
      </c>
      <c r="G4" s="49" t="s">
        <v>217</v>
      </c>
      <c r="H4" s="49" t="s">
        <v>218</v>
      </c>
      <c r="I4" s="174" t="s">
        <v>219</v>
      </c>
      <c r="J4" s="137" t="s">
        <v>219</v>
      </c>
      <c r="K4" s="137"/>
      <c r="L4" s="137"/>
      <c r="M4" s="137"/>
      <c r="N4" s="137"/>
      <c r="O4" s="137"/>
      <c r="P4" s="13"/>
      <c r="Q4" s="13"/>
      <c r="R4" s="13"/>
      <c r="S4" s="130" t="s">
        <v>61</v>
      </c>
      <c r="T4" s="137" t="s">
        <v>62</v>
      </c>
      <c r="U4" s="137"/>
      <c r="V4" s="137"/>
      <c r="W4" s="137"/>
      <c r="X4" s="137"/>
      <c r="Y4" s="110"/>
    </row>
    <row r="5" ht="18" customHeight="1" spans="1:25">
      <c r="A5" s="51"/>
      <c r="B5" s="64"/>
      <c r="C5" s="156"/>
      <c r="D5" s="51"/>
      <c r="E5" s="51"/>
      <c r="F5" s="51"/>
      <c r="G5" s="51"/>
      <c r="H5" s="51"/>
      <c r="I5" s="154" t="s">
        <v>220</v>
      </c>
      <c r="J5" s="174" t="s">
        <v>58</v>
      </c>
      <c r="K5" s="137"/>
      <c r="L5" s="137"/>
      <c r="M5" s="137"/>
      <c r="N5" s="137"/>
      <c r="O5" s="110"/>
      <c r="P5" s="12" t="s">
        <v>221</v>
      </c>
      <c r="Q5" s="13"/>
      <c r="R5" s="37"/>
      <c r="S5" s="49" t="s">
        <v>61</v>
      </c>
      <c r="T5" s="174" t="s">
        <v>62</v>
      </c>
      <c r="U5" s="130" t="s">
        <v>64</v>
      </c>
      <c r="V5" s="137" t="s">
        <v>62</v>
      </c>
      <c r="W5" s="130" t="s">
        <v>66</v>
      </c>
      <c r="X5" s="130" t="s">
        <v>67</v>
      </c>
      <c r="Y5" s="178" t="s">
        <v>68</v>
      </c>
    </row>
    <row r="6" ht="19.5" customHeight="1" spans="1:25">
      <c r="A6" s="64"/>
      <c r="B6" s="64"/>
      <c r="C6" s="64"/>
      <c r="D6" s="64"/>
      <c r="E6" s="64"/>
      <c r="F6" s="64"/>
      <c r="G6" s="64"/>
      <c r="H6" s="64"/>
      <c r="I6" s="64"/>
      <c r="J6" s="175" t="s">
        <v>222</v>
      </c>
      <c r="K6" s="49"/>
      <c r="L6" s="49" t="s">
        <v>223</v>
      </c>
      <c r="M6" s="49" t="s">
        <v>224</v>
      </c>
      <c r="N6" s="49" t="s">
        <v>225</v>
      </c>
      <c r="O6" s="49" t="s">
        <v>226</v>
      </c>
      <c r="P6" s="49" t="s">
        <v>58</v>
      </c>
      <c r="Q6" s="49" t="s">
        <v>59</v>
      </c>
      <c r="R6" s="49" t="s">
        <v>60</v>
      </c>
      <c r="S6" s="64"/>
      <c r="T6" s="49" t="s">
        <v>57</v>
      </c>
      <c r="U6" s="49" t="s">
        <v>64</v>
      </c>
      <c r="V6" s="49" t="s">
        <v>227</v>
      </c>
      <c r="W6" s="49" t="s">
        <v>66</v>
      </c>
      <c r="X6" s="49" t="s">
        <v>67</v>
      </c>
      <c r="Y6" s="49" t="s">
        <v>68</v>
      </c>
    </row>
    <row r="7" ht="37.5" customHeight="1" spans="1:25">
      <c r="A7" s="173"/>
      <c r="B7" s="56"/>
      <c r="C7" s="173"/>
      <c r="D7" s="173"/>
      <c r="E7" s="173"/>
      <c r="F7" s="173"/>
      <c r="G7" s="173"/>
      <c r="H7" s="173"/>
      <c r="I7" s="173"/>
      <c r="J7" s="176" t="s">
        <v>57</v>
      </c>
      <c r="K7" s="177" t="s">
        <v>228</v>
      </c>
      <c r="L7" s="54" t="s">
        <v>229</v>
      </c>
      <c r="M7" s="54" t="s">
        <v>224</v>
      </c>
      <c r="N7" s="54" t="s">
        <v>225</v>
      </c>
      <c r="O7" s="54" t="s">
        <v>226</v>
      </c>
      <c r="P7" s="54" t="s">
        <v>224</v>
      </c>
      <c r="Q7" s="54" t="s">
        <v>225</v>
      </c>
      <c r="R7" s="54" t="s">
        <v>226</v>
      </c>
      <c r="S7" s="54" t="s">
        <v>61</v>
      </c>
      <c r="T7" s="54" t="s">
        <v>57</v>
      </c>
      <c r="U7" s="54" t="s">
        <v>64</v>
      </c>
      <c r="V7" s="54" t="s">
        <v>227</v>
      </c>
      <c r="W7" s="54" t="s">
        <v>66</v>
      </c>
      <c r="X7" s="54" t="s">
        <v>67</v>
      </c>
      <c r="Y7" s="54" t="s">
        <v>68</v>
      </c>
    </row>
    <row r="8"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0.25" customHeight="1" spans="1:25">
      <c r="A9" s="21" t="s">
        <v>70</v>
      </c>
      <c r="B9" s="21" t="s">
        <v>70</v>
      </c>
      <c r="C9" s="21" t="s">
        <v>230</v>
      </c>
      <c r="D9" s="21" t="s">
        <v>231</v>
      </c>
      <c r="E9" s="21" t="s">
        <v>108</v>
      </c>
      <c r="F9" s="21" t="s">
        <v>103</v>
      </c>
      <c r="G9" s="21" t="s">
        <v>232</v>
      </c>
      <c r="H9" s="21" t="s">
        <v>233</v>
      </c>
      <c r="I9" s="109">
        <v>580164</v>
      </c>
      <c r="J9" s="109">
        <v>580164</v>
      </c>
      <c r="K9" s="109"/>
      <c r="L9" s="109"/>
      <c r="M9" s="109"/>
      <c r="N9" s="109">
        <v>580164</v>
      </c>
      <c r="O9" s="109"/>
      <c r="P9" s="109"/>
      <c r="Q9" s="109"/>
      <c r="R9" s="109"/>
      <c r="S9" s="109"/>
      <c r="T9" s="109"/>
      <c r="U9" s="109"/>
      <c r="V9" s="109"/>
      <c r="W9" s="109"/>
      <c r="X9" s="109"/>
      <c r="Y9" s="109"/>
    </row>
    <row r="10" ht="20.25" customHeight="1" spans="1:25">
      <c r="A10" s="21" t="s">
        <v>70</v>
      </c>
      <c r="B10" s="21" t="s">
        <v>70</v>
      </c>
      <c r="C10" s="21" t="s">
        <v>230</v>
      </c>
      <c r="D10" s="21" t="s">
        <v>231</v>
      </c>
      <c r="E10" s="21" t="s">
        <v>119</v>
      </c>
      <c r="F10" s="21" t="s">
        <v>103</v>
      </c>
      <c r="G10" s="21" t="s">
        <v>232</v>
      </c>
      <c r="H10" s="21" t="s">
        <v>233</v>
      </c>
      <c r="I10" s="109">
        <v>950400</v>
      </c>
      <c r="J10" s="109">
        <v>950400</v>
      </c>
      <c r="K10" s="27"/>
      <c r="L10" s="27"/>
      <c r="M10" s="27"/>
      <c r="N10" s="109">
        <v>950400</v>
      </c>
      <c r="O10" s="27"/>
      <c r="P10" s="109"/>
      <c r="Q10" s="109"/>
      <c r="R10" s="109"/>
      <c r="S10" s="109"/>
      <c r="T10" s="109"/>
      <c r="U10" s="109"/>
      <c r="V10" s="109"/>
      <c r="W10" s="109"/>
      <c r="X10" s="109"/>
      <c r="Y10" s="109"/>
    </row>
    <row r="11" ht="20.25" customHeight="1" spans="1:25">
      <c r="A11" s="21" t="s">
        <v>70</v>
      </c>
      <c r="B11" s="21" t="s">
        <v>70</v>
      </c>
      <c r="C11" s="21" t="s">
        <v>230</v>
      </c>
      <c r="D11" s="21" t="s">
        <v>231</v>
      </c>
      <c r="E11" s="21" t="s">
        <v>108</v>
      </c>
      <c r="F11" s="21" t="s">
        <v>103</v>
      </c>
      <c r="G11" s="21" t="s">
        <v>234</v>
      </c>
      <c r="H11" s="21" t="s">
        <v>235</v>
      </c>
      <c r="I11" s="109">
        <v>765624</v>
      </c>
      <c r="J11" s="109">
        <v>765624</v>
      </c>
      <c r="K11" s="27"/>
      <c r="L11" s="27"/>
      <c r="M11" s="27"/>
      <c r="N11" s="109">
        <v>765624</v>
      </c>
      <c r="O11" s="27"/>
      <c r="P11" s="109"/>
      <c r="Q11" s="109"/>
      <c r="R11" s="109"/>
      <c r="S11" s="109"/>
      <c r="T11" s="109"/>
      <c r="U11" s="109"/>
      <c r="V11" s="109"/>
      <c r="W11" s="109"/>
      <c r="X11" s="109"/>
      <c r="Y11" s="109"/>
    </row>
    <row r="12" ht="20.25" customHeight="1" spans="1:25">
      <c r="A12" s="21" t="s">
        <v>70</v>
      </c>
      <c r="B12" s="21" t="s">
        <v>70</v>
      </c>
      <c r="C12" s="21" t="s">
        <v>230</v>
      </c>
      <c r="D12" s="21" t="s">
        <v>231</v>
      </c>
      <c r="E12" s="21" t="s">
        <v>119</v>
      </c>
      <c r="F12" s="21" t="s">
        <v>103</v>
      </c>
      <c r="G12" s="21" t="s">
        <v>234</v>
      </c>
      <c r="H12" s="21" t="s">
        <v>235</v>
      </c>
      <c r="I12" s="109">
        <v>1202148</v>
      </c>
      <c r="J12" s="109">
        <v>1202148</v>
      </c>
      <c r="K12" s="27"/>
      <c r="L12" s="27"/>
      <c r="M12" s="27"/>
      <c r="N12" s="109">
        <v>1202148</v>
      </c>
      <c r="O12" s="27"/>
      <c r="P12" s="109"/>
      <c r="Q12" s="109"/>
      <c r="R12" s="109"/>
      <c r="S12" s="109"/>
      <c r="T12" s="109"/>
      <c r="U12" s="109"/>
      <c r="V12" s="109"/>
      <c r="W12" s="109"/>
      <c r="X12" s="109"/>
      <c r="Y12" s="109"/>
    </row>
    <row r="13" ht="20.25" customHeight="1" spans="1:25">
      <c r="A13" s="21" t="s">
        <v>70</v>
      </c>
      <c r="B13" s="21" t="s">
        <v>70</v>
      </c>
      <c r="C13" s="21" t="s">
        <v>230</v>
      </c>
      <c r="D13" s="21" t="s">
        <v>231</v>
      </c>
      <c r="E13" s="21" t="s">
        <v>108</v>
      </c>
      <c r="F13" s="21" t="s">
        <v>103</v>
      </c>
      <c r="G13" s="21" t="s">
        <v>236</v>
      </c>
      <c r="H13" s="21" t="s">
        <v>237</v>
      </c>
      <c r="I13" s="109">
        <v>5177</v>
      </c>
      <c r="J13" s="109">
        <v>5177</v>
      </c>
      <c r="K13" s="27"/>
      <c r="L13" s="27"/>
      <c r="M13" s="27"/>
      <c r="N13" s="109">
        <v>5177</v>
      </c>
      <c r="O13" s="27"/>
      <c r="P13" s="109"/>
      <c r="Q13" s="109"/>
      <c r="R13" s="109"/>
      <c r="S13" s="109"/>
      <c r="T13" s="109"/>
      <c r="U13" s="109"/>
      <c r="V13" s="109"/>
      <c r="W13" s="109"/>
      <c r="X13" s="109"/>
      <c r="Y13" s="109"/>
    </row>
    <row r="14" ht="20.25" customHeight="1" spans="1:25">
      <c r="A14" s="21" t="s">
        <v>70</v>
      </c>
      <c r="B14" s="21" t="s">
        <v>70</v>
      </c>
      <c r="C14" s="21" t="s">
        <v>230</v>
      </c>
      <c r="D14" s="21" t="s">
        <v>231</v>
      </c>
      <c r="E14" s="21" t="s">
        <v>108</v>
      </c>
      <c r="F14" s="21" t="s">
        <v>103</v>
      </c>
      <c r="G14" s="21" t="s">
        <v>236</v>
      </c>
      <c r="H14" s="21" t="s">
        <v>237</v>
      </c>
      <c r="I14" s="109">
        <v>48347</v>
      </c>
      <c r="J14" s="109">
        <v>48347</v>
      </c>
      <c r="K14" s="27"/>
      <c r="L14" s="27"/>
      <c r="M14" s="27"/>
      <c r="N14" s="109">
        <v>48347</v>
      </c>
      <c r="O14" s="27"/>
      <c r="P14" s="109"/>
      <c r="Q14" s="109"/>
      <c r="R14" s="109"/>
      <c r="S14" s="109"/>
      <c r="T14" s="109"/>
      <c r="U14" s="109"/>
      <c r="V14" s="109"/>
      <c r="W14" s="109"/>
      <c r="X14" s="109"/>
      <c r="Y14" s="109"/>
    </row>
    <row r="15" ht="20.25" customHeight="1" spans="1:25">
      <c r="A15" s="21" t="s">
        <v>70</v>
      </c>
      <c r="B15" s="21" t="s">
        <v>70</v>
      </c>
      <c r="C15" s="21" t="s">
        <v>230</v>
      </c>
      <c r="D15" s="21" t="s">
        <v>231</v>
      </c>
      <c r="E15" s="21" t="s">
        <v>119</v>
      </c>
      <c r="F15" s="21" t="s">
        <v>103</v>
      </c>
      <c r="G15" s="21" t="s">
        <v>236</v>
      </c>
      <c r="H15" s="21" t="s">
        <v>237</v>
      </c>
      <c r="I15" s="109">
        <v>79200</v>
      </c>
      <c r="J15" s="109">
        <v>79200</v>
      </c>
      <c r="K15" s="27"/>
      <c r="L15" s="27"/>
      <c r="M15" s="27"/>
      <c r="N15" s="109">
        <v>79200</v>
      </c>
      <c r="O15" s="27"/>
      <c r="P15" s="109"/>
      <c r="Q15" s="109"/>
      <c r="R15" s="109"/>
      <c r="S15" s="109"/>
      <c r="T15" s="109"/>
      <c r="U15" s="109"/>
      <c r="V15" s="109"/>
      <c r="W15" s="109"/>
      <c r="X15" s="109"/>
      <c r="Y15" s="109"/>
    </row>
    <row r="16" ht="20.25" customHeight="1" spans="1:25">
      <c r="A16" s="21" t="s">
        <v>70</v>
      </c>
      <c r="B16" s="21" t="s">
        <v>70</v>
      </c>
      <c r="C16" s="21" t="s">
        <v>230</v>
      </c>
      <c r="D16" s="21" t="s">
        <v>231</v>
      </c>
      <c r="E16" s="21" t="s">
        <v>119</v>
      </c>
      <c r="F16" s="21" t="s">
        <v>103</v>
      </c>
      <c r="G16" s="21" t="s">
        <v>236</v>
      </c>
      <c r="H16" s="21" t="s">
        <v>237</v>
      </c>
      <c r="I16" s="109">
        <v>6351</v>
      </c>
      <c r="J16" s="109">
        <v>6351</v>
      </c>
      <c r="K16" s="27"/>
      <c r="L16" s="27"/>
      <c r="M16" s="27"/>
      <c r="N16" s="109">
        <v>6351</v>
      </c>
      <c r="O16" s="27"/>
      <c r="P16" s="109"/>
      <c r="Q16" s="109"/>
      <c r="R16" s="109"/>
      <c r="S16" s="109"/>
      <c r="T16" s="109"/>
      <c r="U16" s="109"/>
      <c r="V16" s="109"/>
      <c r="W16" s="109"/>
      <c r="X16" s="109"/>
      <c r="Y16" s="109"/>
    </row>
    <row r="17" ht="20.25" customHeight="1" spans="1:25">
      <c r="A17" s="21" t="s">
        <v>70</v>
      </c>
      <c r="B17" s="21" t="s">
        <v>70</v>
      </c>
      <c r="C17" s="21" t="s">
        <v>238</v>
      </c>
      <c r="D17" s="21" t="s">
        <v>163</v>
      </c>
      <c r="E17" s="21" t="s">
        <v>162</v>
      </c>
      <c r="F17" s="21" t="s">
        <v>163</v>
      </c>
      <c r="G17" s="21" t="s">
        <v>239</v>
      </c>
      <c r="H17" s="21" t="s">
        <v>163</v>
      </c>
      <c r="I17" s="109">
        <v>480070</v>
      </c>
      <c r="J17" s="109">
        <v>480070</v>
      </c>
      <c r="K17" s="27"/>
      <c r="L17" s="27"/>
      <c r="M17" s="27"/>
      <c r="N17" s="109">
        <v>480070</v>
      </c>
      <c r="O17" s="27"/>
      <c r="P17" s="109"/>
      <c r="Q17" s="109"/>
      <c r="R17" s="109"/>
      <c r="S17" s="109"/>
      <c r="T17" s="109"/>
      <c r="U17" s="109"/>
      <c r="V17" s="109"/>
      <c r="W17" s="109"/>
      <c r="X17" s="109"/>
      <c r="Y17" s="109"/>
    </row>
    <row r="18" ht="20.25" customHeight="1" spans="1:25">
      <c r="A18" s="21" t="s">
        <v>70</v>
      </c>
      <c r="B18" s="21" t="s">
        <v>70</v>
      </c>
      <c r="C18" s="21" t="s">
        <v>238</v>
      </c>
      <c r="D18" s="21" t="s">
        <v>163</v>
      </c>
      <c r="E18" s="21" t="s">
        <v>162</v>
      </c>
      <c r="F18" s="21" t="s">
        <v>163</v>
      </c>
      <c r="G18" s="21" t="s">
        <v>239</v>
      </c>
      <c r="H18" s="21" t="s">
        <v>163</v>
      </c>
      <c r="I18" s="109">
        <v>37905</v>
      </c>
      <c r="J18" s="109">
        <v>37905</v>
      </c>
      <c r="K18" s="27"/>
      <c r="L18" s="27"/>
      <c r="M18" s="27"/>
      <c r="N18" s="109">
        <v>37905</v>
      </c>
      <c r="O18" s="27"/>
      <c r="P18" s="109"/>
      <c r="Q18" s="109"/>
      <c r="R18" s="109"/>
      <c r="S18" s="109"/>
      <c r="T18" s="109"/>
      <c r="U18" s="109"/>
      <c r="V18" s="109"/>
      <c r="W18" s="109"/>
      <c r="X18" s="109"/>
      <c r="Y18" s="109"/>
    </row>
    <row r="19" ht="20.25" customHeight="1" spans="1:25">
      <c r="A19" s="21" t="s">
        <v>70</v>
      </c>
      <c r="B19" s="21" t="s">
        <v>70</v>
      </c>
      <c r="C19" s="21" t="s">
        <v>240</v>
      </c>
      <c r="D19" s="21" t="s">
        <v>241</v>
      </c>
      <c r="E19" s="21" t="s">
        <v>102</v>
      </c>
      <c r="F19" s="21" t="s">
        <v>103</v>
      </c>
      <c r="G19" s="21" t="s">
        <v>242</v>
      </c>
      <c r="H19" s="21" t="s">
        <v>243</v>
      </c>
      <c r="I19" s="109">
        <v>148800</v>
      </c>
      <c r="J19" s="109">
        <v>148800</v>
      </c>
      <c r="K19" s="27"/>
      <c r="L19" s="27"/>
      <c r="M19" s="27"/>
      <c r="N19" s="109">
        <v>148800</v>
      </c>
      <c r="O19" s="27"/>
      <c r="P19" s="109"/>
      <c r="Q19" s="109"/>
      <c r="R19" s="109"/>
      <c r="S19" s="109"/>
      <c r="T19" s="109"/>
      <c r="U19" s="109"/>
      <c r="V19" s="109"/>
      <c r="W19" s="109"/>
      <c r="X19" s="109"/>
      <c r="Y19" s="109"/>
    </row>
    <row r="20" ht="20.25" customHeight="1" spans="1:25">
      <c r="A20" s="21" t="s">
        <v>70</v>
      </c>
      <c r="B20" s="21" t="s">
        <v>70</v>
      </c>
      <c r="C20" s="21" t="s">
        <v>240</v>
      </c>
      <c r="D20" s="21" t="s">
        <v>241</v>
      </c>
      <c r="E20" s="21" t="s">
        <v>102</v>
      </c>
      <c r="F20" s="21" t="s">
        <v>103</v>
      </c>
      <c r="G20" s="21" t="s">
        <v>242</v>
      </c>
      <c r="H20" s="21" t="s">
        <v>243</v>
      </c>
      <c r="I20" s="109">
        <v>394600</v>
      </c>
      <c r="J20" s="109">
        <v>394600</v>
      </c>
      <c r="K20" s="27"/>
      <c r="L20" s="27"/>
      <c r="M20" s="27"/>
      <c r="N20" s="109">
        <v>394600</v>
      </c>
      <c r="O20" s="27"/>
      <c r="P20" s="109"/>
      <c r="Q20" s="109"/>
      <c r="R20" s="109"/>
      <c r="S20" s="109"/>
      <c r="T20" s="109"/>
      <c r="U20" s="109"/>
      <c r="V20" s="109"/>
      <c r="W20" s="109"/>
      <c r="X20" s="109"/>
      <c r="Y20" s="109"/>
    </row>
    <row r="21" ht="20.25" customHeight="1" spans="1:25">
      <c r="A21" s="21" t="s">
        <v>70</v>
      </c>
      <c r="B21" s="21" t="s">
        <v>70</v>
      </c>
      <c r="C21" s="21" t="s">
        <v>240</v>
      </c>
      <c r="D21" s="21" t="s">
        <v>241</v>
      </c>
      <c r="E21" s="21" t="s">
        <v>119</v>
      </c>
      <c r="F21" s="21" t="s">
        <v>103</v>
      </c>
      <c r="G21" s="21" t="s">
        <v>242</v>
      </c>
      <c r="H21" s="21" t="s">
        <v>243</v>
      </c>
      <c r="I21" s="109">
        <v>11700</v>
      </c>
      <c r="J21" s="109">
        <v>11700</v>
      </c>
      <c r="K21" s="27"/>
      <c r="L21" s="27"/>
      <c r="M21" s="27"/>
      <c r="N21" s="109">
        <v>11700</v>
      </c>
      <c r="O21" s="27"/>
      <c r="P21" s="109"/>
      <c r="Q21" s="109"/>
      <c r="R21" s="109"/>
      <c r="S21" s="109"/>
      <c r="T21" s="109"/>
      <c r="U21" s="109"/>
      <c r="V21" s="109"/>
      <c r="W21" s="109"/>
      <c r="X21" s="109"/>
      <c r="Y21" s="109"/>
    </row>
    <row r="22" ht="20.25" customHeight="1" spans="1:25">
      <c r="A22" s="21" t="s">
        <v>70</v>
      </c>
      <c r="B22" s="21" t="s">
        <v>70</v>
      </c>
      <c r="C22" s="21" t="s">
        <v>244</v>
      </c>
      <c r="D22" s="21" t="s">
        <v>245</v>
      </c>
      <c r="E22" s="21" t="s">
        <v>119</v>
      </c>
      <c r="F22" s="21" t="s">
        <v>103</v>
      </c>
      <c r="G22" s="21" t="s">
        <v>246</v>
      </c>
      <c r="H22" s="21" t="s">
        <v>247</v>
      </c>
      <c r="I22" s="109">
        <v>15000</v>
      </c>
      <c r="J22" s="109">
        <v>15000</v>
      </c>
      <c r="K22" s="27"/>
      <c r="L22" s="27"/>
      <c r="M22" s="27"/>
      <c r="N22" s="109">
        <v>15000</v>
      </c>
      <c r="O22" s="27"/>
      <c r="P22" s="109"/>
      <c r="Q22" s="109"/>
      <c r="R22" s="109"/>
      <c r="S22" s="109"/>
      <c r="T22" s="109"/>
      <c r="U22" s="109"/>
      <c r="V22" s="109"/>
      <c r="W22" s="109"/>
      <c r="X22" s="109"/>
      <c r="Y22" s="109"/>
    </row>
    <row r="23" ht="20.25" customHeight="1" spans="1:25">
      <c r="A23" s="21" t="s">
        <v>70</v>
      </c>
      <c r="B23" s="21" t="s">
        <v>70</v>
      </c>
      <c r="C23" s="21" t="s">
        <v>248</v>
      </c>
      <c r="D23" s="21" t="s">
        <v>207</v>
      </c>
      <c r="E23" s="21" t="s">
        <v>108</v>
      </c>
      <c r="F23" s="21" t="s">
        <v>103</v>
      </c>
      <c r="G23" s="21" t="s">
        <v>249</v>
      </c>
      <c r="H23" s="21" t="s">
        <v>207</v>
      </c>
      <c r="I23" s="109">
        <v>2400</v>
      </c>
      <c r="J23" s="109">
        <v>2400</v>
      </c>
      <c r="K23" s="27"/>
      <c r="L23" s="27"/>
      <c r="M23" s="27"/>
      <c r="N23" s="109">
        <v>2400</v>
      </c>
      <c r="O23" s="27"/>
      <c r="P23" s="109"/>
      <c r="Q23" s="109"/>
      <c r="R23" s="109"/>
      <c r="S23" s="109"/>
      <c r="T23" s="109"/>
      <c r="U23" s="109"/>
      <c r="V23" s="109"/>
      <c r="W23" s="109"/>
      <c r="X23" s="109"/>
      <c r="Y23" s="109"/>
    </row>
    <row r="24" ht="20.25" customHeight="1" spans="1:25">
      <c r="A24" s="21" t="s">
        <v>70</v>
      </c>
      <c r="B24" s="21" t="s">
        <v>70</v>
      </c>
      <c r="C24" s="21" t="s">
        <v>248</v>
      </c>
      <c r="D24" s="21" t="s">
        <v>207</v>
      </c>
      <c r="E24" s="21" t="s">
        <v>119</v>
      </c>
      <c r="F24" s="21" t="s">
        <v>103</v>
      </c>
      <c r="G24" s="21" t="s">
        <v>249</v>
      </c>
      <c r="H24" s="21" t="s">
        <v>207</v>
      </c>
      <c r="I24" s="109">
        <v>3600</v>
      </c>
      <c r="J24" s="109">
        <v>3600</v>
      </c>
      <c r="K24" s="27"/>
      <c r="L24" s="27"/>
      <c r="M24" s="27"/>
      <c r="N24" s="109">
        <v>3600</v>
      </c>
      <c r="O24" s="27"/>
      <c r="P24" s="109"/>
      <c r="Q24" s="109"/>
      <c r="R24" s="109"/>
      <c r="S24" s="109"/>
      <c r="T24" s="109"/>
      <c r="U24" s="109"/>
      <c r="V24" s="109"/>
      <c r="W24" s="109"/>
      <c r="X24" s="109"/>
      <c r="Y24" s="109"/>
    </row>
    <row r="25" ht="20.25" customHeight="1" spans="1:25">
      <c r="A25" s="21" t="s">
        <v>70</v>
      </c>
      <c r="B25" s="21" t="s">
        <v>70</v>
      </c>
      <c r="C25" s="21" t="s">
        <v>248</v>
      </c>
      <c r="D25" s="21" t="s">
        <v>207</v>
      </c>
      <c r="E25" s="21" t="s">
        <v>123</v>
      </c>
      <c r="F25" s="21" t="s">
        <v>124</v>
      </c>
      <c r="G25" s="21" t="s">
        <v>249</v>
      </c>
      <c r="H25" s="21" t="s">
        <v>207</v>
      </c>
      <c r="I25" s="109">
        <v>600</v>
      </c>
      <c r="J25" s="109">
        <v>600</v>
      </c>
      <c r="K25" s="27"/>
      <c r="L25" s="27"/>
      <c r="M25" s="27"/>
      <c r="N25" s="109">
        <v>600</v>
      </c>
      <c r="O25" s="27"/>
      <c r="P25" s="109"/>
      <c r="Q25" s="109"/>
      <c r="R25" s="109"/>
      <c r="S25" s="109"/>
      <c r="T25" s="109"/>
      <c r="U25" s="109"/>
      <c r="V25" s="109"/>
      <c r="W25" s="109"/>
      <c r="X25" s="109"/>
      <c r="Y25" s="109"/>
    </row>
    <row r="26" ht="20.25" customHeight="1" spans="1:25">
      <c r="A26" s="21" t="s">
        <v>70</v>
      </c>
      <c r="B26" s="21" t="s">
        <v>70</v>
      </c>
      <c r="C26" s="21" t="s">
        <v>250</v>
      </c>
      <c r="D26" s="21" t="s">
        <v>251</v>
      </c>
      <c r="E26" s="21" t="s">
        <v>108</v>
      </c>
      <c r="F26" s="21" t="s">
        <v>103</v>
      </c>
      <c r="G26" s="21" t="s">
        <v>252</v>
      </c>
      <c r="H26" s="21" t="s">
        <v>253</v>
      </c>
      <c r="I26" s="109">
        <v>111000</v>
      </c>
      <c r="J26" s="109">
        <v>111000</v>
      </c>
      <c r="K26" s="27"/>
      <c r="L26" s="27"/>
      <c r="M26" s="27"/>
      <c r="N26" s="109">
        <v>111000</v>
      </c>
      <c r="O26" s="27"/>
      <c r="P26" s="109"/>
      <c r="Q26" s="109"/>
      <c r="R26" s="109"/>
      <c r="S26" s="109"/>
      <c r="T26" s="109"/>
      <c r="U26" s="109"/>
      <c r="V26" s="109"/>
      <c r="W26" s="109"/>
      <c r="X26" s="109"/>
      <c r="Y26" s="109"/>
    </row>
    <row r="27" ht="20.25" customHeight="1" spans="1:25">
      <c r="A27" s="21" t="s">
        <v>70</v>
      </c>
      <c r="B27" s="21" t="s">
        <v>70</v>
      </c>
      <c r="C27" s="21" t="s">
        <v>250</v>
      </c>
      <c r="D27" s="21" t="s">
        <v>251</v>
      </c>
      <c r="E27" s="21" t="s">
        <v>119</v>
      </c>
      <c r="F27" s="21" t="s">
        <v>103</v>
      </c>
      <c r="G27" s="21" t="s">
        <v>252</v>
      </c>
      <c r="H27" s="21" t="s">
        <v>253</v>
      </c>
      <c r="I27" s="109">
        <v>171600</v>
      </c>
      <c r="J27" s="109">
        <v>171600</v>
      </c>
      <c r="K27" s="27"/>
      <c r="L27" s="27"/>
      <c r="M27" s="27"/>
      <c r="N27" s="109">
        <v>171600</v>
      </c>
      <c r="O27" s="27"/>
      <c r="P27" s="109"/>
      <c r="Q27" s="109"/>
      <c r="R27" s="109"/>
      <c r="S27" s="109"/>
      <c r="T27" s="109"/>
      <c r="U27" s="109"/>
      <c r="V27" s="109"/>
      <c r="W27" s="109"/>
      <c r="X27" s="109"/>
      <c r="Y27" s="109"/>
    </row>
    <row r="28" ht="20.25" customHeight="1" spans="1:25">
      <c r="A28" s="21" t="s">
        <v>70</v>
      </c>
      <c r="B28" s="21" t="s">
        <v>70</v>
      </c>
      <c r="C28" s="21" t="s">
        <v>254</v>
      </c>
      <c r="D28" s="21" t="s">
        <v>255</v>
      </c>
      <c r="E28" s="21" t="s">
        <v>108</v>
      </c>
      <c r="F28" s="21" t="s">
        <v>103</v>
      </c>
      <c r="G28" s="21" t="s">
        <v>256</v>
      </c>
      <c r="H28" s="21" t="s">
        <v>255</v>
      </c>
      <c r="I28" s="109">
        <v>32400</v>
      </c>
      <c r="J28" s="109">
        <v>32400</v>
      </c>
      <c r="K28" s="27"/>
      <c r="L28" s="27"/>
      <c r="M28" s="27"/>
      <c r="N28" s="109">
        <v>32400</v>
      </c>
      <c r="O28" s="27"/>
      <c r="P28" s="109"/>
      <c r="Q28" s="109"/>
      <c r="R28" s="109"/>
      <c r="S28" s="109"/>
      <c r="T28" s="109"/>
      <c r="U28" s="109"/>
      <c r="V28" s="109"/>
      <c r="W28" s="109"/>
      <c r="X28" s="109"/>
      <c r="Y28" s="109"/>
    </row>
    <row r="29" ht="20.25" customHeight="1" spans="1:25">
      <c r="A29" s="21" t="s">
        <v>70</v>
      </c>
      <c r="B29" s="21" t="s">
        <v>70</v>
      </c>
      <c r="C29" s="21" t="s">
        <v>254</v>
      </c>
      <c r="D29" s="21" t="s">
        <v>255</v>
      </c>
      <c r="E29" s="21" t="s">
        <v>119</v>
      </c>
      <c r="F29" s="21" t="s">
        <v>103</v>
      </c>
      <c r="G29" s="21" t="s">
        <v>256</v>
      </c>
      <c r="H29" s="21" t="s">
        <v>255</v>
      </c>
      <c r="I29" s="109">
        <v>48600</v>
      </c>
      <c r="J29" s="109">
        <v>48600</v>
      </c>
      <c r="K29" s="27"/>
      <c r="L29" s="27"/>
      <c r="M29" s="27"/>
      <c r="N29" s="109">
        <v>48600</v>
      </c>
      <c r="O29" s="27"/>
      <c r="P29" s="109"/>
      <c r="Q29" s="109"/>
      <c r="R29" s="109"/>
      <c r="S29" s="109"/>
      <c r="T29" s="109"/>
      <c r="U29" s="109"/>
      <c r="V29" s="109"/>
      <c r="W29" s="109"/>
      <c r="X29" s="109"/>
      <c r="Y29" s="109"/>
    </row>
    <row r="30" ht="20.25" customHeight="1" spans="1:25">
      <c r="A30" s="21" t="s">
        <v>70</v>
      </c>
      <c r="B30" s="21" t="s">
        <v>70</v>
      </c>
      <c r="C30" s="21" t="s">
        <v>254</v>
      </c>
      <c r="D30" s="21" t="s">
        <v>255</v>
      </c>
      <c r="E30" s="21" t="s">
        <v>123</v>
      </c>
      <c r="F30" s="21" t="s">
        <v>124</v>
      </c>
      <c r="G30" s="21" t="s">
        <v>256</v>
      </c>
      <c r="H30" s="21" t="s">
        <v>255</v>
      </c>
      <c r="I30" s="109">
        <v>8100</v>
      </c>
      <c r="J30" s="109">
        <v>8100</v>
      </c>
      <c r="K30" s="27"/>
      <c r="L30" s="27"/>
      <c r="M30" s="27"/>
      <c r="N30" s="109">
        <v>8100</v>
      </c>
      <c r="O30" s="27"/>
      <c r="P30" s="109"/>
      <c r="Q30" s="109"/>
      <c r="R30" s="109"/>
      <c r="S30" s="109"/>
      <c r="T30" s="109"/>
      <c r="U30" s="109"/>
      <c r="V30" s="109"/>
      <c r="W30" s="109"/>
      <c r="X30" s="109"/>
      <c r="Y30" s="109"/>
    </row>
    <row r="31" ht="20.25" customHeight="1" spans="1:25">
      <c r="A31" s="21" t="s">
        <v>70</v>
      </c>
      <c r="B31" s="21" t="s">
        <v>70</v>
      </c>
      <c r="C31" s="21" t="s">
        <v>257</v>
      </c>
      <c r="D31" s="21" t="s">
        <v>258</v>
      </c>
      <c r="E31" s="21" t="s">
        <v>131</v>
      </c>
      <c r="F31" s="21" t="s">
        <v>132</v>
      </c>
      <c r="G31" s="21" t="s">
        <v>259</v>
      </c>
      <c r="H31" s="21" t="s">
        <v>260</v>
      </c>
      <c r="I31" s="109">
        <v>1200</v>
      </c>
      <c r="J31" s="109">
        <v>1200</v>
      </c>
      <c r="K31" s="27"/>
      <c r="L31" s="27"/>
      <c r="M31" s="27"/>
      <c r="N31" s="109">
        <v>1200</v>
      </c>
      <c r="O31" s="27"/>
      <c r="P31" s="109"/>
      <c r="Q31" s="109"/>
      <c r="R31" s="109"/>
      <c r="S31" s="109"/>
      <c r="T31" s="109"/>
      <c r="U31" s="109"/>
      <c r="V31" s="109"/>
      <c r="W31" s="109"/>
      <c r="X31" s="109"/>
      <c r="Y31" s="109"/>
    </row>
    <row r="32" ht="20.25" customHeight="1" spans="1:25">
      <c r="A32" s="21" t="s">
        <v>70</v>
      </c>
      <c r="B32" s="21" t="s">
        <v>70</v>
      </c>
      <c r="C32" s="21" t="s">
        <v>257</v>
      </c>
      <c r="D32" s="21" t="s">
        <v>258</v>
      </c>
      <c r="E32" s="21" t="s">
        <v>131</v>
      </c>
      <c r="F32" s="21" t="s">
        <v>132</v>
      </c>
      <c r="G32" s="21" t="s">
        <v>259</v>
      </c>
      <c r="H32" s="21" t="s">
        <v>260</v>
      </c>
      <c r="I32" s="109">
        <v>1200</v>
      </c>
      <c r="J32" s="109">
        <v>1200</v>
      </c>
      <c r="K32" s="27"/>
      <c r="L32" s="27"/>
      <c r="M32" s="27"/>
      <c r="N32" s="109">
        <v>1200</v>
      </c>
      <c r="O32" s="27"/>
      <c r="P32" s="109"/>
      <c r="Q32" s="109"/>
      <c r="R32" s="109"/>
      <c r="S32" s="109"/>
      <c r="T32" s="109"/>
      <c r="U32" s="109"/>
      <c r="V32" s="109"/>
      <c r="W32" s="109"/>
      <c r="X32" s="109"/>
      <c r="Y32" s="109"/>
    </row>
    <row r="33" ht="20.25" customHeight="1" spans="1:25">
      <c r="A33" s="21" t="s">
        <v>70</v>
      </c>
      <c r="B33" s="21" t="s">
        <v>70</v>
      </c>
      <c r="C33" s="21" t="s">
        <v>257</v>
      </c>
      <c r="D33" s="21" t="s">
        <v>258</v>
      </c>
      <c r="E33" s="21" t="s">
        <v>131</v>
      </c>
      <c r="F33" s="21" t="s">
        <v>132</v>
      </c>
      <c r="G33" s="21" t="s">
        <v>259</v>
      </c>
      <c r="H33" s="21" t="s">
        <v>260</v>
      </c>
      <c r="I33" s="109">
        <v>5400</v>
      </c>
      <c r="J33" s="109">
        <v>5400</v>
      </c>
      <c r="K33" s="27"/>
      <c r="L33" s="27"/>
      <c r="M33" s="27"/>
      <c r="N33" s="109">
        <v>5400</v>
      </c>
      <c r="O33" s="27"/>
      <c r="P33" s="109"/>
      <c r="Q33" s="109"/>
      <c r="R33" s="109"/>
      <c r="S33" s="109"/>
      <c r="T33" s="109"/>
      <c r="U33" s="109"/>
      <c r="V33" s="109"/>
      <c r="W33" s="109"/>
      <c r="X33" s="109"/>
      <c r="Y33" s="109"/>
    </row>
    <row r="34" ht="20.25" customHeight="1" spans="1:25">
      <c r="A34" s="21" t="s">
        <v>70</v>
      </c>
      <c r="B34" s="21" t="s">
        <v>70</v>
      </c>
      <c r="C34" s="21" t="s">
        <v>257</v>
      </c>
      <c r="D34" s="21" t="s">
        <v>258</v>
      </c>
      <c r="E34" s="21" t="s">
        <v>131</v>
      </c>
      <c r="F34" s="21" t="s">
        <v>132</v>
      </c>
      <c r="G34" s="21" t="s">
        <v>259</v>
      </c>
      <c r="H34" s="21" t="s">
        <v>260</v>
      </c>
      <c r="I34" s="109">
        <v>1200</v>
      </c>
      <c r="J34" s="109">
        <v>1200</v>
      </c>
      <c r="K34" s="27"/>
      <c r="L34" s="27"/>
      <c r="M34" s="27"/>
      <c r="N34" s="109">
        <v>1200</v>
      </c>
      <c r="O34" s="27"/>
      <c r="P34" s="109"/>
      <c r="Q34" s="109"/>
      <c r="R34" s="109"/>
      <c r="S34" s="109"/>
      <c r="T34" s="109"/>
      <c r="U34" s="109"/>
      <c r="V34" s="109"/>
      <c r="W34" s="109"/>
      <c r="X34" s="109"/>
      <c r="Y34" s="109"/>
    </row>
    <row r="35" ht="20.25" customHeight="1" spans="1:25">
      <c r="A35" s="21" t="s">
        <v>70</v>
      </c>
      <c r="B35" s="21" t="s">
        <v>70</v>
      </c>
      <c r="C35" s="21" t="s">
        <v>257</v>
      </c>
      <c r="D35" s="21" t="s">
        <v>258</v>
      </c>
      <c r="E35" s="21" t="s">
        <v>131</v>
      </c>
      <c r="F35" s="21" t="s">
        <v>132</v>
      </c>
      <c r="G35" s="21" t="s">
        <v>259</v>
      </c>
      <c r="H35" s="21" t="s">
        <v>260</v>
      </c>
      <c r="I35" s="109">
        <v>4200</v>
      </c>
      <c r="J35" s="109">
        <v>4200</v>
      </c>
      <c r="K35" s="27"/>
      <c r="L35" s="27"/>
      <c r="M35" s="27"/>
      <c r="N35" s="109">
        <v>4200</v>
      </c>
      <c r="O35" s="27"/>
      <c r="P35" s="109"/>
      <c r="Q35" s="109"/>
      <c r="R35" s="109"/>
      <c r="S35" s="109"/>
      <c r="T35" s="109"/>
      <c r="U35" s="109"/>
      <c r="V35" s="109"/>
      <c r="W35" s="109"/>
      <c r="X35" s="109"/>
      <c r="Y35" s="109"/>
    </row>
    <row r="36" ht="20.25" customHeight="1" spans="1:25">
      <c r="A36" s="21" t="s">
        <v>70</v>
      </c>
      <c r="B36" s="21" t="s">
        <v>70</v>
      </c>
      <c r="C36" s="21" t="s">
        <v>257</v>
      </c>
      <c r="D36" s="21" t="s">
        <v>258</v>
      </c>
      <c r="E36" s="21" t="s">
        <v>131</v>
      </c>
      <c r="F36" s="21" t="s">
        <v>132</v>
      </c>
      <c r="G36" s="21" t="s">
        <v>259</v>
      </c>
      <c r="H36" s="21" t="s">
        <v>260</v>
      </c>
      <c r="I36" s="109">
        <v>5400</v>
      </c>
      <c r="J36" s="109">
        <v>5400</v>
      </c>
      <c r="K36" s="27"/>
      <c r="L36" s="27"/>
      <c r="M36" s="27"/>
      <c r="N36" s="109">
        <v>5400</v>
      </c>
      <c r="O36" s="27"/>
      <c r="P36" s="109"/>
      <c r="Q36" s="109"/>
      <c r="R36" s="109"/>
      <c r="S36" s="109"/>
      <c r="T36" s="109"/>
      <c r="U36" s="109"/>
      <c r="V36" s="109"/>
      <c r="W36" s="109"/>
      <c r="X36" s="109"/>
      <c r="Y36" s="109"/>
    </row>
    <row r="37" ht="20.25" customHeight="1" spans="1:25">
      <c r="A37" s="21" t="s">
        <v>70</v>
      </c>
      <c r="B37" s="21" t="s">
        <v>70</v>
      </c>
      <c r="C37" s="21" t="s">
        <v>261</v>
      </c>
      <c r="D37" s="21" t="s">
        <v>262</v>
      </c>
      <c r="E37" s="21" t="s">
        <v>108</v>
      </c>
      <c r="F37" s="21" t="s">
        <v>103</v>
      </c>
      <c r="G37" s="21" t="s">
        <v>263</v>
      </c>
      <c r="H37" s="21" t="s">
        <v>264</v>
      </c>
      <c r="I37" s="109">
        <v>14400</v>
      </c>
      <c r="J37" s="109">
        <v>14400</v>
      </c>
      <c r="K37" s="27"/>
      <c r="L37" s="27"/>
      <c r="M37" s="27"/>
      <c r="N37" s="109">
        <v>14400</v>
      </c>
      <c r="O37" s="27"/>
      <c r="P37" s="109"/>
      <c r="Q37" s="109"/>
      <c r="R37" s="109"/>
      <c r="S37" s="109"/>
      <c r="T37" s="109"/>
      <c r="U37" s="109"/>
      <c r="V37" s="109"/>
      <c r="W37" s="109"/>
      <c r="X37" s="109"/>
      <c r="Y37" s="109"/>
    </row>
    <row r="38" ht="20.25" customHeight="1" spans="1:25">
      <c r="A38" s="21" t="s">
        <v>70</v>
      </c>
      <c r="B38" s="21" t="s">
        <v>70</v>
      </c>
      <c r="C38" s="21" t="s">
        <v>261</v>
      </c>
      <c r="D38" s="21" t="s">
        <v>262</v>
      </c>
      <c r="E38" s="21" t="s">
        <v>119</v>
      </c>
      <c r="F38" s="21" t="s">
        <v>103</v>
      </c>
      <c r="G38" s="21" t="s">
        <v>263</v>
      </c>
      <c r="H38" s="21" t="s">
        <v>264</v>
      </c>
      <c r="I38" s="109">
        <v>21600</v>
      </c>
      <c r="J38" s="109">
        <v>21600</v>
      </c>
      <c r="K38" s="27"/>
      <c r="L38" s="27"/>
      <c r="M38" s="27"/>
      <c r="N38" s="109">
        <v>21600</v>
      </c>
      <c r="O38" s="27"/>
      <c r="P38" s="109"/>
      <c r="Q38" s="109"/>
      <c r="R38" s="109"/>
      <c r="S38" s="109"/>
      <c r="T38" s="109"/>
      <c r="U38" s="109"/>
      <c r="V38" s="109"/>
      <c r="W38" s="109"/>
      <c r="X38" s="109"/>
      <c r="Y38" s="109"/>
    </row>
    <row r="39" ht="20.25" customHeight="1" spans="1:25">
      <c r="A39" s="21" t="s">
        <v>70</v>
      </c>
      <c r="B39" s="21" t="s">
        <v>70</v>
      </c>
      <c r="C39" s="21" t="s">
        <v>261</v>
      </c>
      <c r="D39" s="21" t="s">
        <v>262</v>
      </c>
      <c r="E39" s="21" t="s">
        <v>123</v>
      </c>
      <c r="F39" s="21" t="s">
        <v>124</v>
      </c>
      <c r="G39" s="21" t="s">
        <v>263</v>
      </c>
      <c r="H39" s="21" t="s">
        <v>264</v>
      </c>
      <c r="I39" s="109">
        <v>2700</v>
      </c>
      <c r="J39" s="109">
        <v>2700</v>
      </c>
      <c r="K39" s="27"/>
      <c r="L39" s="27"/>
      <c r="M39" s="27"/>
      <c r="N39" s="109">
        <v>2700</v>
      </c>
      <c r="O39" s="27"/>
      <c r="P39" s="109"/>
      <c r="Q39" s="109"/>
      <c r="R39" s="109"/>
      <c r="S39" s="109"/>
      <c r="T39" s="109"/>
      <c r="U39" s="109"/>
      <c r="V39" s="109"/>
      <c r="W39" s="109"/>
      <c r="X39" s="109"/>
      <c r="Y39" s="109"/>
    </row>
    <row r="40" ht="20.25" customHeight="1" spans="1:25">
      <c r="A40" s="21" t="s">
        <v>70</v>
      </c>
      <c r="B40" s="21" t="s">
        <v>70</v>
      </c>
      <c r="C40" s="21" t="s">
        <v>261</v>
      </c>
      <c r="D40" s="21" t="s">
        <v>262</v>
      </c>
      <c r="E40" s="21" t="s">
        <v>108</v>
      </c>
      <c r="F40" s="21" t="s">
        <v>103</v>
      </c>
      <c r="G40" s="21" t="s">
        <v>265</v>
      </c>
      <c r="H40" s="21" t="s">
        <v>266</v>
      </c>
      <c r="I40" s="109">
        <v>2400</v>
      </c>
      <c r="J40" s="109">
        <v>2400</v>
      </c>
      <c r="K40" s="27"/>
      <c r="L40" s="27"/>
      <c r="M40" s="27"/>
      <c r="N40" s="109">
        <v>2400</v>
      </c>
      <c r="O40" s="27"/>
      <c r="P40" s="109"/>
      <c r="Q40" s="109"/>
      <c r="R40" s="109"/>
      <c r="S40" s="109"/>
      <c r="T40" s="109"/>
      <c r="U40" s="109"/>
      <c r="V40" s="109"/>
      <c r="W40" s="109"/>
      <c r="X40" s="109"/>
      <c r="Y40" s="109"/>
    </row>
    <row r="41" ht="20.25" customHeight="1" spans="1:25">
      <c r="A41" s="21" t="s">
        <v>70</v>
      </c>
      <c r="B41" s="21" t="s">
        <v>70</v>
      </c>
      <c r="C41" s="21" t="s">
        <v>261</v>
      </c>
      <c r="D41" s="21" t="s">
        <v>262</v>
      </c>
      <c r="E41" s="21" t="s">
        <v>119</v>
      </c>
      <c r="F41" s="21" t="s">
        <v>103</v>
      </c>
      <c r="G41" s="21" t="s">
        <v>265</v>
      </c>
      <c r="H41" s="21" t="s">
        <v>266</v>
      </c>
      <c r="I41" s="109">
        <v>3600</v>
      </c>
      <c r="J41" s="109">
        <v>3600</v>
      </c>
      <c r="K41" s="27"/>
      <c r="L41" s="27"/>
      <c r="M41" s="27"/>
      <c r="N41" s="109">
        <v>3600</v>
      </c>
      <c r="O41" s="27"/>
      <c r="P41" s="109"/>
      <c r="Q41" s="109"/>
      <c r="R41" s="109"/>
      <c r="S41" s="109"/>
      <c r="T41" s="109"/>
      <c r="U41" s="109"/>
      <c r="V41" s="109"/>
      <c r="W41" s="109"/>
      <c r="X41" s="109"/>
      <c r="Y41" s="109"/>
    </row>
    <row r="42" ht="20.25" customHeight="1" spans="1:25">
      <c r="A42" s="21" t="s">
        <v>70</v>
      </c>
      <c r="B42" s="21" t="s">
        <v>70</v>
      </c>
      <c r="C42" s="21" t="s">
        <v>261</v>
      </c>
      <c r="D42" s="21" t="s">
        <v>262</v>
      </c>
      <c r="E42" s="21" t="s">
        <v>123</v>
      </c>
      <c r="F42" s="21" t="s">
        <v>124</v>
      </c>
      <c r="G42" s="21" t="s">
        <v>265</v>
      </c>
      <c r="H42" s="21" t="s">
        <v>266</v>
      </c>
      <c r="I42" s="109">
        <v>600</v>
      </c>
      <c r="J42" s="109">
        <v>600</v>
      </c>
      <c r="K42" s="27"/>
      <c r="L42" s="27"/>
      <c r="M42" s="27"/>
      <c r="N42" s="109">
        <v>600</v>
      </c>
      <c r="O42" s="27"/>
      <c r="P42" s="109"/>
      <c r="Q42" s="109"/>
      <c r="R42" s="109"/>
      <c r="S42" s="109"/>
      <c r="T42" s="109"/>
      <c r="U42" s="109"/>
      <c r="V42" s="109"/>
      <c r="W42" s="109"/>
      <c r="X42" s="109"/>
      <c r="Y42" s="109"/>
    </row>
    <row r="43" ht="20.25" customHeight="1" spans="1:25">
      <c r="A43" s="21" t="s">
        <v>70</v>
      </c>
      <c r="B43" s="21" t="s">
        <v>70</v>
      </c>
      <c r="C43" s="21" t="s">
        <v>261</v>
      </c>
      <c r="D43" s="21" t="s">
        <v>262</v>
      </c>
      <c r="E43" s="21" t="s">
        <v>108</v>
      </c>
      <c r="F43" s="21" t="s">
        <v>103</v>
      </c>
      <c r="G43" s="21" t="s">
        <v>267</v>
      </c>
      <c r="H43" s="21" t="s">
        <v>268</v>
      </c>
      <c r="I43" s="109">
        <v>2400</v>
      </c>
      <c r="J43" s="109">
        <v>2400</v>
      </c>
      <c r="K43" s="27"/>
      <c r="L43" s="27"/>
      <c r="M43" s="27"/>
      <c r="N43" s="109">
        <v>2400</v>
      </c>
      <c r="O43" s="27"/>
      <c r="P43" s="109"/>
      <c r="Q43" s="109"/>
      <c r="R43" s="109"/>
      <c r="S43" s="109"/>
      <c r="T43" s="109"/>
      <c r="U43" s="109"/>
      <c r="V43" s="109"/>
      <c r="W43" s="109"/>
      <c r="X43" s="109"/>
      <c r="Y43" s="109"/>
    </row>
    <row r="44" ht="20.25" customHeight="1" spans="1:25">
      <c r="A44" s="21" t="s">
        <v>70</v>
      </c>
      <c r="B44" s="21" t="s">
        <v>70</v>
      </c>
      <c r="C44" s="21" t="s">
        <v>261</v>
      </c>
      <c r="D44" s="21" t="s">
        <v>262</v>
      </c>
      <c r="E44" s="21" t="s">
        <v>119</v>
      </c>
      <c r="F44" s="21" t="s">
        <v>103</v>
      </c>
      <c r="G44" s="21" t="s">
        <v>267</v>
      </c>
      <c r="H44" s="21" t="s">
        <v>268</v>
      </c>
      <c r="I44" s="109">
        <v>3600</v>
      </c>
      <c r="J44" s="109">
        <v>3600</v>
      </c>
      <c r="K44" s="27"/>
      <c r="L44" s="27"/>
      <c r="M44" s="27"/>
      <c r="N44" s="109">
        <v>3600</v>
      </c>
      <c r="O44" s="27"/>
      <c r="P44" s="109"/>
      <c r="Q44" s="109"/>
      <c r="R44" s="109"/>
      <c r="S44" s="109"/>
      <c r="T44" s="109"/>
      <c r="U44" s="109"/>
      <c r="V44" s="109"/>
      <c r="W44" s="109"/>
      <c r="X44" s="109"/>
      <c r="Y44" s="109"/>
    </row>
    <row r="45" ht="20.25" customHeight="1" spans="1:25">
      <c r="A45" s="21" t="s">
        <v>70</v>
      </c>
      <c r="B45" s="21" t="s">
        <v>70</v>
      </c>
      <c r="C45" s="21" t="s">
        <v>261</v>
      </c>
      <c r="D45" s="21" t="s">
        <v>262</v>
      </c>
      <c r="E45" s="21" t="s">
        <v>123</v>
      </c>
      <c r="F45" s="21" t="s">
        <v>124</v>
      </c>
      <c r="G45" s="21" t="s">
        <v>267</v>
      </c>
      <c r="H45" s="21" t="s">
        <v>268</v>
      </c>
      <c r="I45" s="109">
        <v>600</v>
      </c>
      <c r="J45" s="109">
        <v>600</v>
      </c>
      <c r="K45" s="27"/>
      <c r="L45" s="27"/>
      <c r="M45" s="27"/>
      <c r="N45" s="109">
        <v>600</v>
      </c>
      <c r="O45" s="27"/>
      <c r="P45" s="109"/>
      <c r="Q45" s="109"/>
      <c r="R45" s="109"/>
      <c r="S45" s="109"/>
      <c r="T45" s="109"/>
      <c r="U45" s="109"/>
      <c r="V45" s="109"/>
      <c r="W45" s="109"/>
      <c r="X45" s="109"/>
      <c r="Y45" s="109"/>
    </row>
    <row r="46" ht="20.25" customHeight="1" spans="1:25">
      <c r="A46" s="21" t="s">
        <v>70</v>
      </c>
      <c r="B46" s="21" t="s">
        <v>70</v>
      </c>
      <c r="C46" s="21" t="s">
        <v>261</v>
      </c>
      <c r="D46" s="21" t="s">
        <v>262</v>
      </c>
      <c r="E46" s="21" t="s">
        <v>108</v>
      </c>
      <c r="F46" s="21" t="s">
        <v>103</v>
      </c>
      <c r="G46" s="21" t="s">
        <v>269</v>
      </c>
      <c r="H46" s="21" t="s">
        <v>270</v>
      </c>
      <c r="I46" s="109">
        <v>9000</v>
      </c>
      <c r="J46" s="109">
        <v>9000</v>
      </c>
      <c r="K46" s="27"/>
      <c r="L46" s="27"/>
      <c r="M46" s="27"/>
      <c r="N46" s="109">
        <v>9000</v>
      </c>
      <c r="O46" s="27"/>
      <c r="P46" s="109"/>
      <c r="Q46" s="109"/>
      <c r="R46" s="109"/>
      <c r="S46" s="109"/>
      <c r="T46" s="109"/>
      <c r="U46" s="109"/>
      <c r="V46" s="109"/>
      <c r="W46" s="109"/>
      <c r="X46" s="109"/>
      <c r="Y46" s="109"/>
    </row>
    <row r="47" ht="20.25" customHeight="1" spans="1:25">
      <c r="A47" s="21" t="s">
        <v>70</v>
      </c>
      <c r="B47" s="21" t="s">
        <v>70</v>
      </c>
      <c r="C47" s="21" t="s">
        <v>261</v>
      </c>
      <c r="D47" s="21" t="s">
        <v>262</v>
      </c>
      <c r="E47" s="21" t="s">
        <v>119</v>
      </c>
      <c r="F47" s="21" t="s">
        <v>103</v>
      </c>
      <c r="G47" s="21" t="s">
        <v>269</v>
      </c>
      <c r="H47" s="21" t="s">
        <v>270</v>
      </c>
      <c r="I47" s="109">
        <v>13500</v>
      </c>
      <c r="J47" s="109">
        <v>13500</v>
      </c>
      <c r="K47" s="27"/>
      <c r="L47" s="27"/>
      <c r="M47" s="27"/>
      <c r="N47" s="109">
        <v>13500</v>
      </c>
      <c r="O47" s="27"/>
      <c r="P47" s="109"/>
      <c r="Q47" s="109"/>
      <c r="R47" s="109"/>
      <c r="S47" s="109"/>
      <c r="T47" s="109"/>
      <c r="U47" s="109"/>
      <c r="V47" s="109"/>
      <c r="W47" s="109"/>
      <c r="X47" s="109"/>
      <c r="Y47" s="109"/>
    </row>
    <row r="48" ht="20.25" customHeight="1" spans="1:25">
      <c r="A48" s="21" t="s">
        <v>70</v>
      </c>
      <c r="B48" s="21" t="s">
        <v>70</v>
      </c>
      <c r="C48" s="21" t="s">
        <v>261</v>
      </c>
      <c r="D48" s="21" t="s">
        <v>262</v>
      </c>
      <c r="E48" s="21" t="s">
        <v>123</v>
      </c>
      <c r="F48" s="21" t="s">
        <v>124</v>
      </c>
      <c r="G48" s="21" t="s">
        <v>269</v>
      </c>
      <c r="H48" s="21" t="s">
        <v>270</v>
      </c>
      <c r="I48" s="109">
        <v>2100</v>
      </c>
      <c r="J48" s="109">
        <v>2100</v>
      </c>
      <c r="K48" s="27"/>
      <c r="L48" s="27"/>
      <c r="M48" s="27"/>
      <c r="N48" s="109">
        <v>2100</v>
      </c>
      <c r="O48" s="27"/>
      <c r="P48" s="109"/>
      <c r="Q48" s="109"/>
      <c r="R48" s="109"/>
      <c r="S48" s="109"/>
      <c r="T48" s="109"/>
      <c r="U48" s="109"/>
      <c r="V48" s="109"/>
      <c r="W48" s="109"/>
      <c r="X48" s="109"/>
      <c r="Y48" s="109"/>
    </row>
    <row r="49" ht="20.25" customHeight="1" spans="1:25">
      <c r="A49" s="21" t="s">
        <v>70</v>
      </c>
      <c r="B49" s="21" t="s">
        <v>70</v>
      </c>
      <c r="C49" s="21" t="s">
        <v>261</v>
      </c>
      <c r="D49" s="21" t="s">
        <v>262</v>
      </c>
      <c r="E49" s="21" t="s">
        <v>108</v>
      </c>
      <c r="F49" s="21" t="s">
        <v>103</v>
      </c>
      <c r="G49" s="21" t="s">
        <v>271</v>
      </c>
      <c r="H49" s="21" t="s">
        <v>272</v>
      </c>
      <c r="I49" s="109">
        <v>19200</v>
      </c>
      <c r="J49" s="109">
        <v>19200</v>
      </c>
      <c r="K49" s="27"/>
      <c r="L49" s="27"/>
      <c r="M49" s="27"/>
      <c r="N49" s="109">
        <v>19200</v>
      </c>
      <c r="O49" s="27"/>
      <c r="P49" s="109"/>
      <c r="Q49" s="109"/>
      <c r="R49" s="109"/>
      <c r="S49" s="109"/>
      <c r="T49" s="109"/>
      <c r="U49" s="109"/>
      <c r="V49" s="109"/>
      <c r="W49" s="109"/>
      <c r="X49" s="109"/>
      <c r="Y49" s="109"/>
    </row>
    <row r="50" ht="20.25" customHeight="1" spans="1:25">
      <c r="A50" s="21" t="s">
        <v>70</v>
      </c>
      <c r="B50" s="21" t="s">
        <v>70</v>
      </c>
      <c r="C50" s="21" t="s">
        <v>261</v>
      </c>
      <c r="D50" s="21" t="s">
        <v>262</v>
      </c>
      <c r="E50" s="21" t="s">
        <v>119</v>
      </c>
      <c r="F50" s="21" t="s">
        <v>103</v>
      </c>
      <c r="G50" s="21" t="s">
        <v>271</v>
      </c>
      <c r="H50" s="21" t="s">
        <v>272</v>
      </c>
      <c r="I50" s="109">
        <v>28800</v>
      </c>
      <c r="J50" s="109">
        <v>28800</v>
      </c>
      <c r="K50" s="27"/>
      <c r="L50" s="27"/>
      <c r="M50" s="27"/>
      <c r="N50" s="109">
        <v>28800</v>
      </c>
      <c r="O50" s="27"/>
      <c r="P50" s="109"/>
      <c r="Q50" s="109"/>
      <c r="R50" s="109"/>
      <c r="S50" s="109"/>
      <c r="T50" s="109"/>
      <c r="U50" s="109"/>
      <c r="V50" s="109"/>
      <c r="W50" s="109"/>
      <c r="X50" s="109"/>
      <c r="Y50" s="109"/>
    </row>
    <row r="51" ht="20.25" customHeight="1" spans="1:25">
      <c r="A51" s="21" t="s">
        <v>70</v>
      </c>
      <c r="B51" s="21" t="s">
        <v>70</v>
      </c>
      <c r="C51" s="21" t="s">
        <v>261</v>
      </c>
      <c r="D51" s="21" t="s">
        <v>262</v>
      </c>
      <c r="E51" s="21" t="s">
        <v>123</v>
      </c>
      <c r="F51" s="21" t="s">
        <v>124</v>
      </c>
      <c r="G51" s="21" t="s">
        <v>271</v>
      </c>
      <c r="H51" s="21" t="s">
        <v>272</v>
      </c>
      <c r="I51" s="109">
        <v>3840</v>
      </c>
      <c r="J51" s="109">
        <v>3840</v>
      </c>
      <c r="K51" s="27"/>
      <c r="L51" s="27"/>
      <c r="M51" s="27"/>
      <c r="N51" s="109">
        <v>3840</v>
      </c>
      <c r="O51" s="27"/>
      <c r="P51" s="109"/>
      <c r="Q51" s="109"/>
      <c r="R51" s="109"/>
      <c r="S51" s="109"/>
      <c r="T51" s="109"/>
      <c r="U51" s="109"/>
      <c r="V51" s="109"/>
      <c r="W51" s="109"/>
      <c r="X51" s="109"/>
      <c r="Y51" s="109"/>
    </row>
    <row r="52" ht="20.25" customHeight="1" spans="1:25">
      <c r="A52" s="21" t="s">
        <v>70</v>
      </c>
      <c r="B52" s="21" t="s">
        <v>70</v>
      </c>
      <c r="C52" s="21" t="s">
        <v>261</v>
      </c>
      <c r="D52" s="21" t="s">
        <v>262</v>
      </c>
      <c r="E52" s="21" t="s">
        <v>108</v>
      </c>
      <c r="F52" s="21" t="s">
        <v>103</v>
      </c>
      <c r="G52" s="21" t="s">
        <v>273</v>
      </c>
      <c r="H52" s="21" t="s">
        <v>274</v>
      </c>
      <c r="I52" s="109">
        <v>2400</v>
      </c>
      <c r="J52" s="109">
        <v>2400</v>
      </c>
      <c r="K52" s="27"/>
      <c r="L52" s="27"/>
      <c r="M52" s="27"/>
      <c r="N52" s="109">
        <v>2400</v>
      </c>
      <c r="O52" s="27"/>
      <c r="P52" s="109"/>
      <c r="Q52" s="109"/>
      <c r="R52" s="109"/>
      <c r="S52" s="109"/>
      <c r="T52" s="109"/>
      <c r="U52" s="109"/>
      <c r="V52" s="109"/>
      <c r="W52" s="109"/>
      <c r="X52" s="109"/>
      <c r="Y52" s="109"/>
    </row>
    <row r="53" ht="20.25" customHeight="1" spans="1:25">
      <c r="A53" s="21" t="s">
        <v>70</v>
      </c>
      <c r="B53" s="21" t="s">
        <v>70</v>
      </c>
      <c r="C53" s="21" t="s">
        <v>261</v>
      </c>
      <c r="D53" s="21" t="s">
        <v>262</v>
      </c>
      <c r="E53" s="21" t="s">
        <v>119</v>
      </c>
      <c r="F53" s="21" t="s">
        <v>103</v>
      </c>
      <c r="G53" s="21" t="s">
        <v>273</v>
      </c>
      <c r="H53" s="21" t="s">
        <v>274</v>
      </c>
      <c r="I53" s="109">
        <v>3600</v>
      </c>
      <c r="J53" s="109">
        <v>3600</v>
      </c>
      <c r="K53" s="27"/>
      <c r="L53" s="27"/>
      <c r="M53" s="27"/>
      <c r="N53" s="109">
        <v>3600</v>
      </c>
      <c r="O53" s="27"/>
      <c r="P53" s="109"/>
      <c r="Q53" s="109"/>
      <c r="R53" s="109"/>
      <c r="S53" s="109"/>
      <c r="T53" s="109"/>
      <c r="U53" s="109"/>
      <c r="V53" s="109"/>
      <c r="W53" s="109"/>
      <c r="X53" s="109"/>
      <c r="Y53" s="109"/>
    </row>
    <row r="54" ht="20.25" customHeight="1" spans="1:25">
      <c r="A54" s="21" t="s">
        <v>70</v>
      </c>
      <c r="B54" s="21" t="s">
        <v>70</v>
      </c>
      <c r="C54" s="21" t="s">
        <v>261</v>
      </c>
      <c r="D54" s="21" t="s">
        <v>262</v>
      </c>
      <c r="E54" s="21" t="s">
        <v>123</v>
      </c>
      <c r="F54" s="21" t="s">
        <v>124</v>
      </c>
      <c r="G54" s="21" t="s">
        <v>273</v>
      </c>
      <c r="H54" s="21" t="s">
        <v>274</v>
      </c>
      <c r="I54" s="109">
        <v>450</v>
      </c>
      <c r="J54" s="109">
        <v>450</v>
      </c>
      <c r="K54" s="27"/>
      <c r="L54" s="27"/>
      <c r="M54" s="27"/>
      <c r="N54" s="109">
        <v>450</v>
      </c>
      <c r="O54" s="27"/>
      <c r="P54" s="109"/>
      <c r="Q54" s="109"/>
      <c r="R54" s="109"/>
      <c r="S54" s="109"/>
      <c r="T54" s="109"/>
      <c r="U54" s="109"/>
      <c r="V54" s="109"/>
      <c r="W54" s="109"/>
      <c r="X54" s="109"/>
      <c r="Y54" s="109"/>
    </row>
    <row r="55" ht="20.25" customHeight="1" spans="1:25">
      <c r="A55" s="21" t="s">
        <v>70</v>
      </c>
      <c r="B55" s="21" t="s">
        <v>70</v>
      </c>
      <c r="C55" s="21" t="s">
        <v>261</v>
      </c>
      <c r="D55" s="21" t="s">
        <v>262</v>
      </c>
      <c r="E55" s="21" t="s">
        <v>108</v>
      </c>
      <c r="F55" s="21" t="s">
        <v>103</v>
      </c>
      <c r="G55" s="21" t="s">
        <v>275</v>
      </c>
      <c r="H55" s="21" t="s">
        <v>276</v>
      </c>
      <c r="I55" s="109">
        <v>600</v>
      </c>
      <c r="J55" s="109">
        <v>600</v>
      </c>
      <c r="K55" s="27"/>
      <c r="L55" s="27"/>
      <c r="M55" s="27"/>
      <c r="N55" s="109">
        <v>600</v>
      </c>
      <c r="O55" s="27"/>
      <c r="P55" s="109"/>
      <c r="Q55" s="109"/>
      <c r="R55" s="109"/>
      <c r="S55" s="109"/>
      <c r="T55" s="109"/>
      <c r="U55" s="109"/>
      <c r="V55" s="109"/>
      <c r="W55" s="109"/>
      <c r="X55" s="109"/>
      <c r="Y55" s="109"/>
    </row>
    <row r="56" ht="20.25" customHeight="1" spans="1:25">
      <c r="A56" s="21" t="s">
        <v>70</v>
      </c>
      <c r="B56" s="21" t="s">
        <v>70</v>
      </c>
      <c r="C56" s="21" t="s">
        <v>261</v>
      </c>
      <c r="D56" s="21" t="s">
        <v>262</v>
      </c>
      <c r="E56" s="21" t="s">
        <v>119</v>
      </c>
      <c r="F56" s="21" t="s">
        <v>103</v>
      </c>
      <c r="G56" s="21" t="s">
        <v>275</v>
      </c>
      <c r="H56" s="21" t="s">
        <v>276</v>
      </c>
      <c r="I56" s="109">
        <v>900</v>
      </c>
      <c r="J56" s="109">
        <v>900</v>
      </c>
      <c r="K56" s="27"/>
      <c r="L56" s="27"/>
      <c r="M56" s="27"/>
      <c r="N56" s="109">
        <v>900</v>
      </c>
      <c r="O56" s="27"/>
      <c r="P56" s="109"/>
      <c r="Q56" s="109"/>
      <c r="R56" s="109"/>
      <c r="S56" s="109"/>
      <c r="T56" s="109"/>
      <c r="U56" s="109"/>
      <c r="V56" s="109"/>
      <c r="W56" s="109"/>
      <c r="X56" s="109"/>
      <c r="Y56" s="109"/>
    </row>
    <row r="57" ht="20.25" customHeight="1" spans="1:25">
      <c r="A57" s="21" t="s">
        <v>70</v>
      </c>
      <c r="B57" s="21" t="s">
        <v>70</v>
      </c>
      <c r="C57" s="21" t="s">
        <v>261</v>
      </c>
      <c r="D57" s="21" t="s">
        <v>262</v>
      </c>
      <c r="E57" s="21" t="s">
        <v>123</v>
      </c>
      <c r="F57" s="21" t="s">
        <v>124</v>
      </c>
      <c r="G57" s="21" t="s">
        <v>275</v>
      </c>
      <c r="H57" s="21" t="s">
        <v>276</v>
      </c>
      <c r="I57" s="109">
        <v>150</v>
      </c>
      <c r="J57" s="109">
        <v>150</v>
      </c>
      <c r="K57" s="27"/>
      <c r="L57" s="27"/>
      <c r="M57" s="27"/>
      <c r="N57" s="109">
        <v>150</v>
      </c>
      <c r="O57" s="27"/>
      <c r="P57" s="109"/>
      <c r="Q57" s="109"/>
      <c r="R57" s="109"/>
      <c r="S57" s="109"/>
      <c r="T57" s="109"/>
      <c r="U57" s="109"/>
      <c r="V57" s="109"/>
      <c r="W57" s="109"/>
      <c r="X57" s="109"/>
      <c r="Y57" s="109"/>
    </row>
    <row r="58" ht="20.25" customHeight="1" spans="1:25">
      <c r="A58" s="21" t="s">
        <v>70</v>
      </c>
      <c r="B58" s="21" t="s">
        <v>70</v>
      </c>
      <c r="C58" s="21" t="s">
        <v>261</v>
      </c>
      <c r="D58" s="21" t="s">
        <v>262</v>
      </c>
      <c r="E58" s="21" t="s">
        <v>108</v>
      </c>
      <c r="F58" s="21" t="s">
        <v>103</v>
      </c>
      <c r="G58" s="21" t="s">
        <v>277</v>
      </c>
      <c r="H58" s="21" t="s">
        <v>278</v>
      </c>
      <c r="I58" s="109">
        <v>600</v>
      </c>
      <c r="J58" s="109">
        <v>600</v>
      </c>
      <c r="K58" s="27"/>
      <c r="L58" s="27"/>
      <c r="M58" s="27"/>
      <c r="N58" s="109">
        <v>600</v>
      </c>
      <c r="O58" s="27"/>
      <c r="P58" s="109"/>
      <c r="Q58" s="109"/>
      <c r="R58" s="109"/>
      <c r="S58" s="109"/>
      <c r="T58" s="109"/>
      <c r="U58" s="109"/>
      <c r="V58" s="109"/>
      <c r="W58" s="109"/>
      <c r="X58" s="109"/>
      <c r="Y58" s="109"/>
    </row>
    <row r="59" ht="20.25" customHeight="1" spans="1:25">
      <c r="A59" s="21" t="s">
        <v>70</v>
      </c>
      <c r="B59" s="21" t="s">
        <v>70</v>
      </c>
      <c r="C59" s="21" t="s">
        <v>261</v>
      </c>
      <c r="D59" s="21" t="s">
        <v>262</v>
      </c>
      <c r="E59" s="21" t="s">
        <v>119</v>
      </c>
      <c r="F59" s="21" t="s">
        <v>103</v>
      </c>
      <c r="G59" s="21" t="s">
        <v>277</v>
      </c>
      <c r="H59" s="21" t="s">
        <v>278</v>
      </c>
      <c r="I59" s="109">
        <v>900</v>
      </c>
      <c r="J59" s="109">
        <v>900</v>
      </c>
      <c r="K59" s="27"/>
      <c r="L59" s="27"/>
      <c r="M59" s="27"/>
      <c r="N59" s="109">
        <v>900</v>
      </c>
      <c r="O59" s="27"/>
      <c r="P59" s="109"/>
      <c r="Q59" s="109"/>
      <c r="R59" s="109"/>
      <c r="S59" s="109"/>
      <c r="T59" s="109"/>
      <c r="U59" s="109"/>
      <c r="V59" s="109"/>
      <c r="W59" s="109"/>
      <c r="X59" s="109"/>
      <c r="Y59" s="109"/>
    </row>
    <row r="60" ht="20.25" customHeight="1" spans="1:25">
      <c r="A60" s="21" t="s">
        <v>70</v>
      </c>
      <c r="B60" s="21" t="s">
        <v>70</v>
      </c>
      <c r="C60" s="21" t="s">
        <v>261</v>
      </c>
      <c r="D60" s="21" t="s">
        <v>262</v>
      </c>
      <c r="E60" s="21" t="s">
        <v>123</v>
      </c>
      <c r="F60" s="21" t="s">
        <v>124</v>
      </c>
      <c r="G60" s="21" t="s">
        <v>277</v>
      </c>
      <c r="H60" s="21" t="s">
        <v>278</v>
      </c>
      <c r="I60" s="109">
        <v>150</v>
      </c>
      <c r="J60" s="109">
        <v>150</v>
      </c>
      <c r="K60" s="27"/>
      <c r="L60" s="27"/>
      <c r="M60" s="27"/>
      <c r="N60" s="109">
        <v>150</v>
      </c>
      <c r="O60" s="27"/>
      <c r="P60" s="109"/>
      <c r="Q60" s="109"/>
      <c r="R60" s="109"/>
      <c r="S60" s="109"/>
      <c r="T60" s="109"/>
      <c r="U60" s="109"/>
      <c r="V60" s="109"/>
      <c r="W60" s="109"/>
      <c r="X60" s="109"/>
      <c r="Y60" s="109"/>
    </row>
    <row r="61" ht="20.25" customHeight="1" spans="1:25">
      <c r="A61" s="21" t="s">
        <v>70</v>
      </c>
      <c r="B61" s="21" t="s">
        <v>70</v>
      </c>
      <c r="C61" s="21" t="s">
        <v>279</v>
      </c>
      <c r="D61" s="21" t="s">
        <v>280</v>
      </c>
      <c r="E61" s="21" t="s">
        <v>108</v>
      </c>
      <c r="F61" s="21" t="s">
        <v>103</v>
      </c>
      <c r="G61" s="21" t="s">
        <v>252</v>
      </c>
      <c r="H61" s="21" t="s">
        <v>253</v>
      </c>
      <c r="I61" s="109">
        <v>11100</v>
      </c>
      <c r="J61" s="109">
        <v>11100</v>
      </c>
      <c r="K61" s="27"/>
      <c r="L61" s="27"/>
      <c r="M61" s="27"/>
      <c r="N61" s="109">
        <v>11100</v>
      </c>
      <c r="O61" s="27"/>
      <c r="P61" s="109"/>
      <c r="Q61" s="109"/>
      <c r="R61" s="109"/>
      <c r="S61" s="109"/>
      <c r="T61" s="109"/>
      <c r="U61" s="109"/>
      <c r="V61" s="109"/>
      <c r="W61" s="109"/>
      <c r="X61" s="109"/>
      <c r="Y61" s="109"/>
    </row>
    <row r="62" ht="20.25" customHeight="1" spans="1:25">
      <c r="A62" s="21" t="s">
        <v>70</v>
      </c>
      <c r="B62" s="21" t="s">
        <v>70</v>
      </c>
      <c r="C62" s="21" t="s">
        <v>279</v>
      </c>
      <c r="D62" s="21" t="s">
        <v>280</v>
      </c>
      <c r="E62" s="21" t="s">
        <v>119</v>
      </c>
      <c r="F62" s="21" t="s">
        <v>103</v>
      </c>
      <c r="G62" s="21" t="s">
        <v>252</v>
      </c>
      <c r="H62" s="21" t="s">
        <v>253</v>
      </c>
      <c r="I62" s="109">
        <v>17160</v>
      </c>
      <c r="J62" s="109">
        <v>17160</v>
      </c>
      <c r="K62" s="27"/>
      <c r="L62" s="27"/>
      <c r="M62" s="27"/>
      <c r="N62" s="109">
        <v>17160</v>
      </c>
      <c r="O62" s="27"/>
      <c r="P62" s="109"/>
      <c r="Q62" s="109"/>
      <c r="R62" s="109"/>
      <c r="S62" s="109"/>
      <c r="T62" s="109"/>
      <c r="U62" s="109"/>
      <c r="V62" s="109"/>
      <c r="W62" s="109"/>
      <c r="X62" s="109"/>
      <c r="Y62" s="109"/>
    </row>
    <row r="63" ht="20.25" customHeight="1" spans="1:25">
      <c r="A63" s="21" t="s">
        <v>70</v>
      </c>
      <c r="B63" s="21" t="s">
        <v>70</v>
      </c>
      <c r="C63" s="21" t="s">
        <v>281</v>
      </c>
      <c r="D63" s="21" t="s">
        <v>282</v>
      </c>
      <c r="E63" s="21" t="s">
        <v>133</v>
      </c>
      <c r="F63" s="21" t="s">
        <v>134</v>
      </c>
      <c r="G63" s="21" t="s">
        <v>283</v>
      </c>
      <c r="H63" s="21" t="s">
        <v>284</v>
      </c>
      <c r="I63" s="109">
        <v>46691</v>
      </c>
      <c r="J63" s="109">
        <v>46691</v>
      </c>
      <c r="K63" s="27"/>
      <c r="L63" s="27"/>
      <c r="M63" s="27"/>
      <c r="N63" s="109">
        <v>46691</v>
      </c>
      <c r="O63" s="27"/>
      <c r="P63" s="109"/>
      <c r="Q63" s="109"/>
      <c r="R63" s="109"/>
      <c r="S63" s="109"/>
      <c r="T63" s="109"/>
      <c r="U63" s="109"/>
      <c r="V63" s="109"/>
      <c r="W63" s="109"/>
      <c r="X63" s="109"/>
      <c r="Y63" s="109"/>
    </row>
    <row r="64" ht="20.25" customHeight="1" spans="1:25">
      <c r="A64" s="21" t="s">
        <v>70</v>
      </c>
      <c r="B64" s="21" t="s">
        <v>70</v>
      </c>
      <c r="C64" s="21" t="s">
        <v>281</v>
      </c>
      <c r="D64" s="21" t="s">
        <v>282</v>
      </c>
      <c r="E64" s="21" t="s">
        <v>133</v>
      </c>
      <c r="F64" s="21" t="s">
        <v>134</v>
      </c>
      <c r="G64" s="21" t="s">
        <v>283</v>
      </c>
      <c r="H64" s="21" t="s">
        <v>284</v>
      </c>
      <c r="I64" s="109">
        <v>602322</v>
      </c>
      <c r="J64" s="109">
        <v>602322</v>
      </c>
      <c r="K64" s="27"/>
      <c r="L64" s="27"/>
      <c r="M64" s="27"/>
      <c r="N64" s="109">
        <v>602322</v>
      </c>
      <c r="O64" s="27"/>
      <c r="P64" s="109"/>
      <c r="Q64" s="109"/>
      <c r="R64" s="109"/>
      <c r="S64" s="109"/>
      <c r="T64" s="109"/>
      <c r="U64" s="109"/>
      <c r="V64" s="109"/>
      <c r="W64" s="109"/>
      <c r="X64" s="109"/>
      <c r="Y64" s="109"/>
    </row>
    <row r="65" ht="20.25" customHeight="1" spans="1:25">
      <c r="A65" s="21" t="s">
        <v>70</v>
      </c>
      <c r="B65" s="21" t="s">
        <v>70</v>
      </c>
      <c r="C65" s="21" t="s">
        <v>281</v>
      </c>
      <c r="D65" s="21" t="s">
        <v>282</v>
      </c>
      <c r="E65" s="21" t="s">
        <v>135</v>
      </c>
      <c r="F65" s="21" t="s">
        <v>136</v>
      </c>
      <c r="G65" s="21" t="s">
        <v>285</v>
      </c>
      <c r="H65" s="21" t="s">
        <v>286</v>
      </c>
      <c r="I65" s="109">
        <v>111408</v>
      </c>
      <c r="J65" s="109">
        <v>111408</v>
      </c>
      <c r="K65" s="27"/>
      <c r="L65" s="27"/>
      <c r="M65" s="27"/>
      <c r="N65" s="109">
        <v>111408</v>
      </c>
      <c r="O65" s="27"/>
      <c r="P65" s="109"/>
      <c r="Q65" s="109"/>
      <c r="R65" s="109"/>
      <c r="S65" s="109"/>
      <c r="T65" s="109"/>
      <c r="U65" s="109"/>
      <c r="V65" s="109"/>
      <c r="W65" s="109"/>
      <c r="X65" s="109"/>
      <c r="Y65" s="109"/>
    </row>
    <row r="66" ht="20.25" customHeight="1" spans="1:25">
      <c r="A66" s="21" t="s">
        <v>70</v>
      </c>
      <c r="B66" s="21" t="s">
        <v>70</v>
      </c>
      <c r="C66" s="21" t="s">
        <v>281</v>
      </c>
      <c r="D66" s="21" t="s">
        <v>282</v>
      </c>
      <c r="E66" s="21" t="s">
        <v>145</v>
      </c>
      <c r="F66" s="21" t="s">
        <v>146</v>
      </c>
      <c r="G66" s="21" t="s">
        <v>287</v>
      </c>
      <c r="H66" s="21" t="s">
        <v>288</v>
      </c>
      <c r="I66" s="109">
        <v>16212</v>
      </c>
      <c r="J66" s="109">
        <v>16212</v>
      </c>
      <c r="K66" s="27"/>
      <c r="L66" s="27"/>
      <c r="M66" s="27"/>
      <c r="N66" s="109">
        <v>16212</v>
      </c>
      <c r="O66" s="27"/>
      <c r="P66" s="109"/>
      <c r="Q66" s="109"/>
      <c r="R66" s="109"/>
      <c r="S66" s="109"/>
      <c r="T66" s="109"/>
      <c r="U66" s="109"/>
      <c r="V66" s="109"/>
      <c r="W66" s="109"/>
      <c r="X66" s="109"/>
      <c r="Y66" s="109"/>
    </row>
    <row r="67" ht="20.25" customHeight="1" spans="1:25">
      <c r="A67" s="21" t="s">
        <v>70</v>
      </c>
      <c r="B67" s="21" t="s">
        <v>70</v>
      </c>
      <c r="C67" s="21" t="s">
        <v>281</v>
      </c>
      <c r="D67" s="21" t="s">
        <v>282</v>
      </c>
      <c r="E67" s="21" t="s">
        <v>145</v>
      </c>
      <c r="F67" s="21" t="s">
        <v>146</v>
      </c>
      <c r="G67" s="21" t="s">
        <v>287</v>
      </c>
      <c r="H67" s="21" t="s">
        <v>288</v>
      </c>
      <c r="I67" s="109">
        <v>311536</v>
      </c>
      <c r="J67" s="109">
        <v>311536</v>
      </c>
      <c r="K67" s="27"/>
      <c r="L67" s="27"/>
      <c r="M67" s="27"/>
      <c r="N67" s="109">
        <v>311536</v>
      </c>
      <c r="O67" s="27"/>
      <c r="P67" s="109"/>
      <c r="Q67" s="109"/>
      <c r="R67" s="109"/>
      <c r="S67" s="109"/>
      <c r="T67" s="109"/>
      <c r="U67" s="109"/>
      <c r="V67" s="109"/>
      <c r="W67" s="109"/>
      <c r="X67" s="109"/>
      <c r="Y67" s="109"/>
    </row>
    <row r="68" ht="20.25" customHeight="1" spans="1:25">
      <c r="A68" s="21" t="s">
        <v>70</v>
      </c>
      <c r="B68" s="21" t="s">
        <v>70</v>
      </c>
      <c r="C68" s="21" t="s">
        <v>281</v>
      </c>
      <c r="D68" s="21" t="s">
        <v>282</v>
      </c>
      <c r="E68" s="21" t="s">
        <v>147</v>
      </c>
      <c r="F68" s="21" t="s">
        <v>148</v>
      </c>
      <c r="G68" s="21" t="s">
        <v>287</v>
      </c>
      <c r="H68" s="21" t="s">
        <v>288</v>
      </c>
      <c r="I68" s="109">
        <v>24183</v>
      </c>
      <c r="J68" s="109">
        <v>24183</v>
      </c>
      <c r="K68" s="27"/>
      <c r="L68" s="27"/>
      <c r="M68" s="27"/>
      <c r="N68" s="109">
        <v>24183</v>
      </c>
      <c r="O68" s="27"/>
      <c r="P68" s="109"/>
      <c r="Q68" s="109"/>
      <c r="R68" s="109"/>
      <c r="S68" s="109"/>
      <c r="T68" s="109"/>
      <c r="U68" s="109"/>
      <c r="V68" s="109"/>
      <c r="W68" s="109"/>
      <c r="X68" s="109"/>
      <c r="Y68" s="109"/>
    </row>
    <row r="69" ht="20.25" customHeight="1" spans="1:25">
      <c r="A69" s="21" t="s">
        <v>70</v>
      </c>
      <c r="B69" s="21" t="s">
        <v>70</v>
      </c>
      <c r="C69" s="21" t="s">
        <v>281</v>
      </c>
      <c r="D69" s="21" t="s">
        <v>282</v>
      </c>
      <c r="E69" s="21" t="s">
        <v>149</v>
      </c>
      <c r="F69" s="21" t="s">
        <v>150</v>
      </c>
      <c r="G69" s="21" t="s">
        <v>289</v>
      </c>
      <c r="H69" s="21" t="s">
        <v>290</v>
      </c>
      <c r="I69" s="109">
        <v>150171</v>
      </c>
      <c r="J69" s="109">
        <v>150171</v>
      </c>
      <c r="K69" s="27"/>
      <c r="L69" s="27"/>
      <c r="M69" s="27"/>
      <c r="N69" s="109">
        <v>150171</v>
      </c>
      <c r="O69" s="27"/>
      <c r="P69" s="109"/>
      <c r="Q69" s="109"/>
      <c r="R69" s="109"/>
      <c r="S69" s="109"/>
      <c r="T69" s="109"/>
      <c r="U69" s="109"/>
      <c r="V69" s="109"/>
      <c r="W69" s="109"/>
      <c r="X69" s="109"/>
      <c r="Y69" s="109"/>
    </row>
    <row r="70" ht="20.25" customHeight="1" spans="1:25">
      <c r="A70" s="21" t="s">
        <v>70</v>
      </c>
      <c r="B70" s="21" t="s">
        <v>70</v>
      </c>
      <c r="C70" s="21" t="s">
        <v>281</v>
      </c>
      <c r="D70" s="21" t="s">
        <v>282</v>
      </c>
      <c r="E70" s="21" t="s">
        <v>149</v>
      </c>
      <c r="F70" s="21" t="s">
        <v>150</v>
      </c>
      <c r="G70" s="21" t="s">
        <v>289</v>
      </c>
      <c r="H70" s="21" t="s">
        <v>290</v>
      </c>
      <c r="I70" s="109">
        <v>188228</v>
      </c>
      <c r="J70" s="109">
        <v>188228</v>
      </c>
      <c r="K70" s="27"/>
      <c r="L70" s="27"/>
      <c r="M70" s="27"/>
      <c r="N70" s="109">
        <v>188228</v>
      </c>
      <c r="O70" s="27"/>
      <c r="P70" s="109"/>
      <c r="Q70" s="109"/>
      <c r="R70" s="109"/>
      <c r="S70" s="109"/>
      <c r="T70" s="109"/>
      <c r="U70" s="109"/>
      <c r="V70" s="109"/>
      <c r="W70" s="109"/>
      <c r="X70" s="109"/>
      <c r="Y70" s="109"/>
    </row>
    <row r="71" ht="20.25" customHeight="1" spans="1:25">
      <c r="A71" s="21" t="s">
        <v>70</v>
      </c>
      <c r="B71" s="21" t="s">
        <v>70</v>
      </c>
      <c r="C71" s="21" t="s">
        <v>281</v>
      </c>
      <c r="D71" s="21" t="s">
        <v>282</v>
      </c>
      <c r="E71" s="21" t="s">
        <v>149</v>
      </c>
      <c r="F71" s="21" t="s">
        <v>150</v>
      </c>
      <c r="G71" s="21" t="s">
        <v>289</v>
      </c>
      <c r="H71" s="21" t="s">
        <v>290</v>
      </c>
      <c r="I71" s="109">
        <v>13331</v>
      </c>
      <c r="J71" s="109">
        <v>13331</v>
      </c>
      <c r="K71" s="27"/>
      <c r="L71" s="27"/>
      <c r="M71" s="27"/>
      <c r="N71" s="109">
        <v>13331</v>
      </c>
      <c r="O71" s="27"/>
      <c r="P71" s="109"/>
      <c r="Q71" s="109"/>
      <c r="R71" s="109"/>
      <c r="S71" s="109"/>
      <c r="T71" s="109"/>
      <c r="U71" s="109"/>
      <c r="V71" s="109"/>
      <c r="W71" s="109"/>
      <c r="X71" s="109"/>
      <c r="Y71" s="109"/>
    </row>
    <row r="72" ht="20.25" customHeight="1" spans="1:25">
      <c r="A72" s="21" t="s">
        <v>70</v>
      </c>
      <c r="B72" s="21" t="s">
        <v>70</v>
      </c>
      <c r="C72" s="21" t="s">
        <v>281</v>
      </c>
      <c r="D72" s="21" t="s">
        <v>282</v>
      </c>
      <c r="E72" s="21" t="s">
        <v>108</v>
      </c>
      <c r="F72" s="21" t="s">
        <v>103</v>
      </c>
      <c r="G72" s="21" t="s">
        <v>291</v>
      </c>
      <c r="H72" s="21" t="s">
        <v>292</v>
      </c>
      <c r="I72" s="109">
        <v>1348</v>
      </c>
      <c r="J72" s="109">
        <v>1348</v>
      </c>
      <c r="K72" s="27"/>
      <c r="L72" s="27"/>
      <c r="M72" s="27"/>
      <c r="N72" s="109">
        <v>1348</v>
      </c>
      <c r="O72" s="27"/>
      <c r="P72" s="109"/>
      <c r="Q72" s="109"/>
      <c r="R72" s="109"/>
      <c r="S72" s="109"/>
      <c r="T72" s="109"/>
      <c r="U72" s="109"/>
      <c r="V72" s="109"/>
      <c r="W72" s="109"/>
      <c r="X72" s="109"/>
      <c r="Y72" s="109"/>
    </row>
    <row r="73" ht="20.25" customHeight="1" spans="1:25">
      <c r="A73" s="21" t="s">
        <v>70</v>
      </c>
      <c r="B73" s="21" t="s">
        <v>70</v>
      </c>
      <c r="C73" s="21" t="s">
        <v>281</v>
      </c>
      <c r="D73" s="21" t="s">
        <v>282</v>
      </c>
      <c r="E73" s="21" t="s">
        <v>119</v>
      </c>
      <c r="F73" s="21" t="s">
        <v>103</v>
      </c>
      <c r="G73" s="21" t="s">
        <v>291</v>
      </c>
      <c r="H73" s="21" t="s">
        <v>292</v>
      </c>
      <c r="I73" s="109">
        <v>666</v>
      </c>
      <c r="J73" s="109">
        <v>666</v>
      </c>
      <c r="K73" s="27"/>
      <c r="L73" s="27"/>
      <c r="M73" s="27"/>
      <c r="N73" s="109">
        <v>666</v>
      </c>
      <c r="O73" s="27"/>
      <c r="P73" s="109"/>
      <c r="Q73" s="109"/>
      <c r="R73" s="109"/>
      <c r="S73" s="109"/>
      <c r="T73" s="109"/>
      <c r="U73" s="109"/>
      <c r="V73" s="109"/>
      <c r="W73" s="109"/>
      <c r="X73" s="109"/>
      <c r="Y73" s="109"/>
    </row>
    <row r="74" ht="20.25" customHeight="1" spans="1:25">
      <c r="A74" s="21" t="s">
        <v>70</v>
      </c>
      <c r="B74" s="21" t="s">
        <v>70</v>
      </c>
      <c r="C74" s="21" t="s">
        <v>281</v>
      </c>
      <c r="D74" s="21" t="s">
        <v>282</v>
      </c>
      <c r="E74" s="21" t="s">
        <v>123</v>
      </c>
      <c r="F74" s="21" t="s">
        <v>124</v>
      </c>
      <c r="G74" s="21" t="s">
        <v>291</v>
      </c>
      <c r="H74" s="21" t="s">
        <v>292</v>
      </c>
      <c r="I74" s="109">
        <v>2000</v>
      </c>
      <c r="J74" s="109">
        <v>2000</v>
      </c>
      <c r="K74" s="27"/>
      <c r="L74" s="27"/>
      <c r="M74" s="27"/>
      <c r="N74" s="109">
        <v>2000</v>
      </c>
      <c r="O74" s="27"/>
      <c r="P74" s="109"/>
      <c r="Q74" s="109"/>
      <c r="R74" s="109"/>
      <c r="S74" s="109"/>
      <c r="T74" s="109"/>
      <c r="U74" s="109"/>
      <c r="V74" s="109"/>
      <c r="W74" s="109"/>
      <c r="X74" s="109"/>
      <c r="Y74" s="109"/>
    </row>
    <row r="75" ht="20.25" customHeight="1" spans="1:25">
      <c r="A75" s="21" t="s">
        <v>70</v>
      </c>
      <c r="B75" s="21" t="s">
        <v>70</v>
      </c>
      <c r="C75" s="21" t="s">
        <v>281</v>
      </c>
      <c r="D75" s="21" t="s">
        <v>282</v>
      </c>
      <c r="E75" s="21" t="s">
        <v>151</v>
      </c>
      <c r="F75" s="21" t="s">
        <v>152</v>
      </c>
      <c r="G75" s="21" t="s">
        <v>291</v>
      </c>
      <c r="H75" s="21" t="s">
        <v>292</v>
      </c>
      <c r="I75" s="109">
        <v>534</v>
      </c>
      <c r="J75" s="109">
        <v>534</v>
      </c>
      <c r="K75" s="27"/>
      <c r="L75" s="27"/>
      <c r="M75" s="27"/>
      <c r="N75" s="109">
        <v>534</v>
      </c>
      <c r="O75" s="27"/>
      <c r="P75" s="109"/>
      <c r="Q75" s="109"/>
      <c r="R75" s="109"/>
      <c r="S75" s="109"/>
      <c r="T75" s="109"/>
      <c r="U75" s="109"/>
      <c r="V75" s="109"/>
      <c r="W75" s="109"/>
      <c r="X75" s="109"/>
      <c r="Y75" s="109"/>
    </row>
    <row r="76" ht="20.25" customHeight="1" spans="1:25">
      <c r="A76" s="21" t="s">
        <v>70</v>
      </c>
      <c r="B76" s="21" t="s">
        <v>70</v>
      </c>
      <c r="C76" s="21" t="s">
        <v>281</v>
      </c>
      <c r="D76" s="21" t="s">
        <v>282</v>
      </c>
      <c r="E76" s="21" t="s">
        <v>151</v>
      </c>
      <c r="F76" s="21" t="s">
        <v>152</v>
      </c>
      <c r="G76" s="21" t="s">
        <v>291</v>
      </c>
      <c r="H76" s="21" t="s">
        <v>292</v>
      </c>
      <c r="I76" s="109">
        <v>9386</v>
      </c>
      <c r="J76" s="109">
        <v>9386</v>
      </c>
      <c r="K76" s="27"/>
      <c r="L76" s="27"/>
      <c r="M76" s="27"/>
      <c r="N76" s="109">
        <v>9386</v>
      </c>
      <c r="O76" s="27"/>
      <c r="P76" s="109"/>
      <c r="Q76" s="109"/>
      <c r="R76" s="109"/>
      <c r="S76" s="109"/>
      <c r="T76" s="109"/>
      <c r="U76" s="109"/>
      <c r="V76" s="109"/>
      <c r="W76" s="109"/>
      <c r="X76" s="109"/>
      <c r="Y76" s="109"/>
    </row>
    <row r="77" ht="20.25" customHeight="1" spans="1:25">
      <c r="A77" s="21" t="s">
        <v>70</v>
      </c>
      <c r="B77" s="21" t="s">
        <v>70</v>
      </c>
      <c r="C77" s="21" t="s">
        <v>293</v>
      </c>
      <c r="D77" s="21" t="s">
        <v>294</v>
      </c>
      <c r="E77" s="21" t="s">
        <v>131</v>
      </c>
      <c r="F77" s="21" t="s">
        <v>132</v>
      </c>
      <c r="G77" s="21" t="s">
        <v>242</v>
      </c>
      <c r="H77" s="21" t="s">
        <v>243</v>
      </c>
      <c r="I77" s="109">
        <v>458400</v>
      </c>
      <c r="J77" s="109">
        <v>458400</v>
      </c>
      <c r="K77" s="27"/>
      <c r="L77" s="27"/>
      <c r="M77" s="27"/>
      <c r="N77" s="109">
        <v>458400</v>
      </c>
      <c r="O77" s="27"/>
      <c r="P77" s="109"/>
      <c r="Q77" s="109"/>
      <c r="R77" s="109"/>
      <c r="S77" s="109"/>
      <c r="T77" s="109"/>
      <c r="U77" s="109"/>
      <c r="V77" s="109"/>
      <c r="W77" s="109"/>
      <c r="X77" s="109"/>
      <c r="Y77" s="109"/>
    </row>
    <row r="78" ht="20.25" customHeight="1" spans="1:25">
      <c r="A78" s="21" t="s">
        <v>70</v>
      </c>
      <c r="B78" s="21" t="s">
        <v>70</v>
      </c>
      <c r="C78" s="21" t="s">
        <v>295</v>
      </c>
      <c r="D78" s="21" t="s">
        <v>296</v>
      </c>
      <c r="E78" s="21" t="s">
        <v>123</v>
      </c>
      <c r="F78" s="21" t="s">
        <v>124</v>
      </c>
      <c r="G78" s="21" t="s">
        <v>232</v>
      </c>
      <c r="H78" s="21" t="s">
        <v>233</v>
      </c>
      <c r="I78" s="109">
        <v>127488</v>
      </c>
      <c r="J78" s="109">
        <v>127488</v>
      </c>
      <c r="K78" s="27"/>
      <c r="L78" s="27"/>
      <c r="M78" s="27"/>
      <c r="N78" s="109">
        <v>127488</v>
      </c>
      <c r="O78" s="27"/>
      <c r="P78" s="109"/>
      <c r="Q78" s="109"/>
      <c r="R78" s="109"/>
      <c r="S78" s="109"/>
      <c r="T78" s="109"/>
      <c r="U78" s="109"/>
      <c r="V78" s="109"/>
      <c r="W78" s="109"/>
      <c r="X78" s="109"/>
      <c r="Y78" s="109"/>
    </row>
    <row r="79" ht="20.25" customHeight="1" spans="1:25">
      <c r="A79" s="21" t="s">
        <v>70</v>
      </c>
      <c r="B79" s="21" t="s">
        <v>70</v>
      </c>
      <c r="C79" s="21" t="s">
        <v>295</v>
      </c>
      <c r="D79" s="21" t="s">
        <v>296</v>
      </c>
      <c r="E79" s="21" t="s">
        <v>123</v>
      </c>
      <c r="F79" s="21" t="s">
        <v>124</v>
      </c>
      <c r="G79" s="21" t="s">
        <v>234</v>
      </c>
      <c r="H79" s="21" t="s">
        <v>235</v>
      </c>
      <c r="I79" s="109">
        <v>7920</v>
      </c>
      <c r="J79" s="109">
        <v>7920</v>
      </c>
      <c r="K79" s="27"/>
      <c r="L79" s="27"/>
      <c r="M79" s="27"/>
      <c r="N79" s="109">
        <v>7920</v>
      </c>
      <c r="O79" s="27"/>
      <c r="P79" s="109"/>
      <c r="Q79" s="109"/>
      <c r="R79" s="109"/>
      <c r="S79" s="109"/>
      <c r="T79" s="109"/>
      <c r="U79" s="109"/>
      <c r="V79" s="109"/>
      <c r="W79" s="109"/>
      <c r="X79" s="109"/>
      <c r="Y79" s="109"/>
    </row>
    <row r="80" ht="20.25" customHeight="1" spans="1:25">
      <c r="A80" s="21" t="s">
        <v>70</v>
      </c>
      <c r="B80" s="21" t="s">
        <v>70</v>
      </c>
      <c r="C80" s="21" t="s">
        <v>295</v>
      </c>
      <c r="D80" s="21" t="s">
        <v>296</v>
      </c>
      <c r="E80" s="21" t="s">
        <v>123</v>
      </c>
      <c r="F80" s="21" t="s">
        <v>124</v>
      </c>
      <c r="G80" s="21" t="s">
        <v>236</v>
      </c>
      <c r="H80" s="21" t="s">
        <v>237</v>
      </c>
      <c r="I80" s="109">
        <v>10624</v>
      </c>
      <c r="J80" s="109">
        <v>10624</v>
      </c>
      <c r="K80" s="27"/>
      <c r="L80" s="27"/>
      <c r="M80" s="27"/>
      <c r="N80" s="109">
        <v>10624</v>
      </c>
      <c r="O80" s="27"/>
      <c r="P80" s="109"/>
      <c r="Q80" s="109"/>
      <c r="R80" s="109"/>
      <c r="S80" s="109"/>
      <c r="T80" s="109"/>
      <c r="U80" s="109"/>
      <c r="V80" s="109"/>
      <c r="W80" s="109"/>
      <c r="X80" s="109"/>
      <c r="Y80" s="109"/>
    </row>
    <row r="81" ht="20.25" customHeight="1" spans="1:25">
      <c r="A81" s="21" t="s">
        <v>70</v>
      </c>
      <c r="B81" s="21" t="s">
        <v>70</v>
      </c>
      <c r="C81" s="21" t="s">
        <v>295</v>
      </c>
      <c r="D81" s="21" t="s">
        <v>296</v>
      </c>
      <c r="E81" s="21" t="s">
        <v>123</v>
      </c>
      <c r="F81" s="21" t="s">
        <v>124</v>
      </c>
      <c r="G81" s="21" t="s">
        <v>297</v>
      </c>
      <c r="H81" s="21" t="s">
        <v>298</v>
      </c>
      <c r="I81" s="109">
        <v>28800</v>
      </c>
      <c r="J81" s="109">
        <v>28800</v>
      </c>
      <c r="K81" s="27"/>
      <c r="L81" s="27"/>
      <c r="M81" s="27"/>
      <c r="N81" s="109">
        <v>28800</v>
      </c>
      <c r="O81" s="27"/>
      <c r="P81" s="109"/>
      <c r="Q81" s="109"/>
      <c r="R81" s="109"/>
      <c r="S81" s="109"/>
      <c r="T81" s="109"/>
      <c r="U81" s="109"/>
      <c r="V81" s="109"/>
      <c r="W81" s="109"/>
      <c r="X81" s="109"/>
      <c r="Y81" s="109"/>
    </row>
    <row r="82" ht="20.25" customHeight="1" spans="1:25">
      <c r="A82" s="21" t="s">
        <v>70</v>
      </c>
      <c r="B82" s="21" t="s">
        <v>70</v>
      </c>
      <c r="C82" s="21" t="s">
        <v>295</v>
      </c>
      <c r="D82" s="21" t="s">
        <v>296</v>
      </c>
      <c r="E82" s="21" t="s">
        <v>123</v>
      </c>
      <c r="F82" s="21" t="s">
        <v>124</v>
      </c>
      <c r="G82" s="21" t="s">
        <v>297</v>
      </c>
      <c r="H82" s="21" t="s">
        <v>298</v>
      </c>
      <c r="I82" s="109">
        <v>61416</v>
      </c>
      <c r="J82" s="109">
        <v>61416</v>
      </c>
      <c r="K82" s="27"/>
      <c r="L82" s="27"/>
      <c r="M82" s="27"/>
      <c r="N82" s="109">
        <v>61416</v>
      </c>
      <c r="O82" s="27"/>
      <c r="P82" s="109"/>
      <c r="Q82" s="109"/>
      <c r="R82" s="109"/>
      <c r="S82" s="109"/>
      <c r="T82" s="109"/>
      <c r="U82" s="109"/>
      <c r="V82" s="109"/>
      <c r="W82" s="109"/>
      <c r="X82" s="109"/>
      <c r="Y82" s="109"/>
    </row>
    <row r="83" ht="20.25" customHeight="1" spans="1:25">
      <c r="A83" s="21" t="s">
        <v>70</v>
      </c>
      <c r="B83" s="21" t="s">
        <v>70</v>
      </c>
      <c r="C83" s="21" t="s">
        <v>295</v>
      </c>
      <c r="D83" s="21" t="s">
        <v>296</v>
      </c>
      <c r="E83" s="21" t="s">
        <v>123</v>
      </c>
      <c r="F83" s="21" t="s">
        <v>124</v>
      </c>
      <c r="G83" s="21" t="s">
        <v>297</v>
      </c>
      <c r="H83" s="21" t="s">
        <v>298</v>
      </c>
      <c r="I83" s="109">
        <v>52920</v>
      </c>
      <c r="J83" s="109">
        <v>52920</v>
      </c>
      <c r="K83" s="27"/>
      <c r="L83" s="27"/>
      <c r="M83" s="27"/>
      <c r="N83" s="109">
        <v>52920</v>
      </c>
      <c r="O83" s="27"/>
      <c r="P83" s="109"/>
      <c r="Q83" s="109"/>
      <c r="R83" s="109"/>
      <c r="S83" s="109"/>
      <c r="T83" s="109"/>
      <c r="U83" s="109"/>
      <c r="V83" s="109"/>
      <c r="W83" s="109"/>
      <c r="X83" s="109"/>
      <c r="Y83" s="109"/>
    </row>
    <row r="84" ht="20.25" customHeight="1" spans="1:25">
      <c r="A84" s="21" t="s">
        <v>70</v>
      </c>
      <c r="B84" s="21" t="s">
        <v>70</v>
      </c>
      <c r="C84" s="21" t="s">
        <v>299</v>
      </c>
      <c r="D84" s="21" t="s">
        <v>300</v>
      </c>
      <c r="E84" s="21" t="s">
        <v>108</v>
      </c>
      <c r="F84" s="21" t="s">
        <v>103</v>
      </c>
      <c r="G84" s="21" t="s">
        <v>236</v>
      </c>
      <c r="H84" s="21" t="s">
        <v>237</v>
      </c>
      <c r="I84" s="109">
        <v>178800</v>
      </c>
      <c r="J84" s="109">
        <v>178800</v>
      </c>
      <c r="K84" s="27"/>
      <c r="L84" s="27"/>
      <c r="M84" s="27"/>
      <c r="N84" s="109">
        <v>178800</v>
      </c>
      <c r="O84" s="27"/>
      <c r="P84" s="109"/>
      <c r="Q84" s="109"/>
      <c r="R84" s="109"/>
      <c r="S84" s="109"/>
      <c r="T84" s="109"/>
      <c r="U84" s="109"/>
      <c r="V84" s="109"/>
      <c r="W84" s="109"/>
      <c r="X84" s="109"/>
      <c r="Y84" s="109"/>
    </row>
    <row r="85" ht="20.25" customHeight="1" spans="1:25">
      <c r="A85" s="21" t="s">
        <v>70</v>
      </c>
      <c r="B85" s="21" t="s">
        <v>70</v>
      </c>
      <c r="C85" s="21" t="s">
        <v>299</v>
      </c>
      <c r="D85" s="21" t="s">
        <v>300</v>
      </c>
      <c r="E85" s="21" t="s">
        <v>119</v>
      </c>
      <c r="F85" s="21" t="s">
        <v>103</v>
      </c>
      <c r="G85" s="21" t="s">
        <v>236</v>
      </c>
      <c r="H85" s="21" t="s">
        <v>237</v>
      </c>
      <c r="I85" s="109">
        <v>303360</v>
      </c>
      <c r="J85" s="109">
        <v>303360</v>
      </c>
      <c r="K85" s="27"/>
      <c r="L85" s="27"/>
      <c r="M85" s="27"/>
      <c r="N85" s="109">
        <v>303360</v>
      </c>
      <c r="O85" s="27"/>
      <c r="P85" s="109"/>
      <c r="Q85" s="109"/>
      <c r="R85" s="109"/>
      <c r="S85" s="109"/>
      <c r="T85" s="109"/>
      <c r="U85" s="109"/>
      <c r="V85" s="109"/>
      <c r="W85" s="109"/>
      <c r="X85" s="109"/>
      <c r="Y85" s="109"/>
    </row>
    <row r="86" ht="20.25" customHeight="1" spans="1:25">
      <c r="A86" s="21" t="s">
        <v>70</v>
      </c>
      <c r="B86" s="21" t="s">
        <v>70</v>
      </c>
      <c r="C86" s="21" t="s">
        <v>301</v>
      </c>
      <c r="D86" s="21" t="s">
        <v>302</v>
      </c>
      <c r="E86" s="21" t="s">
        <v>123</v>
      </c>
      <c r="F86" s="21" t="s">
        <v>124</v>
      </c>
      <c r="G86" s="21" t="s">
        <v>297</v>
      </c>
      <c r="H86" s="21" t="s">
        <v>298</v>
      </c>
      <c r="I86" s="109">
        <v>25200</v>
      </c>
      <c r="J86" s="109">
        <v>25200</v>
      </c>
      <c r="K86" s="27"/>
      <c r="L86" s="27"/>
      <c r="M86" s="27"/>
      <c r="N86" s="109">
        <v>25200</v>
      </c>
      <c r="O86" s="27"/>
      <c r="P86" s="109"/>
      <c r="Q86" s="109"/>
      <c r="R86" s="109"/>
      <c r="S86" s="109"/>
      <c r="T86" s="109"/>
      <c r="U86" s="109"/>
      <c r="V86" s="109"/>
      <c r="W86" s="109"/>
      <c r="X86" s="109"/>
      <c r="Y86" s="109"/>
    </row>
    <row r="87" ht="17.25" customHeight="1" spans="1:25">
      <c r="A87" s="67" t="s">
        <v>202</v>
      </c>
      <c r="B87" s="68"/>
      <c r="C87" s="179"/>
      <c r="D87" s="179"/>
      <c r="E87" s="179"/>
      <c r="F87" s="179"/>
      <c r="G87" s="179"/>
      <c r="H87" s="180"/>
      <c r="I87" s="109">
        <v>8021680</v>
      </c>
      <c r="J87" s="109">
        <v>8021680</v>
      </c>
      <c r="K87" s="109"/>
      <c r="L87" s="109"/>
      <c r="M87" s="109"/>
      <c r="N87" s="109">
        <v>8021680</v>
      </c>
      <c r="O87" s="109"/>
      <c r="P87" s="109"/>
      <c r="Q87" s="109"/>
      <c r="R87" s="109"/>
      <c r="S87" s="109"/>
      <c r="T87" s="109"/>
      <c r="U87" s="109"/>
      <c r="V87" s="109"/>
      <c r="W87" s="109"/>
      <c r="X87" s="109"/>
      <c r="Y87" s="109"/>
    </row>
  </sheetData>
  <mergeCells count="31">
    <mergeCell ref="A2:Y2"/>
    <mergeCell ref="A3:H3"/>
    <mergeCell ref="I4:Y4"/>
    <mergeCell ref="J5:O5"/>
    <mergeCell ref="P5:R5"/>
    <mergeCell ref="T5:Y5"/>
    <mergeCell ref="J6:K6"/>
    <mergeCell ref="A87:H8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0"/>
  <sheetViews>
    <sheetView showZeros="0" workbookViewId="0">
      <selection activeCell="A10" sqref="$A10:$XFD10"/>
    </sheetView>
  </sheetViews>
  <sheetFormatPr defaultColWidth="9.18333333333333" defaultRowHeight="14.25" customHeight="1"/>
  <cols>
    <col min="1" max="1" width="10.2666666666667" customWidth="1"/>
    <col min="2" max="2" width="13.45" customWidth="1"/>
    <col min="3" max="3" width="32.8166666666667" customWidth="1"/>
    <col min="4" max="4" width="27.5416666666667" customWidth="1"/>
    <col min="5" max="5" width="11.1833333333333" customWidth="1"/>
    <col min="6" max="6" width="26.45" customWidth="1"/>
    <col min="7" max="7" width="9.81666666666667" customWidth="1"/>
    <col min="8" max="8" width="17.725" customWidth="1"/>
    <col min="9" max="13" width="20" customWidth="1"/>
    <col min="14" max="14" width="12.2666666666667" customWidth="1"/>
    <col min="15" max="15" width="12.725" customWidth="1"/>
    <col min="16" max="16" width="11.1833333333333" customWidth="1"/>
    <col min="17" max="21" width="19.8166666666667" customWidth="1"/>
    <col min="22" max="22" width="20" customWidth="1"/>
    <col min="23" max="23" width="19.8166666666667" customWidth="1"/>
  </cols>
  <sheetData>
    <row r="1" ht="13.5" customHeight="1" spans="2:23">
      <c r="B1" s="164"/>
      <c r="E1" s="42"/>
      <c r="F1" s="42"/>
      <c r="G1" s="42"/>
      <c r="H1" s="42"/>
      <c r="U1" s="164"/>
      <c r="W1" s="169" t="s">
        <v>303</v>
      </c>
    </row>
    <row r="2" ht="46.5" customHeight="1" spans="1:23">
      <c r="A2" s="44" t="str">
        <f>"2026"&amp;"年部门项目支出预算表"</f>
        <v>2026年部门项目支出预算表</v>
      </c>
      <c r="B2" s="44"/>
      <c r="C2" s="44"/>
      <c r="D2" s="44"/>
      <c r="E2" s="44"/>
      <c r="F2" s="44"/>
      <c r="G2" s="44"/>
      <c r="H2" s="44"/>
      <c r="I2" s="44"/>
      <c r="J2" s="44"/>
      <c r="K2" s="44"/>
      <c r="L2" s="44"/>
      <c r="M2" s="44"/>
      <c r="N2" s="44"/>
      <c r="O2" s="44"/>
      <c r="P2" s="44"/>
      <c r="Q2" s="44"/>
      <c r="R2" s="44"/>
      <c r="S2" s="44"/>
      <c r="T2" s="44"/>
      <c r="U2" s="44"/>
      <c r="V2" s="44"/>
      <c r="W2" s="44"/>
    </row>
    <row r="3" ht="13.5" customHeight="1" spans="1:23">
      <c r="A3" s="45" t="str">
        <f>"单位名称："&amp;"中国共产党昆明市东川区委员会统一战线工作部"</f>
        <v>单位名称：中国共产党昆明市东川区委员会统一战线工作部</v>
      </c>
      <c r="B3" s="46"/>
      <c r="C3" s="46"/>
      <c r="D3" s="46"/>
      <c r="E3" s="46"/>
      <c r="F3" s="46"/>
      <c r="G3" s="46"/>
      <c r="H3" s="46"/>
      <c r="I3" s="47"/>
      <c r="J3" s="47"/>
      <c r="K3" s="47"/>
      <c r="L3" s="47"/>
      <c r="M3" s="47"/>
      <c r="N3" s="47"/>
      <c r="O3" s="47"/>
      <c r="P3" s="47"/>
      <c r="Q3" s="47"/>
      <c r="U3" s="164"/>
      <c r="W3" s="147" t="s">
        <v>1</v>
      </c>
    </row>
    <row r="4" ht="21.75" customHeight="1" spans="1:23">
      <c r="A4" s="49" t="s">
        <v>304</v>
      </c>
      <c r="B4" s="50" t="s">
        <v>213</v>
      </c>
      <c r="C4" s="49" t="s">
        <v>214</v>
      </c>
      <c r="D4" s="49" t="s">
        <v>305</v>
      </c>
      <c r="E4" s="50" t="s">
        <v>215</v>
      </c>
      <c r="F4" s="50" t="s">
        <v>216</v>
      </c>
      <c r="G4" s="50" t="s">
        <v>306</v>
      </c>
      <c r="H4" s="50" t="s">
        <v>307</v>
      </c>
      <c r="I4" s="63" t="s">
        <v>55</v>
      </c>
      <c r="J4" s="12" t="s">
        <v>308</v>
      </c>
      <c r="K4" s="13"/>
      <c r="L4" s="13"/>
      <c r="M4" s="37"/>
      <c r="N4" s="12" t="s">
        <v>221</v>
      </c>
      <c r="O4" s="13"/>
      <c r="P4" s="37"/>
      <c r="Q4" s="50" t="s">
        <v>61</v>
      </c>
      <c r="R4" s="12" t="s">
        <v>62</v>
      </c>
      <c r="S4" s="13"/>
      <c r="T4" s="13"/>
      <c r="U4" s="13"/>
      <c r="V4" s="13"/>
      <c r="W4" s="37"/>
    </row>
    <row r="5" ht="21.75" customHeight="1" spans="1:23">
      <c r="A5" s="51"/>
      <c r="B5" s="64"/>
      <c r="C5" s="51"/>
      <c r="D5" s="51"/>
      <c r="E5" s="52"/>
      <c r="F5" s="52"/>
      <c r="G5" s="52"/>
      <c r="H5" s="52"/>
      <c r="I5" s="64"/>
      <c r="J5" s="165" t="s">
        <v>58</v>
      </c>
      <c r="K5" s="166"/>
      <c r="L5" s="50" t="s">
        <v>59</v>
      </c>
      <c r="M5" s="50" t="s">
        <v>60</v>
      </c>
      <c r="N5" s="50" t="s">
        <v>58</v>
      </c>
      <c r="O5" s="50" t="s">
        <v>59</v>
      </c>
      <c r="P5" s="50" t="s">
        <v>60</v>
      </c>
      <c r="Q5" s="52"/>
      <c r="R5" s="50" t="s">
        <v>57</v>
      </c>
      <c r="S5" s="50" t="s">
        <v>64</v>
      </c>
      <c r="T5" s="50" t="s">
        <v>227</v>
      </c>
      <c r="U5" s="50" t="s">
        <v>66</v>
      </c>
      <c r="V5" s="50" t="s">
        <v>67</v>
      </c>
      <c r="W5" s="50" t="s">
        <v>68</v>
      </c>
    </row>
    <row r="6" ht="21" customHeight="1" spans="1:23">
      <c r="A6" s="64"/>
      <c r="B6" s="64"/>
      <c r="C6" s="64"/>
      <c r="D6" s="64"/>
      <c r="E6" s="64"/>
      <c r="F6" s="64"/>
      <c r="G6" s="64"/>
      <c r="H6" s="64"/>
      <c r="I6" s="64"/>
      <c r="J6" s="167" t="s">
        <v>57</v>
      </c>
      <c r="K6" s="168"/>
      <c r="L6" s="64"/>
      <c r="M6" s="64"/>
      <c r="N6" s="64"/>
      <c r="O6" s="64"/>
      <c r="P6" s="64"/>
      <c r="Q6" s="64"/>
      <c r="R6" s="64"/>
      <c r="S6" s="64"/>
      <c r="T6" s="64"/>
      <c r="U6" s="64"/>
      <c r="V6" s="64"/>
      <c r="W6" s="64"/>
    </row>
    <row r="7" ht="39.75" customHeight="1" spans="1:23">
      <c r="A7" s="54"/>
      <c r="B7" s="56"/>
      <c r="C7" s="54"/>
      <c r="D7" s="54"/>
      <c r="E7" s="55"/>
      <c r="F7" s="55"/>
      <c r="G7" s="55"/>
      <c r="H7" s="55"/>
      <c r="I7" s="56"/>
      <c r="J7" s="17" t="s">
        <v>57</v>
      </c>
      <c r="K7" s="17" t="s">
        <v>309</v>
      </c>
      <c r="L7" s="55"/>
      <c r="M7" s="55"/>
      <c r="N7" s="55"/>
      <c r="O7" s="55"/>
      <c r="P7" s="55"/>
      <c r="Q7" s="55"/>
      <c r="R7" s="55"/>
      <c r="S7" s="55"/>
      <c r="T7" s="55"/>
      <c r="U7" s="56"/>
      <c r="V7" s="55"/>
      <c r="W7" s="55"/>
    </row>
    <row r="8" ht="15" customHeight="1" spans="1:23">
      <c r="A8" s="57">
        <v>1</v>
      </c>
      <c r="B8" s="57">
        <v>2</v>
      </c>
      <c r="C8" s="57">
        <v>3</v>
      </c>
      <c r="D8" s="57">
        <v>4</v>
      </c>
      <c r="E8" s="57">
        <v>5</v>
      </c>
      <c r="F8" s="57">
        <v>6</v>
      </c>
      <c r="G8" s="57">
        <v>7</v>
      </c>
      <c r="H8" s="57">
        <v>8</v>
      </c>
      <c r="I8" s="57">
        <v>9</v>
      </c>
      <c r="J8" s="57">
        <v>10</v>
      </c>
      <c r="K8" s="57">
        <v>11</v>
      </c>
      <c r="L8" s="71">
        <v>12</v>
      </c>
      <c r="M8" s="71">
        <v>13</v>
      </c>
      <c r="N8" s="71">
        <v>14</v>
      </c>
      <c r="O8" s="71">
        <v>15</v>
      </c>
      <c r="P8" s="71">
        <v>16</v>
      </c>
      <c r="Q8" s="71">
        <v>17</v>
      </c>
      <c r="R8" s="71">
        <v>18</v>
      </c>
      <c r="S8" s="71">
        <v>19</v>
      </c>
      <c r="T8" s="71">
        <v>20</v>
      </c>
      <c r="U8" s="57">
        <v>21</v>
      </c>
      <c r="V8" s="71">
        <v>22</v>
      </c>
      <c r="W8" s="57">
        <v>23</v>
      </c>
    </row>
    <row r="9" ht="21.75" customHeight="1" spans="1:23">
      <c r="A9" s="99" t="s">
        <v>310</v>
      </c>
      <c r="B9" s="99" t="s">
        <v>311</v>
      </c>
      <c r="C9" s="99" t="s">
        <v>312</v>
      </c>
      <c r="D9" s="99" t="s">
        <v>70</v>
      </c>
      <c r="E9" s="99" t="s">
        <v>139</v>
      </c>
      <c r="F9" s="99" t="s">
        <v>140</v>
      </c>
      <c r="G9" s="99" t="s">
        <v>242</v>
      </c>
      <c r="H9" s="99" t="s">
        <v>243</v>
      </c>
      <c r="I9" s="109">
        <v>907.32</v>
      </c>
      <c r="J9" s="109">
        <v>907.32</v>
      </c>
      <c r="K9" s="109">
        <v>907.32</v>
      </c>
      <c r="L9" s="109"/>
      <c r="M9" s="109"/>
      <c r="N9" s="109"/>
      <c r="O9" s="109"/>
      <c r="P9" s="109"/>
      <c r="Q9" s="109"/>
      <c r="R9" s="109"/>
      <c r="S9" s="109"/>
      <c r="T9" s="109"/>
      <c r="U9" s="109"/>
      <c r="V9" s="109"/>
      <c r="W9" s="109"/>
    </row>
    <row r="10" ht="33" customHeight="1" spans="1:23">
      <c r="A10" s="99" t="s">
        <v>313</v>
      </c>
      <c r="B10" s="99" t="s">
        <v>314</v>
      </c>
      <c r="C10" s="99" t="s">
        <v>315</v>
      </c>
      <c r="D10" s="99" t="s">
        <v>70</v>
      </c>
      <c r="E10" s="99" t="s">
        <v>121</v>
      </c>
      <c r="F10" s="99" t="s">
        <v>122</v>
      </c>
      <c r="G10" s="99" t="s">
        <v>259</v>
      </c>
      <c r="H10" s="99" t="s">
        <v>260</v>
      </c>
      <c r="I10" s="109">
        <v>128000</v>
      </c>
      <c r="J10" s="109">
        <v>128000</v>
      </c>
      <c r="K10" s="109">
        <v>128000</v>
      </c>
      <c r="L10" s="109"/>
      <c r="M10" s="109"/>
      <c r="N10" s="109"/>
      <c r="O10" s="109"/>
      <c r="P10" s="109"/>
      <c r="Q10" s="109"/>
      <c r="R10" s="109"/>
      <c r="S10" s="109"/>
      <c r="T10" s="109"/>
      <c r="U10" s="109"/>
      <c r="V10" s="109"/>
      <c r="W10" s="109"/>
    </row>
    <row r="11" ht="21.75" customHeight="1" spans="1:23">
      <c r="A11" s="99" t="s">
        <v>313</v>
      </c>
      <c r="B11" s="99" t="s">
        <v>316</v>
      </c>
      <c r="C11" s="99" t="s">
        <v>317</v>
      </c>
      <c r="D11" s="99" t="s">
        <v>70</v>
      </c>
      <c r="E11" s="99" t="s">
        <v>115</v>
      </c>
      <c r="F11" s="99" t="s">
        <v>116</v>
      </c>
      <c r="G11" s="99" t="s">
        <v>263</v>
      </c>
      <c r="H11" s="99" t="s">
        <v>264</v>
      </c>
      <c r="I11" s="109">
        <v>30000</v>
      </c>
      <c r="J11" s="109">
        <v>30000</v>
      </c>
      <c r="K11" s="109">
        <v>30000</v>
      </c>
      <c r="L11" s="109"/>
      <c r="M11" s="109"/>
      <c r="N11" s="109"/>
      <c r="O11" s="109"/>
      <c r="P11" s="109"/>
      <c r="Q11" s="109"/>
      <c r="R11" s="109"/>
      <c r="S11" s="109"/>
      <c r="T11" s="109"/>
      <c r="U11" s="109"/>
      <c r="V11" s="109"/>
      <c r="W11" s="109"/>
    </row>
    <row r="12" ht="21.75" customHeight="1" spans="1:23">
      <c r="A12" s="99" t="s">
        <v>313</v>
      </c>
      <c r="B12" s="99" t="s">
        <v>318</v>
      </c>
      <c r="C12" s="99" t="s">
        <v>315</v>
      </c>
      <c r="D12" s="99" t="s">
        <v>70</v>
      </c>
      <c r="E12" s="99" t="s">
        <v>125</v>
      </c>
      <c r="F12" s="99" t="s">
        <v>126</v>
      </c>
      <c r="G12" s="99" t="s">
        <v>263</v>
      </c>
      <c r="H12" s="99" t="s">
        <v>264</v>
      </c>
      <c r="I12" s="109">
        <v>30000</v>
      </c>
      <c r="J12" s="109">
        <v>30000</v>
      </c>
      <c r="K12" s="109">
        <v>30000</v>
      </c>
      <c r="L12" s="109"/>
      <c r="M12" s="109"/>
      <c r="N12" s="109"/>
      <c r="O12" s="109"/>
      <c r="P12" s="109"/>
      <c r="Q12" s="109"/>
      <c r="R12" s="109"/>
      <c r="S12" s="109"/>
      <c r="T12" s="109"/>
      <c r="U12" s="109"/>
      <c r="V12" s="109"/>
      <c r="W12" s="109"/>
    </row>
    <row r="13" ht="21.75" customHeight="1" spans="1:23">
      <c r="A13" s="99" t="s">
        <v>313</v>
      </c>
      <c r="B13" s="99" t="s">
        <v>319</v>
      </c>
      <c r="C13" s="99" t="s">
        <v>320</v>
      </c>
      <c r="D13" s="99" t="s">
        <v>70</v>
      </c>
      <c r="E13" s="99" t="s">
        <v>109</v>
      </c>
      <c r="F13" s="99" t="s">
        <v>110</v>
      </c>
      <c r="G13" s="99" t="s">
        <v>263</v>
      </c>
      <c r="H13" s="99" t="s">
        <v>264</v>
      </c>
      <c r="I13" s="109">
        <v>35100</v>
      </c>
      <c r="J13" s="109"/>
      <c r="K13" s="109"/>
      <c r="L13" s="109"/>
      <c r="M13" s="109"/>
      <c r="N13" s="109"/>
      <c r="O13" s="109"/>
      <c r="P13" s="109"/>
      <c r="Q13" s="109"/>
      <c r="R13" s="109">
        <v>35100</v>
      </c>
      <c r="S13" s="109"/>
      <c r="T13" s="109"/>
      <c r="U13" s="109"/>
      <c r="V13" s="109"/>
      <c r="W13" s="109">
        <v>35100</v>
      </c>
    </row>
    <row r="14" ht="21.75" customHeight="1" spans="1:23">
      <c r="A14" s="99" t="s">
        <v>313</v>
      </c>
      <c r="B14" s="99" t="s">
        <v>321</v>
      </c>
      <c r="C14" s="99" t="s">
        <v>322</v>
      </c>
      <c r="D14" s="99" t="s">
        <v>70</v>
      </c>
      <c r="E14" s="99" t="s">
        <v>109</v>
      </c>
      <c r="F14" s="99" t="s">
        <v>110</v>
      </c>
      <c r="G14" s="99" t="s">
        <v>263</v>
      </c>
      <c r="H14" s="99" t="s">
        <v>264</v>
      </c>
      <c r="I14" s="109">
        <v>10000</v>
      </c>
      <c r="J14" s="109"/>
      <c r="K14" s="109"/>
      <c r="L14" s="109"/>
      <c r="M14" s="109"/>
      <c r="N14" s="109"/>
      <c r="O14" s="109"/>
      <c r="P14" s="109"/>
      <c r="Q14" s="109"/>
      <c r="R14" s="109">
        <v>10000</v>
      </c>
      <c r="S14" s="109"/>
      <c r="T14" s="109"/>
      <c r="U14" s="109"/>
      <c r="V14" s="109"/>
      <c r="W14" s="109">
        <v>10000</v>
      </c>
    </row>
    <row r="15" ht="21.75" customHeight="1" spans="1:23">
      <c r="A15" s="99" t="s">
        <v>313</v>
      </c>
      <c r="B15" s="99" t="s">
        <v>323</v>
      </c>
      <c r="C15" s="99" t="s">
        <v>324</v>
      </c>
      <c r="D15" s="99" t="s">
        <v>70</v>
      </c>
      <c r="E15" s="99" t="s">
        <v>115</v>
      </c>
      <c r="F15" s="99" t="s">
        <v>116</v>
      </c>
      <c r="G15" s="99" t="s">
        <v>242</v>
      </c>
      <c r="H15" s="99" t="s">
        <v>243</v>
      </c>
      <c r="I15" s="109">
        <v>54000</v>
      </c>
      <c r="J15" s="109">
        <v>54000</v>
      </c>
      <c r="K15" s="109">
        <v>54000</v>
      </c>
      <c r="L15" s="109"/>
      <c r="M15" s="109"/>
      <c r="N15" s="109"/>
      <c r="O15" s="109"/>
      <c r="P15" s="109"/>
      <c r="Q15" s="109"/>
      <c r="R15" s="109"/>
      <c r="S15" s="109"/>
      <c r="T15" s="109"/>
      <c r="U15" s="109"/>
      <c r="V15" s="109"/>
      <c r="W15" s="109"/>
    </row>
    <row r="16" ht="21.75" customHeight="1" spans="1:23">
      <c r="A16" s="99" t="s">
        <v>325</v>
      </c>
      <c r="B16" s="99" t="s">
        <v>326</v>
      </c>
      <c r="C16" s="99" t="s">
        <v>327</v>
      </c>
      <c r="D16" s="99" t="s">
        <v>70</v>
      </c>
      <c r="E16" s="99" t="s">
        <v>113</v>
      </c>
      <c r="F16" s="99" t="s">
        <v>114</v>
      </c>
      <c r="G16" s="99" t="s">
        <v>263</v>
      </c>
      <c r="H16" s="99" t="s">
        <v>264</v>
      </c>
      <c r="I16" s="109">
        <v>20000</v>
      </c>
      <c r="J16" s="109">
        <v>20000</v>
      </c>
      <c r="K16" s="109">
        <v>20000</v>
      </c>
      <c r="L16" s="109"/>
      <c r="M16" s="109"/>
      <c r="N16" s="109"/>
      <c r="O16" s="109"/>
      <c r="P16" s="109"/>
      <c r="Q16" s="109"/>
      <c r="R16" s="109"/>
      <c r="S16" s="109"/>
      <c r="T16" s="109"/>
      <c r="U16" s="109"/>
      <c r="V16" s="109"/>
      <c r="W16" s="109"/>
    </row>
    <row r="17" ht="21.75" customHeight="1" spans="1:23">
      <c r="A17" s="99" t="s">
        <v>325</v>
      </c>
      <c r="B17" s="99" t="s">
        <v>328</v>
      </c>
      <c r="C17" s="99" t="s">
        <v>329</v>
      </c>
      <c r="D17" s="99" t="s">
        <v>70</v>
      </c>
      <c r="E17" s="99" t="s">
        <v>120</v>
      </c>
      <c r="F17" s="99" t="s">
        <v>114</v>
      </c>
      <c r="G17" s="99" t="s">
        <v>263</v>
      </c>
      <c r="H17" s="99" t="s">
        <v>264</v>
      </c>
      <c r="I17" s="109">
        <v>40000</v>
      </c>
      <c r="J17" s="109">
        <v>40000</v>
      </c>
      <c r="K17" s="109">
        <v>40000</v>
      </c>
      <c r="L17" s="109"/>
      <c r="M17" s="109"/>
      <c r="N17" s="109"/>
      <c r="O17" s="109"/>
      <c r="P17" s="109"/>
      <c r="Q17" s="109"/>
      <c r="R17" s="109"/>
      <c r="S17" s="109"/>
      <c r="T17" s="109"/>
      <c r="U17" s="109"/>
      <c r="V17" s="109"/>
      <c r="W17" s="109"/>
    </row>
    <row r="18" ht="21.75" customHeight="1" spans="1:23">
      <c r="A18" s="99" t="s">
        <v>325</v>
      </c>
      <c r="B18" s="99" t="s">
        <v>330</v>
      </c>
      <c r="C18" s="99" t="s">
        <v>331</v>
      </c>
      <c r="D18" s="99" t="s">
        <v>70</v>
      </c>
      <c r="E18" s="99" t="s">
        <v>157</v>
      </c>
      <c r="F18" s="99" t="s">
        <v>156</v>
      </c>
      <c r="G18" s="99" t="s">
        <v>332</v>
      </c>
      <c r="H18" s="99" t="s">
        <v>82</v>
      </c>
      <c r="I18" s="109">
        <v>200</v>
      </c>
      <c r="J18" s="109"/>
      <c r="K18" s="109"/>
      <c r="L18" s="109"/>
      <c r="M18" s="109"/>
      <c r="N18" s="109"/>
      <c r="O18" s="109"/>
      <c r="P18" s="109"/>
      <c r="Q18" s="109"/>
      <c r="R18" s="109">
        <v>200</v>
      </c>
      <c r="S18" s="109"/>
      <c r="T18" s="109"/>
      <c r="U18" s="109"/>
      <c r="V18" s="109"/>
      <c r="W18" s="109">
        <v>200</v>
      </c>
    </row>
    <row r="19" ht="21.75" customHeight="1" spans="1:23">
      <c r="A19" s="99" t="s">
        <v>325</v>
      </c>
      <c r="B19" s="99" t="s">
        <v>333</v>
      </c>
      <c r="C19" s="99" t="s">
        <v>334</v>
      </c>
      <c r="D19" s="99" t="s">
        <v>70</v>
      </c>
      <c r="E19" s="99" t="s">
        <v>113</v>
      </c>
      <c r="F19" s="99" t="s">
        <v>114</v>
      </c>
      <c r="G19" s="99" t="s">
        <v>263</v>
      </c>
      <c r="H19" s="99" t="s">
        <v>264</v>
      </c>
      <c r="I19" s="109">
        <v>40000</v>
      </c>
      <c r="J19" s="109">
        <v>40000</v>
      </c>
      <c r="K19" s="109">
        <v>40000</v>
      </c>
      <c r="L19" s="109"/>
      <c r="M19" s="109"/>
      <c r="N19" s="109"/>
      <c r="O19" s="109"/>
      <c r="P19" s="109"/>
      <c r="Q19" s="109"/>
      <c r="R19" s="109"/>
      <c r="S19" s="109"/>
      <c r="T19" s="109"/>
      <c r="U19" s="109"/>
      <c r="V19" s="109"/>
      <c r="W19" s="109"/>
    </row>
    <row r="20" ht="21.75" customHeight="1" spans="1:23">
      <c r="A20" s="99" t="s">
        <v>325</v>
      </c>
      <c r="B20" s="99" t="s">
        <v>333</v>
      </c>
      <c r="C20" s="99" t="s">
        <v>334</v>
      </c>
      <c r="D20" s="99" t="s">
        <v>70</v>
      </c>
      <c r="E20" s="99" t="s">
        <v>113</v>
      </c>
      <c r="F20" s="99" t="s">
        <v>114</v>
      </c>
      <c r="G20" s="99" t="s">
        <v>242</v>
      </c>
      <c r="H20" s="99" t="s">
        <v>243</v>
      </c>
      <c r="I20" s="109">
        <v>21000</v>
      </c>
      <c r="J20" s="109">
        <v>21000</v>
      </c>
      <c r="K20" s="109">
        <v>21000</v>
      </c>
      <c r="L20" s="109"/>
      <c r="M20" s="109"/>
      <c r="N20" s="109"/>
      <c r="O20" s="109"/>
      <c r="P20" s="109"/>
      <c r="Q20" s="109"/>
      <c r="R20" s="109"/>
      <c r="S20" s="109"/>
      <c r="T20" s="109"/>
      <c r="U20" s="109"/>
      <c r="V20" s="109"/>
      <c r="W20" s="109"/>
    </row>
    <row r="21" ht="30" customHeight="1" spans="1:23">
      <c r="A21" s="99" t="s">
        <v>325</v>
      </c>
      <c r="B21" s="99" t="s">
        <v>335</v>
      </c>
      <c r="C21" s="99" t="s">
        <v>336</v>
      </c>
      <c r="D21" s="99" t="s">
        <v>70</v>
      </c>
      <c r="E21" s="99" t="s">
        <v>109</v>
      </c>
      <c r="F21" s="99" t="s">
        <v>110</v>
      </c>
      <c r="G21" s="99" t="s">
        <v>263</v>
      </c>
      <c r="H21" s="99" t="s">
        <v>264</v>
      </c>
      <c r="I21" s="109">
        <v>12520</v>
      </c>
      <c r="J21" s="109"/>
      <c r="K21" s="109"/>
      <c r="L21" s="109"/>
      <c r="M21" s="109"/>
      <c r="N21" s="109"/>
      <c r="O21" s="109"/>
      <c r="P21" s="109"/>
      <c r="Q21" s="109"/>
      <c r="R21" s="109">
        <v>12520</v>
      </c>
      <c r="S21" s="109"/>
      <c r="T21" s="109"/>
      <c r="U21" s="109"/>
      <c r="V21" s="109"/>
      <c r="W21" s="109">
        <v>12520</v>
      </c>
    </row>
    <row r="22" ht="30" customHeight="1" spans="1:23">
      <c r="A22" s="99" t="s">
        <v>325</v>
      </c>
      <c r="B22" s="99" t="s">
        <v>337</v>
      </c>
      <c r="C22" s="99" t="s">
        <v>338</v>
      </c>
      <c r="D22" s="99" t="s">
        <v>70</v>
      </c>
      <c r="E22" s="99" t="s">
        <v>109</v>
      </c>
      <c r="F22" s="99" t="s">
        <v>110</v>
      </c>
      <c r="G22" s="99" t="s">
        <v>263</v>
      </c>
      <c r="H22" s="99" t="s">
        <v>264</v>
      </c>
      <c r="I22" s="109">
        <v>4000</v>
      </c>
      <c r="J22" s="109"/>
      <c r="K22" s="109"/>
      <c r="L22" s="109"/>
      <c r="M22" s="109"/>
      <c r="N22" s="109"/>
      <c r="O22" s="109"/>
      <c r="P22" s="109"/>
      <c r="Q22" s="109"/>
      <c r="R22" s="109">
        <v>4000</v>
      </c>
      <c r="S22" s="109"/>
      <c r="T22" s="109"/>
      <c r="U22" s="109"/>
      <c r="V22" s="109"/>
      <c r="W22" s="109">
        <v>4000</v>
      </c>
    </row>
    <row r="23" ht="30" customHeight="1" spans="1:23">
      <c r="A23" s="99" t="s">
        <v>325</v>
      </c>
      <c r="B23" s="99" t="s">
        <v>339</v>
      </c>
      <c r="C23" s="99" t="s">
        <v>315</v>
      </c>
      <c r="D23" s="99" t="s">
        <v>70</v>
      </c>
      <c r="E23" s="99" t="s">
        <v>104</v>
      </c>
      <c r="F23" s="99" t="s">
        <v>105</v>
      </c>
      <c r="G23" s="99" t="s">
        <v>273</v>
      </c>
      <c r="H23" s="99" t="s">
        <v>274</v>
      </c>
      <c r="I23" s="109">
        <v>130000</v>
      </c>
      <c r="J23" s="109">
        <v>130000</v>
      </c>
      <c r="K23" s="109">
        <v>130000</v>
      </c>
      <c r="L23" s="109"/>
      <c r="M23" s="109"/>
      <c r="N23" s="109"/>
      <c r="O23" s="109"/>
      <c r="P23" s="109"/>
      <c r="Q23" s="109"/>
      <c r="R23" s="109"/>
      <c r="S23" s="109"/>
      <c r="T23" s="109"/>
      <c r="U23" s="109"/>
      <c r="V23" s="109"/>
      <c r="W23" s="109"/>
    </row>
    <row r="24" ht="32.5" customHeight="1" spans="1:23">
      <c r="A24" s="99" t="s">
        <v>325</v>
      </c>
      <c r="B24" s="99" t="s">
        <v>340</v>
      </c>
      <c r="C24" s="99" t="s">
        <v>315</v>
      </c>
      <c r="D24" s="99" t="s">
        <v>70</v>
      </c>
      <c r="E24" s="99" t="s">
        <v>104</v>
      </c>
      <c r="F24" s="99" t="s">
        <v>105</v>
      </c>
      <c r="G24" s="99" t="s">
        <v>273</v>
      </c>
      <c r="H24" s="99" t="s">
        <v>274</v>
      </c>
      <c r="I24" s="109">
        <v>150000</v>
      </c>
      <c r="J24" s="109">
        <v>150000</v>
      </c>
      <c r="K24" s="109">
        <v>150000</v>
      </c>
      <c r="L24" s="109"/>
      <c r="M24" s="109"/>
      <c r="N24" s="109"/>
      <c r="O24" s="109"/>
      <c r="P24" s="109"/>
      <c r="Q24" s="109"/>
      <c r="R24" s="109"/>
      <c r="S24" s="109"/>
      <c r="T24" s="109"/>
      <c r="U24" s="109"/>
      <c r="V24" s="109"/>
      <c r="W24" s="109"/>
    </row>
    <row r="25" ht="45" customHeight="1" spans="1:23">
      <c r="A25" s="99" t="s">
        <v>325</v>
      </c>
      <c r="B25" s="99" t="s">
        <v>341</v>
      </c>
      <c r="C25" s="99" t="s">
        <v>342</v>
      </c>
      <c r="D25" s="99" t="s">
        <v>70</v>
      </c>
      <c r="E25" s="99" t="s">
        <v>109</v>
      </c>
      <c r="F25" s="99" t="s">
        <v>110</v>
      </c>
      <c r="G25" s="99" t="s">
        <v>263</v>
      </c>
      <c r="H25" s="99" t="s">
        <v>264</v>
      </c>
      <c r="I25" s="109">
        <v>168000</v>
      </c>
      <c r="J25" s="109">
        <v>168000</v>
      </c>
      <c r="K25" s="109">
        <v>168000</v>
      </c>
      <c r="L25" s="109"/>
      <c r="M25" s="109"/>
      <c r="N25" s="109"/>
      <c r="O25" s="109"/>
      <c r="P25" s="109"/>
      <c r="Q25" s="109"/>
      <c r="R25" s="109"/>
      <c r="S25" s="109"/>
      <c r="T25" s="109"/>
      <c r="U25" s="109"/>
      <c r="V25" s="109"/>
      <c r="W25" s="109"/>
    </row>
    <row r="26" ht="32.5" customHeight="1" spans="1:23">
      <c r="A26" s="99" t="s">
        <v>325</v>
      </c>
      <c r="B26" s="99" t="s">
        <v>343</v>
      </c>
      <c r="C26" s="99" t="s">
        <v>315</v>
      </c>
      <c r="D26" s="99" t="s">
        <v>70</v>
      </c>
      <c r="E26" s="99" t="s">
        <v>121</v>
      </c>
      <c r="F26" s="99" t="s">
        <v>122</v>
      </c>
      <c r="G26" s="99" t="s">
        <v>273</v>
      </c>
      <c r="H26" s="99" t="s">
        <v>274</v>
      </c>
      <c r="I26" s="109">
        <v>258471</v>
      </c>
      <c r="J26" s="109">
        <v>258471</v>
      </c>
      <c r="K26" s="109">
        <v>258471</v>
      </c>
      <c r="L26" s="109"/>
      <c r="M26" s="109"/>
      <c r="N26" s="109"/>
      <c r="O26" s="109"/>
      <c r="P26" s="109"/>
      <c r="Q26" s="109"/>
      <c r="R26" s="109"/>
      <c r="S26" s="109"/>
      <c r="T26" s="109"/>
      <c r="U26" s="109"/>
      <c r="V26" s="109"/>
      <c r="W26" s="109"/>
    </row>
    <row r="27" ht="32.5" customHeight="1" spans="1:23">
      <c r="A27" s="99" t="s">
        <v>325</v>
      </c>
      <c r="B27" s="99" t="s">
        <v>344</v>
      </c>
      <c r="C27" s="99" t="s">
        <v>315</v>
      </c>
      <c r="D27" s="99" t="s">
        <v>70</v>
      </c>
      <c r="E27" s="99" t="s">
        <v>121</v>
      </c>
      <c r="F27" s="99" t="s">
        <v>122</v>
      </c>
      <c r="G27" s="99" t="s">
        <v>273</v>
      </c>
      <c r="H27" s="99" t="s">
        <v>274</v>
      </c>
      <c r="I27" s="109">
        <v>286395</v>
      </c>
      <c r="J27" s="109">
        <v>286395</v>
      </c>
      <c r="K27" s="109">
        <v>286395</v>
      </c>
      <c r="L27" s="109"/>
      <c r="M27" s="109"/>
      <c r="N27" s="109"/>
      <c r="O27" s="109"/>
      <c r="P27" s="109"/>
      <c r="Q27" s="109"/>
      <c r="R27" s="109"/>
      <c r="S27" s="109"/>
      <c r="T27" s="109"/>
      <c r="U27" s="109"/>
      <c r="V27" s="109"/>
      <c r="W27" s="109"/>
    </row>
    <row r="28" ht="31.5" customHeight="1" spans="1:23">
      <c r="A28" s="99" t="s">
        <v>325</v>
      </c>
      <c r="B28" s="99" t="s">
        <v>345</v>
      </c>
      <c r="C28" s="99" t="s">
        <v>346</v>
      </c>
      <c r="D28" s="99" t="s">
        <v>70</v>
      </c>
      <c r="E28" s="99" t="s">
        <v>109</v>
      </c>
      <c r="F28" s="99" t="s">
        <v>110</v>
      </c>
      <c r="G28" s="99" t="s">
        <v>263</v>
      </c>
      <c r="H28" s="99" t="s">
        <v>264</v>
      </c>
      <c r="I28" s="109">
        <v>38500</v>
      </c>
      <c r="J28" s="109"/>
      <c r="K28" s="109"/>
      <c r="L28" s="109"/>
      <c r="M28" s="109"/>
      <c r="N28" s="109"/>
      <c r="O28" s="109"/>
      <c r="P28" s="109"/>
      <c r="Q28" s="109"/>
      <c r="R28" s="109">
        <v>38500</v>
      </c>
      <c r="S28" s="109"/>
      <c r="T28" s="109"/>
      <c r="U28" s="109"/>
      <c r="V28" s="109"/>
      <c r="W28" s="109">
        <v>38500</v>
      </c>
    </row>
    <row r="29" ht="35" customHeight="1" spans="1:23">
      <c r="A29" s="99" t="s">
        <v>325</v>
      </c>
      <c r="B29" s="99" t="s">
        <v>347</v>
      </c>
      <c r="C29" s="99" t="s">
        <v>315</v>
      </c>
      <c r="D29" s="99" t="s">
        <v>70</v>
      </c>
      <c r="E29" s="99" t="s">
        <v>125</v>
      </c>
      <c r="F29" s="99" t="s">
        <v>126</v>
      </c>
      <c r="G29" s="99" t="s">
        <v>263</v>
      </c>
      <c r="H29" s="99" t="s">
        <v>264</v>
      </c>
      <c r="I29" s="109">
        <v>80000</v>
      </c>
      <c r="J29" s="109">
        <v>80000</v>
      </c>
      <c r="K29" s="109">
        <v>80000</v>
      </c>
      <c r="L29" s="109"/>
      <c r="M29" s="109"/>
      <c r="N29" s="109"/>
      <c r="O29" s="109"/>
      <c r="P29" s="109"/>
      <c r="Q29" s="109"/>
      <c r="R29" s="109"/>
      <c r="S29" s="109"/>
      <c r="T29" s="109"/>
      <c r="U29" s="109"/>
      <c r="V29" s="109"/>
      <c r="W29" s="109"/>
    </row>
    <row r="30" ht="18.75" customHeight="1" spans="1:23">
      <c r="A30" s="67" t="s">
        <v>202</v>
      </c>
      <c r="B30" s="68"/>
      <c r="C30" s="68"/>
      <c r="D30" s="68"/>
      <c r="E30" s="68"/>
      <c r="F30" s="68"/>
      <c r="G30" s="68"/>
      <c r="H30" s="69"/>
      <c r="I30" s="109">
        <v>1537093.32</v>
      </c>
      <c r="J30" s="109">
        <v>1436773.32</v>
      </c>
      <c r="K30" s="109">
        <v>1436773.32</v>
      </c>
      <c r="L30" s="109"/>
      <c r="M30" s="109"/>
      <c r="N30" s="109"/>
      <c r="O30" s="109"/>
      <c r="P30" s="109"/>
      <c r="Q30" s="109"/>
      <c r="R30" s="109">
        <v>100320</v>
      </c>
      <c r="S30" s="109"/>
      <c r="T30" s="109"/>
      <c r="U30" s="109"/>
      <c r="V30" s="109"/>
      <c r="W30" s="109">
        <v>100320</v>
      </c>
    </row>
  </sheetData>
  <mergeCells count="28">
    <mergeCell ref="A2:W2"/>
    <mergeCell ref="A3:H3"/>
    <mergeCell ref="J4:M4"/>
    <mergeCell ref="N4:P4"/>
    <mergeCell ref="R4:W4"/>
    <mergeCell ref="A30:H3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2"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8"/>
  <sheetViews>
    <sheetView showZeros="0" tabSelected="1" topLeftCell="A61" workbookViewId="0">
      <selection activeCell="B82" sqref="B82"/>
    </sheetView>
  </sheetViews>
  <sheetFormatPr defaultColWidth="9.18333333333333" defaultRowHeight="12" customHeight="1"/>
  <cols>
    <col min="1" max="1" width="34.2666666666667" customWidth="1"/>
    <col min="2" max="2" width="29" customWidth="1"/>
    <col min="3" max="5" width="23.5416666666667" customWidth="1"/>
    <col min="6" max="6" width="11.2666666666667" customWidth="1"/>
    <col min="7" max="7" width="25.1833333333333" customWidth="1"/>
    <col min="8" max="8" width="15.5416666666667" customWidth="1"/>
    <col min="9" max="9" width="13.45" customWidth="1"/>
    <col min="10" max="10" width="18.8166666666667" customWidth="1"/>
  </cols>
  <sheetData>
    <row r="1" ht="18" customHeight="1" spans="10:10">
      <c r="J1" s="43" t="s">
        <v>348</v>
      </c>
    </row>
    <row r="2" ht="39.75" customHeight="1" spans="1:10">
      <c r="A2" s="96" t="str">
        <f>"2026"&amp;"年部门项目支出绩效目标表"</f>
        <v>2026年部门项目支出绩效目标表</v>
      </c>
      <c r="B2" s="44"/>
      <c r="C2" s="44"/>
      <c r="D2" s="44"/>
      <c r="E2" s="44"/>
      <c r="F2" s="97"/>
      <c r="G2" s="44"/>
      <c r="H2" s="97"/>
      <c r="I2" s="97"/>
      <c r="J2" s="44"/>
    </row>
    <row r="3" ht="17.25" customHeight="1" spans="1:1">
      <c r="A3" s="45" t="str">
        <f>"单位名称："&amp;"中国共产党昆明市东川区委员会统一战线工作部"</f>
        <v>单位名称：中国共产党昆明市东川区委员会统一战线工作部</v>
      </c>
    </row>
    <row r="4" ht="44.25" customHeight="1" spans="1:10">
      <c r="A4" s="17" t="s">
        <v>214</v>
      </c>
      <c r="B4" s="17" t="s">
        <v>349</v>
      </c>
      <c r="C4" s="17" t="s">
        <v>350</v>
      </c>
      <c r="D4" s="17" t="s">
        <v>351</v>
      </c>
      <c r="E4" s="17" t="s">
        <v>352</v>
      </c>
      <c r="F4" s="98" t="s">
        <v>353</v>
      </c>
      <c r="G4" s="17" t="s">
        <v>354</v>
      </c>
      <c r="H4" s="98" t="s">
        <v>355</v>
      </c>
      <c r="I4" s="98" t="s">
        <v>356</v>
      </c>
      <c r="J4" s="17" t="s">
        <v>357</v>
      </c>
    </row>
    <row r="5" ht="18.75" customHeight="1" spans="1:10">
      <c r="A5" s="161">
        <v>1</v>
      </c>
      <c r="B5" s="161">
        <v>2</v>
      </c>
      <c r="C5" s="161">
        <v>3</v>
      </c>
      <c r="D5" s="161">
        <v>4</v>
      </c>
      <c r="E5" s="161">
        <v>5</v>
      </c>
      <c r="F5" s="71">
        <v>6</v>
      </c>
      <c r="G5" s="161">
        <v>7</v>
      </c>
      <c r="H5" s="71">
        <v>8</v>
      </c>
      <c r="I5" s="71">
        <v>9</v>
      </c>
      <c r="J5" s="161">
        <v>10</v>
      </c>
    </row>
    <row r="6" ht="42" customHeight="1" spans="1:10">
      <c r="A6" s="18" t="s">
        <v>70</v>
      </c>
      <c r="B6" s="99"/>
      <c r="C6" s="99"/>
      <c r="D6" s="99"/>
      <c r="E6" s="35"/>
      <c r="F6" s="100"/>
      <c r="G6" s="35"/>
      <c r="H6" s="100"/>
      <c r="I6" s="100"/>
      <c r="J6" s="35"/>
    </row>
    <row r="7" ht="42" customHeight="1" spans="1:10">
      <c r="A7" s="162" t="s">
        <v>70</v>
      </c>
      <c r="B7" s="34"/>
      <c r="C7" s="34"/>
      <c r="D7" s="34"/>
      <c r="E7" s="18"/>
      <c r="F7" s="34"/>
      <c r="G7" s="18"/>
      <c r="H7" s="34"/>
      <c r="I7" s="34"/>
      <c r="J7" s="18"/>
    </row>
    <row r="8" ht="42" customHeight="1" spans="1:10">
      <c r="A8" s="163" t="s">
        <v>329</v>
      </c>
      <c r="B8" s="34" t="s">
        <v>358</v>
      </c>
      <c r="C8" s="34" t="s">
        <v>359</v>
      </c>
      <c r="D8" s="34" t="s">
        <v>360</v>
      </c>
      <c r="E8" s="18" t="s">
        <v>361</v>
      </c>
      <c r="F8" s="34" t="s">
        <v>362</v>
      </c>
      <c r="G8" s="18" t="s">
        <v>84</v>
      </c>
      <c r="H8" s="34" t="s">
        <v>363</v>
      </c>
      <c r="I8" s="34" t="s">
        <v>364</v>
      </c>
      <c r="J8" s="18" t="s">
        <v>361</v>
      </c>
    </row>
    <row r="9" ht="42" customHeight="1" spans="1:10">
      <c r="A9" s="163" t="s">
        <v>329</v>
      </c>
      <c r="B9" s="34" t="s">
        <v>358</v>
      </c>
      <c r="C9" s="34" t="s">
        <v>359</v>
      </c>
      <c r="D9" s="34" t="s">
        <v>365</v>
      </c>
      <c r="E9" s="18" t="s">
        <v>366</v>
      </c>
      <c r="F9" s="34" t="s">
        <v>362</v>
      </c>
      <c r="G9" s="18" t="s">
        <v>367</v>
      </c>
      <c r="H9" s="34" t="s">
        <v>368</v>
      </c>
      <c r="I9" s="34" t="s">
        <v>364</v>
      </c>
      <c r="J9" s="18" t="s">
        <v>369</v>
      </c>
    </row>
    <row r="10" ht="42" customHeight="1" spans="1:10">
      <c r="A10" s="163" t="s">
        <v>329</v>
      </c>
      <c r="B10" s="34" t="s">
        <v>358</v>
      </c>
      <c r="C10" s="34" t="s">
        <v>359</v>
      </c>
      <c r="D10" s="34" t="s">
        <v>370</v>
      </c>
      <c r="E10" s="18" t="s">
        <v>371</v>
      </c>
      <c r="F10" s="34" t="s">
        <v>362</v>
      </c>
      <c r="G10" s="18" t="s">
        <v>367</v>
      </c>
      <c r="H10" s="34" t="s">
        <v>368</v>
      </c>
      <c r="I10" s="34" t="s">
        <v>364</v>
      </c>
      <c r="J10" s="18" t="s">
        <v>372</v>
      </c>
    </row>
    <row r="11" ht="42" customHeight="1" spans="1:10">
      <c r="A11" s="163" t="s">
        <v>329</v>
      </c>
      <c r="B11" s="34" t="s">
        <v>358</v>
      </c>
      <c r="C11" s="34" t="s">
        <v>373</v>
      </c>
      <c r="D11" s="34" t="s">
        <v>374</v>
      </c>
      <c r="E11" s="18" t="s">
        <v>375</v>
      </c>
      <c r="F11" s="34" t="s">
        <v>376</v>
      </c>
      <c r="G11" s="18" t="s">
        <v>377</v>
      </c>
      <c r="H11" s="34"/>
      <c r="I11" s="34" t="s">
        <v>378</v>
      </c>
      <c r="J11" s="18" t="s">
        <v>379</v>
      </c>
    </row>
    <row r="12" ht="42" customHeight="1" spans="1:10">
      <c r="A12" s="163" t="s">
        <v>329</v>
      </c>
      <c r="B12" s="34" t="s">
        <v>358</v>
      </c>
      <c r="C12" s="34" t="s">
        <v>380</v>
      </c>
      <c r="D12" s="34" t="s">
        <v>381</v>
      </c>
      <c r="E12" s="18" t="s">
        <v>380</v>
      </c>
      <c r="F12" s="34" t="s">
        <v>362</v>
      </c>
      <c r="G12" s="18" t="s">
        <v>367</v>
      </c>
      <c r="H12" s="34" t="s">
        <v>368</v>
      </c>
      <c r="I12" s="34" t="s">
        <v>364</v>
      </c>
      <c r="J12" s="18" t="s">
        <v>382</v>
      </c>
    </row>
    <row r="13" ht="42" customHeight="1" spans="1:10">
      <c r="A13" s="163" t="s">
        <v>336</v>
      </c>
      <c r="B13" s="34" t="s">
        <v>383</v>
      </c>
      <c r="C13" s="34" t="s">
        <v>359</v>
      </c>
      <c r="D13" s="34" t="s">
        <v>360</v>
      </c>
      <c r="E13" s="18" t="s">
        <v>384</v>
      </c>
      <c r="F13" s="34" t="s">
        <v>376</v>
      </c>
      <c r="G13" s="18" t="s">
        <v>385</v>
      </c>
      <c r="H13" s="34" t="s">
        <v>363</v>
      </c>
      <c r="I13" s="34" t="s">
        <v>364</v>
      </c>
      <c r="J13" s="18" t="s">
        <v>386</v>
      </c>
    </row>
    <row r="14" ht="42" customHeight="1" spans="1:10">
      <c r="A14" s="163" t="s">
        <v>336</v>
      </c>
      <c r="B14" s="34" t="s">
        <v>383</v>
      </c>
      <c r="C14" s="34" t="s">
        <v>359</v>
      </c>
      <c r="D14" s="34" t="s">
        <v>365</v>
      </c>
      <c r="E14" s="18" t="s">
        <v>387</v>
      </c>
      <c r="F14" s="34" t="s">
        <v>376</v>
      </c>
      <c r="G14" s="18" t="s">
        <v>388</v>
      </c>
      <c r="H14" s="34" t="s">
        <v>368</v>
      </c>
      <c r="I14" s="34" t="s">
        <v>364</v>
      </c>
      <c r="J14" s="18" t="s">
        <v>387</v>
      </c>
    </row>
    <row r="15" ht="42" customHeight="1" spans="1:10">
      <c r="A15" s="163" t="s">
        <v>336</v>
      </c>
      <c r="B15" s="34" t="s">
        <v>383</v>
      </c>
      <c r="C15" s="34" t="s">
        <v>373</v>
      </c>
      <c r="D15" s="34" t="s">
        <v>389</v>
      </c>
      <c r="E15" s="18" t="s">
        <v>390</v>
      </c>
      <c r="F15" s="34" t="s">
        <v>376</v>
      </c>
      <c r="G15" s="18" t="s">
        <v>390</v>
      </c>
      <c r="H15" s="34"/>
      <c r="I15" s="34" t="s">
        <v>378</v>
      </c>
      <c r="J15" s="18" t="s">
        <v>390</v>
      </c>
    </row>
    <row r="16" ht="42" customHeight="1" spans="1:10">
      <c r="A16" s="163" t="s">
        <v>336</v>
      </c>
      <c r="B16" s="34" t="s">
        <v>383</v>
      </c>
      <c r="C16" s="34" t="s">
        <v>380</v>
      </c>
      <c r="D16" s="34" t="s">
        <v>381</v>
      </c>
      <c r="E16" s="18" t="s">
        <v>391</v>
      </c>
      <c r="F16" s="34" t="s">
        <v>362</v>
      </c>
      <c r="G16" s="18" t="s">
        <v>392</v>
      </c>
      <c r="H16" s="34" t="s">
        <v>368</v>
      </c>
      <c r="I16" s="34" t="s">
        <v>364</v>
      </c>
      <c r="J16" s="18" t="s">
        <v>391</v>
      </c>
    </row>
    <row r="17" ht="42" customHeight="1" spans="1:10">
      <c r="A17" s="163" t="s">
        <v>331</v>
      </c>
      <c r="B17" s="34" t="s">
        <v>393</v>
      </c>
      <c r="C17" s="34" t="s">
        <v>359</v>
      </c>
      <c r="D17" s="34" t="s">
        <v>365</v>
      </c>
      <c r="E17" s="18" t="s">
        <v>394</v>
      </c>
      <c r="F17" s="34" t="s">
        <v>376</v>
      </c>
      <c r="G17" s="18" t="s">
        <v>388</v>
      </c>
      <c r="H17" s="34" t="s">
        <v>368</v>
      </c>
      <c r="I17" s="34" t="s">
        <v>378</v>
      </c>
      <c r="J17" s="18" t="s">
        <v>394</v>
      </c>
    </row>
    <row r="18" ht="42" customHeight="1" spans="1:10">
      <c r="A18" s="163" t="s">
        <v>331</v>
      </c>
      <c r="B18" s="34" t="s">
        <v>393</v>
      </c>
      <c r="C18" s="34" t="s">
        <v>373</v>
      </c>
      <c r="D18" s="34" t="s">
        <v>395</v>
      </c>
      <c r="E18" s="18" t="s">
        <v>394</v>
      </c>
      <c r="F18" s="34" t="s">
        <v>376</v>
      </c>
      <c r="G18" s="18" t="s">
        <v>388</v>
      </c>
      <c r="H18" s="34" t="s">
        <v>368</v>
      </c>
      <c r="I18" s="34" t="s">
        <v>378</v>
      </c>
      <c r="J18" s="18" t="s">
        <v>394</v>
      </c>
    </row>
    <row r="19" ht="42" customHeight="1" spans="1:10">
      <c r="A19" s="163" t="s">
        <v>331</v>
      </c>
      <c r="B19" s="34" t="s">
        <v>393</v>
      </c>
      <c r="C19" s="34" t="s">
        <v>380</v>
      </c>
      <c r="D19" s="34" t="s">
        <v>381</v>
      </c>
      <c r="E19" s="18" t="s">
        <v>381</v>
      </c>
      <c r="F19" s="34" t="s">
        <v>362</v>
      </c>
      <c r="G19" s="18" t="s">
        <v>396</v>
      </c>
      <c r="H19" s="34" t="s">
        <v>368</v>
      </c>
      <c r="I19" s="34" t="s">
        <v>364</v>
      </c>
      <c r="J19" s="18" t="s">
        <v>381</v>
      </c>
    </row>
    <row r="20" ht="42" customHeight="1" spans="1:10">
      <c r="A20" s="163" t="s">
        <v>338</v>
      </c>
      <c r="B20" s="34" t="s">
        <v>397</v>
      </c>
      <c r="C20" s="34" t="s">
        <v>359</v>
      </c>
      <c r="D20" s="34" t="s">
        <v>365</v>
      </c>
      <c r="E20" s="18" t="s">
        <v>398</v>
      </c>
      <c r="F20" s="34" t="s">
        <v>376</v>
      </c>
      <c r="G20" s="18" t="s">
        <v>388</v>
      </c>
      <c r="H20" s="34" t="s">
        <v>368</v>
      </c>
      <c r="I20" s="34" t="s">
        <v>364</v>
      </c>
      <c r="J20" s="18" t="s">
        <v>398</v>
      </c>
    </row>
    <row r="21" ht="42" customHeight="1" spans="1:10">
      <c r="A21" s="163" t="s">
        <v>338</v>
      </c>
      <c r="B21" s="34" t="s">
        <v>397</v>
      </c>
      <c r="C21" s="34" t="s">
        <v>373</v>
      </c>
      <c r="D21" s="34" t="s">
        <v>389</v>
      </c>
      <c r="E21" s="18" t="s">
        <v>399</v>
      </c>
      <c r="F21" s="34" t="s">
        <v>376</v>
      </c>
      <c r="G21" s="18" t="s">
        <v>399</v>
      </c>
      <c r="H21" s="34"/>
      <c r="I21" s="34" t="s">
        <v>378</v>
      </c>
      <c r="J21" s="18" t="s">
        <v>399</v>
      </c>
    </row>
    <row r="22" ht="42" customHeight="1" spans="1:10">
      <c r="A22" s="163" t="s">
        <v>338</v>
      </c>
      <c r="B22" s="34" t="s">
        <v>397</v>
      </c>
      <c r="C22" s="34" t="s">
        <v>380</v>
      </c>
      <c r="D22" s="34" t="s">
        <v>381</v>
      </c>
      <c r="E22" s="18" t="s">
        <v>400</v>
      </c>
      <c r="F22" s="34" t="s">
        <v>362</v>
      </c>
      <c r="G22" s="18" t="s">
        <v>392</v>
      </c>
      <c r="H22" s="34" t="s">
        <v>368</v>
      </c>
      <c r="I22" s="34" t="s">
        <v>364</v>
      </c>
      <c r="J22" s="18" t="s">
        <v>400</v>
      </c>
    </row>
    <row r="23" ht="42" customHeight="1" spans="1:10">
      <c r="A23" s="163" t="s">
        <v>312</v>
      </c>
      <c r="B23" s="34" t="s">
        <v>401</v>
      </c>
      <c r="C23" s="34" t="s">
        <v>359</v>
      </c>
      <c r="D23" s="34" t="s">
        <v>360</v>
      </c>
      <c r="E23" s="18" t="s">
        <v>402</v>
      </c>
      <c r="F23" s="34" t="s">
        <v>376</v>
      </c>
      <c r="G23" s="18" t="s">
        <v>385</v>
      </c>
      <c r="H23" s="34" t="s">
        <v>403</v>
      </c>
      <c r="I23" s="34" t="s">
        <v>364</v>
      </c>
      <c r="J23" s="18" t="s">
        <v>404</v>
      </c>
    </row>
    <row r="24" ht="42" customHeight="1" spans="1:10">
      <c r="A24" s="163" t="s">
        <v>312</v>
      </c>
      <c r="B24" s="34" t="s">
        <v>401</v>
      </c>
      <c r="C24" s="34" t="s">
        <v>373</v>
      </c>
      <c r="D24" s="34" t="s">
        <v>389</v>
      </c>
      <c r="E24" s="18" t="s">
        <v>405</v>
      </c>
      <c r="F24" s="34" t="s">
        <v>376</v>
      </c>
      <c r="G24" s="18" t="s">
        <v>406</v>
      </c>
      <c r="H24" s="34"/>
      <c r="I24" s="34" t="s">
        <v>378</v>
      </c>
      <c r="J24" s="18" t="s">
        <v>407</v>
      </c>
    </row>
    <row r="25" ht="42" customHeight="1" spans="1:10">
      <c r="A25" s="163" t="s">
        <v>312</v>
      </c>
      <c r="B25" s="34" t="s">
        <v>401</v>
      </c>
      <c r="C25" s="34" t="s">
        <v>380</v>
      </c>
      <c r="D25" s="34" t="s">
        <v>381</v>
      </c>
      <c r="E25" s="18" t="s">
        <v>408</v>
      </c>
      <c r="F25" s="34" t="s">
        <v>362</v>
      </c>
      <c r="G25" s="18" t="s">
        <v>396</v>
      </c>
      <c r="H25" s="34" t="s">
        <v>368</v>
      </c>
      <c r="I25" s="34" t="s">
        <v>364</v>
      </c>
      <c r="J25" s="18" t="s">
        <v>409</v>
      </c>
    </row>
    <row r="26" ht="42" customHeight="1" spans="1:10">
      <c r="A26" s="163" t="s">
        <v>327</v>
      </c>
      <c r="B26" s="34" t="s">
        <v>410</v>
      </c>
      <c r="C26" s="34" t="s">
        <v>359</v>
      </c>
      <c r="D26" s="34" t="s">
        <v>360</v>
      </c>
      <c r="E26" s="18" t="s">
        <v>411</v>
      </c>
      <c r="F26" s="34" t="s">
        <v>376</v>
      </c>
      <c r="G26" s="18" t="s">
        <v>412</v>
      </c>
      <c r="H26" s="34" t="s">
        <v>413</v>
      </c>
      <c r="I26" s="34" t="s">
        <v>364</v>
      </c>
      <c r="J26" s="18" t="s">
        <v>414</v>
      </c>
    </row>
    <row r="27" ht="42" customHeight="1" spans="1:10">
      <c r="A27" s="163" t="s">
        <v>327</v>
      </c>
      <c r="B27" s="34" t="s">
        <v>410</v>
      </c>
      <c r="C27" s="34" t="s">
        <v>359</v>
      </c>
      <c r="D27" s="34" t="s">
        <v>365</v>
      </c>
      <c r="E27" s="18" t="s">
        <v>415</v>
      </c>
      <c r="F27" s="34" t="s">
        <v>376</v>
      </c>
      <c r="G27" s="18" t="s">
        <v>388</v>
      </c>
      <c r="H27" s="34" t="s">
        <v>368</v>
      </c>
      <c r="I27" s="34" t="s">
        <v>364</v>
      </c>
      <c r="J27" s="18" t="s">
        <v>416</v>
      </c>
    </row>
    <row r="28" ht="42" customHeight="1" spans="1:10">
      <c r="A28" s="163" t="s">
        <v>327</v>
      </c>
      <c r="B28" s="34" t="s">
        <v>410</v>
      </c>
      <c r="C28" s="34" t="s">
        <v>359</v>
      </c>
      <c r="D28" s="34" t="s">
        <v>365</v>
      </c>
      <c r="E28" s="18" t="s">
        <v>417</v>
      </c>
      <c r="F28" s="34" t="s">
        <v>362</v>
      </c>
      <c r="G28" s="18" t="s">
        <v>418</v>
      </c>
      <c r="H28" s="34" t="s">
        <v>368</v>
      </c>
      <c r="I28" s="34" t="s">
        <v>364</v>
      </c>
      <c r="J28" s="18" t="s">
        <v>419</v>
      </c>
    </row>
    <row r="29" ht="42" customHeight="1" spans="1:10">
      <c r="A29" s="163" t="s">
        <v>327</v>
      </c>
      <c r="B29" s="34" t="s">
        <v>410</v>
      </c>
      <c r="C29" s="34" t="s">
        <v>359</v>
      </c>
      <c r="D29" s="34" t="s">
        <v>370</v>
      </c>
      <c r="E29" s="18" t="s">
        <v>420</v>
      </c>
      <c r="F29" s="34" t="s">
        <v>376</v>
      </c>
      <c r="G29" s="18" t="s">
        <v>388</v>
      </c>
      <c r="H29" s="34" t="s">
        <v>368</v>
      </c>
      <c r="I29" s="34" t="s">
        <v>364</v>
      </c>
      <c r="J29" s="18" t="s">
        <v>421</v>
      </c>
    </row>
    <row r="30" ht="42" customHeight="1" spans="1:10">
      <c r="A30" s="163" t="s">
        <v>327</v>
      </c>
      <c r="B30" s="34" t="s">
        <v>410</v>
      </c>
      <c r="C30" s="34" t="s">
        <v>373</v>
      </c>
      <c r="D30" s="34" t="s">
        <v>374</v>
      </c>
      <c r="E30" s="18" t="s">
        <v>422</v>
      </c>
      <c r="F30" s="34" t="s">
        <v>376</v>
      </c>
      <c r="G30" s="18" t="s">
        <v>423</v>
      </c>
      <c r="H30" s="34"/>
      <c r="I30" s="34" t="s">
        <v>378</v>
      </c>
      <c r="J30" s="18" t="s">
        <v>424</v>
      </c>
    </row>
    <row r="31" ht="42" customHeight="1" spans="1:10">
      <c r="A31" s="163" t="s">
        <v>327</v>
      </c>
      <c r="B31" s="34" t="s">
        <v>410</v>
      </c>
      <c r="C31" s="34" t="s">
        <v>373</v>
      </c>
      <c r="D31" s="34" t="s">
        <v>374</v>
      </c>
      <c r="E31" s="18" t="s">
        <v>425</v>
      </c>
      <c r="F31" s="34" t="s">
        <v>376</v>
      </c>
      <c r="G31" s="18" t="s">
        <v>423</v>
      </c>
      <c r="H31" s="34"/>
      <c r="I31" s="34" t="s">
        <v>378</v>
      </c>
      <c r="J31" s="18" t="s">
        <v>426</v>
      </c>
    </row>
    <row r="32" ht="42" customHeight="1" spans="1:10">
      <c r="A32" s="163" t="s">
        <v>327</v>
      </c>
      <c r="B32" s="34" t="s">
        <v>410</v>
      </c>
      <c r="C32" s="34" t="s">
        <v>380</v>
      </c>
      <c r="D32" s="34" t="s">
        <v>381</v>
      </c>
      <c r="E32" s="18" t="s">
        <v>427</v>
      </c>
      <c r="F32" s="34" t="s">
        <v>362</v>
      </c>
      <c r="G32" s="18" t="s">
        <v>367</v>
      </c>
      <c r="H32" s="34" t="s">
        <v>368</v>
      </c>
      <c r="I32" s="34" t="s">
        <v>378</v>
      </c>
      <c r="J32" s="18" t="s">
        <v>428</v>
      </c>
    </row>
    <row r="33" ht="42" customHeight="1" spans="1:10">
      <c r="A33" s="163" t="s">
        <v>320</v>
      </c>
      <c r="B33" s="34" t="s">
        <v>429</v>
      </c>
      <c r="C33" s="34" t="s">
        <v>359</v>
      </c>
      <c r="D33" s="34" t="s">
        <v>360</v>
      </c>
      <c r="E33" s="18" t="s">
        <v>430</v>
      </c>
      <c r="F33" s="34" t="s">
        <v>431</v>
      </c>
      <c r="G33" s="18" t="s">
        <v>385</v>
      </c>
      <c r="H33" s="34" t="s">
        <v>432</v>
      </c>
      <c r="I33" s="34" t="s">
        <v>364</v>
      </c>
      <c r="J33" s="18" t="s">
        <v>433</v>
      </c>
    </row>
    <row r="34" ht="42" customHeight="1" spans="1:10">
      <c r="A34" s="163" t="s">
        <v>320</v>
      </c>
      <c r="B34" s="34" t="s">
        <v>429</v>
      </c>
      <c r="C34" s="34" t="s">
        <v>359</v>
      </c>
      <c r="D34" s="34" t="s">
        <v>360</v>
      </c>
      <c r="E34" s="18" t="s">
        <v>434</v>
      </c>
      <c r="F34" s="34" t="s">
        <v>431</v>
      </c>
      <c r="G34" s="18" t="s">
        <v>385</v>
      </c>
      <c r="H34" s="34" t="s">
        <v>432</v>
      </c>
      <c r="I34" s="34" t="s">
        <v>364</v>
      </c>
      <c r="J34" s="18" t="s">
        <v>434</v>
      </c>
    </row>
    <row r="35" ht="42" customHeight="1" spans="1:10">
      <c r="A35" s="163" t="s">
        <v>320</v>
      </c>
      <c r="B35" s="34" t="s">
        <v>429</v>
      </c>
      <c r="C35" s="34" t="s">
        <v>359</v>
      </c>
      <c r="D35" s="34" t="s">
        <v>360</v>
      </c>
      <c r="E35" s="18" t="s">
        <v>435</v>
      </c>
      <c r="F35" s="34" t="s">
        <v>431</v>
      </c>
      <c r="G35" s="18" t="s">
        <v>436</v>
      </c>
      <c r="H35" s="34" t="s">
        <v>403</v>
      </c>
      <c r="I35" s="34" t="s">
        <v>364</v>
      </c>
      <c r="J35" s="18" t="s">
        <v>437</v>
      </c>
    </row>
    <row r="36" ht="42" customHeight="1" spans="1:10">
      <c r="A36" s="163" t="s">
        <v>320</v>
      </c>
      <c r="B36" s="34" t="s">
        <v>429</v>
      </c>
      <c r="C36" s="34" t="s">
        <v>359</v>
      </c>
      <c r="D36" s="34" t="s">
        <v>365</v>
      </c>
      <c r="E36" s="18" t="s">
        <v>438</v>
      </c>
      <c r="F36" s="34" t="s">
        <v>376</v>
      </c>
      <c r="G36" s="18" t="s">
        <v>388</v>
      </c>
      <c r="H36" s="34" t="s">
        <v>368</v>
      </c>
      <c r="I36" s="34" t="s">
        <v>364</v>
      </c>
      <c r="J36" s="18" t="s">
        <v>438</v>
      </c>
    </row>
    <row r="37" ht="42" customHeight="1" spans="1:10">
      <c r="A37" s="163" t="s">
        <v>320</v>
      </c>
      <c r="B37" s="34" t="s">
        <v>429</v>
      </c>
      <c r="C37" s="34" t="s">
        <v>373</v>
      </c>
      <c r="D37" s="34" t="s">
        <v>389</v>
      </c>
      <c r="E37" s="18" t="s">
        <v>439</v>
      </c>
      <c r="F37" s="34" t="s">
        <v>376</v>
      </c>
      <c r="G37" s="18" t="s">
        <v>423</v>
      </c>
      <c r="H37" s="34"/>
      <c r="I37" s="34" t="s">
        <v>378</v>
      </c>
      <c r="J37" s="18" t="s">
        <v>439</v>
      </c>
    </row>
    <row r="38" ht="42" customHeight="1" spans="1:10">
      <c r="A38" s="163" t="s">
        <v>320</v>
      </c>
      <c r="B38" s="34" t="s">
        <v>429</v>
      </c>
      <c r="C38" s="34" t="s">
        <v>380</v>
      </c>
      <c r="D38" s="34" t="s">
        <v>381</v>
      </c>
      <c r="E38" s="18" t="s">
        <v>440</v>
      </c>
      <c r="F38" s="34" t="s">
        <v>362</v>
      </c>
      <c r="G38" s="18" t="s">
        <v>367</v>
      </c>
      <c r="H38" s="34" t="s">
        <v>368</v>
      </c>
      <c r="I38" s="34" t="s">
        <v>364</v>
      </c>
      <c r="J38" s="18" t="s">
        <v>441</v>
      </c>
    </row>
    <row r="39" ht="42" customHeight="1" spans="1:10">
      <c r="A39" s="163" t="s">
        <v>324</v>
      </c>
      <c r="B39" s="34" t="s">
        <v>442</v>
      </c>
      <c r="C39" s="34" t="s">
        <v>359</v>
      </c>
      <c r="D39" s="34" t="s">
        <v>360</v>
      </c>
      <c r="E39" s="18" t="s">
        <v>443</v>
      </c>
      <c r="F39" s="34" t="s">
        <v>376</v>
      </c>
      <c r="G39" s="18" t="s">
        <v>444</v>
      </c>
      <c r="H39" s="34" t="s">
        <v>445</v>
      </c>
      <c r="I39" s="34" t="s">
        <v>364</v>
      </c>
      <c r="J39" s="18" t="s">
        <v>446</v>
      </c>
    </row>
    <row r="40" ht="42" customHeight="1" spans="1:10">
      <c r="A40" s="163" t="s">
        <v>324</v>
      </c>
      <c r="B40" s="34" t="s">
        <v>442</v>
      </c>
      <c r="C40" s="34" t="s">
        <v>359</v>
      </c>
      <c r="D40" s="34" t="s">
        <v>365</v>
      </c>
      <c r="E40" s="18" t="s">
        <v>447</v>
      </c>
      <c r="F40" s="34" t="s">
        <v>376</v>
      </c>
      <c r="G40" s="18" t="s">
        <v>388</v>
      </c>
      <c r="H40" s="34" t="s">
        <v>368</v>
      </c>
      <c r="I40" s="34" t="s">
        <v>364</v>
      </c>
      <c r="J40" s="18" t="s">
        <v>448</v>
      </c>
    </row>
    <row r="41" ht="42" customHeight="1" spans="1:10">
      <c r="A41" s="163" t="s">
        <v>324</v>
      </c>
      <c r="B41" s="34" t="s">
        <v>442</v>
      </c>
      <c r="C41" s="34" t="s">
        <v>359</v>
      </c>
      <c r="D41" s="34" t="s">
        <v>370</v>
      </c>
      <c r="E41" s="18" t="s">
        <v>449</v>
      </c>
      <c r="F41" s="34" t="s">
        <v>376</v>
      </c>
      <c r="G41" s="18" t="s">
        <v>385</v>
      </c>
      <c r="H41" s="34" t="s">
        <v>450</v>
      </c>
      <c r="I41" s="34" t="s">
        <v>364</v>
      </c>
      <c r="J41" s="18" t="s">
        <v>451</v>
      </c>
    </row>
    <row r="42" ht="42" customHeight="1" spans="1:10">
      <c r="A42" s="163" t="s">
        <v>324</v>
      </c>
      <c r="B42" s="34" t="s">
        <v>442</v>
      </c>
      <c r="C42" s="34" t="s">
        <v>373</v>
      </c>
      <c r="D42" s="34" t="s">
        <v>389</v>
      </c>
      <c r="E42" s="18" t="s">
        <v>452</v>
      </c>
      <c r="F42" s="34" t="s">
        <v>376</v>
      </c>
      <c r="G42" s="18" t="s">
        <v>453</v>
      </c>
      <c r="H42" s="34"/>
      <c r="I42" s="34" t="s">
        <v>378</v>
      </c>
      <c r="J42" s="18" t="s">
        <v>452</v>
      </c>
    </row>
    <row r="43" ht="42" customHeight="1" spans="1:10">
      <c r="A43" s="163" t="s">
        <v>324</v>
      </c>
      <c r="B43" s="34" t="s">
        <v>442</v>
      </c>
      <c r="C43" s="34" t="s">
        <v>380</v>
      </c>
      <c r="D43" s="34" t="s">
        <v>381</v>
      </c>
      <c r="E43" s="18" t="s">
        <v>454</v>
      </c>
      <c r="F43" s="34" t="s">
        <v>362</v>
      </c>
      <c r="G43" s="18" t="s">
        <v>367</v>
      </c>
      <c r="H43" s="34" t="s">
        <v>368</v>
      </c>
      <c r="I43" s="34" t="s">
        <v>364</v>
      </c>
      <c r="J43" s="18" t="s">
        <v>455</v>
      </c>
    </row>
    <row r="44" ht="42" customHeight="1" spans="1:10">
      <c r="A44" s="163" t="s">
        <v>342</v>
      </c>
      <c r="B44" s="34" t="s">
        <v>456</v>
      </c>
      <c r="C44" s="34" t="s">
        <v>359</v>
      </c>
      <c r="D44" s="34" t="s">
        <v>360</v>
      </c>
      <c r="E44" s="18" t="s">
        <v>457</v>
      </c>
      <c r="F44" s="34" t="s">
        <v>362</v>
      </c>
      <c r="G44" s="18" t="s">
        <v>86</v>
      </c>
      <c r="H44" s="34" t="s">
        <v>432</v>
      </c>
      <c r="I44" s="34" t="s">
        <v>364</v>
      </c>
      <c r="J44" s="18" t="s">
        <v>458</v>
      </c>
    </row>
    <row r="45" ht="42" customHeight="1" spans="1:10">
      <c r="A45" s="163" t="s">
        <v>342</v>
      </c>
      <c r="B45" s="34" t="s">
        <v>456</v>
      </c>
      <c r="C45" s="34" t="s">
        <v>359</v>
      </c>
      <c r="D45" s="34" t="s">
        <v>360</v>
      </c>
      <c r="E45" s="18" t="s">
        <v>459</v>
      </c>
      <c r="F45" s="34" t="s">
        <v>362</v>
      </c>
      <c r="G45" s="18" t="s">
        <v>86</v>
      </c>
      <c r="H45" s="34" t="s">
        <v>432</v>
      </c>
      <c r="I45" s="34" t="s">
        <v>364</v>
      </c>
      <c r="J45" s="18" t="s">
        <v>460</v>
      </c>
    </row>
    <row r="46" ht="42" customHeight="1" spans="1:10">
      <c r="A46" s="163" t="s">
        <v>342</v>
      </c>
      <c r="B46" s="34" t="s">
        <v>456</v>
      </c>
      <c r="C46" s="34" t="s">
        <v>359</v>
      </c>
      <c r="D46" s="34" t="s">
        <v>360</v>
      </c>
      <c r="E46" s="18" t="s">
        <v>461</v>
      </c>
      <c r="F46" s="34" t="s">
        <v>362</v>
      </c>
      <c r="G46" s="18" t="s">
        <v>385</v>
      </c>
      <c r="H46" s="34" t="s">
        <v>432</v>
      </c>
      <c r="I46" s="34" t="s">
        <v>364</v>
      </c>
      <c r="J46" s="18" t="s">
        <v>462</v>
      </c>
    </row>
    <row r="47" ht="42" customHeight="1" spans="1:10">
      <c r="A47" s="163" t="s">
        <v>342</v>
      </c>
      <c r="B47" s="34" t="s">
        <v>456</v>
      </c>
      <c r="C47" s="34" t="s">
        <v>359</v>
      </c>
      <c r="D47" s="34" t="s">
        <v>360</v>
      </c>
      <c r="E47" s="18" t="s">
        <v>463</v>
      </c>
      <c r="F47" s="34" t="s">
        <v>362</v>
      </c>
      <c r="G47" s="18" t="s">
        <v>464</v>
      </c>
      <c r="H47" s="34" t="s">
        <v>403</v>
      </c>
      <c r="I47" s="34" t="s">
        <v>364</v>
      </c>
      <c r="J47" s="18" t="s">
        <v>465</v>
      </c>
    </row>
    <row r="48" ht="42" customHeight="1" spans="1:10">
      <c r="A48" s="163" t="s">
        <v>342</v>
      </c>
      <c r="B48" s="34" t="s">
        <v>456</v>
      </c>
      <c r="C48" s="34" t="s">
        <v>359</v>
      </c>
      <c r="D48" s="34" t="s">
        <v>365</v>
      </c>
      <c r="E48" s="18" t="s">
        <v>398</v>
      </c>
      <c r="F48" s="34" t="s">
        <v>376</v>
      </c>
      <c r="G48" s="18" t="s">
        <v>388</v>
      </c>
      <c r="H48" s="34" t="s">
        <v>368</v>
      </c>
      <c r="I48" s="34" t="s">
        <v>378</v>
      </c>
      <c r="J48" s="18" t="s">
        <v>398</v>
      </c>
    </row>
    <row r="49" ht="42" customHeight="1" spans="1:10">
      <c r="A49" s="163" t="s">
        <v>342</v>
      </c>
      <c r="B49" s="34" t="s">
        <v>456</v>
      </c>
      <c r="C49" s="34" t="s">
        <v>359</v>
      </c>
      <c r="D49" s="34" t="s">
        <v>370</v>
      </c>
      <c r="E49" s="18" t="s">
        <v>466</v>
      </c>
      <c r="F49" s="34" t="s">
        <v>376</v>
      </c>
      <c r="G49" s="18" t="s">
        <v>467</v>
      </c>
      <c r="H49" s="34" t="s">
        <v>450</v>
      </c>
      <c r="I49" s="34" t="s">
        <v>364</v>
      </c>
      <c r="J49" s="18" t="s">
        <v>466</v>
      </c>
    </row>
    <row r="50" ht="42" customHeight="1" spans="1:10">
      <c r="A50" s="163" t="s">
        <v>342</v>
      </c>
      <c r="B50" s="34" t="s">
        <v>456</v>
      </c>
      <c r="C50" s="34" t="s">
        <v>373</v>
      </c>
      <c r="D50" s="34" t="s">
        <v>389</v>
      </c>
      <c r="E50" s="18" t="s">
        <v>468</v>
      </c>
      <c r="F50" s="34" t="s">
        <v>376</v>
      </c>
      <c r="G50" s="18" t="s">
        <v>469</v>
      </c>
      <c r="H50" s="34"/>
      <c r="I50" s="34" t="s">
        <v>378</v>
      </c>
      <c r="J50" s="18" t="s">
        <v>468</v>
      </c>
    </row>
    <row r="51" ht="42" customHeight="1" spans="1:10">
      <c r="A51" s="163" t="s">
        <v>342</v>
      </c>
      <c r="B51" s="34" t="s">
        <v>456</v>
      </c>
      <c r="C51" s="34" t="s">
        <v>373</v>
      </c>
      <c r="D51" s="34" t="s">
        <v>374</v>
      </c>
      <c r="E51" s="18" t="s">
        <v>470</v>
      </c>
      <c r="F51" s="34" t="s">
        <v>376</v>
      </c>
      <c r="G51" s="18" t="s">
        <v>469</v>
      </c>
      <c r="H51" s="34"/>
      <c r="I51" s="34" t="s">
        <v>378</v>
      </c>
      <c r="J51" s="18" t="s">
        <v>470</v>
      </c>
    </row>
    <row r="52" ht="42" customHeight="1" spans="1:10">
      <c r="A52" s="163" t="s">
        <v>342</v>
      </c>
      <c r="B52" s="34" t="s">
        <v>456</v>
      </c>
      <c r="C52" s="34" t="s">
        <v>380</v>
      </c>
      <c r="D52" s="34" t="s">
        <v>381</v>
      </c>
      <c r="E52" s="18" t="s">
        <v>471</v>
      </c>
      <c r="F52" s="34" t="s">
        <v>362</v>
      </c>
      <c r="G52" s="18" t="s">
        <v>367</v>
      </c>
      <c r="H52" s="34" t="s">
        <v>368</v>
      </c>
      <c r="I52" s="34" t="s">
        <v>364</v>
      </c>
      <c r="J52" s="18" t="s">
        <v>472</v>
      </c>
    </row>
    <row r="53" ht="42" customHeight="1" spans="1:10">
      <c r="A53" s="163" t="s">
        <v>342</v>
      </c>
      <c r="B53" s="34" t="s">
        <v>456</v>
      </c>
      <c r="C53" s="34" t="s">
        <v>473</v>
      </c>
      <c r="D53" s="34" t="s">
        <v>474</v>
      </c>
      <c r="E53" s="18" t="s">
        <v>475</v>
      </c>
      <c r="F53" s="34" t="s">
        <v>376</v>
      </c>
      <c r="G53" s="18" t="s">
        <v>476</v>
      </c>
      <c r="H53" s="34" t="s">
        <v>477</v>
      </c>
      <c r="I53" s="34" t="s">
        <v>364</v>
      </c>
      <c r="J53" s="18" t="s">
        <v>478</v>
      </c>
    </row>
    <row r="54" ht="42" customHeight="1" spans="1:10">
      <c r="A54" s="163" t="s">
        <v>334</v>
      </c>
      <c r="B54" s="34" t="s">
        <v>479</v>
      </c>
      <c r="C54" s="34" t="s">
        <v>359</v>
      </c>
      <c r="D54" s="34" t="s">
        <v>360</v>
      </c>
      <c r="E54" s="18" t="s">
        <v>480</v>
      </c>
      <c r="F54" s="34" t="s">
        <v>376</v>
      </c>
      <c r="G54" s="18" t="s">
        <v>385</v>
      </c>
      <c r="H54" s="34" t="s">
        <v>432</v>
      </c>
      <c r="I54" s="34" t="s">
        <v>364</v>
      </c>
      <c r="J54" s="18" t="s">
        <v>481</v>
      </c>
    </row>
    <row r="55" ht="42" customHeight="1" spans="1:10">
      <c r="A55" s="163" t="s">
        <v>334</v>
      </c>
      <c r="B55" s="34" t="s">
        <v>479</v>
      </c>
      <c r="C55" s="34" t="s">
        <v>359</v>
      </c>
      <c r="D55" s="34" t="s">
        <v>360</v>
      </c>
      <c r="E55" s="18" t="s">
        <v>411</v>
      </c>
      <c r="F55" s="34" t="s">
        <v>376</v>
      </c>
      <c r="G55" s="18" t="s">
        <v>385</v>
      </c>
      <c r="H55" s="34" t="s">
        <v>413</v>
      </c>
      <c r="I55" s="34" t="s">
        <v>364</v>
      </c>
      <c r="J55" s="18" t="s">
        <v>482</v>
      </c>
    </row>
    <row r="56" ht="42" customHeight="1" spans="1:10">
      <c r="A56" s="163" t="s">
        <v>334</v>
      </c>
      <c r="B56" s="34" t="s">
        <v>479</v>
      </c>
      <c r="C56" s="34" t="s">
        <v>359</v>
      </c>
      <c r="D56" s="34" t="s">
        <v>360</v>
      </c>
      <c r="E56" s="18" t="s">
        <v>483</v>
      </c>
      <c r="F56" s="34" t="s">
        <v>376</v>
      </c>
      <c r="G56" s="18" t="s">
        <v>444</v>
      </c>
      <c r="H56" s="34" t="s">
        <v>403</v>
      </c>
      <c r="I56" s="34" t="s">
        <v>364</v>
      </c>
      <c r="J56" s="18" t="s">
        <v>484</v>
      </c>
    </row>
    <row r="57" ht="42" customHeight="1" spans="1:10">
      <c r="A57" s="163" t="s">
        <v>334</v>
      </c>
      <c r="B57" s="34" t="s">
        <v>479</v>
      </c>
      <c r="C57" s="34" t="s">
        <v>359</v>
      </c>
      <c r="D57" s="34" t="s">
        <v>365</v>
      </c>
      <c r="E57" s="18" t="s">
        <v>415</v>
      </c>
      <c r="F57" s="34" t="s">
        <v>376</v>
      </c>
      <c r="G57" s="18" t="s">
        <v>388</v>
      </c>
      <c r="H57" s="34" t="s">
        <v>368</v>
      </c>
      <c r="I57" s="34" t="s">
        <v>364</v>
      </c>
      <c r="J57" s="18" t="s">
        <v>485</v>
      </c>
    </row>
    <row r="58" ht="42" customHeight="1" spans="1:10">
      <c r="A58" s="163" t="s">
        <v>334</v>
      </c>
      <c r="B58" s="34" t="s">
        <v>479</v>
      </c>
      <c r="C58" s="34" t="s">
        <v>373</v>
      </c>
      <c r="D58" s="34" t="s">
        <v>389</v>
      </c>
      <c r="E58" s="18" t="s">
        <v>422</v>
      </c>
      <c r="F58" s="34" t="s">
        <v>362</v>
      </c>
      <c r="G58" s="18" t="s">
        <v>392</v>
      </c>
      <c r="H58" s="34" t="s">
        <v>368</v>
      </c>
      <c r="I58" s="34" t="s">
        <v>364</v>
      </c>
      <c r="J58" s="18" t="s">
        <v>426</v>
      </c>
    </row>
    <row r="59" ht="42" customHeight="1" spans="1:10">
      <c r="A59" s="163" t="s">
        <v>334</v>
      </c>
      <c r="B59" s="34" t="s">
        <v>479</v>
      </c>
      <c r="C59" s="34" t="s">
        <v>380</v>
      </c>
      <c r="D59" s="34" t="s">
        <v>381</v>
      </c>
      <c r="E59" s="18" t="s">
        <v>427</v>
      </c>
      <c r="F59" s="34" t="s">
        <v>362</v>
      </c>
      <c r="G59" s="18" t="s">
        <v>396</v>
      </c>
      <c r="H59" s="34" t="s">
        <v>368</v>
      </c>
      <c r="I59" s="34" t="s">
        <v>364</v>
      </c>
      <c r="J59" s="18" t="s">
        <v>486</v>
      </c>
    </row>
    <row r="60" ht="42" customHeight="1" spans="1:10">
      <c r="A60" s="163" t="s">
        <v>322</v>
      </c>
      <c r="B60" s="34" t="s">
        <v>487</v>
      </c>
      <c r="C60" s="34" t="s">
        <v>359</v>
      </c>
      <c r="D60" s="34" t="s">
        <v>360</v>
      </c>
      <c r="E60" s="18" t="s">
        <v>488</v>
      </c>
      <c r="F60" s="34" t="s">
        <v>431</v>
      </c>
      <c r="G60" s="18" t="s">
        <v>88</v>
      </c>
      <c r="H60" s="34" t="s">
        <v>363</v>
      </c>
      <c r="I60" s="34" t="s">
        <v>364</v>
      </c>
      <c r="J60" s="18" t="s">
        <v>489</v>
      </c>
    </row>
    <row r="61" ht="42" customHeight="1" spans="1:10">
      <c r="A61" s="163" t="s">
        <v>322</v>
      </c>
      <c r="B61" s="34" t="s">
        <v>487</v>
      </c>
      <c r="C61" s="34" t="s">
        <v>359</v>
      </c>
      <c r="D61" s="34" t="s">
        <v>365</v>
      </c>
      <c r="E61" s="18" t="s">
        <v>490</v>
      </c>
      <c r="F61" s="34" t="s">
        <v>376</v>
      </c>
      <c r="G61" s="18" t="s">
        <v>388</v>
      </c>
      <c r="H61" s="34" t="s">
        <v>368</v>
      </c>
      <c r="I61" s="34" t="s">
        <v>378</v>
      </c>
      <c r="J61" s="18" t="s">
        <v>491</v>
      </c>
    </row>
    <row r="62" ht="42" customHeight="1" spans="1:10">
      <c r="A62" s="163" t="s">
        <v>322</v>
      </c>
      <c r="B62" s="34" t="s">
        <v>487</v>
      </c>
      <c r="C62" s="34" t="s">
        <v>373</v>
      </c>
      <c r="D62" s="34" t="s">
        <v>389</v>
      </c>
      <c r="E62" s="18" t="s">
        <v>492</v>
      </c>
      <c r="F62" s="34" t="s">
        <v>376</v>
      </c>
      <c r="G62" s="18" t="s">
        <v>492</v>
      </c>
      <c r="H62" s="34"/>
      <c r="I62" s="34" t="s">
        <v>378</v>
      </c>
      <c r="J62" s="18" t="s">
        <v>492</v>
      </c>
    </row>
    <row r="63" ht="42" customHeight="1" spans="1:10">
      <c r="A63" s="163" t="s">
        <v>322</v>
      </c>
      <c r="B63" s="34" t="s">
        <v>487</v>
      </c>
      <c r="C63" s="34" t="s">
        <v>380</v>
      </c>
      <c r="D63" s="34" t="s">
        <v>381</v>
      </c>
      <c r="E63" s="18" t="s">
        <v>493</v>
      </c>
      <c r="F63" s="34" t="s">
        <v>362</v>
      </c>
      <c r="G63" s="18" t="s">
        <v>367</v>
      </c>
      <c r="H63" s="34" t="s">
        <v>368</v>
      </c>
      <c r="I63" s="34" t="s">
        <v>364</v>
      </c>
      <c r="J63" s="18" t="s">
        <v>493</v>
      </c>
    </row>
    <row r="64" ht="42" customHeight="1" spans="1:10">
      <c r="A64" s="163" t="s">
        <v>346</v>
      </c>
      <c r="B64" s="34" t="s">
        <v>494</v>
      </c>
      <c r="C64" s="34" t="s">
        <v>359</v>
      </c>
      <c r="D64" s="34" t="s">
        <v>360</v>
      </c>
      <c r="E64" s="18" t="s">
        <v>495</v>
      </c>
      <c r="F64" s="34" t="s">
        <v>431</v>
      </c>
      <c r="G64" s="18" t="s">
        <v>388</v>
      </c>
      <c r="H64" s="34" t="s">
        <v>496</v>
      </c>
      <c r="I64" s="34" t="s">
        <v>364</v>
      </c>
      <c r="J64" s="18" t="s">
        <v>497</v>
      </c>
    </row>
    <row r="65" ht="42" customHeight="1" spans="1:10">
      <c r="A65" s="163" t="s">
        <v>346</v>
      </c>
      <c r="B65" s="34" t="s">
        <v>494</v>
      </c>
      <c r="C65" s="34" t="s">
        <v>359</v>
      </c>
      <c r="D65" s="34" t="s">
        <v>360</v>
      </c>
      <c r="E65" s="18" t="s">
        <v>498</v>
      </c>
      <c r="F65" s="34" t="s">
        <v>431</v>
      </c>
      <c r="G65" s="18" t="s">
        <v>385</v>
      </c>
      <c r="H65" s="34" t="s">
        <v>499</v>
      </c>
      <c r="I65" s="34" t="s">
        <v>364</v>
      </c>
      <c r="J65" s="18" t="s">
        <v>500</v>
      </c>
    </row>
    <row r="66" ht="42" customHeight="1" spans="1:10">
      <c r="A66" s="163" t="s">
        <v>346</v>
      </c>
      <c r="B66" s="34" t="s">
        <v>494</v>
      </c>
      <c r="C66" s="34" t="s">
        <v>359</v>
      </c>
      <c r="D66" s="34" t="s">
        <v>365</v>
      </c>
      <c r="E66" s="18" t="s">
        <v>501</v>
      </c>
      <c r="F66" s="34" t="s">
        <v>376</v>
      </c>
      <c r="G66" s="18" t="s">
        <v>388</v>
      </c>
      <c r="H66" s="34" t="s">
        <v>368</v>
      </c>
      <c r="I66" s="34" t="s">
        <v>378</v>
      </c>
      <c r="J66" s="18" t="s">
        <v>501</v>
      </c>
    </row>
    <row r="67" ht="42" customHeight="1" spans="1:10">
      <c r="A67" s="163" t="s">
        <v>346</v>
      </c>
      <c r="B67" s="34" t="s">
        <v>494</v>
      </c>
      <c r="C67" s="34" t="s">
        <v>373</v>
      </c>
      <c r="D67" s="34" t="s">
        <v>389</v>
      </c>
      <c r="E67" s="18" t="s">
        <v>502</v>
      </c>
      <c r="F67" s="34" t="s">
        <v>376</v>
      </c>
      <c r="G67" s="18" t="s">
        <v>423</v>
      </c>
      <c r="H67" s="34"/>
      <c r="I67" s="34" t="s">
        <v>378</v>
      </c>
      <c r="J67" s="18" t="s">
        <v>502</v>
      </c>
    </row>
    <row r="68" ht="42" customHeight="1" spans="1:10">
      <c r="A68" s="163" t="s">
        <v>346</v>
      </c>
      <c r="B68" s="34" t="s">
        <v>494</v>
      </c>
      <c r="C68" s="34" t="s">
        <v>380</v>
      </c>
      <c r="D68" s="34" t="s">
        <v>381</v>
      </c>
      <c r="E68" s="18" t="s">
        <v>440</v>
      </c>
      <c r="F68" s="34" t="s">
        <v>362</v>
      </c>
      <c r="G68" s="18" t="s">
        <v>367</v>
      </c>
      <c r="H68" s="34" t="s">
        <v>368</v>
      </c>
      <c r="I68" s="34" t="s">
        <v>364</v>
      </c>
      <c r="J68" s="18" t="s">
        <v>440</v>
      </c>
    </row>
    <row r="69" ht="42" customHeight="1" spans="1:10">
      <c r="A69" s="163" t="s">
        <v>317</v>
      </c>
      <c r="B69" s="34" t="s">
        <v>503</v>
      </c>
      <c r="C69" s="34" t="s">
        <v>359</v>
      </c>
      <c r="D69" s="34" t="s">
        <v>360</v>
      </c>
      <c r="E69" s="18" t="s">
        <v>504</v>
      </c>
      <c r="F69" s="34" t="s">
        <v>376</v>
      </c>
      <c r="G69" s="18" t="s">
        <v>83</v>
      </c>
      <c r="H69" s="34" t="s">
        <v>363</v>
      </c>
      <c r="I69" s="34" t="s">
        <v>364</v>
      </c>
      <c r="J69" s="18" t="s">
        <v>505</v>
      </c>
    </row>
    <row r="70" ht="42" customHeight="1" spans="1:10">
      <c r="A70" s="163" t="s">
        <v>317</v>
      </c>
      <c r="B70" s="34" t="s">
        <v>503</v>
      </c>
      <c r="C70" s="34" t="s">
        <v>359</v>
      </c>
      <c r="D70" s="34" t="s">
        <v>360</v>
      </c>
      <c r="E70" s="18" t="s">
        <v>411</v>
      </c>
      <c r="F70" s="34" t="s">
        <v>376</v>
      </c>
      <c r="G70" s="18" t="s">
        <v>83</v>
      </c>
      <c r="H70" s="34" t="s">
        <v>413</v>
      </c>
      <c r="I70" s="34" t="s">
        <v>364</v>
      </c>
      <c r="J70" s="18" t="s">
        <v>482</v>
      </c>
    </row>
    <row r="71" ht="42" customHeight="1" spans="1:10">
      <c r="A71" s="163" t="s">
        <v>317</v>
      </c>
      <c r="B71" s="34" t="s">
        <v>503</v>
      </c>
      <c r="C71" s="34" t="s">
        <v>359</v>
      </c>
      <c r="D71" s="34" t="s">
        <v>365</v>
      </c>
      <c r="E71" s="18" t="s">
        <v>415</v>
      </c>
      <c r="F71" s="34" t="s">
        <v>376</v>
      </c>
      <c r="G71" s="18" t="s">
        <v>388</v>
      </c>
      <c r="H71" s="34" t="s">
        <v>368</v>
      </c>
      <c r="I71" s="34" t="s">
        <v>364</v>
      </c>
      <c r="J71" s="18" t="s">
        <v>485</v>
      </c>
    </row>
    <row r="72" ht="42" customHeight="1" spans="1:10">
      <c r="A72" s="163" t="s">
        <v>317</v>
      </c>
      <c r="B72" s="34" t="s">
        <v>503</v>
      </c>
      <c r="C72" s="34" t="s">
        <v>359</v>
      </c>
      <c r="D72" s="34" t="s">
        <v>365</v>
      </c>
      <c r="E72" s="18" t="s">
        <v>417</v>
      </c>
      <c r="F72" s="34" t="s">
        <v>362</v>
      </c>
      <c r="G72" s="18" t="s">
        <v>418</v>
      </c>
      <c r="H72" s="34" t="s">
        <v>368</v>
      </c>
      <c r="I72" s="34" t="s">
        <v>364</v>
      </c>
      <c r="J72" s="18" t="s">
        <v>506</v>
      </c>
    </row>
    <row r="73" ht="42" customHeight="1" spans="1:10">
      <c r="A73" s="163" t="s">
        <v>317</v>
      </c>
      <c r="B73" s="34" t="s">
        <v>503</v>
      </c>
      <c r="C73" s="34" t="s">
        <v>359</v>
      </c>
      <c r="D73" s="34" t="s">
        <v>370</v>
      </c>
      <c r="E73" s="18" t="s">
        <v>420</v>
      </c>
      <c r="F73" s="34" t="s">
        <v>376</v>
      </c>
      <c r="G73" s="18" t="s">
        <v>388</v>
      </c>
      <c r="H73" s="34" t="s">
        <v>368</v>
      </c>
      <c r="I73" s="34" t="s">
        <v>364</v>
      </c>
      <c r="J73" s="18" t="s">
        <v>421</v>
      </c>
    </row>
    <row r="74" ht="42" customHeight="1" spans="1:10">
      <c r="A74" s="163" t="s">
        <v>317</v>
      </c>
      <c r="B74" s="34" t="s">
        <v>503</v>
      </c>
      <c r="C74" s="34" t="s">
        <v>373</v>
      </c>
      <c r="D74" s="34" t="s">
        <v>374</v>
      </c>
      <c r="E74" s="18" t="s">
        <v>422</v>
      </c>
      <c r="F74" s="34" t="s">
        <v>376</v>
      </c>
      <c r="G74" s="18" t="s">
        <v>423</v>
      </c>
      <c r="H74" s="34"/>
      <c r="I74" s="34" t="s">
        <v>378</v>
      </c>
      <c r="J74" s="18" t="s">
        <v>507</v>
      </c>
    </row>
    <row r="75" ht="42" customHeight="1" spans="1:10">
      <c r="A75" s="163" t="s">
        <v>317</v>
      </c>
      <c r="B75" s="34" t="s">
        <v>503</v>
      </c>
      <c r="C75" s="34" t="s">
        <v>373</v>
      </c>
      <c r="D75" s="34" t="s">
        <v>374</v>
      </c>
      <c r="E75" s="18" t="s">
        <v>425</v>
      </c>
      <c r="F75" s="34" t="s">
        <v>376</v>
      </c>
      <c r="G75" s="18" t="s">
        <v>423</v>
      </c>
      <c r="H75" s="34"/>
      <c r="I75" s="34" t="s">
        <v>378</v>
      </c>
      <c r="J75" s="18" t="s">
        <v>508</v>
      </c>
    </row>
    <row r="76" ht="42" customHeight="1" spans="1:10">
      <c r="A76" s="163" t="s">
        <v>317</v>
      </c>
      <c r="B76" s="34" t="s">
        <v>503</v>
      </c>
      <c r="C76" s="34" t="s">
        <v>380</v>
      </c>
      <c r="D76" s="34" t="s">
        <v>381</v>
      </c>
      <c r="E76" s="18" t="s">
        <v>427</v>
      </c>
      <c r="F76" s="34" t="s">
        <v>362</v>
      </c>
      <c r="G76" s="18" t="s">
        <v>367</v>
      </c>
      <c r="H76" s="34" t="s">
        <v>368</v>
      </c>
      <c r="I76" s="34" t="s">
        <v>378</v>
      </c>
      <c r="J76" s="18" t="s">
        <v>428</v>
      </c>
    </row>
    <row r="78" customHeight="1" spans="1:1">
      <c r="A78" s="70" t="s">
        <v>509</v>
      </c>
    </row>
  </sheetData>
  <mergeCells count="28">
    <mergeCell ref="A2:J2"/>
    <mergeCell ref="A3:H3"/>
    <mergeCell ref="A8:A12"/>
    <mergeCell ref="A13:A16"/>
    <mergeCell ref="A17:A19"/>
    <mergeCell ref="A20:A22"/>
    <mergeCell ref="A23:A25"/>
    <mergeCell ref="A26:A32"/>
    <mergeCell ref="A33:A38"/>
    <mergeCell ref="A39:A43"/>
    <mergeCell ref="A44:A53"/>
    <mergeCell ref="A54:A59"/>
    <mergeCell ref="A60:A63"/>
    <mergeCell ref="A64:A68"/>
    <mergeCell ref="A69:A76"/>
    <mergeCell ref="B8:B12"/>
    <mergeCell ref="B13:B16"/>
    <mergeCell ref="B17:B19"/>
    <mergeCell ref="B20:B22"/>
    <mergeCell ref="B23:B25"/>
    <mergeCell ref="B26:B32"/>
    <mergeCell ref="B33:B38"/>
    <mergeCell ref="B39:B43"/>
    <mergeCell ref="B44:B53"/>
    <mergeCell ref="B54:B59"/>
    <mergeCell ref="B60:B63"/>
    <mergeCell ref="B64:B68"/>
    <mergeCell ref="B69:B76"/>
  </mergeCells>
  <printOptions horizontalCentered="1"/>
  <pageMargins left="0.96" right="0.96" top="0.72" bottom="0.72" header="0" footer="0"/>
  <pageSetup paperSize="9" scale="1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liangjie</dc:creator>
  <cp:lastModifiedBy>.</cp:lastModifiedBy>
  <dcterms:created xsi:type="dcterms:W3CDTF">2026-03-10T02:02:00Z</dcterms:created>
  <dcterms:modified xsi:type="dcterms:W3CDTF">2026-03-13T00:37:33Z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F91536972D4A41CF99EB0965673DB69C_12</vt:lpwstr>
  </property>
</Properties>
</file>