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<sst xmlns="http://schemas.openxmlformats.org/spreadsheetml/2006/main" count="1016" uniqueCount="463">
  <si>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</si>
  <si>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</si>
  <si>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</si>
  <si>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</si>
  <si>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</si>
  <si>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</si>
  <si>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</si>
  <si>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</si>
  <si>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</si>
  <si>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</si>
  <si>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</si>
  <si>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</si>
  <si>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</si>
  <si>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</si>
  <si>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</si>
  <si>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</si>
  <si>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</si>
  <si>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</si>
  <si>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</si>
  <si>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</si>
  <si>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</si>
  <si>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</si>
  <si>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</si>
  <si>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</si>
  <si>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</si>
  <si>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</si>
  <si>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</si>
  <si>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</si>
  <si>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</si>
  <si>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</si>
  <si>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</si>
  <si>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</si>
  <si>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</si>
  <si>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</si>
  <si>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</si>
  <si>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</si>
  <si>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</si>
  <si>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</si>
  <si>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</si>
  <si>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</si>
  <si>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</si>
  <si>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</si>
  <si>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</si>
  <si>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</si>
  <si>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</si>
  <si>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</si>
  <si>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</si>
  <si>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</si>
  <si>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</si>
  <si>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</si>
  <si>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</si>
  <si>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</si>
  <si>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</si>
  <si>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</si>
  <si>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</si>
  <si>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</si>
  <si>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</si>
  <si>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</si>
  <si>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</si>
  <si>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</si>
  <si>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</si>
  <si>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</si>
  <si>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</si>
  <si>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</si>
  <si>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</si>
  <si>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</si>
  <si>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</si>
  <si>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</si>
  <si>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</si>
  <si>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320</t>
  </si>
  <si>
    <t>中国共产党昆明市东川区委员会党史研究室</t>
  </si>
  <si>
    <t>320001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</si>
  <si>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</si>
  <si>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</si>
  <si>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</si>
  <si>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</si>
  <si>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</si>
  <si>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</si>
  <si>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</si>
  <si>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</si>
  <si>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</si>
  <si>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</si>
  <si>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</si>
  <si>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</si>
  <si>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</si>
  <si>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</si>
  <si>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</si>
  <si>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</si>
  <si>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</si>
  <si>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</si>
  <si>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</si>
  <si>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</si>
  <si>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</si>
  <si>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</si>
  <si>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</si>
  <si>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</si>
  <si>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</si>
  <si>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</si>
  <si>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</si>
  <si>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</si>
  <si>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20131</t>
  </si>
  <si>
    <t>党委办公厅（室）及相关机构事务</t>
  </si>
  <si>
    <t>2013150</t>
  </si>
  <si>
    <t>事业运行</t>
  </si>
  <si>
    <t>2013199</t>
  </si>
  <si>
    <t>其他党委办公厅（室）及相关机构事务支出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</si>
  <si>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</si>
  <si>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</si>
  <si>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</si>
  <si>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</si>
  <si>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</si>
  <si>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</si>
  <si>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</si>
  <si>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</si>
  <si>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</si>
  <si>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</si>
  <si>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</si>
  <si>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</si>
  <si>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</si>
  <si>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</si>
  <si>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</si>
  <si>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</si>
  <si>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</si>
  <si>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</si>
  <si>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</si>
  <si>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</si>
  <si>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</si>
  <si>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</si>
  <si>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</si>
  <si>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</si>
  <si>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</si>
  <si>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</si>
  <si>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</si>
  <si>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</si>
  <si>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</si>
  <si>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</si>
  <si>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</si>
  <si>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</si>
  <si>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</si>
  <si>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</si>
  <si>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</si>
  <si>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</si>
  <si>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</si>
  <si>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</si>
  <si>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</si>
  <si>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</si>
  <si>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</si>
  <si>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</si>
  <si>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</si>
  <si>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</si>
  <si>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</si>
  <si>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</si>
  <si>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</si>
  <si>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</si>
  <si>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</si>
  <si>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</si>
  <si>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</si>
  <si>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</si>
  <si>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</si>
  <si>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</si>
  <si>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</si>
  <si>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</si>
  <si>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</si>
  <si>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</si>
  <si>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</si>
  <si>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</si>
  <si>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</si>
  <si>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</si>
  <si>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</si>
  <si>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</si>
  <si>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</si>
  <si>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</si>
  <si>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</si>
  <si>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</si>
  <si>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</si>
  <si>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</si>
  <si>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</si>
  <si>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</si>
  <si>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</si>
  <si>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</si>
  <si>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</si>
  <si>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</si>
  <si>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</si>
  <si>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</si>
  <si>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</si>
  <si>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</si>
  <si>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</si>
  <si>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</si>
  <si>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</si>
  <si>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</si>
  <si>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</si>
  <si>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</si>
  <si>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</si>
  <si>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</si>
  <si>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</si>
  <si>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</si>
  <si>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</si>
  <si>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</si>
  <si>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</si>
  <si>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</si>
  <si>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530113210000000003329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</si>
  <si>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</si>
  <si>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</si>
  <si>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</si>
  <si>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</si>
  <si>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</si>
  <si>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</si>
  <si>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</si>
  <si>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530113210000000003331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</si>
  <si>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</si>
  <si>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</si>
  <si>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</si>
  <si>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</si>
  <si>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</si>
  <si>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</si>
  <si>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</si>
  <si>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</si>
  <si>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</si>
  <si>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530113210000000003332</t>
  </si>
  <si>
    <t>30113</t>
  </si>
  <si>
    <t>530113210000000003335</t>
  </si>
  <si>
    <t>30217</t>
  </si>
  <si>
    <t>530113210000000003336</t>
  </si>
  <si>
    <t>公务交通补贴</t>
  </si>
  <si>
    <t>30239</t>
  </si>
  <si>
    <t>其他交通费用</t>
  </si>
  <si>
    <t>530113210000000003337</t>
  </si>
  <si>
    <t>工会经费</t>
  </si>
  <si>
    <t>30228</t>
  </si>
  <si>
    <t>530113210000000003338</t>
  </si>
  <si>
    <t>离退休公用经费</t>
  </si>
  <si>
    <t>30299</t>
  </si>
  <si>
    <t>其他商品和服务支出</t>
  </si>
  <si>
    <t>530113210000000003340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</si>
  <si>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</si>
  <si>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</si>
  <si>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</si>
  <si>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</si>
  <si>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</si>
  <si>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</si>
  <si>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</si>
  <si>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</si>
  <si>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</si>
  <si>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</si>
  <si>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</si>
  <si>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</si>
  <si>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</si>
  <si>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</si>
  <si>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</si>
  <si>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</si>
  <si>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</si>
  <si>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530113210000000003341</t>
  </si>
  <si>
    <t>租车经费</t>
  </si>
  <si>
    <t>530113221100000314382</t>
  </si>
  <si>
    <t>离退休生活补助</t>
  </si>
  <si>
    <t>30305</t>
  </si>
  <si>
    <t>生活补助</t>
  </si>
  <si>
    <t>530113231100001512989</t>
  </si>
  <si>
    <t>行政人员绩效奖励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</si>
  <si>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</si>
  <si>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</si>
  <si>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</si>
  <si>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</si>
  <si>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</si>
  <si>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</si>
  <si>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</si>
  <si>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</si>
  <si>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530113261100004963849</t>
  </si>
  <si>
    <t>遗属补助资金</t>
  </si>
  <si>
    <t>专项业务类</t>
  </si>
  <si>
    <t>530113210000000001759</t>
  </si>
  <si>
    <t>《东川年鉴》出版印刷经费</t>
  </si>
  <si>
    <t>30202</t>
  </si>
  <si>
    <t>印刷费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</si>
  <si>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</si>
  <si>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</si>
  <si>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</si>
  <si>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</si>
  <si>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</si>
  <si>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</si>
  <si>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</si>
  <si>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</si>
  <si>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</si>
  <si>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</si>
  <si>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按东组联发〔2020〕17号文件标准执行，解决已故离休干部无固定收入配偶生活补助费偏低、生活较困难等实际问题，有助于提升其生活质量与幸福指数，更能激烈广大在职人员增强对组织的归属感和信任感。</t>
  </si>
  <si>
    <t>产出指标</t>
  </si>
  <si>
    <t>数量指标</t>
  </si>
  <si>
    <t>发放人数</t>
  </si>
  <si>
    <t>&gt;=</t>
  </si>
  <si>
    <t>人数</t>
  </si>
  <si>
    <t>人</t>
  </si>
  <si>
    <t>定量指标</t>
  </si>
  <si>
    <t>按人数发放</t>
  </si>
  <si>
    <t>质量指标</t>
  </si>
  <si>
    <t>补助对象认定准确率</t>
  </si>
  <si>
    <t>=</t>
  </si>
  <si>
    <t>100</t>
  </si>
  <si>
    <t>%</t>
  </si>
  <si>
    <t>定性指标</t>
  </si>
  <si>
    <t>按东组联发〔2020〕17号执行</t>
  </si>
  <si>
    <t>时效指标</t>
  </si>
  <si>
    <t>发放时限</t>
  </si>
  <si>
    <t>1.0</t>
  </si>
  <si>
    <t>月</t>
  </si>
  <si>
    <t>效益指标</t>
  </si>
  <si>
    <t>社会效益</t>
  </si>
  <si>
    <t>取得成效</t>
  </si>
  <si>
    <t>&gt;</t>
  </si>
  <si>
    <t>解决已故离休干部无固定收入配偶生活补助费偏低、生活较困难等实际问题，有助于提升其生活质量与幸福指数，更能激烈广大在职人员增强对组织的归属感和信任感。</t>
  </si>
  <si>
    <t>满意度指标</t>
  </si>
  <si>
    <t>服务对象满意度</t>
  </si>
  <si>
    <t>受益对象满意度</t>
  </si>
  <si>
    <t>95</t>
  </si>
  <si>
    <t>成本指标</t>
  </si>
  <si>
    <t>经济成本指标</t>
  </si>
  <si>
    <t>遗属补助发放金额</t>
  </si>
  <si>
    <t>1500</t>
  </si>
  <si>
    <t>元</t>
  </si>
  <si>
    <t>为全面记录东川区2025年度经济建设、政治建设、文化建设、社会建设、生态文明建设等情况，客观记载2025年东川区发展变化，全面反映东川区情，服务东川经济社会发展，充分发挥存史、资政、教育、宣传等作用，为社会各界提供丰富详实的地情资料。《东川年鉴》（2026卷）在2026年12月以前完成编辑出版发行。2026年将收集、整理编辑年鉴资料，预计成书80万字左右，达到国家书籍出版质量规定，出版16开精装本600册，切实担负起组织编纂地方综合年鉴的职责，达到一年一鉴、公开出版。</t>
  </si>
  <si>
    <t>年鉴印刷数量</t>
  </si>
  <si>
    <t>500</t>
  </si>
  <si>
    <t>册</t>
  </si>
  <si>
    <t>实际出版印刷书籍的本数</t>
  </si>
  <si>
    <t>差错率</t>
  </si>
  <si>
    <t>&lt;</t>
  </si>
  <si>
    <t>0.1</t>
  </si>
  <si>
    <t>‰</t>
  </si>
  <si>
    <t>反映文稿质量情况</t>
  </si>
  <si>
    <t>审稿通过率</t>
  </si>
  <si>
    <t>反映最终文稿审稿通过情况</t>
  </si>
  <si>
    <t>年鉴印刷出版时间</t>
  </si>
  <si>
    <t>12月底前</t>
  </si>
  <si>
    <t>成书印刷出版达到500册</t>
  </si>
  <si>
    <t>年鉴利用率</t>
  </si>
  <si>
    <t>90</t>
  </si>
  <si>
    <t>查阅者及各编撰单位的使用情况</t>
  </si>
  <si>
    <t>可持续影响</t>
  </si>
  <si>
    <t>20</t>
  </si>
  <si>
    <t>年</t>
  </si>
  <si>
    <t>书籍可持续利用年限</t>
  </si>
  <si>
    <t>年鉴使用对象满意度</t>
  </si>
  <si>
    <t>98</t>
  </si>
  <si>
    <t>反映服务对象对地方志工作的整体满意情况</t>
  </si>
  <si>
    <t>年鉴印刷价格</t>
  </si>
  <si>
    <t>7.6</t>
  </si>
  <si>
    <t>万元</t>
  </si>
  <si>
    <t>《东川年鉴》出版印刷价格</t>
  </si>
  <si>
    <t>预算06表</t>
  </si>
  <si>
    <t>政府性基金预算支出预算表</t>
  </si>
  <si>
    <t>单位名称：昆明市发展和改革委员会</t>
  </si>
  <si>
    <t>政府性基金预算支出</t>
  </si>
  <si>
    <t>中国共产党昆明市东川区委员会党史研究室2026年度无2026年部门政府性基金预算支出预算表支出情况，此表无数据。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</si>
  <si>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</si>
  <si>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</si>
  <si>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</si>
  <si>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</si>
  <si>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</si>
  <si>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</si>
  <si>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</si>
  <si>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</si>
  <si>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</si>
  <si>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</si>
  <si>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</si>
  <si>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购买纸张</t>
  </si>
  <si>
    <t>复印纸</t>
  </si>
  <si>
    <t>采购空调</t>
  </si>
  <si>
    <t>空调机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</si>
  <si>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</si>
  <si>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</si>
  <si>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</si>
  <si>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</si>
  <si>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</si>
  <si>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</si>
  <si>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</si>
  <si>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</si>
  <si>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中国共产党昆明市东川区委员会党史研究室2026年度无2026年部门政府购买服务预算表支出情况，此表无数据。</t>
  </si>
  <si>
    <t>预算09-1表</t>
  </si>
  <si>
    <t>单位名称（项目）</t>
  </si>
  <si>
    <t>地区</t>
  </si>
  <si>
    <t>中国共产党昆明市东川区委员会党史研究室2026年度无2026年对下转移支付预算表支出情况，此表无数据。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</si>
  <si>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</si>
  <si>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</si>
  <si>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</si>
  <si>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</si>
  <si>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</si>
  <si>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</si>
  <si>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</si>
  <si>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</si>
  <si>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</si>
  <si>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中国共产党昆明市东川区委员会党史研究室2026年度无2026年新增资产配置预算表支出情况，此表无数据。</t>
  </si>
  <si>
    <t>预算11表</t>
  </si>
  <si>
    <t>上级补助</t>
  </si>
  <si>
    <t>中国共产党昆明市东川区委员会党史研究室2026年度无2026年上级补助项目支出预算表支出情况，此表无数据。</t>
  </si>
  <si>
    <t>预算12表</t>
  </si>
  <si>
    <t>项目级次</t>
  </si>
  <si>
    <t>114 对个人和家庭的补助</t>
  </si>
  <si>
    <t>本级</t>
  </si>
  <si>
    <t>311 专项业务类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</si>
  <si>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</si>
  <si>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</si>
  <si>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</si>
  <si>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</si>
  <si>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</si>
  <si>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</si>
  <si>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</si>
  <si>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</si>
  <si>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（一）贯彻实施党史、地方志工作法规、规章及政策，指导全区党史、地方志工作。
（二）负责征集、整理东川地方党史资料，组织编纂东川地方党史和重要党史人物传记，编辑党史书刊。
（三）负责征集、整理东川地方史志资料，组织编纂地方志书、地方综合年鉴和地情资料。
（四）负责资料信息库建设和管理，运用党史资料及研究成果、地方志及地情资料编纂成果，开展革命传统、爱国主义、集体主义和社会主义教育。
（五）配合做好地方党史重大事件、重要人物纪念设施展陈大纲和党史题材文艺、影视创作的史实审定工作。
（六）负责东川区方志馆的建设和运行管理。
（七）组织开展地方党史、地方志学术研究和工作经验交流；指导各乡（镇）和机关企事业单位党史、地方志资料的征集、研究和编纂等工作。
（八）完成上级交办的其他工作任务。</t>
  </si>
  <si>
    <t>根据三定方案归纳</t>
  </si>
  <si>
    <t>2026-2028年整体支出总目标为： 1.大力推进《东川年鉴》编纂出版。切实担负起组织编纂地方综合年鉴的职责，达到一年一鉴、公开出版； 2.完成省市有关年鉴、党史大事记中有关东川部分的文稿撰写上报任务（《云南年鉴》《昆明年鉴》《东川党史大事记》等； 3.完成党史有关专题的上报任务； 4.加强对东川历史文化的收集整理，为东川转型发展提供有效资料； 5.开展党史、地方志宣传，充分发挥编史修志、资政育人的社会功能； 6.做好党风廉政建设责任制、基层党建、意识形态工作；7.完成《东川扶贫志》编纂出版工作。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</si>
  <si>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</si>
  <si>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</si>
  <si>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</si>
  <si>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</si>
  <si>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</si>
  <si>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</si>
  <si>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</si>
  <si>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</si>
  <si>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</si>
  <si>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</si>
  <si>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</si>
  <si>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机构正常运转经费</t>
  </si>
  <si>
    <t>1.完成《东川年鉴》（2026卷）的稿件征集及编纂工作，并正式出版发行；2.完成昆明市委党史研究室安排的《东川党史大事记》上报任务；3.完成昆明市委党史研究室专题资料征编工作的上报任务； 4.开展党史、地方志宣传，充分发挥编史修志、资政育人的社会功能； 5.做好党风廉政建设责任制、基层党建、意识形态工作；6.做好本部门退休人员生活补助保障、已故离休人员无固定收入配偶生活经费保障、退休人员公用经费保障。</t>
  </si>
  <si>
    <t>编辑出版《东川年鉴》</t>
  </si>
  <si>
    <t>完成《东川年鉴》（2026年卷）出版印刷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</si>
  <si>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</si>
  <si>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</si>
  <si>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</si>
  <si>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</si>
  <si>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</si>
  <si>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党史专题资料征编数</t>
  </si>
  <si>
    <t>字数</t>
  </si>
  <si>
    <t>反映工作上报情况</t>
  </si>
  <si>
    <t>根据昆明市委党史研究室文件关于专题资料征编工作的通知</t>
  </si>
  <si>
    <t>《东川年鉴》印刷数量</t>
  </si>
  <si>
    <t>150</t>
  </si>
  <si>
    <t>实际出版印刷书籍的数量</t>
  </si>
  <si>
    <t>根据年鉴需求实际数量</t>
  </si>
  <si>
    <t>《东川党史大事记》字数</t>
  </si>
  <si>
    <t>百字</t>
  </si>
  <si>
    <t>反映信息收集、编辑情况</t>
  </si>
  <si>
    <t>根据收集、编辑整理的信息</t>
  </si>
  <si>
    <t>党史专题资料字数</t>
  </si>
  <si>
    <t>千字</t>
  </si>
  <si>
    <t>反映稿件收集、编辑情况</t>
  </si>
  <si>
    <t>收集各撰稿单位编辑整理的稿件</t>
  </si>
  <si>
    <t>审稿通过情况</t>
  </si>
  <si>
    <t>100%</t>
  </si>
  <si>
    <t>《地方综合年鉴编纂出版规定》、国家出版物质量管理的规定</t>
  </si>
  <si>
    <t>差错情况</t>
  </si>
  <si>
    <t>&lt;=</t>
  </si>
  <si>
    <t>1%</t>
  </si>
  <si>
    <t>《东川党史大事记》上报完成</t>
  </si>
  <si>
    <t>反映对《东川党史大事记》上报工作完成率</t>
  </si>
  <si>
    <t>职能职责、《中共昆明市委党史研究室关于报送2023年党史大事记的通知》</t>
  </si>
  <si>
    <t>东川年鉴印刷出版工作完成情况</t>
  </si>
  <si>
    <t>成书印刷出版工作完成情况</t>
  </si>
  <si>
    <t>关于撰写报送《东川年鉴》稿件的通知、《地方综合年鉴编纂出版规定》、职能职责</t>
  </si>
  <si>
    <t>东川年鉴利用情况</t>
  </si>
  <si>
    <t>95%</t>
  </si>
  <si>
    <t>中华人民共和国国务院令第467号《地方志工作条例》、云南省人民政府令第160号《云南省地方志工作规定》、云南省地方志事业发展规划纲要（2016-2020年）的通知</t>
  </si>
  <si>
    <t>年鉴使用对象满意情况</t>
  </si>
  <si>
    <t>85</t>
  </si>
  <si>
    <t>《调查问卷》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</si>
</sst>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0" fontId="38" fillId="0" borderId="1">
      <alignment horizontal="right" vertical="center"/>
    </xf>
    <xf numFmtId="178" fontId="38" fillId="0" borderId="1">
      <alignment horizontal="right" vertical="center"/>
    </xf>
    <xf numFmtId="49" fontId="38" fillId="0" borderId="1">
      <alignment horizontal="left" vertical="center" wrapText="1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80" fontId="38" fillId="0" borderId="1">
      <alignment horizontal="right" vertical="center"/>
    </xf>
  </cellStyleXfs>
  <cellXfs count="223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/>
    <xf numFmtId="49" fontId="7" fillId="0" borderId="1" xfId="53" applyNumberFormat="1" applyFont="1" applyBorder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7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5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7" fillId="0" borderId="1" xfId="56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7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49" fontId="3" fillId="0" borderId="0" xfId="0" applyNumberFormat="1" applyFont="1" applyBorder="1" applyProtection="1"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righ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8" workbookViewId="0">
      <selection activeCell="B34" sqref="B3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79"/>
      <c r="B1" s="79"/>
      <c r="C1" s="79"/>
      <c r="D1" s="93" t="s">
        <v>0</v>
      </c>
    </row>
    <row r="2" ht="41.25" customHeight="1" spans="1:1">
      <c r="A2" s="74" t="str">
        <f>"2026"&amp;"年部门财务收支预算总表"</f>
        <v>2026年部门财务收支预算总表</v>
      </c>
    </row>
    <row r="3" ht="17.25" customHeight="1" spans="1:4">
      <c r="A3" s="77" t="str">
        <f>"单位名称："&amp;"中国共产党昆明市东川区委员会党史研究室"</f>
        <v>单位名称：中国共产党昆明市东川区委员会党史研究室</v>
      </c>
      <c r="B3" s="187"/>
      <c r="D3" s="167" t="s">
        <v>1</v>
      </c>
    </row>
    <row r="4" ht="23.25" customHeight="1" spans="1:4">
      <c r="A4" s="188" t="s">
        <v>2</v>
      </c>
      <c r="B4" s="189"/>
      <c r="C4" s="188" t="s">
        <v>3</v>
      </c>
      <c r="D4" s="189"/>
    </row>
    <row r="5" ht="24" customHeight="1" spans="1:4">
      <c r="A5" s="188" t="s">
        <v>4</v>
      </c>
      <c r="B5" s="188" t="s">
        <v>5</v>
      </c>
      <c r="C5" s="188" t="s">
        <v>6</v>
      </c>
      <c r="D5" s="188" t="s">
        <v>5</v>
      </c>
    </row>
    <row r="6" ht="17.25" customHeight="1" spans="1:4">
      <c r="A6" s="190" t="s">
        <v>7</v>
      </c>
      <c r="B6" s="106">
        <v>2053035.63</v>
      </c>
      <c r="C6" s="190" t="s">
        <v>8</v>
      </c>
      <c r="D6" s="106">
        <v>1463698.22</v>
      </c>
    </row>
    <row r="7" ht="17.25" customHeight="1" spans="1:4">
      <c r="A7" s="190" t="s">
        <v>9</v>
      </c>
      <c r="B7" s="106"/>
      <c r="C7" s="190" t="s">
        <v>10</v>
      </c>
      <c r="D7" s="106"/>
    </row>
    <row r="8" ht="17.25" customHeight="1" spans="1:4">
      <c r="A8" s="190" t="s">
        <v>11</v>
      </c>
      <c r="B8" s="106"/>
      <c r="C8" s="222" t="s">
        <v>12</v>
      </c>
      <c r="D8" s="106"/>
    </row>
    <row r="9" ht="17.25" customHeight="1" spans="1:4">
      <c r="A9" s="190" t="s">
        <v>13</v>
      </c>
      <c r="B9" s="106"/>
      <c r="C9" s="222" t="s">
        <v>14</v>
      </c>
      <c r="D9" s="106"/>
    </row>
    <row r="10" ht="17.25" customHeight="1" spans="1:4">
      <c r="A10" s="190" t="s">
        <v>15</v>
      </c>
      <c r="B10" s="106"/>
      <c r="C10" s="222" t="s">
        <v>16</v>
      </c>
      <c r="D10" s="106"/>
    </row>
    <row r="11" ht="17.25" customHeight="1" spans="1:4">
      <c r="A11" s="190" t="s">
        <v>17</v>
      </c>
      <c r="B11" s="106"/>
      <c r="C11" s="222" t="s">
        <v>18</v>
      </c>
      <c r="D11" s="106"/>
    </row>
    <row r="12" ht="17.25" customHeight="1" spans="1:4">
      <c r="A12" s="190" t="s">
        <v>19</v>
      </c>
      <c r="B12" s="106"/>
      <c r="C12" s="62" t="s">
        <v>20</v>
      </c>
      <c r="D12" s="106"/>
    </row>
    <row r="13" ht="17.25" customHeight="1" spans="1:4">
      <c r="A13" s="190" t="s">
        <v>21</v>
      </c>
      <c r="B13" s="106"/>
      <c r="C13" s="62" t="s">
        <v>22</v>
      </c>
      <c r="D13" s="106">
        <v>284107.2</v>
      </c>
    </row>
    <row r="14" ht="17.25" customHeight="1" spans="1:4">
      <c r="A14" s="190" t="s">
        <v>23</v>
      </c>
      <c r="B14" s="106"/>
      <c r="C14" s="62" t="s">
        <v>24</v>
      </c>
      <c r="D14" s="106">
        <v>170986.21</v>
      </c>
    </row>
    <row r="15" ht="17.25" customHeight="1" spans="1:4">
      <c r="A15" s="190" t="s">
        <v>25</v>
      </c>
      <c r="B15" s="106"/>
      <c r="C15" s="62" t="s">
        <v>26</v>
      </c>
      <c r="D15" s="106"/>
    </row>
    <row r="16" ht="17.25" customHeight="1" spans="1:4">
      <c r="A16" s="18"/>
      <c r="B16" s="106"/>
      <c r="C16" s="62" t="s">
        <v>27</v>
      </c>
      <c r="D16" s="106"/>
    </row>
    <row r="17" ht="17.25" customHeight="1" spans="1:4">
      <c r="A17" s="191"/>
      <c r="B17" s="106"/>
      <c r="C17" s="62" t="s">
        <v>28</v>
      </c>
      <c r="D17" s="106"/>
    </row>
    <row r="18" ht="17.25" customHeight="1" spans="1:4">
      <c r="A18" s="191"/>
      <c r="B18" s="106"/>
      <c r="C18" s="62" t="s">
        <v>29</v>
      </c>
      <c r="D18" s="106"/>
    </row>
    <row r="19" ht="17.25" customHeight="1" spans="1:4">
      <c r="A19" s="191"/>
      <c r="B19" s="106"/>
      <c r="C19" s="62" t="s">
        <v>30</v>
      </c>
      <c r="D19" s="106"/>
    </row>
    <row r="20" ht="17.25" customHeight="1" spans="1:4">
      <c r="A20" s="191"/>
      <c r="B20" s="106"/>
      <c r="C20" s="62" t="s">
        <v>31</v>
      </c>
      <c r="D20" s="106"/>
    </row>
    <row r="21" ht="17.25" customHeight="1" spans="1:4">
      <c r="A21" s="191"/>
      <c r="B21" s="106"/>
      <c r="C21" s="62" t="s">
        <v>32</v>
      </c>
      <c r="D21" s="106"/>
    </row>
    <row r="22" ht="17.25" customHeight="1" spans="1:4">
      <c r="A22" s="191"/>
      <c r="B22" s="106"/>
      <c r="C22" s="62" t="s">
        <v>33</v>
      </c>
      <c r="D22" s="106"/>
    </row>
    <row r="23" ht="17.25" customHeight="1" spans="1:4">
      <c r="A23" s="191"/>
      <c r="B23" s="106"/>
      <c r="C23" s="62" t="s">
        <v>34</v>
      </c>
      <c r="D23" s="106"/>
    </row>
    <row r="24" ht="17.25" customHeight="1" spans="1:4">
      <c r="A24" s="191"/>
      <c r="B24" s="106"/>
      <c r="C24" s="62" t="s">
        <v>35</v>
      </c>
      <c r="D24" s="106">
        <v>134244</v>
      </c>
    </row>
    <row r="25" ht="17.25" customHeight="1" spans="1:4">
      <c r="A25" s="191"/>
      <c r="B25" s="106"/>
      <c r="C25" s="62" t="s">
        <v>36</v>
      </c>
      <c r="D25" s="106"/>
    </row>
    <row r="26" ht="17.25" customHeight="1" spans="1:4">
      <c r="A26" s="191"/>
      <c r="B26" s="106"/>
      <c r="C26" s="18" t="s">
        <v>37</v>
      </c>
      <c r="D26" s="106"/>
    </row>
    <row r="27" ht="17.25" customHeight="1" spans="1:4">
      <c r="A27" s="191"/>
      <c r="B27" s="106"/>
      <c r="C27" s="62" t="s">
        <v>38</v>
      </c>
      <c r="D27" s="106"/>
    </row>
    <row r="28" ht="16.5" customHeight="1" spans="1:4">
      <c r="A28" s="191"/>
      <c r="B28" s="106"/>
      <c r="C28" s="62" t="s">
        <v>39</v>
      </c>
      <c r="D28" s="106"/>
    </row>
    <row r="29" ht="16.5" customHeight="1" spans="1:4">
      <c r="A29" s="191"/>
      <c r="B29" s="106"/>
      <c r="C29" s="18" t="s">
        <v>40</v>
      </c>
      <c r="D29" s="106"/>
    </row>
    <row r="30" ht="17.25" customHeight="1" spans="1:4">
      <c r="A30" s="191"/>
      <c r="B30" s="106"/>
      <c r="C30" s="18" t="s">
        <v>41</v>
      </c>
      <c r="D30" s="106"/>
    </row>
    <row r="31" ht="17.25" customHeight="1" spans="1:4">
      <c r="A31" s="191"/>
      <c r="B31" s="106"/>
      <c r="C31" s="62" t="s">
        <v>42</v>
      </c>
      <c r="D31" s="106"/>
    </row>
    <row r="32" ht="16.5" customHeight="1" spans="1:4">
      <c r="A32" s="191" t="s">
        <v>43</v>
      </c>
      <c r="B32" s="106">
        <v>2053035.63</v>
      </c>
      <c r="C32" s="191" t="s">
        <v>44</v>
      </c>
      <c r="D32" s="106">
        <v>2053035.63</v>
      </c>
    </row>
    <row r="33" ht="16.5" customHeight="1" spans="1:4">
      <c r="A33" s="18" t="s">
        <v>45</v>
      </c>
      <c r="B33" s="106"/>
      <c r="C33" s="18" t="s">
        <v>46</v>
      </c>
      <c r="D33" s="106"/>
    </row>
    <row r="34" ht="16.5" customHeight="1" spans="1:4">
      <c r="A34" s="62" t="s">
        <v>47</v>
      </c>
      <c r="B34" s="106"/>
      <c r="C34" s="62" t="s">
        <v>47</v>
      </c>
      <c r="D34" s="106"/>
    </row>
    <row r="35" ht="16.5" customHeight="1" spans="1:4">
      <c r="A35" s="62" t="s">
        <v>48</v>
      </c>
      <c r="B35" s="106"/>
      <c r="C35" s="62" t="s">
        <v>49</v>
      </c>
      <c r="D35" s="106"/>
    </row>
    <row r="36" ht="16.5" customHeight="1" spans="1:4">
      <c r="A36" s="192" t="s">
        <v>50</v>
      </c>
      <c r="B36" s="106">
        <v>2053035.63</v>
      </c>
      <c r="C36" s="192" t="s">
        <v>51</v>
      </c>
      <c r="D36" s="106">
        <v>2053035.63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6">
        <v>1</v>
      </c>
      <c r="B1" s="147">
        <v>0</v>
      </c>
      <c r="C1" s="146">
        <v>1</v>
      </c>
      <c r="D1" s="148"/>
      <c r="E1" s="148"/>
      <c r="F1" s="145" t="s">
        <v>347</v>
      </c>
    </row>
    <row r="2" ht="42" customHeight="1" spans="1:6">
      <c r="A2" s="149" t="str">
        <f>"2026"&amp;"年部门政府性基金预算支出预算表"</f>
        <v>2026年部门政府性基金预算支出预算表</v>
      </c>
      <c r="B2" s="149" t="s">
        <v>348</v>
      </c>
      <c r="C2" s="150"/>
      <c r="D2" s="151"/>
      <c r="E2" s="151"/>
      <c r="F2" s="151"/>
    </row>
    <row r="3" ht="13.5" customHeight="1" spans="1:6">
      <c r="A3" s="43" t="str">
        <f>"单位名称："&amp;"中国共产党昆明市东川区委员会党史研究室"</f>
        <v>单位名称：中国共产党昆明市东川区委员会党史研究室</v>
      </c>
      <c r="B3" s="43" t="s">
        <v>349</v>
      </c>
      <c r="C3" s="146"/>
      <c r="D3" s="148"/>
      <c r="E3" s="148"/>
      <c r="F3" s="145" t="s">
        <v>1</v>
      </c>
    </row>
    <row r="4" ht="19.5" customHeight="1" spans="1:6">
      <c r="A4" s="152" t="s">
        <v>182</v>
      </c>
      <c r="B4" s="153" t="s">
        <v>73</v>
      </c>
      <c r="C4" s="152" t="s">
        <v>74</v>
      </c>
      <c r="D4" s="9" t="s">
        <v>350</v>
      </c>
      <c r="E4" s="10"/>
      <c r="F4" s="36"/>
    </row>
    <row r="5" ht="18.75" customHeight="1" spans="1:6">
      <c r="A5" s="154"/>
      <c r="B5" s="155"/>
      <c r="C5" s="154"/>
      <c r="D5" s="59" t="s">
        <v>55</v>
      </c>
      <c r="E5" s="9" t="s">
        <v>76</v>
      </c>
      <c r="F5" s="59" t="s">
        <v>77</v>
      </c>
    </row>
    <row r="6" ht="18.75" customHeight="1" spans="1:6">
      <c r="A6" s="97">
        <v>1</v>
      </c>
      <c r="B6" s="156" t="s">
        <v>84</v>
      </c>
      <c r="C6" s="97">
        <v>3</v>
      </c>
      <c r="D6" s="11">
        <v>4</v>
      </c>
      <c r="E6" s="11">
        <v>5</v>
      </c>
      <c r="F6" s="11">
        <v>6</v>
      </c>
    </row>
    <row r="7" ht="21" customHeight="1" spans="1:6">
      <c r="A7" s="25"/>
      <c r="B7" s="25"/>
      <c r="C7" s="25"/>
      <c r="D7" s="106"/>
      <c r="E7" s="106"/>
      <c r="F7" s="106"/>
    </row>
    <row r="8" ht="21" customHeight="1" spans="1:6">
      <c r="A8" s="25"/>
      <c r="B8" s="25"/>
      <c r="C8" s="25"/>
      <c r="D8" s="106"/>
      <c r="E8" s="106"/>
      <c r="F8" s="106"/>
    </row>
    <row r="9" ht="18.75" customHeight="1" spans="1:6">
      <c r="A9" s="157" t="s">
        <v>172</v>
      </c>
      <c r="B9" s="157" t="s">
        <v>172</v>
      </c>
      <c r="C9" s="158" t="s">
        <v>172</v>
      </c>
      <c r="D9" s="106"/>
      <c r="E9" s="106"/>
      <c r="F9" s="106"/>
    </row>
    <row r="10" customHeight="1" spans="1:1">
      <c r="A10" t="s">
        <v>351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selection activeCell="H11" sqref="H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0"/>
      <c r="C1" s="110"/>
      <c r="R1" s="56"/>
      <c r="S1" s="56" t="s">
        <v>352</v>
      </c>
    </row>
    <row r="2" ht="41.25" customHeight="1" spans="1:19">
      <c r="A2" s="100" t="str">
        <f>"2026"&amp;"年部门政府采购预算表"</f>
        <v>2026年部门政府采购预算表</v>
      </c>
      <c r="B2" s="96"/>
      <c r="C2" s="96"/>
      <c r="D2" s="42"/>
      <c r="E2" s="42"/>
      <c r="F2" s="42"/>
      <c r="G2" s="42"/>
      <c r="H2" s="42"/>
      <c r="I2" s="42"/>
      <c r="J2" s="42"/>
      <c r="K2" s="42"/>
      <c r="L2" s="42"/>
      <c r="M2" s="96"/>
      <c r="N2" s="42"/>
      <c r="O2" s="42"/>
      <c r="P2" s="96"/>
      <c r="Q2" s="42"/>
      <c r="R2" s="96"/>
      <c r="S2" s="96"/>
    </row>
    <row r="3" ht="18.75" customHeight="1" spans="1:19">
      <c r="A3" s="138" t="str">
        <f>"单位名称："&amp;"中国共产党昆明市东川区委员会党史研究室"</f>
        <v>单位名称：中国共产党昆明市东川区委员会党史研究室</v>
      </c>
      <c r="B3" s="111"/>
      <c r="C3" s="111"/>
      <c r="D3" s="57"/>
      <c r="E3" s="57"/>
      <c r="F3" s="57"/>
      <c r="G3" s="57"/>
      <c r="H3" s="57"/>
      <c r="I3" s="57"/>
      <c r="J3" s="57"/>
      <c r="K3" s="57"/>
      <c r="L3" s="57"/>
      <c r="R3" s="58"/>
      <c r="S3" s="145" t="s">
        <v>1</v>
      </c>
    </row>
    <row r="4" ht="15.75" customHeight="1" spans="1:19">
      <c r="A4" s="46" t="s">
        <v>181</v>
      </c>
      <c r="B4" s="112" t="s">
        <v>182</v>
      </c>
      <c r="C4" s="112" t="s">
        <v>353</v>
      </c>
      <c r="D4" s="120" t="s">
        <v>354</v>
      </c>
      <c r="E4" s="120" t="s">
        <v>355</v>
      </c>
      <c r="F4" s="120" t="s">
        <v>356</v>
      </c>
      <c r="G4" s="120" t="s">
        <v>357</v>
      </c>
      <c r="H4" s="120" t="s">
        <v>358</v>
      </c>
      <c r="I4" s="125" t="s">
        <v>189</v>
      </c>
      <c r="J4" s="125"/>
      <c r="K4" s="125"/>
      <c r="L4" s="125"/>
      <c r="M4" s="129"/>
      <c r="N4" s="125"/>
      <c r="O4" s="125"/>
      <c r="P4" s="135"/>
      <c r="Q4" s="125"/>
      <c r="R4" s="129"/>
      <c r="S4" s="108"/>
    </row>
    <row r="5" ht="17.25" customHeight="1" spans="1:19">
      <c r="A5" s="48"/>
      <c r="B5" s="113"/>
      <c r="C5" s="113"/>
      <c r="D5" s="121"/>
      <c r="E5" s="121"/>
      <c r="F5" s="121"/>
      <c r="G5" s="121"/>
      <c r="H5" s="121"/>
      <c r="I5" s="121" t="s">
        <v>55</v>
      </c>
      <c r="J5" s="121" t="s">
        <v>58</v>
      </c>
      <c r="K5" s="121" t="s">
        <v>359</v>
      </c>
      <c r="L5" s="121" t="s">
        <v>360</v>
      </c>
      <c r="M5" s="130" t="s">
        <v>361</v>
      </c>
      <c r="N5" s="131" t="s">
        <v>362</v>
      </c>
      <c r="O5" s="131"/>
      <c r="P5" s="136"/>
      <c r="Q5" s="131"/>
      <c r="R5" s="137"/>
      <c r="S5" s="114"/>
    </row>
    <row r="6" ht="54" customHeight="1" spans="1:19">
      <c r="A6" s="50"/>
      <c r="B6" s="114"/>
      <c r="C6" s="114"/>
      <c r="D6" s="122"/>
      <c r="E6" s="122"/>
      <c r="F6" s="122"/>
      <c r="G6" s="122"/>
      <c r="H6" s="122"/>
      <c r="I6" s="122"/>
      <c r="J6" s="122" t="s">
        <v>57</v>
      </c>
      <c r="K6" s="122"/>
      <c r="L6" s="122"/>
      <c r="M6" s="132"/>
      <c r="N6" s="122" t="s">
        <v>57</v>
      </c>
      <c r="O6" s="122" t="s">
        <v>64</v>
      </c>
      <c r="P6" s="114" t="s">
        <v>65</v>
      </c>
      <c r="Q6" s="122" t="s">
        <v>66</v>
      </c>
      <c r="R6" s="132" t="s">
        <v>67</v>
      </c>
      <c r="S6" s="114" t="s">
        <v>68</v>
      </c>
    </row>
    <row r="7" ht="18" customHeight="1" spans="1:19">
      <c r="A7" s="139">
        <v>1</v>
      </c>
      <c r="B7" s="139" t="s">
        <v>84</v>
      </c>
      <c r="C7" s="140">
        <v>3</v>
      </c>
      <c r="D7" s="140">
        <v>4</v>
      </c>
      <c r="E7" s="139">
        <v>5</v>
      </c>
      <c r="F7" s="139">
        <v>6</v>
      </c>
      <c r="G7" s="139">
        <v>7</v>
      </c>
      <c r="H7" s="139">
        <v>8</v>
      </c>
      <c r="I7" s="139">
        <v>9</v>
      </c>
      <c r="J7" s="139">
        <v>10</v>
      </c>
      <c r="K7" s="139">
        <v>11</v>
      </c>
      <c r="L7" s="139">
        <v>12</v>
      </c>
      <c r="M7" s="139">
        <v>13</v>
      </c>
      <c r="N7" s="139">
        <v>14</v>
      </c>
      <c r="O7" s="139">
        <v>15</v>
      </c>
      <c r="P7" s="139">
        <v>16</v>
      </c>
      <c r="Q7" s="139">
        <v>17</v>
      </c>
      <c r="R7" s="139">
        <v>18</v>
      </c>
      <c r="S7" s="139">
        <v>19</v>
      </c>
    </row>
    <row r="8" ht="21" customHeight="1" spans="1:19">
      <c r="A8" s="115" t="s">
        <v>70</v>
      </c>
      <c r="B8" s="116" t="s">
        <v>70</v>
      </c>
      <c r="C8" s="116" t="s">
        <v>234</v>
      </c>
      <c r="D8" s="123" t="s">
        <v>363</v>
      </c>
      <c r="E8" s="123" t="s">
        <v>364</v>
      </c>
      <c r="F8" s="123" t="s">
        <v>317</v>
      </c>
      <c r="G8" s="141">
        <v>6</v>
      </c>
      <c r="H8" s="106">
        <v>160.32</v>
      </c>
      <c r="I8" s="106">
        <v>160.32</v>
      </c>
      <c r="J8" s="106">
        <v>160.32</v>
      </c>
      <c r="K8" s="106"/>
      <c r="L8" s="106"/>
      <c r="M8" s="106"/>
      <c r="N8" s="106"/>
      <c r="O8" s="106"/>
      <c r="P8" s="106"/>
      <c r="Q8" s="106"/>
      <c r="R8" s="106"/>
      <c r="S8" s="106"/>
    </row>
    <row r="9" ht="21" customHeight="1" spans="1:19">
      <c r="A9" s="115" t="s">
        <v>70</v>
      </c>
      <c r="B9" s="116" t="s">
        <v>70</v>
      </c>
      <c r="C9" s="116" t="s">
        <v>234</v>
      </c>
      <c r="D9" s="123" t="s">
        <v>363</v>
      </c>
      <c r="E9" s="123" t="s">
        <v>364</v>
      </c>
      <c r="F9" s="123" t="s">
        <v>317</v>
      </c>
      <c r="G9" s="141">
        <v>39</v>
      </c>
      <c r="H9" s="106">
        <v>1190.28</v>
      </c>
      <c r="I9" s="106">
        <v>1190.28</v>
      </c>
      <c r="J9" s="106">
        <v>1190.28</v>
      </c>
      <c r="K9" s="106"/>
      <c r="L9" s="106"/>
      <c r="M9" s="106"/>
      <c r="N9" s="106"/>
      <c r="O9" s="106"/>
      <c r="P9" s="106"/>
      <c r="Q9" s="106"/>
      <c r="R9" s="106"/>
      <c r="S9" s="106"/>
    </row>
    <row r="10" ht="21" customHeight="1" spans="1:19">
      <c r="A10" s="115" t="s">
        <v>70</v>
      </c>
      <c r="B10" s="116" t="s">
        <v>70</v>
      </c>
      <c r="C10" s="116" t="s">
        <v>234</v>
      </c>
      <c r="D10" s="123" t="s">
        <v>365</v>
      </c>
      <c r="E10" s="123" t="s">
        <v>366</v>
      </c>
      <c r="F10" s="123" t="s">
        <v>317</v>
      </c>
      <c r="G10" s="141">
        <v>1</v>
      </c>
      <c r="H10" s="106">
        <v>3000</v>
      </c>
      <c r="I10" s="106">
        <v>3000</v>
      </c>
      <c r="J10" s="106">
        <v>3000</v>
      </c>
      <c r="K10" s="106"/>
      <c r="L10" s="106"/>
      <c r="M10" s="106"/>
      <c r="N10" s="106"/>
      <c r="O10" s="106"/>
      <c r="P10" s="106"/>
      <c r="Q10" s="106"/>
      <c r="R10" s="106"/>
      <c r="S10" s="106"/>
    </row>
    <row r="11" ht="21" customHeight="1" spans="1:19">
      <c r="A11" s="117" t="s">
        <v>172</v>
      </c>
      <c r="B11" s="118"/>
      <c r="C11" s="118"/>
      <c r="D11" s="124"/>
      <c r="E11" s="124"/>
      <c r="F11" s="124"/>
      <c r="G11" s="142"/>
      <c r="H11" s="106">
        <v>4350.6</v>
      </c>
      <c r="I11" s="106">
        <v>4350.6</v>
      </c>
      <c r="J11" s="106">
        <v>4350.6</v>
      </c>
      <c r="K11" s="106"/>
      <c r="L11" s="106"/>
      <c r="M11" s="106"/>
      <c r="N11" s="106"/>
      <c r="O11" s="106"/>
      <c r="P11" s="106"/>
      <c r="Q11" s="106"/>
      <c r="R11" s="106"/>
      <c r="S11" s="106"/>
    </row>
    <row r="12" ht="21" customHeight="1" spans="1:19">
      <c r="A12" s="138" t="s">
        <v>367</v>
      </c>
      <c r="B12" s="43"/>
      <c r="C12" s="43"/>
      <c r="D12" s="138"/>
      <c r="E12" s="138"/>
      <c r="F12" s="138"/>
      <c r="G12" s="143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D1" workbookViewId="0">
      <selection activeCell="D10" sqref="D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07"/>
      <c r="B1" s="110"/>
      <c r="C1" s="110"/>
      <c r="D1" s="110"/>
      <c r="E1" s="110"/>
      <c r="F1" s="110"/>
      <c r="G1" s="110"/>
      <c r="H1" s="107"/>
      <c r="I1" s="107"/>
      <c r="J1" s="107"/>
      <c r="K1" s="107"/>
      <c r="L1" s="107"/>
      <c r="M1" s="107"/>
      <c r="N1" s="127"/>
      <c r="O1" s="107"/>
      <c r="P1" s="107"/>
      <c r="Q1" s="110"/>
      <c r="R1" s="107"/>
      <c r="S1" s="133"/>
      <c r="T1" s="133" t="s">
        <v>368</v>
      </c>
    </row>
    <row r="2" ht="41.25" customHeight="1" spans="1:20">
      <c r="A2" s="100" t="str">
        <f>"2026"&amp;"年部门政府购买服务预算表"</f>
        <v>2026年部门政府购买服务预算表</v>
      </c>
      <c r="B2" s="96"/>
      <c r="C2" s="96"/>
      <c r="D2" s="96"/>
      <c r="E2" s="96"/>
      <c r="F2" s="96"/>
      <c r="G2" s="96"/>
      <c r="H2" s="119"/>
      <c r="I2" s="119"/>
      <c r="J2" s="119"/>
      <c r="K2" s="119"/>
      <c r="L2" s="119"/>
      <c r="M2" s="119"/>
      <c r="N2" s="128"/>
      <c r="O2" s="119"/>
      <c r="P2" s="119"/>
      <c r="Q2" s="96"/>
      <c r="R2" s="119"/>
      <c r="S2" s="128"/>
      <c r="T2" s="96"/>
    </row>
    <row r="3" ht="22.5" customHeight="1" spans="1:20">
      <c r="A3" s="101" t="str">
        <f>"单位名称："&amp;"中国共产党昆明市东川区委员会党史研究室"</f>
        <v>单位名称：中国共产党昆明市东川区委员会党史研究室</v>
      </c>
      <c r="B3" s="111"/>
      <c r="C3" s="111"/>
      <c r="D3" s="111"/>
      <c r="E3" s="111"/>
      <c r="F3" s="111"/>
      <c r="G3" s="111"/>
      <c r="H3" s="102"/>
      <c r="I3" s="102"/>
      <c r="J3" s="102"/>
      <c r="K3" s="102"/>
      <c r="L3" s="102"/>
      <c r="M3" s="102"/>
      <c r="N3" s="127"/>
      <c r="O3" s="107"/>
      <c r="P3" s="107"/>
      <c r="Q3" s="110"/>
      <c r="R3" s="107"/>
      <c r="S3" s="134"/>
      <c r="T3" s="133" t="s">
        <v>1</v>
      </c>
    </row>
    <row r="4" ht="24" customHeight="1" spans="1:20">
      <c r="A4" s="46" t="s">
        <v>181</v>
      </c>
      <c r="B4" s="112" t="s">
        <v>182</v>
      </c>
      <c r="C4" s="112" t="s">
        <v>353</v>
      </c>
      <c r="D4" s="112" t="s">
        <v>369</v>
      </c>
      <c r="E4" s="112" t="s">
        <v>370</v>
      </c>
      <c r="F4" s="112" t="s">
        <v>371</v>
      </c>
      <c r="G4" s="112" t="s">
        <v>372</v>
      </c>
      <c r="H4" s="120" t="s">
        <v>373</v>
      </c>
      <c r="I4" s="120" t="s">
        <v>374</v>
      </c>
      <c r="J4" s="125" t="s">
        <v>189</v>
      </c>
      <c r="K4" s="125"/>
      <c r="L4" s="125"/>
      <c r="M4" s="125"/>
      <c r="N4" s="129"/>
      <c r="O4" s="125"/>
      <c r="P4" s="125"/>
      <c r="Q4" s="135"/>
      <c r="R4" s="125"/>
      <c r="S4" s="129"/>
      <c r="T4" s="108"/>
    </row>
    <row r="5" ht="24" customHeight="1" spans="1:20">
      <c r="A5" s="48"/>
      <c r="B5" s="113"/>
      <c r="C5" s="113"/>
      <c r="D5" s="113"/>
      <c r="E5" s="113"/>
      <c r="F5" s="113"/>
      <c r="G5" s="113"/>
      <c r="H5" s="121"/>
      <c r="I5" s="121"/>
      <c r="J5" s="121" t="s">
        <v>55</v>
      </c>
      <c r="K5" s="121" t="s">
        <v>58</v>
      </c>
      <c r="L5" s="121" t="s">
        <v>359</v>
      </c>
      <c r="M5" s="121" t="s">
        <v>360</v>
      </c>
      <c r="N5" s="130" t="s">
        <v>361</v>
      </c>
      <c r="O5" s="131" t="s">
        <v>362</v>
      </c>
      <c r="P5" s="131"/>
      <c r="Q5" s="136"/>
      <c r="R5" s="131"/>
      <c r="S5" s="137"/>
      <c r="T5" s="114"/>
    </row>
    <row r="6" ht="54" customHeight="1" spans="1:20">
      <c r="A6" s="50"/>
      <c r="B6" s="114"/>
      <c r="C6" s="114"/>
      <c r="D6" s="114"/>
      <c r="E6" s="114"/>
      <c r="F6" s="114"/>
      <c r="G6" s="114"/>
      <c r="H6" s="122"/>
      <c r="I6" s="122"/>
      <c r="J6" s="122"/>
      <c r="K6" s="122" t="s">
        <v>57</v>
      </c>
      <c r="L6" s="122"/>
      <c r="M6" s="122"/>
      <c r="N6" s="132"/>
      <c r="O6" s="122" t="s">
        <v>57</v>
      </c>
      <c r="P6" s="122" t="s">
        <v>64</v>
      </c>
      <c r="Q6" s="114" t="s">
        <v>65</v>
      </c>
      <c r="R6" s="122" t="s">
        <v>66</v>
      </c>
      <c r="S6" s="132" t="s">
        <v>67</v>
      </c>
      <c r="T6" s="114" t="s">
        <v>68</v>
      </c>
    </row>
    <row r="7" ht="17.25" customHeight="1" spans="1:20">
      <c r="A7" s="60">
        <v>1</v>
      </c>
      <c r="B7" s="114">
        <v>2</v>
      </c>
      <c r="C7" s="60">
        <v>3</v>
      </c>
      <c r="D7" s="60">
        <v>4</v>
      </c>
      <c r="E7" s="114">
        <v>5</v>
      </c>
      <c r="F7" s="60">
        <v>6</v>
      </c>
      <c r="G7" s="60">
        <v>7</v>
      </c>
      <c r="H7" s="114">
        <v>8</v>
      </c>
      <c r="I7" s="60">
        <v>9</v>
      </c>
      <c r="J7" s="60">
        <v>10</v>
      </c>
      <c r="K7" s="114">
        <v>11</v>
      </c>
      <c r="L7" s="60">
        <v>12</v>
      </c>
      <c r="M7" s="60">
        <v>13</v>
      </c>
      <c r="N7" s="114">
        <v>14</v>
      </c>
      <c r="O7" s="60">
        <v>15</v>
      </c>
      <c r="P7" s="60">
        <v>16</v>
      </c>
      <c r="Q7" s="114">
        <v>17</v>
      </c>
      <c r="R7" s="60">
        <v>18</v>
      </c>
      <c r="S7" s="60">
        <v>19</v>
      </c>
      <c r="T7" s="60">
        <v>20</v>
      </c>
    </row>
    <row r="8" ht="21" customHeight="1" spans="1:20">
      <c r="A8" s="115"/>
      <c r="B8" s="116"/>
      <c r="C8" s="116"/>
      <c r="D8" s="116"/>
      <c r="E8" s="116"/>
      <c r="F8" s="116"/>
      <c r="G8" s="116"/>
      <c r="H8" s="123"/>
      <c r="I8" s="123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</row>
    <row r="9" ht="21" customHeight="1" spans="1:20">
      <c r="A9" s="117" t="s">
        <v>172</v>
      </c>
      <c r="B9" s="118"/>
      <c r="C9" s="118"/>
      <c r="D9" s="118"/>
      <c r="E9" s="118"/>
      <c r="F9" s="118"/>
      <c r="G9" s="118"/>
      <c r="H9" s="124"/>
      <c r="I9" s="12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</row>
    <row r="10" customHeight="1" spans="4:4">
      <c r="D10" t="s">
        <v>375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4:13">
      <c r="D1" s="99"/>
      <c r="M1" s="56" t="s">
        <v>376</v>
      </c>
    </row>
    <row r="2" ht="41.25" customHeight="1" spans="1:13">
      <c r="A2" s="100" t="str">
        <f>"2026"&amp;"年对下转移支付预算表"</f>
        <v>2026年对下转移支付预算表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96"/>
    </row>
    <row r="3" ht="18" customHeight="1" spans="1:13">
      <c r="A3" s="101" t="str">
        <f>"单位名称："&amp;"中国共产党昆明市东川区委员会党史研究室"</f>
        <v>单位名称：中国共产党昆明市东川区委员会党史研究室</v>
      </c>
      <c r="B3" s="102"/>
      <c r="C3" s="102"/>
      <c r="D3" s="103"/>
      <c r="E3" s="107"/>
      <c r="F3" s="107"/>
      <c r="G3" s="107"/>
      <c r="H3" s="107"/>
      <c r="I3" s="107"/>
      <c r="M3" s="58" t="s">
        <v>1</v>
      </c>
    </row>
    <row r="4" ht="19.5" customHeight="1" spans="1:13">
      <c r="A4" s="65" t="s">
        <v>377</v>
      </c>
      <c r="B4" s="9" t="s">
        <v>189</v>
      </c>
      <c r="C4" s="10"/>
      <c r="D4" s="10"/>
      <c r="E4" s="9" t="s">
        <v>378</v>
      </c>
      <c r="F4" s="10"/>
      <c r="G4" s="10"/>
      <c r="H4" s="10"/>
      <c r="I4" s="10"/>
      <c r="J4" s="10"/>
      <c r="K4" s="10"/>
      <c r="L4" s="10"/>
      <c r="M4" s="108"/>
    </row>
    <row r="5" ht="40.5" customHeight="1" spans="1:13">
      <c r="A5" s="60"/>
      <c r="B5" s="66" t="s">
        <v>55</v>
      </c>
      <c r="C5" s="46" t="s">
        <v>58</v>
      </c>
      <c r="D5" s="104" t="s">
        <v>359</v>
      </c>
      <c r="E5" s="81"/>
      <c r="F5" s="81"/>
      <c r="G5" s="81"/>
      <c r="H5" s="81"/>
      <c r="I5" s="81"/>
      <c r="J5" s="81"/>
      <c r="K5" s="81"/>
      <c r="L5" s="81"/>
      <c r="M5" s="109"/>
    </row>
    <row r="6" ht="19.5" customHeight="1" spans="1:13">
      <c r="A6" s="51">
        <v>1</v>
      </c>
      <c r="B6" s="51">
        <v>2</v>
      </c>
      <c r="C6" s="51">
        <v>3</v>
      </c>
      <c r="D6" s="105">
        <v>4</v>
      </c>
      <c r="E6" s="69">
        <v>5</v>
      </c>
      <c r="F6" s="51">
        <v>6</v>
      </c>
      <c r="G6" s="51">
        <v>7</v>
      </c>
      <c r="H6" s="105">
        <v>8</v>
      </c>
      <c r="I6" s="51">
        <v>9</v>
      </c>
      <c r="J6" s="51">
        <v>10</v>
      </c>
      <c r="K6" s="51">
        <v>11</v>
      </c>
      <c r="L6" s="51">
        <v>13</v>
      </c>
      <c r="M6" s="69">
        <v>24</v>
      </c>
    </row>
    <row r="7" ht="19.5" customHeight="1" spans="1:13">
      <c r="A7" s="15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</row>
    <row r="8" ht="19.5" customHeight="1" spans="1:13">
      <c r="A8" s="95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customHeight="1" spans="1:1">
      <c r="A9" t="s">
        <v>379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56" t="s">
        <v>380</v>
      </c>
    </row>
    <row r="2" ht="41.25" customHeight="1" spans="1:10">
      <c r="A2" s="94" t="str">
        <f>"2026"&amp;"年对下转移支付绩效目标表"</f>
        <v>2026年对下转移支付绩效目标表</v>
      </c>
      <c r="B2" s="42"/>
      <c r="C2" s="42"/>
      <c r="D2" s="42"/>
      <c r="E2" s="42"/>
      <c r="F2" s="96"/>
      <c r="G2" s="42"/>
      <c r="H2" s="96"/>
      <c r="I2" s="96"/>
      <c r="J2" s="42"/>
    </row>
    <row r="3" ht="17.25" customHeight="1" spans="1:1">
      <c r="A3" s="43" t="str">
        <f>"单位名称："&amp;"中国共产党昆明市东川区委员会党史研究室"</f>
        <v>单位名称：中国共产党昆明市东川区委员会党史研究室</v>
      </c>
    </row>
    <row r="4" ht="44.25" customHeight="1" spans="1:10">
      <c r="A4" s="14" t="s">
        <v>377</v>
      </c>
      <c r="B4" s="14" t="s">
        <v>275</v>
      </c>
      <c r="C4" s="14" t="s">
        <v>276</v>
      </c>
      <c r="D4" s="14" t="s">
        <v>277</v>
      </c>
      <c r="E4" s="14" t="s">
        <v>278</v>
      </c>
      <c r="F4" s="97" t="s">
        <v>279</v>
      </c>
      <c r="G4" s="14" t="s">
        <v>280</v>
      </c>
      <c r="H4" s="97" t="s">
        <v>281</v>
      </c>
      <c r="I4" s="97" t="s">
        <v>282</v>
      </c>
      <c r="J4" s="14" t="s">
        <v>283</v>
      </c>
    </row>
    <row r="5" ht="14.25" customHeight="1" spans="1:10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97">
        <v>6</v>
      </c>
      <c r="G5" s="14">
        <v>7</v>
      </c>
      <c r="H5" s="97">
        <v>8</v>
      </c>
      <c r="I5" s="97">
        <v>9</v>
      </c>
      <c r="J5" s="14">
        <v>10</v>
      </c>
    </row>
    <row r="6" ht="42" customHeight="1" spans="1:10">
      <c r="A6" s="15"/>
      <c r="B6" s="95"/>
      <c r="C6" s="95"/>
      <c r="D6" s="95"/>
      <c r="E6" s="34"/>
      <c r="F6" s="98"/>
      <c r="G6" s="34"/>
      <c r="H6" s="98"/>
      <c r="I6" s="98"/>
      <c r="J6" s="34"/>
    </row>
    <row r="7" ht="42" customHeight="1" spans="1:10">
      <c r="A7" s="15"/>
      <c r="B7" s="25"/>
      <c r="C7" s="25"/>
      <c r="D7" s="25"/>
      <c r="E7" s="15"/>
      <c r="F7" s="25"/>
      <c r="G7" s="15"/>
      <c r="H7" s="25"/>
      <c r="I7" s="25"/>
      <c r="J7" s="15"/>
    </row>
    <row r="8" customHeight="1" spans="1:1">
      <c r="A8" t="s">
        <v>379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1" t="s">
        <v>381</v>
      </c>
      <c r="B1" s="72"/>
      <c r="C1" s="72"/>
      <c r="D1" s="73"/>
      <c r="E1" s="73"/>
      <c r="F1" s="73"/>
      <c r="G1" s="72"/>
      <c r="H1" s="72"/>
      <c r="I1" s="73"/>
    </row>
    <row r="2" ht="41.25" customHeight="1" spans="1:9">
      <c r="A2" s="74" t="str">
        <f>"2026"&amp;"年新增资产配置预算表"</f>
        <v>2026年新增资产配置预算表</v>
      </c>
      <c r="B2" s="75"/>
      <c r="C2" s="75"/>
      <c r="D2" s="76"/>
      <c r="E2" s="76"/>
      <c r="F2" s="76"/>
      <c r="G2" s="75"/>
      <c r="H2" s="75"/>
      <c r="I2" s="76"/>
    </row>
    <row r="3" customHeight="1" spans="1:9">
      <c r="A3" s="77" t="str">
        <f>"单位名称："&amp;"中国共产党昆明市东川区委员会党史研究室"</f>
        <v>单位名称：中国共产党昆明市东川区委员会党史研究室</v>
      </c>
      <c r="B3" s="78"/>
      <c r="C3" s="78"/>
      <c r="D3" s="79"/>
      <c r="F3" s="76"/>
      <c r="G3" s="75"/>
      <c r="H3" s="75"/>
      <c r="I3" s="93" t="s">
        <v>1</v>
      </c>
    </row>
    <row r="4" ht="28.5" customHeight="1" spans="1:9">
      <c r="A4" s="80" t="s">
        <v>181</v>
      </c>
      <c r="B4" s="81" t="s">
        <v>182</v>
      </c>
      <c r="C4" s="82" t="s">
        <v>382</v>
      </c>
      <c r="D4" s="80" t="s">
        <v>383</v>
      </c>
      <c r="E4" s="80" t="s">
        <v>384</v>
      </c>
      <c r="F4" s="80" t="s">
        <v>385</v>
      </c>
      <c r="G4" s="81" t="s">
        <v>386</v>
      </c>
      <c r="H4" s="69"/>
      <c r="I4" s="80"/>
    </row>
    <row r="5" ht="21" customHeight="1" spans="1:9">
      <c r="A5" s="82"/>
      <c r="B5" s="83"/>
      <c r="C5" s="83"/>
      <c r="D5" s="84"/>
      <c r="E5" s="83"/>
      <c r="F5" s="83"/>
      <c r="G5" s="81" t="s">
        <v>357</v>
      </c>
      <c r="H5" s="81" t="s">
        <v>387</v>
      </c>
      <c r="I5" s="81" t="s">
        <v>388</v>
      </c>
    </row>
    <row r="6" ht="17.25" customHeight="1" spans="1:9">
      <c r="A6" s="85" t="s">
        <v>83</v>
      </c>
      <c r="B6" s="24" t="s">
        <v>84</v>
      </c>
      <c r="C6" s="85" t="s">
        <v>85</v>
      </c>
      <c r="D6" s="34" t="s">
        <v>86</v>
      </c>
      <c r="E6" s="85" t="s">
        <v>87</v>
      </c>
      <c r="F6" s="24" t="s">
        <v>88</v>
      </c>
      <c r="G6" s="89" t="s">
        <v>89</v>
      </c>
      <c r="H6" s="34" t="s">
        <v>90</v>
      </c>
      <c r="I6" s="34">
        <v>9</v>
      </c>
    </row>
    <row r="7" ht="19.5" customHeight="1" spans="1:9">
      <c r="A7" s="86"/>
      <c r="B7" s="62"/>
      <c r="C7" s="62"/>
      <c r="D7" s="15"/>
      <c r="E7" s="25"/>
      <c r="F7" s="89"/>
      <c r="G7" s="90"/>
      <c r="H7" s="91"/>
      <c r="I7" s="91"/>
    </row>
    <row r="8" ht="19.5" customHeight="1" spans="1:9">
      <c r="A8" s="17" t="s">
        <v>55</v>
      </c>
      <c r="B8" s="87"/>
      <c r="C8" s="87"/>
      <c r="D8" s="88"/>
      <c r="E8" s="92"/>
      <c r="F8" s="92"/>
      <c r="G8" s="90"/>
      <c r="H8" s="91"/>
      <c r="I8" s="91"/>
    </row>
    <row r="9" customHeight="1" spans="1:1">
      <c r="A9" t="s">
        <v>389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21" sqref="C2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1"/>
      <c r="E1" s="41"/>
      <c r="F1" s="41"/>
      <c r="G1" s="41"/>
      <c r="K1" s="56" t="s">
        <v>390</v>
      </c>
    </row>
    <row r="2" ht="41.25" customHeight="1" spans="1:11">
      <c r="A2" s="42" t="str">
        <f>"2026"&amp;"年上级补助项目支出预算表"</f>
        <v>2026年上级补助项目支出预算表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13.5" customHeight="1" spans="1:11">
      <c r="A3" s="43" t="str">
        <f>"单位名称："&amp;"中国共产党昆明市东川区委员会党史研究室"</f>
        <v>单位名称：中国共产党昆明市东川区委员会党史研究室</v>
      </c>
      <c r="B3" s="44"/>
      <c r="C3" s="44"/>
      <c r="D3" s="44"/>
      <c r="E3" s="44"/>
      <c r="F3" s="44"/>
      <c r="G3" s="44"/>
      <c r="H3" s="57"/>
      <c r="I3" s="57"/>
      <c r="J3" s="57"/>
      <c r="K3" s="58" t="s">
        <v>1</v>
      </c>
    </row>
    <row r="4" ht="21.75" customHeight="1" spans="1:11">
      <c r="A4" s="45" t="s">
        <v>260</v>
      </c>
      <c r="B4" s="45" t="s">
        <v>184</v>
      </c>
      <c r="C4" s="45" t="s">
        <v>261</v>
      </c>
      <c r="D4" s="46" t="s">
        <v>185</v>
      </c>
      <c r="E4" s="46" t="s">
        <v>186</v>
      </c>
      <c r="F4" s="46" t="s">
        <v>262</v>
      </c>
      <c r="G4" s="46" t="s">
        <v>263</v>
      </c>
      <c r="H4" s="65" t="s">
        <v>55</v>
      </c>
      <c r="I4" s="9" t="s">
        <v>391</v>
      </c>
      <c r="J4" s="10"/>
      <c r="K4" s="36"/>
    </row>
    <row r="5" ht="21.75" customHeight="1" spans="1:11">
      <c r="A5" s="47"/>
      <c r="B5" s="47"/>
      <c r="C5" s="47"/>
      <c r="D5" s="48"/>
      <c r="E5" s="48"/>
      <c r="F5" s="48"/>
      <c r="G5" s="48"/>
      <c r="H5" s="66"/>
      <c r="I5" s="46" t="s">
        <v>58</v>
      </c>
      <c r="J5" s="46" t="s">
        <v>59</v>
      </c>
      <c r="K5" s="46" t="s">
        <v>60</v>
      </c>
    </row>
    <row r="6" ht="40.5" customHeight="1" spans="1:11">
      <c r="A6" s="49"/>
      <c r="B6" s="49"/>
      <c r="C6" s="49"/>
      <c r="D6" s="50"/>
      <c r="E6" s="50"/>
      <c r="F6" s="50"/>
      <c r="G6" s="50"/>
      <c r="H6" s="60"/>
      <c r="I6" s="50" t="s">
        <v>57</v>
      </c>
      <c r="J6" s="50"/>
      <c r="K6" s="50"/>
    </row>
    <row r="7" ht="15" customHeight="1" spans="1:11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  <c r="I7" s="51">
        <v>9</v>
      </c>
      <c r="J7" s="69">
        <v>10</v>
      </c>
      <c r="K7" s="69">
        <v>11</v>
      </c>
    </row>
    <row r="8" ht="18.75" customHeight="1" spans="1:11">
      <c r="A8" s="15"/>
      <c r="B8" s="25"/>
      <c r="C8" s="15"/>
      <c r="D8" s="15"/>
      <c r="E8" s="15"/>
      <c r="F8" s="15"/>
      <c r="G8" s="15"/>
      <c r="H8" s="67"/>
      <c r="I8" s="70"/>
      <c r="J8" s="70"/>
      <c r="K8" s="67"/>
    </row>
    <row r="9" ht="18.75" customHeight="1" spans="1:11">
      <c r="A9" s="62"/>
      <c r="B9" s="25"/>
      <c r="C9" s="25"/>
      <c r="D9" s="25"/>
      <c r="E9" s="25"/>
      <c r="F9" s="25"/>
      <c r="G9" s="25"/>
      <c r="H9" s="61"/>
      <c r="I9" s="61"/>
      <c r="J9" s="61"/>
      <c r="K9" s="67"/>
    </row>
    <row r="10" ht="18.75" customHeight="1" spans="1:11">
      <c r="A10" s="63" t="s">
        <v>172</v>
      </c>
      <c r="B10" s="64"/>
      <c r="C10" s="64"/>
      <c r="D10" s="64"/>
      <c r="E10" s="64"/>
      <c r="F10" s="64"/>
      <c r="G10" s="68"/>
      <c r="H10" s="61"/>
      <c r="I10" s="61"/>
      <c r="J10" s="61"/>
      <c r="K10" s="67"/>
    </row>
    <row r="11" customHeight="1" spans="1:1">
      <c r="A11" t="s">
        <v>392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1"/>
      <c r="G1" s="56" t="s">
        <v>393</v>
      </c>
    </row>
    <row r="2" ht="41.25" customHeight="1" spans="1:7">
      <c r="A2" s="42" t="str">
        <f>"2026"&amp;"年部门项目中期规划预算表"</f>
        <v>2026年部门项目中期规划预算表</v>
      </c>
      <c r="B2" s="42"/>
      <c r="C2" s="42"/>
      <c r="D2" s="42"/>
      <c r="E2" s="42"/>
      <c r="F2" s="42"/>
      <c r="G2" s="42"/>
    </row>
    <row r="3" ht="13.5" customHeight="1" spans="1:7">
      <c r="A3" s="43" t="str">
        <f>"单位名称："&amp;"中国共产党昆明市东川区委员会党史研究室"</f>
        <v>单位名称：中国共产党昆明市东川区委员会党史研究室</v>
      </c>
      <c r="B3" s="44"/>
      <c r="C3" s="44"/>
      <c r="D3" s="44"/>
      <c r="E3" s="57"/>
      <c r="F3" s="57"/>
      <c r="G3" s="58" t="s">
        <v>1</v>
      </c>
    </row>
    <row r="4" ht="21.75" customHeight="1" spans="1:7">
      <c r="A4" s="45" t="s">
        <v>261</v>
      </c>
      <c r="B4" s="45" t="s">
        <v>260</v>
      </c>
      <c r="C4" s="45" t="s">
        <v>184</v>
      </c>
      <c r="D4" s="46" t="s">
        <v>394</v>
      </c>
      <c r="E4" s="9" t="s">
        <v>58</v>
      </c>
      <c r="F4" s="10"/>
      <c r="G4" s="36"/>
    </row>
    <row r="5" ht="21.75" customHeight="1" spans="1:7">
      <c r="A5" s="47"/>
      <c r="B5" s="47"/>
      <c r="C5" s="47"/>
      <c r="D5" s="48"/>
      <c r="E5" s="59" t="str">
        <f>"2026"&amp;"年"</f>
        <v>2026年</v>
      </c>
      <c r="F5" s="46" t="str">
        <f>("2026"+1)&amp;"年"</f>
        <v>2027年</v>
      </c>
      <c r="G5" s="46" t="str">
        <f>("2026"+2)&amp;"年"</f>
        <v>2028年</v>
      </c>
    </row>
    <row r="6" ht="40.5" customHeight="1" spans="1:7">
      <c r="A6" s="49"/>
      <c r="B6" s="49"/>
      <c r="C6" s="49"/>
      <c r="D6" s="50"/>
      <c r="E6" s="60"/>
      <c r="F6" s="50" t="s">
        <v>57</v>
      </c>
      <c r="G6" s="50"/>
    </row>
    <row r="7" ht="15" customHeight="1" spans="1:7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</row>
    <row r="8" ht="17.25" customHeight="1" spans="1:7">
      <c r="A8" s="25" t="s">
        <v>70</v>
      </c>
      <c r="B8" s="52"/>
      <c r="C8" s="52"/>
      <c r="D8" s="25"/>
      <c r="E8" s="61">
        <v>94000</v>
      </c>
      <c r="F8" s="61">
        <v>150000</v>
      </c>
      <c r="G8" s="61">
        <v>150000</v>
      </c>
    </row>
    <row r="9" ht="18.75" customHeight="1" spans="1:7">
      <c r="A9" s="25"/>
      <c r="B9" s="25" t="s">
        <v>395</v>
      </c>
      <c r="C9" s="25" t="s">
        <v>268</v>
      </c>
      <c r="D9" s="25" t="s">
        <v>396</v>
      </c>
      <c r="E9" s="61">
        <v>18000</v>
      </c>
      <c r="F9" s="61"/>
      <c r="G9" s="61"/>
    </row>
    <row r="10" ht="18.75" customHeight="1" spans="1:7">
      <c r="A10" s="20"/>
      <c r="B10" s="25" t="s">
        <v>397</v>
      </c>
      <c r="C10" s="25" t="s">
        <v>271</v>
      </c>
      <c r="D10" s="25" t="s">
        <v>396</v>
      </c>
      <c r="E10" s="61">
        <v>76000</v>
      </c>
      <c r="F10" s="61">
        <v>150000</v>
      </c>
      <c r="G10" s="61">
        <v>150000</v>
      </c>
    </row>
    <row r="11" ht="18.75" customHeight="1" spans="1:7">
      <c r="A11" s="53" t="s">
        <v>55</v>
      </c>
      <c r="B11" s="54" t="s">
        <v>398</v>
      </c>
      <c r="C11" s="54"/>
      <c r="D11" s="55"/>
      <c r="E11" s="61">
        <v>94000</v>
      </c>
      <c r="F11" s="61">
        <v>150000</v>
      </c>
      <c r="G11" s="61">
        <v>150000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5"/>
  <sheetViews>
    <sheetView showZeros="0" workbookViewId="0">
      <selection activeCell="A1" sqref="A1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399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"单位名称："&amp;"中国共产党昆明市东川区委员会党史研究室"</f>
        <v>单位名称：中国共产党昆明市东川区委员会党史研究室</v>
      </c>
      <c r="B3" s="3"/>
      <c r="C3" s="4"/>
      <c r="D3" s="5"/>
      <c r="E3" s="5"/>
      <c r="F3" s="5"/>
      <c r="G3" s="5"/>
      <c r="H3" s="5"/>
      <c r="I3" s="5"/>
      <c r="J3" s="223" t="s">
        <v>1</v>
      </c>
    </row>
    <row r="4" ht="30" customHeight="1" spans="1:10">
      <c r="A4" s="6" t="s">
        <v>400</v>
      </c>
      <c r="B4" s="7" t="s">
        <v>71</v>
      </c>
      <c r="C4" s="8"/>
      <c r="D4" s="8"/>
      <c r="E4" s="26"/>
      <c r="F4" s="27" t="s">
        <v>401</v>
      </c>
      <c r="G4" s="26"/>
      <c r="H4" s="28" t="s">
        <v>70</v>
      </c>
      <c r="I4" s="8"/>
      <c r="J4" s="26"/>
    </row>
    <row r="5" ht="32.25" customHeight="1" spans="1:10">
      <c r="A5" s="9" t="s">
        <v>402</v>
      </c>
      <c r="B5" s="10"/>
      <c r="C5" s="10"/>
      <c r="D5" s="10"/>
      <c r="E5" s="10"/>
      <c r="F5" s="10"/>
      <c r="G5" s="10"/>
      <c r="H5" s="10"/>
      <c r="I5" s="36"/>
      <c r="J5" s="37" t="s">
        <v>403</v>
      </c>
    </row>
    <row r="6" ht="99.75" customHeight="1" spans="1:10">
      <c r="A6" s="11" t="s">
        <v>404</v>
      </c>
      <c r="B6" s="12" t="s">
        <v>405</v>
      </c>
      <c r="C6" s="13" t="s">
        <v>406</v>
      </c>
      <c r="D6" s="13"/>
      <c r="E6" s="13"/>
      <c r="F6" s="13"/>
      <c r="G6" s="13"/>
      <c r="H6" s="13"/>
      <c r="I6" s="13"/>
      <c r="J6" s="38" t="s">
        <v>407</v>
      </c>
    </row>
    <row r="7" ht="99.75" customHeight="1" spans="1:10">
      <c r="A7" s="11"/>
      <c r="B7" s="12" t="str">
        <f>"总体绩效目标（"&amp;"2026"&amp;"-"&amp;("2026"+2)&amp;"年期间）"</f>
        <v>总体绩效目标（2026-2028年期间）</v>
      </c>
      <c r="C7" s="13" t="s">
        <v>408</v>
      </c>
      <c r="D7" s="13"/>
      <c r="E7" s="13"/>
      <c r="F7" s="13"/>
      <c r="G7" s="13"/>
      <c r="H7" s="13"/>
      <c r="I7" s="13"/>
      <c r="J7" s="38" t="s">
        <v>409</v>
      </c>
    </row>
    <row r="8" ht="75" customHeight="1" spans="1:10">
      <c r="A8" s="12" t="s">
        <v>410</v>
      </c>
      <c r="B8" s="14" t="str">
        <f>"预算年度（"&amp;"2026"&amp;"年）绩效目标"</f>
        <v>预算年度（2026年）绩效目标</v>
      </c>
      <c r="C8" s="15" t="s">
        <v>406</v>
      </c>
      <c r="D8" s="15"/>
      <c r="E8" s="15"/>
      <c r="F8" s="15"/>
      <c r="G8" s="15"/>
      <c r="H8" s="15"/>
      <c r="I8" s="15"/>
      <c r="J8" s="39" t="s">
        <v>411</v>
      </c>
    </row>
    <row r="9" ht="32.25" customHeight="1" spans="1:10">
      <c r="A9" s="16" t="s">
        <v>412</v>
      </c>
      <c r="B9" s="16"/>
      <c r="C9" s="16"/>
      <c r="D9" s="16"/>
      <c r="E9" s="16"/>
      <c r="F9" s="16"/>
      <c r="G9" s="16"/>
      <c r="H9" s="16"/>
      <c r="I9" s="16"/>
      <c r="J9" s="16"/>
    </row>
    <row r="10" ht="32.25" customHeight="1" spans="1:10">
      <c r="A10" s="12" t="s">
        <v>413</v>
      </c>
      <c r="B10" s="12"/>
      <c r="C10" s="11" t="s">
        <v>414</v>
      </c>
      <c r="D10" s="11"/>
      <c r="E10" s="11"/>
      <c r="F10" s="11" t="s">
        <v>415</v>
      </c>
      <c r="G10" s="11"/>
      <c r="H10" s="11" t="s">
        <v>416</v>
      </c>
      <c r="I10" s="11"/>
      <c r="J10" s="11"/>
    </row>
    <row r="11" ht="32.25" customHeight="1" spans="1:10">
      <c r="A11" s="12"/>
      <c r="B11" s="12"/>
      <c r="C11" s="11"/>
      <c r="D11" s="11"/>
      <c r="E11" s="11"/>
      <c r="F11" s="11"/>
      <c r="G11" s="11"/>
      <c r="H11" s="12" t="s">
        <v>417</v>
      </c>
      <c r="I11" s="12" t="s">
        <v>418</v>
      </c>
      <c r="J11" s="12" t="s">
        <v>419</v>
      </c>
    </row>
    <row r="12" ht="24" customHeight="1" spans="1:10">
      <c r="A12" s="17" t="s">
        <v>55</v>
      </c>
      <c r="B12" s="18"/>
      <c r="C12" s="18"/>
      <c r="D12" s="18"/>
      <c r="E12" s="18"/>
      <c r="F12" s="18"/>
      <c r="G12" s="29"/>
      <c r="H12" s="30">
        <v>2053035.63</v>
      </c>
      <c r="I12" s="30">
        <v>2053035.63</v>
      </c>
      <c r="J12" s="30"/>
    </row>
    <row r="13" ht="34.5" customHeight="1" spans="1:10">
      <c r="A13" s="13" t="s">
        <v>420</v>
      </c>
      <c r="B13" s="19"/>
      <c r="C13" s="13" t="s">
        <v>421</v>
      </c>
      <c r="D13" s="19"/>
      <c r="E13" s="19"/>
      <c r="F13" s="19"/>
      <c r="G13" s="19"/>
      <c r="H13" s="31">
        <v>1977035.63</v>
      </c>
      <c r="I13" s="31">
        <v>1977035.63</v>
      </c>
      <c r="J13" s="31"/>
    </row>
    <row r="14" ht="34.5" customHeight="1" spans="1:10">
      <c r="A14" s="13" t="s">
        <v>422</v>
      </c>
      <c r="B14" s="20"/>
      <c r="C14" s="13" t="s">
        <v>423</v>
      </c>
      <c r="D14" s="20"/>
      <c r="E14" s="20"/>
      <c r="F14" s="20"/>
      <c r="G14" s="20"/>
      <c r="H14" s="31">
        <v>76000</v>
      </c>
      <c r="I14" s="31">
        <v>76000</v>
      </c>
      <c r="J14" s="31"/>
    </row>
    <row r="15" ht="32.25" customHeight="1" spans="1:10">
      <c r="A15" s="16" t="s">
        <v>424</v>
      </c>
      <c r="B15" s="16"/>
      <c r="C15" s="16"/>
      <c r="D15" s="16"/>
      <c r="E15" s="16"/>
      <c r="F15" s="16"/>
      <c r="G15" s="16"/>
      <c r="H15" s="16"/>
      <c r="I15" s="16"/>
      <c r="J15" s="16"/>
    </row>
    <row r="16" ht="32.25" customHeight="1" spans="1:10">
      <c r="A16" s="21" t="s">
        <v>425</v>
      </c>
      <c r="B16" s="21"/>
      <c r="C16" s="21"/>
      <c r="D16" s="21"/>
      <c r="E16" s="21"/>
      <c r="F16" s="21"/>
      <c r="G16" s="21"/>
      <c r="H16" s="32" t="s">
        <v>426</v>
      </c>
      <c r="I16" s="40" t="s">
        <v>283</v>
      </c>
      <c r="J16" s="32" t="s">
        <v>427</v>
      </c>
    </row>
    <row r="17" ht="36" customHeight="1" spans="1:10">
      <c r="A17" s="22" t="s">
        <v>276</v>
      </c>
      <c r="B17" s="22" t="s">
        <v>428</v>
      </c>
      <c r="C17" s="23" t="s">
        <v>278</v>
      </c>
      <c r="D17" s="23" t="s">
        <v>279</v>
      </c>
      <c r="E17" s="23" t="s">
        <v>280</v>
      </c>
      <c r="F17" s="23" t="s">
        <v>281</v>
      </c>
      <c r="G17" s="23" t="s">
        <v>282</v>
      </c>
      <c r="H17" s="33"/>
      <c r="I17" s="33"/>
      <c r="J17" s="33"/>
    </row>
    <row r="18" ht="32.25" customHeight="1" spans="1:10">
      <c r="A18" s="24" t="s">
        <v>285</v>
      </c>
      <c r="B18" s="24"/>
      <c r="C18" s="25"/>
      <c r="D18" s="24"/>
      <c r="E18" s="24"/>
      <c r="F18" s="24"/>
      <c r="G18" s="24"/>
      <c r="H18" s="34"/>
      <c r="I18" s="15"/>
      <c r="J18" s="34"/>
    </row>
    <row r="19" ht="32.25" customHeight="1" spans="1:10">
      <c r="A19" s="24"/>
      <c r="B19" s="24" t="s">
        <v>286</v>
      </c>
      <c r="C19" s="25"/>
      <c r="D19" s="24"/>
      <c r="E19" s="24"/>
      <c r="F19" s="24"/>
      <c r="G19" s="24"/>
      <c r="H19" s="34"/>
      <c r="I19" s="15"/>
      <c r="J19" s="34"/>
    </row>
    <row r="20" ht="32.25" customHeight="1" spans="1:10">
      <c r="A20" s="24"/>
      <c r="B20" s="24"/>
      <c r="C20" s="25" t="s">
        <v>429</v>
      </c>
      <c r="D20" s="24" t="s">
        <v>288</v>
      </c>
      <c r="E20" s="24" t="s">
        <v>296</v>
      </c>
      <c r="F20" s="24" t="s">
        <v>430</v>
      </c>
      <c r="G20" s="24" t="s">
        <v>291</v>
      </c>
      <c r="H20" s="34" t="s">
        <v>431</v>
      </c>
      <c r="I20" s="15" t="s">
        <v>431</v>
      </c>
      <c r="J20" s="34" t="s">
        <v>432</v>
      </c>
    </row>
    <row r="21" ht="32.25" customHeight="1" spans="1:10">
      <c r="A21" s="24"/>
      <c r="B21" s="24"/>
      <c r="C21" s="25" t="s">
        <v>433</v>
      </c>
      <c r="D21" s="24" t="s">
        <v>295</v>
      </c>
      <c r="E21" s="24" t="s">
        <v>434</v>
      </c>
      <c r="F21" s="24" t="s">
        <v>321</v>
      </c>
      <c r="G21" s="24" t="s">
        <v>291</v>
      </c>
      <c r="H21" s="34" t="s">
        <v>435</v>
      </c>
      <c r="I21" s="15" t="s">
        <v>435</v>
      </c>
      <c r="J21" s="34" t="s">
        <v>436</v>
      </c>
    </row>
    <row r="22" ht="32.25" customHeight="1" spans="1:10">
      <c r="A22" s="24"/>
      <c r="B22" s="24"/>
      <c r="C22" s="25" t="s">
        <v>437</v>
      </c>
      <c r="D22" s="24" t="s">
        <v>288</v>
      </c>
      <c r="E22" s="24" t="s">
        <v>296</v>
      </c>
      <c r="F22" s="24" t="s">
        <v>438</v>
      </c>
      <c r="G22" s="24" t="s">
        <v>291</v>
      </c>
      <c r="H22" s="34" t="s">
        <v>439</v>
      </c>
      <c r="I22" s="15" t="s">
        <v>439</v>
      </c>
      <c r="J22" s="34" t="s">
        <v>440</v>
      </c>
    </row>
    <row r="23" ht="32.25" customHeight="1" spans="1:10">
      <c r="A23" s="24"/>
      <c r="B23" s="24"/>
      <c r="C23" s="25" t="s">
        <v>441</v>
      </c>
      <c r="D23" s="24" t="s">
        <v>288</v>
      </c>
      <c r="E23" s="24" t="s">
        <v>296</v>
      </c>
      <c r="F23" s="24" t="s">
        <v>442</v>
      </c>
      <c r="G23" s="24" t="s">
        <v>291</v>
      </c>
      <c r="H23" s="34" t="s">
        <v>443</v>
      </c>
      <c r="I23" s="15" t="s">
        <v>443</v>
      </c>
      <c r="J23" s="34" t="s">
        <v>444</v>
      </c>
    </row>
    <row r="24" ht="32.25" customHeight="1" spans="1:10">
      <c r="A24" s="24"/>
      <c r="B24" s="24" t="s">
        <v>293</v>
      </c>
      <c r="C24" s="25"/>
      <c r="D24" s="24"/>
      <c r="E24" s="24"/>
      <c r="F24" s="24"/>
      <c r="G24" s="24"/>
      <c r="H24" s="34"/>
      <c r="I24" s="15"/>
      <c r="J24" s="34"/>
    </row>
    <row r="25" ht="32.25" customHeight="1" spans="1:10">
      <c r="A25" s="24"/>
      <c r="B25" s="24"/>
      <c r="C25" s="25" t="s">
        <v>445</v>
      </c>
      <c r="D25" s="24" t="s">
        <v>295</v>
      </c>
      <c r="E25" s="24" t="s">
        <v>446</v>
      </c>
      <c r="F25" s="24"/>
      <c r="G25" s="24" t="s">
        <v>298</v>
      </c>
      <c r="H25" s="34" t="s">
        <v>329</v>
      </c>
      <c r="I25" s="15" t="s">
        <v>329</v>
      </c>
      <c r="J25" s="34" t="s">
        <v>447</v>
      </c>
    </row>
    <row r="26" ht="32.25" customHeight="1" spans="1:10">
      <c r="A26" s="24"/>
      <c r="B26" s="24"/>
      <c r="C26" s="25" t="s">
        <v>448</v>
      </c>
      <c r="D26" s="24" t="s">
        <v>449</v>
      </c>
      <c r="E26" s="24" t="s">
        <v>450</v>
      </c>
      <c r="F26" s="24"/>
      <c r="G26" s="24" t="s">
        <v>298</v>
      </c>
      <c r="H26" s="34" t="s">
        <v>327</v>
      </c>
      <c r="I26" s="15" t="s">
        <v>327</v>
      </c>
      <c r="J26" s="34" t="s">
        <v>447</v>
      </c>
    </row>
    <row r="27" ht="32.25" customHeight="1" spans="1:10">
      <c r="A27" s="24"/>
      <c r="B27" s="24" t="s">
        <v>300</v>
      </c>
      <c r="C27" s="25"/>
      <c r="D27" s="24"/>
      <c r="E27" s="24"/>
      <c r="F27" s="24"/>
      <c r="G27" s="24"/>
      <c r="H27" s="34"/>
      <c r="I27" s="15"/>
      <c r="J27" s="34"/>
    </row>
    <row r="28" ht="32.25" customHeight="1" spans="1:10">
      <c r="A28" s="24"/>
      <c r="B28" s="24"/>
      <c r="C28" s="25" t="s">
        <v>451</v>
      </c>
      <c r="D28" s="24" t="s">
        <v>295</v>
      </c>
      <c r="E28" s="24" t="s">
        <v>446</v>
      </c>
      <c r="F28" s="24"/>
      <c r="G28" s="24" t="s">
        <v>298</v>
      </c>
      <c r="H28" s="34" t="s">
        <v>452</v>
      </c>
      <c r="I28" s="15" t="s">
        <v>452</v>
      </c>
      <c r="J28" s="34" t="s">
        <v>453</v>
      </c>
    </row>
    <row r="29" ht="32.25" customHeight="1" spans="1:10">
      <c r="A29" s="24"/>
      <c r="B29" s="24"/>
      <c r="C29" s="25" t="s">
        <v>454</v>
      </c>
      <c r="D29" s="24" t="s">
        <v>295</v>
      </c>
      <c r="E29" s="24" t="s">
        <v>446</v>
      </c>
      <c r="F29" s="24"/>
      <c r="G29" s="24" t="s">
        <v>298</v>
      </c>
      <c r="H29" s="34" t="s">
        <v>455</v>
      </c>
      <c r="I29" s="15" t="s">
        <v>455</v>
      </c>
      <c r="J29" s="34" t="s">
        <v>456</v>
      </c>
    </row>
    <row r="30" ht="32.25" customHeight="1" spans="1:10">
      <c r="A30" s="24" t="s">
        <v>304</v>
      </c>
      <c r="B30" s="24"/>
      <c r="C30" s="25"/>
      <c r="D30" s="24"/>
      <c r="E30" s="24"/>
      <c r="F30" s="24"/>
      <c r="G30" s="24"/>
      <c r="H30" s="34"/>
      <c r="I30" s="15"/>
      <c r="J30" s="34"/>
    </row>
    <row r="31" ht="32.25" customHeight="1" spans="1:10">
      <c r="A31" s="24"/>
      <c r="B31" s="24" t="s">
        <v>305</v>
      </c>
      <c r="C31" s="25"/>
      <c r="D31" s="24"/>
      <c r="E31" s="24"/>
      <c r="F31" s="24"/>
      <c r="G31" s="24"/>
      <c r="H31" s="34"/>
      <c r="I31" s="15"/>
      <c r="J31" s="34"/>
    </row>
    <row r="32" ht="32.25" customHeight="1" spans="1:10">
      <c r="A32" s="24"/>
      <c r="B32" s="24"/>
      <c r="C32" s="25" t="s">
        <v>457</v>
      </c>
      <c r="D32" s="24" t="s">
        <v>288</v>
      </c>
      <c r="E32" s="24" t="s">
        <v>458</v>
      </c>
      <c r="F32" s="24"/>
      <c r="G32" s="24" t="s">
        <v>298</v>
      </c>
      <c r="H32" s="34" t="s">
        <v>335</v>
      </c>
      <c r="I32" s="15" t="s">
        <v>335</v>
      </c>
      <c r="J32" s="34" t="s">
        <v>459</v>
      </c>
    </row>
    <row r="33" ht="32.25" customHeight="1" spans="1:10">
      <c r="A33" s="24" t="s">
        <v>309</v>
      </c>
      <c r="B33" s="24"/>
      <c r="C33" s="25"/>
      <c r="D33" s="24"/>
      <c r="E33" s="24"/>
      <c r="F33" s="24"/>
      <c r="G33" s="24"/>
      <c r="H33" s="34"/>
      <c r="I33" s="15"/>
      <c r="J33" s="34"/>
    </row>
    <row r="34" ht="32.25" customHeight="1" spans="1:10">
      <c r="A34" s="24"/>
      <c r="B34" s="24" t="s">
        <v>310</v>
      </c>
      <c r="C34" s="25"/>
      <c r="D34" s="24"/>
      <c r="E34" s="24"/>
      <c r="F34" s="24"/>
      <c r="G34" s="24"/>
      <c r="H34" s="34"/>
      <c r="I34" s="15"/>
      <c r="J34" s="34"/>
    </row>
    <row r="35" ht="32.25" customHeight="1" spans="1:10">
      <c r="A35" s="24"/>
      <c r="B35" s="24"/>
      <c r="C35" s="25" t="s">
        <v>460</v>
      </c>
      <c r="D35" s="24" t="s">
        <v>288</v>
      </c>
      <c r="E35" s="24" t="s">
        <v>461</v>
      </c>
      <c r="F35" s="24" t="s">
        <v>297</v>
      </c>
      <c r="G35" s="24" t="s">
        <v>291</v>
      </c>
      <c r="H35" s="34" t="s">
        <v>342</v>
      </c>
      <c r="I35" s="15" t="s">
        <v>342</v>
      </c>
      <c r="J35" s="34" t="s">
        <v>462</v>
      </c>
    </row>
  </sheetData>
  <mergeCells count="31">
    <mergeCell ref="A2:J2"/>
    <mergeCell ref="A3:C3"/>
    <mergeCell ref="B4:E4"/>
    <mergeCell ref="B4:E4"/>
    <mergeCell ref="F4:G4"/>
    <mergeCell ref="H4:J4"/>
    <mergeCell ref="H4:J4"/>
    <mergeCell ref="A5:I5"/>
    <mergeCell ref="C6:I6"/>
    <mergeCell ref="C6:I6"/>
    <mergeCell ref="C7:I7"/>
    <mergeCell ref="C7:I7"/>
    <mergeCell ref="C8:I8"/>
    <mergeCell ref="C8:I8"/>
    <mergeCell ref="A9:J9"/>
    <mergeCell ref="H10:J10"/>
    <mergeCell ref="A12:G12"/>
    <mergeCell ref="A13:B13"/>
    <mergeCell ref="A13:B13"/>
    <mergeCell ref="C13:G13"/>
    <mergeCell ref="C13:G13"/>
    <mergeCell ref="A14:B14"/>
    <mergeCell ref="C14:G14"/>
    <mergeCell ref="A15:J15"/>
    <mergeCell ref="A16:G16"/>
    <mergeCell ref="A6:A7"/>
    <mergeCell ref="H16:H17"/>
    <mergeCell ref="I16:I17"/>
    <mergeCell ref="J16:J17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3" t="s">
        <v>52</v>
      </c>
    </row>
    <row r="2" ht="41.25" customHeight="1" spans="1:1">
      <c r="A2" s="74" t="str">
        <f>"2026"&amp;"年部门收入预算表"</f>
        <v>2026年部门收入预算表</v>
      </c>
    </row>
    <row r="3" ht="17.25" customHeight="1" spans="1:19">
      <c r="A3" s="77" t="str">
        <f>"单位名称："&amp;"中国共产党昆明市东川区委员会党史研究室"</f>
        <v>单位名称：中国共产党昆明市东川区委员会党史研究室</v>
      </c>
      <c r="S3" s="79" t="s">
        <v>1</v>
      </c>
    </row>
    <row r="4" ht="21.75" customHeight="1" spans="1:19">
      <c r="A4" s="208" t="s">
        <v>53</v>
      </c>
      <c r="B4" s="209" t="s">
        <v>54</v>
      </c>
      <c r="C4" s="209" t="s">
        <v>55</v>
      </c>
      <c r="D4" s="210" t="s">
        <v>56</v>
      </c>
      <c r="E4" s="210"/>
      <c r="F4" s="210"/>
      <c r="G4" s="210"/>
      <c r="H4" s="210"/>
      <c r="I4" s="157"/>
      <c r="J4" s="210"/>
      <c r="K4" s="210"/>
      <c r="L4" s="210"/>
      <c r="M4" s="210"/>
      <c r="N4" s="220"/>
      <c r="O4" s="210" t="s">
        <v>45</v>
      </c>
      <c r="P4" s="210"/>
      <c r="Q4" s="210"/>
      <c r="R4" s="210"/>
      <c r="S4" s="220"/>
    </row>
    <row r="5" ht="27" customHeight="1" spans="1:19">
      <c r="A5" s="211"/>
      <c r="B5" s="212"/>
      <c r="C5" s="212"/>
      <c r="D5" s="212" t="s">
        <v>57</v>
      </c>
      <c r="E5" s="212" t="s">
        <v>58</v>
      </c>
      <c r="F5" s="212" t="s">
        <v>59</v>
      </c>
      <c r="G5" s="212" t="s">
        <v>60</v>
      </c>
      <c r="H5" s="212" t="s">
        <v>61</v>
      </c>
      <c r="I5" s="217" t="s">
        <v>62</v>
      </c>
      <c r="J5" s="218"/>
      <c r="K5" s="218"/>
      <c r="L5" s="218"/>
      <c r="M5" s="218"/>
      <c r="N5" s="219"/>
      <c r="O5" s="212" t="s">
        <v>57</v>
      </c>
      <c r="P5" s="212" t="s">
        <v>58</v>
      </c>
      <c r="Q5" s="212" t="s">
        <v>59</v>
      </c>
      <c r="R5" s="212" t="s">
        <v>60</v>
      </c>
      <c r="S5" s="212" t="s">
        <v>63</v>
      </c>
    </row>
    <row r="6" ht="30" customHeight="1" spans="1:19">
      <c r="A6" s="213"/>
      <c r="B6" s="126"/>
      <c r="C6" s="142"/>
      <c r="D6" s="142"/>
      <c r="E6" s="142"/>
      <c r="F6" s="142"/>
      <c r="G6" s="142"/>
      <c r="H6" s="142"/>
      <c r="I6" s="98" t="s">
        <v>57</v>
      </c>
      <c r="J6" s="219" t="s">
        <v>64</v>
      </c>
      <c r="K6" s="219" t="s">
        <v>65</v>
      </c>
      <c r="L6" s="219" t="s">
        <v>66</v>
      </c>
      <c r="M6" s="219" t="s">
        <v>67</v>
      </c>
      <c r="N6" s="219" t="s">
        <v>68</v>
      </c>
      <c r="O6" s="221"/>
      <c r="P6" s="221"/>
      <c r="Q6" s="221"/>
      <c r="R6" s="221"/>
      <c r="S6" s="142"/>
    </row>
    <row r="7" ht="15" customHeight="1" spans="1:19">
      <c r="A7" s="214">
        <v>1</v>
      </c>
      <c r="B7" s="214">
        <v>2</v>
      </c>
      <c r="C7" s="214">
        <v>3</v>
      </c>
      <c r="D7" s="214">
        <v>4</v>
      </c>
      <c r="E7" s="214">
        <v>5</v>
      </c>
      <c r="F7" s="214">
        <v>6</v>
      </c>
      <c r="G7" s="214">
        <v>7</v>
      </c>
      <c r="H7" s="214">
        <v>8</v>
      </c>
      <c r="I7" s="98">
        <v>9</v>
      </c>
      <c r="J7" s="214">
        <v>10</v>
      </c>
      <c r="K7" s="214">
        <v>11</v>
      </c>
      <c r="L7" s="214">
        <v>12</v>
      </c>
      <c r="M7" s="214">
        <v>13</v>
      </c>
      <c r="N7" s="214">
        <v>14</v>
      </c>
      <c r="O7" s="214">
        <v>15</v>
      </c>
      <c r="P7" s="214">
        <v>16</v>
      </c>
      <c r="Q7" s="214">
        <v>17</v>
      </c>
      <c r="R7" s="214">
        <v>18</v>
      </c>
      <c r="S7" s="214">
        <v>19</v>
      </c>
    </row>
    <row r="8" ht="18" customHeight="1" spans="1:19">
      <c r="A8" s="25" t="s">
        <v>69</v>
      </c>
      <c r="B8" s="25" t="s">
        <v>70</v>
      </c>
      <c r="C8" s="106">
        <v>2053035.63</v>
      </c>
      <c r="D8" s="106">
        <v>2053035.63</v>
      </c>
      <c r="E8" s="106">
        <v>2053035.63</v>
      </c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</row>
    <row r="9" ht="18" customHeight="1" spans="1:19">
      <c r="A9" s="215" t="s">
        <v>71</v>
      </c>
      <c r="B9" s="215" t="s">
        <v>70</v>
      </c>
      <c r="C9" s="106">
        <v>2053035.63</v>
      </c>
      <c r="D9" s="106">
        <v>2053035.63</v>
      </c>
      <c r="E9" s="106">
        <v>2053035.63</v>
      </c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</row>
    <row r="10" ht="18" customHeight="1" spans="1:19">
      <c r="A10" s="82" t="s">
        <v>55</v>
      </c>
      <c r="B10" s="216"/>
      <c r="C10" s="106">
        <v>2053035.63</v>
      </c>
      <c r="D10" s="106">
        <v>2053035.63</v>
      </c>
      <c r="E10" s="106">
        <v>2053035.63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abSelected="1" topLeftCell="A2" workbookViewId="0">
      <selection activeCell="E14" sqref="E14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79" t="s">
        <v>72</v>
      </c>
    </row>
    <row r="2" ht="41.25" customHeight="1" spans="1:1">
      <c r="A2" s="74" t="str">
        <f>"2026"&amp;"年部门支出预算表"</f>
        <v>2026年部门支出预算表</v>
      </c>
    </row>
    <row r="3" ht="17.25" customHeight="1" spans="1:15">
      <c r="A3" s="77" t="str">
        <f>"单位名称："&amp;"中国共产党昆明市东川区委员会党史研究室"</f>
        <v>单位名称：中国共产党昆明市东川区委员会党史研究室</v>
      </c>
      <c r="O3" s="79" t="s">
        <v>1</v>
      </c>
    </row>
    <row r="4" ht="27" customHeight="1" spans="1:15">
      <c r="A4" s="194" t="s">
        <v>73</v>
      </c>
      <c r="B4" s="194" t="s">
        <v>74</v>
      </c>
      <c r="C4" s="194" t="s">
        <v>55</v>
      </c>
      <c r="D4" s="195" t="s">
        <v>58</v>
      </c>
      <c r="E4" s="202"/>
      <c r="F4" s="203"/>
      <c r="G4" s="204" t="s">
        <v>59</v>
      </c>
      <c r="H4" s="204" t="s">
        <v>60</v>
      </c>
      <c r="I4" s="204" t="s">
        <v>75</v>
      </c>
      <c r="J4" s="195" t="s">
        <v>62</v>
      </c>
      <c r="K4" s="202"/>
      <c r="L4" s="202"/>
      <c r="M4" s="202"/>
      <c r="N4" s="206"/>
      <c r="O4" s="207"/>
    </row>
    <row r="5" ht="42" customHeight="1" spans="1:15">
      <c r="A5" s="196"/>
      <c r="B5" s="196"/>
      <c r="C5" s="197"/>
      <c r="D5" s="198" t="s">
        <v>57</v>
      </c>
      <c r="E5" s="198" t="s">
        <v>76</v>
      </c>
      <c r="F5" s="198" t="s">
        <v>77</v>
      </c>
      <c r="G5" s="197"/>
      <c r="H5" s="197"/>
      <c r="I5" s="205"/>
      <c r="J5" s="198" t="s">
        <v>57</v>
      </c>
      <c r="K5" s="188" t="s">
        <v>78</v>
      </c>
      <c r="L5" s="188" t="s">
        <v>79</v>
      </c>
      <c r="M5" s="188" t="s">
        <v>80</v>
      </c>
      <c r="N5" s="188" t="s">
        <v>81</v>
      </c>
      <c r="O5" s="188" t="s">
        <v>82</v>
      </c>
    </row>
    <row r="6" ht="18" customHeight="1" spans="1:15">
      <c r="A6" s="85" t="s">
        <v>83</v>
      </c>
      <c r="B6" s="85" t="s">
        <v>84</v>
      </c>
      <c r="C6" s="85" t="s">
        <v>85</v>
      </c>
      <c r="D6" s="89" t="s">
        <v>86</v>
      </c>
      <c r="E6" s="89" t="s">
        <v>87</v>
      </c>
      <c r="F6" s="89" t="s">
        <v>88</v>
      </c>
      <c r="G6" s="89" t="s">
        <v>89</v>
      </c>
      <c r="H6" s="89" t="s">
        <v>90</v>
      </c>
      <c r="I6" s="89" t="s">
        <v>91</v>
      </c>
      <c r="J6" s="89" t="s">
        <v>92</v>
      </c>
      <c r="K6" s="89" t="s">
        <v>93</v>
      </c>
      <c r="L6" s="89" t="s">
        <v>94</v>
      </c>
      <c r="M6" s="89" t="s">
        <v>95</v>
      </c>
      <c r="N6" s="85" t="s">
        <v>96</v>
      </c>
      <c r="O6" s="89" t="s">
        <v>97</v>
      </c>
    </row>
    <row r="7" ht="21" customHeight="1" spans="1:15">
      <c r="A7" s="86" t="s">
        <v>98</v>
      </c>
      <c r="B7" s="86" t="s">
        <v>99</v>
      </c>
      <c r="C7" s="106">
        <v>1463698.22</v>
      </c>
      <c r="D7" s="106">
        <v>1463698.22</v>
      </c>
      <c r="E7" s="106">
        <v>1387698.22</v>
      </c>
      <c r="F7" s="106">
        <v>76000</v>
      </c>
      <c r="G7" s="106"/>
      <c r="H7" s="106"/>
      <c r="I7" s="106"/>
      <c r="J7" s="106"/>
      <c r="K7" s="106"/>
      <c r="L7" s="106"/>
      <c r="M7" s="106"/>
      <c r="N7" s="106"/>
      <c r="O7" s="106"/>
    </row>
    <row r="8" ht="21" customHeight="1" spans="1:15">
      <c r="A8" s="199" t="s">
        <v>100</v>
      </c>
      <c r="B8" s="199" t="s">
        <v>101</v>
      </c>
      <c r="C8" s="106">
        <v>1463698.22</v>
      </c>
      <c r="D8" s="106">
        <v>1463698.22</v>
      </c>
      <c r="E8" s="106">
        <v>1387698.22</v>
      </c>
      <c r="F8" s="106">
        <v>76000</v>
      </c>
      <c r="G8" s="106"/>
      <c r="H8" s="106"/>
      <c r="I8" s="106"/>
      <c r="J8" s="106"/>
      <c r="K8" s="106"/>
      <c r="L8" s="106"/>
      <c r="M8" s="106"/>
      <c r="N8" s="106"/>
      <c r="O8" s="106"/>
    </row>
    <row r="9" ht="21" customHeight="1" spans="1:15">
      <c r="A9" s="200" t="s">
        <v>102</v>
      </c>
      <c r="B9" s="200" t="s">
        <v>103</v>
      </c>
      <c r="C9" s="106">
        <v>1387698.22</v>
      </c>
      <c r="D9" s="106">
        <v>1387698.22</v>
      </c>
      <c r="E9" s="106">
        <v>1387698.22</v>
      </c>
      <c r="F9" s="106"/>
      <c r="G9" s="106"/>
      <c r="H9" s="106"/>
      <c r="I9" s="106"/>
      <c r="J9" s="106"/>
      <c r="K9" s="106"/>
      <c r="L9" s="106"/>
      <c r="M9" s="106"/>
      <c r="N9" s="106"/>
      <c r="O9" s="106"/>
    </row>
    <row r="10" ht="21" customHeight="1" spans="1:15">
      <c r="A10" s="200" t="s">
        <v>104</v>
      </c>
      <c r="B10" s="200" t="s">
        <v>105</v>
      </c>
      <c r="C10" s="106">
        <v>76000</v>
      </c>
      <c r="D10" s="106">
        <v>76000</v>
      </c>
      <c r="E10" s="106"/>
      <c r="F10" s="106">
        <v>76000</v>
      </c>
      <c r="G10" s="106"/>
      <c r="H10" s="106"/>
      <c r="I10" s="106"/>
      <c r="J10" s="106"/>
      <c r="K10" s="106"/>
      <c r="L10" s="106"/>
      <c r="M10" s="106"/>
      <c r="N10" s="106"/>
      <c r="O10" s="106"/>
    </row>
    <row r="11" ht="21" customHeight="1" spans="1:15">
      <c r="A11" s="86" t="s">
        <v>106</v>
      </c>
      <c r="B11" s="86" t="s">
        <v>107</v>
      </c>
      <c r="C11" s="106">
        <v>284107.2</v>
      </c>
      <c r="D11" s="106">
        <v>284107.2</v>
      </c>
      <c r="E11" s="106">
        <v>266107.2</v>
      </c>
      <c r="F11" s="106">
        <v>18000</v>
      </c>
      <c r="G11" s="106"/>
      <c r="H11" s="106"/>
      <c r="I11" s="106"/>
      <c r="J11" s="106"/>
      <c r="K11" s="106"/>
      <c r="L11" s="106"/>
      <c r="M11" s="106"/>
      <c r="N11" s="106"/>
      <c r="O11" s="106"/>
    </row>
    <row r="12" ht="21" customHeight="1" spans="1:15">
      <c r="A12" s="199" t="s">
        <v>108</v>
      </c>
      <c r="B12" s="199" t="s">
        <v>109</v>
      </c>
      <c r="C12" s="106">
        <v>266107.2</v>
      </c>
      <c r="D12" s="106">
        <v>266107.2</v>
      </c>
      <c r="E12" s="106">
        <v>266107.2</v>
      </c>
      <c r="F12" s="106"/>
      <c r="G12" s="106"/>
      <c r="H12" s="106"/>
      <c r="I12" s="106"/>
      <c r="J12" s="106"/>
      <c r="K12" s="106"/>
      <c r="L12" s="106"/>
      <c r="M12" s="106"/>
      <c r="N12" s="106"/>
      <c r="O12" s="106"/>
    </row>
    <row r="13" ht="21" customHeight="1" spans="1:15">
      <c r="A13" s="200" t="s">
        <v>110</v>
      </c>
      <c r="B13" s="200" t="s">
        <v>111</v>
      </c>
      <c r="C13" s="106">
        <v>105000</v>
      </c>
      <c r="D13" s="106">
        <v>105000</v>
      </c>
      <c r="E13" s="106">
        <v>105000</v>
      </c>
      <c r="F13" s="106"/>
      <c r="G13" s="106"/>
      <c r="H13" s="106"/>
      <c r="I13" s="106"/>
      <c r="J13" s="106"/>
      <c r="K13" s="106"/>
      <c r="L13" s="106"/>
      <c r="M13" s="106"/>
      <c r="N13" s="106"/>
      <c r="O13" s="106"/>
    </row>
    <row r="14" ht="21" customHeight="1" spans="1:15">
      <c r="A14" s="200" t="s">
        <v>112</v>
      </c>
      <c r="B14" s="200" t="s">
        <v>113</v>
      </c>
      <c r="C14" s="106">
        <v>161107.2</v>
      </c>
      <c r="D14" s="106">
        <v>161107.2</v>
      </c>
      <c r="E14" s="106">
        <v>161107.2</v>
      </c>
      <c r="F14" s="106"/>
      <c r="G14" s="106"/>
      <c r="H14" s="106"/>
      <c r="I14" s="106"/>
      <c r="J14" s="106"/>
      <c r="K14" s="106"/>
      <c r="L14" s="106"/>
      <c r="M14" s="106"/>
      <c r="N14" s="106"/>
      <c r="O14" s="106"/>
    </row>
    <row r="15" ht="21" customHeight="1" spans="1:15">
      <c r="A15" s="199" t="s">
        <v>114</v>
      </c>
      <c r="B15" s="199" t="s">
        <v>115</v>
      </c>
      <c r="C15" s="106">
        <v>18000</v>
      </c>
      <c r="D15" s="106">
        <v>18000</v>
      </c>
      <c r="E15" s="106"/>
      <c r="F15" s="106">
        <v>18000</v>
      </c>
      <c r="G15" s="106"/>
      <c r="H15" s="106"/>
      <c r="I15" s="106"/>
      <c r="J15" s="106"/>
      <c r="K15" s="106"/>
      <c r="L15" s="106"/>
      <c r="M15" s="106"/>
      <c r="N15" s="106"/>
      <c r="O15" s="106"/>
    </row>
    <row r="16" ht="21" customHeight="1" spans="1:15">
      <c r="A16" s="200" t="s">
        <v>116</v>
      </c>
      <c r="B16" s="200" t="s">
        <v>117</v>
      </c>
      <c r="C16" s="106">
        <v>18000</v>
      </c>
      <c r="D16" s="106">
        <v>18000</v>
      </c>
      <c r="E16" s="106"/>
      <c r="F16" s="106">
        <v>18000</v>
      </c>
      <c r="G16" s="106"/>
      <c r="H16" s="106"/>
      <c r="I16" s="106"/>
      <c r="J16" s="106"/>
      <c r="K16" s="106"/>
      <c r="L16" s="106"/>
      <c r="M16" s="106"/>
      <c r="N16" s="106"/>
      <c r="O16" s="106"/>
    </row>
    <row r="17" ht="21" customHeight="1" spans="1:15">
      <c r="A17" s="86" t="s">
        <v>118</v>
      </c>
      <c r="B17" s="86" t="s">
        <v>119</v>
      </c>
      <c r="C17" s="106">
        <v>170986.21</v>
      </c>
      <c r="D17" s="106">
        <v>170986.21</v>
      </c>
      <c r="E17" s="106">
        <v>170986.21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</row>
    <row r="18" ht="21" customHeight="1" spans="1:15">
      <c r="A18" s="199" t="s">
        <v>120</v>
      </c>
      <c r="B18" s="199" t="s">
        <v>121</v>
      </c>
      <c r="C18" s="106">
        <v>170986.21</v>
      </c>
      <c r="D18" s="106">
        <v>170986.21</v>
      </c>
      <c r="E18" s="106">
        <v>170986.21</v>
      </c>
      <c r="F18" s="106"/>
      <c r="G18" s="106"/>
      <c r="H18" s="106"/>
      <c r="I18" s="106"/>
      <c r="J18" s="106"/>
      <c r="K18" s="106"/>
      <c r="L18" s="106"/>
      <c r="M18" s="106"/>
      <c r="N18" s="106"/>
      <c r="O18" s="106"/>
    </row>
    <row r="19" ht="21" customHeight="1" spans="1:15">
      <c r="A19" s="200" t="s">
        <v>122</v>
      </c>
      <c r="B19" s="200" t="s">
        <v>123</v>
      </c>
      <c r="C19" s="106">
        <v>54530</v>
      </c>
      <c r="D19" s="106">
        <v>54530</v>
      </c>
      <c r="E19" s="106">
        <v>54530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</row>
    <row r="20" ht="21" customHeight="1" spans="1:15">
      <c r="A20" s="200" t="s">
        <v>124</v>
      </c>
      <c r="B20" s="200" t="s">
        <v>125</v>
      </c>
      <c r="C20" s="106">
        <v>113827.09</v>
      </c>
      <c r="D20" s="106">
        <v>113827.09</v>
      </c>
      <c r="E20" s="106">
        <v>113827.09</v>
      </c>
      <c r="F20" s="106"/>
      <c r="G20" s="106"/>
      <c r="H20" s="106"/>
      <c r="I20" s="106"/>
      <c r="J20" s="106"/>
      <c r="K20" s="106"/>
      <c r="L20" s="106"/>
      <c r="M20" s="106"/>
      <c r="N20" s="106"/>
      <c r="O20" s="106"/>
    </row>
    <row r="21" ht="21" customHeight="1" spans="1:15">
      <c r="A21" s="200" t="s">
        <v>126</v>
      </c>
      <c r="B21" s="200" t="s">
        <v>127</v>
      </c>
      <c r="C21" s="106">
        <v>2629.12</v>
      </c>
      <c r="D21" s="106">
        <v>2629.12</v>
      </c>
      <c r="E21" s="106">
        <v>2629.12</v>
      </c>
      <c r="F21" s="106"/>
      <c r="G21" s="106"/>
      <c r="H21" s="106"/>
      <c r="I21" s="106"/>
      <c r="J21" s="106"/>
      <c r="K21" s="106"/>
      <c r="L21" s="106"/>
      <c r="M21" s="106"/>
      <c r="N21" s="106"/>
      <c r="O21" s="106"/>
    </row>
    <row r="22" ht="21" customHeight="1" spans="1:15">
      <c r="A22" s="86" t="s">
        <v>128</v>
      </c>
      <c r="B22" s="86" t="s">
        <v>129</v>
      </c>
      <c r="C22" s="106">
        <v>134244</v>
      </c>
      <c r="D22" s="106">
        <v>134244</v>
      </c>
      <c r="E22" s="106">
        <v>134244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</row>
    <row r="23" ht="21" customHeight="1" spans="1:15">
      <c r="A23" s="199" t="s">
        <v>130</v>
      </c>
      <c r="B23" s="199" t="s">
        <v>131</v>
      </c>
      <c r="C23" s="106">
        <v>134244</v>
      </c>
      <c r="D23" s="106">
        <v>134244</v>
      </c>
      <c r="E23" s="106">
        <v>134244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6"/>
    </row>
    <row r="24" ht="21" customHeight="1" spans="1:15">
      <c r="A24" s="200" t="s">
        <v>132</v>
      </c>
      <c r="B24" s="200" t="s">
        <v>133</v>
      </c>
      <c r="C24" s="106">
        <v>134244</v>
      </c>
      <c r="D24" s="106">
        <v>134244</v>
      </c>
      <c r="E24" s="106">
        <v>134244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</row>
    <row r="25" ht="21" customHeight="1" spans="1:15">
      <c r="A25" s="201" t="s">
        <v>55</v>
      </c>
      <c r="B25" s="68"/>
      <c r="C25" s="106">
        <v>2053035.63</v>
      </c>
      <c r="D25" s="106">
        <v>2053035.63</v>
      </c>
      <c r="E25" s="106">
        <v>1959035.63</v>
      </c>
      <c r="F25" s="106">
        <v>94000</v>
      </c>
      <c r="G25" s="106"/>
      <c r="H25" s="106"/>
      <c r="I25" s="106"/>
      <c r="J25" s="106"/>
      <c r="K25" s="106"/>
      <c r="L25" s="106"/>
      <c r="M25" s="106"/>
      <c r="N25" s="106"/>
      <c r="O25" s="106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5"/>
      <c r="B1" s="79"/>
      <c r="C1" s="79"/>
      <c r="D1" s="79" t="s">
        <v>134</v>
      </c>
    </row>
    <row r="2" ht="41.25" customHeight="1" spans="1:1">
      <c r="A2" s="74" t="str">
        <f>"2026"&amp;"年部门财政拨款收支预算总表"</f>
        <v>2026年部门财政拨款收支预算总表</v>
      </c>
    </row>
    <row r="3" ht="17.25" customHeight="1" spans="1:4">
      <c r="A3" s="77" t="str">
        <f>"单位名称："&amp;"中国共产党昆明市东川区委员会党史研究室"</f>
        <v>单位名称：中国共产党昆明市东川区委员会党史研究室</v>
      </c>
      <c r="B3" s="187"/>
      <c r="D3" s="79" t="s">
        <v>1</v>
      </c>
    </row>
    <row r="4" ht="17.25" customHeight="1" spans="1:4">
      <c r="A4" s="188" t="s">
        <v>2</v>
      </c>
      <c r="B4" s="189"/>
      <c r="C4" s="188" t="s">
        <v>3</v>
      </c>
      <c r="D4" s="189"/>
    </row>
    <row r="5" ht="18.75" customHeight="1" spans="1:4">
      <c r="A5" s="188" t="s">
        <v>4</v>
      </c>
      <c r="B5" s="188" t="s">
        <v>5</v>
      </c>
      <c r="C5" s="188" t="s">
        <v>6</v>
      </c>
      <c r="D5" s="188" t="s">
        <v>5</v>
      </c>
    </row>
    <row r="6" ht="16.5" customHeight="1" spans="1:4">
      <c r="A6" s="190" t="s">
        <v>135</v>
      </c>
      <c r="B6" s="106">
        <v>2053035.63</v>
      </c>
      <c r="C6" s="190" t="s">
        <v>136</v>
      </c>
      <c r="D6" s="106">
        <v>2053035.63</v>
      </c>
    </row>
    <row r="7" ht="16.5" customHeight="1" spans="1:4">
      <c r="A7" s="190" t="s">
        <v>137</v>
      </c>
      <c r="B7" s="106">
        <v>2053035.63</v>
      </c>
      <c r="C7" s="190" t="s">
        <v>138</v>
      </c>
      <c r="D7" s="106">
        <v>1463698.22</v>
      </c>
    </row>
    <row r="8" ht="16.5" customHeight="1" spans="1:4">
      <c r="A8" s="190" t="s">
        <v>139</v>
      </c>
      <c r="B8" s="106"/>
      <c r="C8" s="190" t="s">
        <v>140</v>
      </c>
      <c r="D8" s="106"/>
    </row>
    <row r="9" ht="16.5" customHeight="1" spans="1:4">
      <c r="A9" s="190" t="s">
        <v>141</v>
      </c>
      <c r="B9" s="106"/>
      <c r="C9" s="190" t="s">
        <v>142</v>
      </c>
      <c r="D9" s="106"/>
    </row>
    <row r="10" ht="16.5" customHeight="1" spans="1:4">
      <c r="A10" s="190" t="s">
        <v>143</v>
      </c>
      <c r="B10" s="106"/>
      <c r="C10" s="190" t="s">
        <v>144</v>
      </c>
      <c r="D10" s="106"/>
    </row>
    <row r="11" ht="16.5" customHeight="1" spans="1:4">
      <c r="A11" s="190" t="s">
        <v>137</v>
      </c>
      <c r="B11" s="106"/>
      <c r="C11" s="190" t="s">
        <v>145</v>
      </c>
      <c r="D11" s="106"/>
    </row>
    <row r="12" ht="16.5" customHeight="1" spans="1:4">
      <c r="A12" s="18" t="s">
        <v>139</v>
      </c>
      <c r="B12" s="106"/>
      <c r="C12" s="95" t="s">
        <v>146</v>
      </c>
      <c r="D12" s="106"/>
    </row>
    <row r="13" ht="16.5" customHeight="1" spans="1:4">
      <c r="A13" s="18" t="s">
        <v>141</v>
      </c>
      <c r="B13" s="106"/>
      <c r="C13" s="95" t="s">
        <v>147</v>
      </c>
      <c r="D13" s="106"/>
    </row>
    <row r="14" ht="16.5" customHeight="1" spans="1:4">
      <c r="A14" s="191"/>
      <c r="B14" s="106"/>
      <c r="C14" s="95" t="s">
        <v>148</v>
      </c>
      <c r="D14" s="106">
        <v>284107.2</v>
      </c>
    </row>
    <row r="15" ht="16.5" customHeight="1" spans="1:4">
      <c r="A15" s="191"/>
      <c r="B15" s="106"/>
      <c r="C15" s="95" t="s">
        <v>149</v>
      </c>
      <c r="D15" s="106">
        <v>170986.21</v>
      </c>
    </row>
    <row r="16" ht="16.5" customHeight="1" spans="1:4">
      <c r="A16" s="191"/>
      <c r="B16" s="106"/>
      <c r="C16" s="95" t="s">
        <v>150</v>
      </c>
      <c r="D16" s="106"/>
    </row>
    <row r="17" ht="16.5" customHeight="1" spans="1:4">
      <c r="A17" s="191"/>
      <c r="B17" s="106"/>
      <c r="C17" s="95" t="s">
        <v>151</v>
      </c>
      <c r="D17" s="106"/>
    </row>
    <row r="18" ht="16.5" customHeight="1" spans="1:4">
      <c r="A18" s="191"/>
      <c r="B18" s="106"/>
      <c r="C18" s="95" t="s">
        <v>152</v>
      </c>
      <c r="D18" s="106"/>
    </row>
    <row r="19" ht="16.5" customHeight="1" spans="1:4">
      <c r="A19" s="191"/>
      <c r="B19" s="106"/>
      <c r="C19" s="95" t="s">
        <v>153</v>
      </c>
      <c r="D19" s="106"/>
    </row>
    <row r="20" ht="16.5" customHeight="1" spans="1:4">
      <c r="A20" s="191"/>
      <c r="B20" s="106"/>
      <c r="C20" s="95" t="s">
        <v>154</v>
      </c>
      <c r="D20" s="106"/>
    </row>
    <row r="21" ht="16.5" customHeight="1" spans="1:4">
      <c r="A21" s="191"/>
      <c r="B21" s="106"/>
      <c r="C21" s="95" t="s">
        <v>155</v>
      </c>
      <c r="D21" s="106"/>
    </row>
    <row r="22" ht="16.5" customHeight="1" spans="1:4">
      <c r="A22" s="191"/>
      <c r="B22" s="106"/>
      <c r="C22" s="95" t="s">
        <v>156</v>
      </c>
      <c r="D22" s="106"/>
    </row>
    <row r="23" ht="16.5" customHeight="1" spans="1:4">
      <c r="A23" s="191"/>
      <c r="B23" s="106"/>
      <c r="C23" s="95" t="s">
        <v>157</v>
      </c>
      <c r="D23" s="106"/>
    </row>
    <row r="24" ht="16.5" customHeight="1" spans="1:4">
      <c r="A24" s="191"/>
      <c r="B24" s="106"/>
      <c r="C24" s="95" t="s">
        <v>158</v>
      </c>
      <c r="D24" s="106"/>
    </row>
    <row r="25" ht="16.5" customHeight="1" spans="1:4">
      <c r="A25" s="191"/>
      <c r="B25" s="106"/>
      <c r="C25" s="95" t="s">
        <v>159</v>
      </c>
      <c r="D25" s="106">
        <v>134244</v>
      </c>
    </row>
    <row r="26" ht="16.5" customHeight="1" spans="1:4">
      <c r="A26" s="191"/>
      <c r="B26" s="106"/>
      <c r="C26" s="95" t="s">
        <v>160</v>
      </c>
      <c r="D26" s="106"/>
    </row>
    <row r="27" ht="16.5" customHeight="1" spans="1:4">
      <c r="A27" s="191"/>
      <c r="B27" s="106"/>
      <c r="C27" s="95" t="s">
        <v>161</v>
      </c>
      <c r="D27" s="106"/>
    </row>
    <row r="28" ht="16.5" customHeight="1" spans="1:4">
      <c r="A28" s="191"/>
      <c r="B28" s="106"/>
      <c r="C28" s="95" t="s">
        <v>162</v>
      </c>
      <c r="D28" s="106"/>
    </row>
    <row r="29" ht="16.5" customHeight="1" spans="1:4">
      <c r="A29" s="191"/>
      <c r="B29" s="106"/>
      <c r="C29" s="95" t="s">
        <v>163</v>
      </c>
      <c r="D29" s="106"/>
    </row>
    <row r="30" ht="16.5" customHeight="1" spans="1:4">
      <c r="A30" s="191"/>
      <c r="B30" s="106"/>
      <c r="C30" s="95" t="s">
        <v>164</v>
      </c>
      <c r="D30" s="106"/>
    </row>
    <row r="31" ht="16.5" customHeight="1" spans="1:4">
      <c r="A31" s="191"/>
      <c r="B31" s="106"/>
      <c r="C31" s="18" t="s">
        <v>165</v>
      </c>
      <c r="D31" s="106"/>
    </row>
    <row r="32" ht="16.5" customHeight="1" spans="1:4">
      <c r="A32" s="191"/>
      <c r="B32" s="106"/>
      <c r="C32" s="18" t="s">
        <v>166</v>
      </c>
      <c r="D32" s="106"/>
    </row>
    <row r="33" ht="16.5" customHeight="1" spans="1:4">
      <c r="A33" s="191"/>
      <c r="B33" s="106"/>
      <c r="C33" s="15" t="s">
        <v>167</v>
      </c>
      <c r="D33" s="106"/>
    </row>
    <row r="34" ht="15" customHeight="1" spans="1:4">
      <c r="A34" s="192" t="s">
        <v>50</v>
      </c>
      <c r="B34" s="193">
        <v>2053035.63</v>
      </c>
      <c r="C34" s="192" t="s">
        <v>51</v>
      </c>
      <c r="D34" s="193">
        <v>2053035.63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2"/>
      <c r="F1" s="99"/>
      <c r="G1" s="167" t="s">
        <v>168</v>
      </c>
    </row>
    <row r="2" ht="41.25" customHeight="1" spans="1:7">
      <c r="A2" s="151" t="str">
        <f>"2026"&amp;"年一般公共预算支出预算表（按功能科目分类）"</f>
        <v>2026年一般公共预算支出预算表（按功能科目分类）</v>
      </c>
      <c r="B2" s="151"/>
      <c r="C2" s="151"/>
      <c r="D2" s="151"/>
      <c r="E2" s="151"/>
      <c r="F2" s="151"/>
      <c r="G2" s="151"/>
    </row>
    <row r="3" ht="18" customHeight="1" spans="1:7">
      <c r="A3" s="43" t="str">
        <f>"单位名称："&amp;"中国共产党昆明市东川区委员会党史研究室"</f>
        <v>单位名称：中国共产党昆明市东川区委员会党史研究室</v>
      </c>
      <c r="F3" s="148"/>
      <c r="G3" s="167" t="s">
        <v>1</v>
      </c>
    </row>
    <row r="4" ht="20.25" customHeight="1" spans="1:7">
      <c r="A4" s="183" t="s">
        <v>169</v>
      </c>
      <c r="B4" s="184"/>
      <c r="C4" s="152" t="s">
        <v>55</v>
      </c>
      <c r="D4" s="174" t="s">
        <v>76</v>
      </c>
      <c r="E4" s="10"/>
      <c r="F4" s="36"/>
      <c r="G4" s="164" t="s">
        <v>77</v>
      </c>
    </row>
    <row r="5" ht="20.25" customHeight="1" spans="1:7">
      <c r="A5" s="185" t="s">
        <v>73</v>
      </c>
      <c r="B5" s="185" t="s">
        <v>74</v>
      </c>
      <c r="C5" s="60"/>
      <c r="D5" s="11" t="s">
        <v>57</v>
      </c>
      <c r="E5" s="11" t="s">
        <v>170</v>
      </c>
      <c r="F5" s="11" t="s">
        <v>171</v>
      </c>
      <c r="G5" s="166"/>
    </row>
    <row r="6" ht="15" customHeight="1" spans="1:7">
      <c r="A6" s="17" t="s">
        <v>83</v>
      </c>
      <c r="B6" s="17" t="s">
        <v>84</v>
      </c>
      <c r="C6" s="17" t="s">
        <v>85</v>
      </c>
      <c r="D6" s="17" t="s">
        <v>86</v>
      </c>
      <c r="E6" s="17" t="s">
        <v>87</v>
      </c>
      <c r="F6" s="17" t="s">
        <v>88</v>
      </c>
      <c r="G6" s="17" t="s">
        <v>89</v>
      </c>
    </row>
    <row r="7" ht="18" customHeight="1" spans="1:7">
      <c r="A7" s="15" t="s">
        <v>98</v>
      </c>
      <c r="B7" s="15" t="s">
        <v>99</v>
      </c>
      <c r="C7" s="106">
        <v>1463698.22</v>
      </c>
      <c r="D7" s="106">
        <v>1387698.22</v>
      </c>
      <c r="E7" s="106">
        <v>1242048.22</v>
      </c>
      <c r="F7" s="106">
        <v>145650</v>
      </c>
      <c r="G7" s="106">
        <v>76000</v>
      </c>
    </row>
    <row r="8" ht="18" customHeight="1" spans="1:7">
      <c r="A8" s="160" t="s">
        <v>100</v>
      </c>
      <c r="B8" s="160" t="s">
        <v>101</v>
      </c>
      <c r="C8" s="106">
        <v>1463698.22</v>
      </c>
      <c r="D8" s="106">
        <v>1387698.22</v>
      </c>
      <c r="E8" s="106">
        <v>1242048.22</v>
      </c>
      <c r="F8" s="106">
        <v>145650</v>
      </c>
      <c r="G8" s="106">
        <v>76000</v>
      </c>
    </row>
    <row r="9" ht="18" customHeight="1" spans="1:7">
      <c r="A9" s="161" t="s">
        <v>102</v>
      </c>
      <c r="B9" s="161" t="s">
        <v>103</v>
      </c>
      <c r="C9" s="106">
        <v>1387698.22</v>
      </c>
      <c r="D9" s="106">
        <v>1387698.22</v>
      </c>
      <c r="E9" s="106">
        <v>1242048.22</v>
      </c>
      <c r="F9" s="106">
        <v>145650</v>
      </c>
      <c r="G9" s="106"/>
    </row>
    <row r="10" ht="18" customHeight="1" spans="1:7">
      <c r="A10" s="161" t="s">
        <v>104</v>
      </c>
      <c r="B10" s="161" t="s">
        <v>105</v>
      </c>
      <c r="C10" s="106">
        <v>76000</v>
      </c>
      <c r="D10" s="106"/>
      <c r="E10" s="106"/>
      <c r="F10" s="106"/>
      <c r="G10" s="106">
        <v>76000</v>
      </c>
    </row>
    <row r="11" ht="18" customHeight="1" spans="1:7">
      <c r="A11" s="15" t="s">
        <v>106</v>
      </c>
      <c r="B11" s="15" t="s">
        <v>107</v>
      </c>
      <c r="C11" s="106">
        <v>284107.2</v>
      </c>
      <c r="D11" s="106">
        <v>266107.2</v>
      </c>
      <c r="E11" s="106">
        <v>261907.2</v>
      </c>
      <c r="F11" s="106">
        <v>4200</v>
      </c>
      <c r="G11" s="106">
        <v>18000</v>
      </c>
    </row>
    <row r="12" ht="18" customHeight="1" spans="1:7">
      <c r="A12" s="160" t="s">
        <v>108</v>
      </c>
      <c r="B12" s="160" t="s">
        <v>109</v>
      </c>
      <c r="C12" s="106">
        <v>266107.2</v>
      </c>
      <c r="D12" s="106">
        <v>266107.2</v>
      </c>
      <c r="E12" s="106">
        <v>261907.2</v>
      </c>
      <c r="F12" s="106">
        <v>4200</v>
      </c>
      <c r="G12" s="106"/>
    </row>
    <row r="13" ht="18" customHeight="1" spans="1:7">
      <c r="A13" s="161" t="s">
        <v>110</v>
      </c>
      <c r="B13" s="161" t="s">
        <v>111</v>
      </c>
      <c r="C13" s="106">
        <v>105000</v>
      </c>
      <c r="D13" s="106">
        <v>105000</v>
      </c>
      <c r="E13" s="106">
        <v>100800</v>
      </c>
      <c r="F13" s="106">
        <v>4200</v>
      </c>
      <c r="G13" s="106"/>
    </row>
    <row r="14" ht="18" customHeight="1" spans="1:7">
      <c r="A14" s="161" t="s">
        <v>112</v>
      </c>
      <c r="B14" s="161" t="s">
        <v>113</v>
      </c>
      <c r="C14" s="106">
        <v>161107.2</v>
      </c>
      <c r="D14" s="106">
        <v>161107.2</v>
      </c>
      <c r="E14" s="106">
        <v>161107.2</v>
      </c>
      <c r="F14" s="106"/>
      <c r="G14" s="106"/>
    </row>
    <row r="15" ht="18" customHeight="1" spans="1:7">
      <c r="A15" s="160" t="s">
        <v>114</v>
      </c>
      <c r="B15" s="160" t="s">
        <v>115</v>
      </c>
      <c r="C15" s="106">
        <v>18000</v>
      </c>
      <c r="D15" s="106"/>
      <c r="E15" s="106"/>
      <c r="F15" s="106"/>
      <c r="G15" s="106">
        <v>18000</v>
      </c>
    </row>
    <row r="16" ht="18" customHeight="1" spans="1:7">
      <c r="A16" s="161" t="s">
        <v>116</v>
      </c>
      <c r="B16" s="161" t="s">
        <v>117</v>
      </c>
      <c r="C16" s="106">
        <v>18000</v>
      </c>
      <c r="D16" s="106"/>
      <c r="E16" s="106"/>
      <c r="F16" s="106"/>
      <c r="G16" s="106">
        <v>18000</v>
      </c>
    </row>
    <row r="17" ht="18" customHeight="1" spans="1:7">
      <c r="A17" s="15" t="s">
        <v>118</v>
      </c>
      <c r="B17" s="15" t="s">
        <v>119</v>
      </c>
      <c r="C17" s="106">
        <v>170986.21</v>
      </c>
      <c r="D17" s="106">
        <v>170986.21</v>
      </c>
      <c r="E17" s="106">
        <v>170986.21</v>
      </c>
      <c r="F17" s="106"/>
      <c r="G17" s="106"/>
    </row>
    <row r="18" ht="18" customHeight="1" spans="1:7">
      <c r="A18" s="160" t="s">
        <v>120</v>
      </c>
      <c r="B18" s="160" t="s">
        <v>121</v>
      </c>
      <c r="C18" s="106">
        <v>170986.21</v>
      </c>
      <c r="D18" s="106">
        <v>170986.21</v>
      </c>
      <c r="E18" s="106">
        <v>170986.21</v>
      </c>
      <c r="F18" s="106"/>
      <c r="G18" s="106"/>
    </row>
    <row r="19" ht="18" customHeight="1" spans="1:7">
      <c r="A19" s="161" t="s">
        <v>122</v>
      </c>
      <c r="B19" s="161" t="s">
        <v>123</v>
      </c>
      <c r="C19" s="106">
        <v>54530</v>
      </c>
      <c r="D19" s="106">
        <v>54530</v>
      </c>
      <c r="E19" s="106">
        <v>54530</v>
      </c>
      <c r="F19" s="106"/>
      <c r="G19" s="106"/>
    </row>
    <row r="20" ht="18" customHeight="1" spans="1:7">
      <c r="A20" s="161" t="s">
        <v>124</v>
      </c>
      <c r="B20" s="161" t="s">
        <v>125</v>
      </c>
      <c r="C20" s="106">
        <v>113827.09</v>
      </c>
      <c r="D20" s="106">
        <v>113827.09</v>
      </c>
      <c r="E20" s="106">
        <v>113827.09</v>
      </c>
      <c r="F20" s="106"/>
      <c r="G20" s="106"/>
    </row>
    <row r="21" ht="18" customHeight="1" spans="1:7">
      <c r="A21" s="161" t="s">
        <v>126</v>
      </c>
      <c r="B21" s="161" t="s">
        <v>127</v>
      </c>
      <c r="C21" s="106">
        <v>2629.12</v>
      </c>
      <c r="D21" s="106">
        <v>2629.12</v>
      </c>
      <c r="E21" s="106">
        <v>2629.12</v>
      </c>
      <c r="F21" s="106"/>
      <c r="G21" s="106"/>
    </row>
    <row r="22" ht="18" customHeight="1" spans="1:7">
      <c r="A22" s="15" t="s">
        <v>128</v>
      </c>
      <c r="B22" s="15" t="s">
        <v>129</v>
      </c>
      <c r="C22" s="106">
        <v>134244</v>
      </c>
      <c r="D22" s="106">
        <v>134244</v>
      </c>
      <c r="E22" s="106">
        <v>134244</v>
      </c>
      <c r="F22" s="106"/>
      <c r="G22" s="106"/>
    </row>
    <row r="23" ht="18" customHeight="1" spans="1:7">
      <c r="A23" s="160" t="s">
        <v>130</v>
      </c>
      <c r="B23" s="160" t="s">
        <v>131</v>
      </c>
      <c r="C23" s="106">
        <v>134244</v>
      </c>
      <c r="D23" s="106">
        <v>134244</v>
      </c>
      <c r="E23" s="106">
        <v>134244</v>
      </c>
      <c r="F23" s="106"/>
      <c r="G23" s="106"/>
    </row>
    <row r="24" ht="18" customHeight="1" spans="1:7">
      <c r="A24" s="161" t="s">
        <v>132</v>
      </c>
      <c r="B24" s="161" t="s">
        <v>133</v>
      </c>
      <c r="C24" s="106">
        <v>134244</v>
      </c>
      <c r="D24" s="106">
        <v>134244</v>
      </c>
      <c r="E24" s="106">
        <v>134244</v>
      </c>
      <c r="F24" s="106"/>
      <c r="G24" s="106"/>
    </row>
    <row r="25" ht="18" customHeight="1" spans="1:7">
      <c r="A25" s="105" t="s">
        <v>172</v>
      </c>
      <c r="B25" s="186" t="s">
        <v>172</v>
      </c>
      <c r="C25" s="106">
        <v>2053035.63</v>
      </c>
      <c r="D25" s="106">
        <v>1959035.63</v>
      </c>
      <c r="E25" s="106">
        <v>1809185.63</v>
      </c>
      <c r="F25" s="106">
        <v>149850</v>
      </c>
      <c r="G25" s="106">
        <v>94000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6"/>
      <c r="B1" s="76"/>
      <c r="C1" s="76"/>
      <c r="D1" s="76"/>
      <c r="E1" s="75"/>
      <c r="F1" s="182" t="s">
        <v>173</v>
      </c>
    </row>
    <row r="2" ht="41.25" customHeight="1" spans="1:6">
      <c r="A2" s="179" t="str">
        <f>"2026"&amp;"年一般公共预算“三公”经费支出预算表"</f>
        <v>2026年一般公共预算“三公”经费支出预算表</v>
      </c>
      <c r="B2" s="76"/>
      <c r="C2" s="76"/>
      <c r="D2" s="76"/>
      <c r="E2" s="75"/>
      <c r="F2" s="76"/>
    </row>
    <row r="3" customHeight="1" spans="1:6">
      <c r="A3" s="138" t="str">
        <f>"单位名称："&amp;"中国共产党昆明市东川区委员会党史研究室"</f>
        <v>单位名称：中国共产党昆明市东川区委员会党史研究室</v>
      </c>
      <c r="B3" s="180"/>
      <c r="D3" s="76"/>
      <c r="E3" s="75"/>
      <c r="F3" s="93" t="s">
        <v>1</v>
      </c>
    </row>
    <row r="4" ht="27" customHeight="1" spans="1:6">
      <c r="A4" s="80" t="s">
        <v>174</v>
      </c>
      <c r="B4" s="80" t="s">
        <v>175</v>
      </c>
      <c r="C4" s="82" t="s">
        <v>176</v>
      </c>
      <c r="D4" s="80"/>
      <c r="E4" s="81"/>
      <c r="F4" s="80" t="s">
        <v>177</v>
      </c>
    </row>
    <row r="5" ht="28.5" customHeight="1" spans="1:6">
      <c r="A5" s="181"/>
      <c r="B5" s="84"/>
      <c r="C5" s="81" t="s">
        <v>57</v>
      </c>
      <c r="D5" s="81" t="s">
        <v>178</v>
      </c>
      <c r="E5" s="81" t="s">
        <v>179</v>
      </c>
      <c r="F5" s="83"/>
    </row>
    <row r="6" ht="17.25" customHeight="1" spans="1:6">
      <c r="A6" s="89" t="s">
        <v>83</v>
      </c>
      <c r="B6" s="89" t="s">
        <v>84</v>
      </c>
      <c r="C6" s="89" t="s">
        <v>85</v>
      </c>
      <c r="D6" s="89" t="s">
        <v>86</v>
      </c>
      <c r="E6" s="89" t="s">
        <v>87</v>
      </c>
      <c r="F6" s="89" t="s">
        <v>88</v>
      </c>
    </row>
    <row r="7" ht="17.25" customHeight="1" spans="1:6">
      <c r="A7" s="106">
        <v>1800</v>
      </c>
      <c r="B7" s="106"/>
      <c r="C7" s="106"/>
      <c r="D7" s="106"/>
      <c r="E7" s="106"/>
      <c r="F7" s="106">
        <v>1800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4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2:25">
      <c r="B1" s="162"/>
      <c r="C1" s="168"/>
      <c r="E1" s="172"/>
      <c r="F1" s="172"/>
      <c r="G1" s="172"/>
      <c r="H1" s="172"/>
      <c r="I1" s="110"/>
      <c r="J1" s="110"/>
      <c r="K1" s="110"/>
      <c r="L1" s="110"/>
      <c r="M1" s="110"/>
      <c r="N1" s="110"/>
      <c r="O1" s="110"/>
      <c r="S1" s="110"/>
      <c r="W1" s="168"/>
      <c r="Y1" s="56" t="s">
        <v>180</v>
      </c>
    </row>
    <row r="2" ht="45.75" customHeight="1" spans="1:25">
      <c r="A2" s="96" t="str">
        <f>"2026"&amp;"年部门基本支出预算表"</f>
        <v>2026年部门基本支出预算表</v>
      </c>
      <c r="B2" s="42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42"/>
      <c r="Q2" s="42"/>
      <c r="R2" s="42"/>
      <c r="S2" s="96"/>
      <c r="T2" s="96"/>
      <c r="U2" s="96"/>
      <c r="V2" s="96"/>
      <c r="W2" s="96"/>
      <c r="X2" s="96"/>
      <c r="Y2" s="96"/>
    </row>
    <row r="3" ht="18.75" customHeight="1" spans="1:25">
      <c r="A3" s="43" t="str">
        <f>"单位名称："&amp;"中国共产党昆明市东川区委员会党史研究室"</f>
        <v>单位名称：中国共产党昆明市东川区委员会党史研究室</v>
      </c>
      <c r="B3" s="44"/>
      <c r="C3" s="169"/>
      <c r="D3" s="169"/>
      <c r="E3" s="169"/>
      <c r="F3" s="169"/>
      <c r="G3" s="169"/>
      <c r="H3" s="169"/>
      <c r="I3" s="111"/>
      <c r="J3" s="111"/>
      <c r="K3" s="111"/>
      <c r="L3" s="111"/>
      <c r="M3" s="111"/>
      <c r="N3" s="111"/>
      <c r="O3" s="111"/>
      <c r="P3" s="57"/>
      <c r="Q3" s="57"/>
      <c r="R3" s="57"/>
      <c r="S3" s="111"/>
      <c r="W3" s="168"/>
      <c r="Y3" s="56" t="s">
        <v>1</v>
      </c>
    </row>
    <row r="4" ht="18" customHeight="1" spans="1:25">
      <c r="A4" s="45" t="s">
        <v>181</v>
      </c>
      <c r="B4" s="45" t="s">
        <v>182</v>
      </c>
      <c r="C4" s="45" t="s">
        <v>183</v>
      </c>
      <c r="D4" s="45" t="s">
        <v>184</v>
      </c>
      <c r="E4" s="45" t="s">
        <v>185</v>
      </c>
      <c r="F4" s="45" t="s">
        <v>186</v>
      </c>
      <c r="G4" s="45" t="s">
        <v>187</v>
      </c>
      <c r="H4" s="45" t="s">
        <v>188</v>
      </c>
      <c r="I4" s="174" t="s">
        <v>189</v>
      </c>
      <c r="J4" s="135" t="s">
        <v>189</v>
      </c>
      <c r="K4" s="135"/>
      <c r="L4" s="135"/>
      <c r="M4" s="135"/>
      <c r="N4" s="135"/>
      <c r="O4" s="135"/>
      <c r="P4" s="10"/>
      <c r="Q4" s="10"/>
      <c r="R4" s="10"/>
      <c r="S4" s="129" t="s">
        <v>61</v>
      </c>
      <c r="T4" s="135" t="s">
        <v>62</v>
      </c>
      <c r="U4" s="135"/>
      <c r="V4" s="135"/>
      <c r="W4" s="135"/>
      <c r="X4" s="135"/>
      <c r="Y4" s="108"/>
    </row>
    <row r="5" ht="18" customHeight="1" spans="1:25">
      <c r="A5" s="47"/>
      <c r="B5" s="66"/>
      <c r="C5" s="154"/>
      <c r="D5" s="47"/>
      <c r="E5" s="47"/>
      <c r="F5" s="47"/>
      <c r="G5" s="47"/>
      <c r="H5" s="47"/>
      <c r="I5" s="152" t="s">
        <v>190</v>
      </c>
      <c r="J5" s="174" t="s">
        <v>58</v>
      </c>
      <c r="K5" s="135"/>
      <c r="L5" s="135"/>
      <c r="M5" s="135"/>
      <c r="N5" s="135"/>
      <c r="O5" s="108"/>
      <c r="P5" s="9" t="s">
        <v>191</v>
      </c>
      <c r="Q5" s="10"/>
      <c r="R5" s="36"/>
      <c r="S5" s="45" t="s">
        <v>61</v>
      </c>
      <c r="T5" s="174" t="s">
        <v>62</v>
      </c>
      <c r="U5" s="129" t="s">
        <v>64</v>
      </c>
      <c r="V5" s="135" t="s">
        <v>62</v>
      </c>
      <c r="W5" s="129" t="s">
        <v>66</v>
      </c>
      <c r="X5" s="129" t="s">
        <v>67</v>
      </c>
      <c r="Y5" s="178" t="s">
        <v>68</v>
      </c>
    </row>
    <row r="6" ht="19.5" customHeight="1" spans="1:25">
      <c r="A6" s="66"/>
      <c r="B6" s="66"/>
      <c r="C6" s="66"/>
      <c r="D6" s="66"/>
      <c r="E6" s="66"/>
      <c r="F6" s="66"/>
      <c r="G6" s="66"/>
      <c r="H6" s="66"/>
      <c r="I6" s="66"/>
      <c r="J6" s="175" t="s">
        <v>192</v>
      </c>
      <c r="K6" s="45"/>
      <c r="L6" s="45" t="s">
        <v>193</v>
      </c>
      <c r="M6" s="45" t="s">
        <v>194</v>
      </c>
      <c r="N6" s="45" t="s">
        <v>195</v>
      </c>
      <c r="O6" s="45" t="s">
        <v>196</v>
      </c>
      <c r="P6" s="45" t="s">
        <v>58</v>
      </c>
      <c r="Q6" s="45" t="s">
        <v>59</v>
      </c>
      <c r="R6" s="45" t="s">
        <v>60</v>
      </c>
      <c r="S6" s="66"/>
      <c r="T6" s="45" t="s">
        <v>57</v>
      </c>
      <c r="U6" s="45" t="s">
        <v>64</v>
      </c>
      <c r="V6" s="45" t="s">
        <v>197</v>
      </c>
      <c r="W6" s="45" t="s">
        <v>66</v>
      </c>
      <c r="X6" s="45" t="s">
        <v>67</v>
      </c>
      <c r="Y6" s="45" t="s">
        <v>68</v>
      </c>
    </row>
    <row r="7" ht="37.5" customHeight="1" spans="1:25">
      <c r="A7" s="170"/>
      <c r="B7" s="60"/>
      <c r="C7" s="170"/>
      <c r="D7" s="170"/>
      <c r="E7" s="170"/>
      <c r="F7" s="170"/>
      <c r="G7" s="170"/>
      <c r="H7" s="170"/>
      <c r="I7" s="170"/>
      <c r="J7" s="176" t="s">
        <v>57</v>
      </c>
      <c r="K7" s="177" t="s">
        <v>198</v>
      </c>
      <c r="L7" s="49" t="s">
        <v>199</v>
      </c>
      <c r="M7" s="49" t="s">
        <v>194</v>
      </c>
      <c r="N7" s="49" t="s">
        <v>195</v>
      </c>
      <c r="O7" s="49" t="s">
        <v>196</v>
      </c>
      <c r="P7" s="49" t="s">
        <v>194</v>
      </c>
      <c r="Q7" s="49" t="s">
        <v>195</v>
      </c>
      <c r="R7" s="49" t="s">
        <v>196</v>
      </c>
      <c r="S7" s="49" t="s">
        <v>61</v>
      </c>
      <c r="T7" s="49" t="s">
        <v>57</v>
      </c>
      <c r="U7" s="49" t="s">
        <v>64</v>
      </c>
      <c r="V7" s="49" t="s">
        <v>197</v>
      </c>
      <c r="W7" s="49" t="s">
        <v>66</v>
      </c>
      <c r="X7" s="49" t="s">
        <v>67</v>
      </c>
      <c r="Y7" s="49" t="s">
        <v>68</v>
      </c>
    </row>
    <row r="8" customHeight="1" spans="1:25">
      <c r="A8" s="69">
        <v>1</v>
      </c>
      <c r="B8" s="69">
        <v>2</v>
      </c>
      <c r="C8" s="69">
        <v>3</v>
      </c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69">
        <v>21</v>
      </c>
      <c r="V8" s="69">
        <v>22</v>
      </c>
      <c r="W8" s="69">
        <v>23</v>
      </c>
      <c r="X8" s="69">
        <v>24</v>
      </c>
      <c r="Y8" s="69">
        <v>25</v>
      </c>
    </row>
    <row r="9" ht="20.25" customHeight="1" spans="1:25">
      <c r="A9" s="18" t="s">
        <v>70</v>
      </c>
      <c r="B9" s="18" t="s">
        <v>70</v>
      </c>
      <c r="C9" s="18" t="s">
        <v>200</v>
      </c>
      <c r="D9" s="18" t="s">
        <v>201</v>
      </c>
      <c r="E9" s="18" t="s">
        <v>102</v>
      </c>
      <c r="F9" s="18" t="s">
        <v>103</v>
      </c>
      <c r="G9" s="18" t="s">
        <v>202</v>
      </c>
      <c r="H9" s="18" t="s">
        <v>203</v>
      </c>
      <c r="I9" s="106">
        <v>463992</v>
      </c>
      <c r="J9" s="106">
        <v>463992</v>
      </c>
      <c r="K9" s="106"/>
      <c r="L9" s="106"/>
      <c r="M9" s="106"/>
      <c r="N9" s="106">
        <v>463992</v>
      </c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</row>
    <row r="10" ht="20.25" customHeight="1" spans="1:25">
      <c r="A10" s="18" t="s">
        <v>70</v>
      </c>
      <c r="B10" s="18" t="s">
        <v>70</v>
      </c>
      <c r="C10" s="18" t="s">
        <v>200</v>
      </c>
      <c r="D10" s="18" t="s">
        <v>201</v>
      </c>
      <c r="E10" s="18" t="s">
        <v>102</v>
      </c>
      <c r="F10" s="18" t="s">
        <v>103</v>
      </c>
      <c r="G10" s="18" t="s">
        <v>204</v>
      </c>
      <c r="H10" s="18" t="s">
        <v>205</v>
      </c>
      <c r="I10" s="106">
        <v>590784</v>
      </c>
      <c r="J10" s="106">
        <v>590784</v>
      </c>
      <c r="K10" s="20"/>
      <c r="L10" s="20"/>
      <c r="M10" s="20"/>
      <c r="N10" s="106">
        <v>590784</v>
      </c>
      <c r="O10" s="20"/>
      <c r="P10" s="106"/>
      <c r="Q10" s="106"/>
      <c r="R10" s="106"/>
      <c r="S10" s="106"/>
      <c r="T10" s="106"/>
      <c r="U10" s="106"/>
      <c r="V10" s="106"/>
      <c r="W10" s="106"/>
      <c r="X10" s="106"/>
      <c r="Y10" s="106"/>
    </row>
    <row r="11" ht="20.25" customHeight="1" spans="1:25">
      <c r="A11" s="18" t="s">
        <v>70</v>
      </c>
      <c r="B11" s="18" t="s">
        <v>70</v>
      </c>
      <c r="C11" s="18" t="s">
        <v>200</v>
      </c>
      <c r="D11" s="18" t="s">
        <v>201</v>
      </c>
      <c r="E11" s="18" t="s">
        <v>102</v>
      </c>
      <c r="F11" s="18" t="s">
        <v>103</v>
      </c>
      <c r="G11" s="18" t="s">
        <v>206</v>
      </c>
      <c r="H11" s="18" t="s">
        <v>207</v>
      </c>
      <c r="I11" s="106">
        <v>38666</v>
      </c>
      <c r="J11" s="106">
        <v>38666</v>
      </c>
      <c r="K11" s="20"/>
      <c r="L11" s="20"/>
      <c r="M11" s="20"/>
      <c r="N11" s="106">
        <v>38666</v>
      </c>
      <c r="O11" s="20"/>
      <c r="P11" s="106"/>
      <c r="Q11" s="106"/>
      <c r="R11" s="106"/>
      <c r="S11" s="106"/>
      <c r="T11" s="106"/>
      <c r="U11" s="106"/>
      <c r="V11" s="106"/>
      <c r="W11" s="106"/>
      <c r="X11" s="106"/>
      <c r="Y11" s="106"/>
    </row>
    <row r="12" ht="20.25" customHeight="1" spans="1:25">
      <c r="A12" s="18" t="s">
        <v>70</v>
      </c>
      <c r="B12" s="18" t="s">
        <v>70</v>
      </c>
      <c r="C12" s="18" t="s">
        <v>208</v>
      </c>
      <c r="D12" s="18" t="s">
        <v>209</v>
      </c>
      <c r="E12" s="18" t="s">
        <v>112</v>
      </c>
      <c r="F12" s="18" t="s">
        <v>113</v>
      </c>
      <c r="G12" s="18" t="s">
        <v>210</v>
      </c>
      <c r="H12" s="18" t="s">
        <v>211</v>
      </c>
      <c r="I12" s="106">
        <v>161107.2</v>
      </c>
      <c r="J12" s="106">
        <v>161107.2</v>
      </c>
      <c r="K12" s="20"/>
      <c r="L12" s="20"/>
      <c r="M12" s="20"/>
      <c r="N12" s="106">
        <v>161107.2</v>
      </c>
      <c r="O12" s="20"/>
      <c r="P12" s="106"/>
      <c r="Q12" s="106"/>
      <c r="R12" s="106"/>
      <c r="S12" s="106"/>
      <c r="T12" s="106"/>
      <c r="U12" s="106"/>
      <c r="V12" s="106"/>
      <c r="W12" s="106"/>
      <c r="X12" s="106"/>
      <c r="Y12" s="106"/>
    </row>
    <row r="13" ht="20.25" customHeight="1" spans="1:25">
      <c r="A13" s="18" t="s">
        <v>70</v>
      </c>
      <c r="B13" s="18" t="s">
        <v>70</v>
      </c>
      <c r="C13" s="18" t="s">
        <v>208</v>
      </c>
      <c r="D13" s="18" t="s">
        <v>209</v>
      </c>
      <c r="E13" s="18" t="s">
        <v>122</v>
      </c>
      <c r="F13" s="18" t="s">
        <v>123</v>
      </c>
      <c r="G13" s="18" t="s">
        <v>212</v>
      </c>
      <c r="H13" s="18" t="s">
        <v>213</v>
      </c>
      <c r="I13" s="106">
        <v>54530</v>
      </c>
      <c r="J13" s="106">
        <v>54530</v>
      </c>
      <c r="K13" s="20"/>
      <c r="L13" s="20"/>
      <c r="M13" s="20"/>
      <c r="N13" s="106">
        <v>54530</v>
      </c>
      <c r="O13" s="20"/>
      <c r="P13" s="106"/>
      <c r="Q13" s="106"/>
      <c r="R13" s="106"/>
      <c r="S13" s="106"/>
      <c r="T13" s="106"/>
      <c r="U13" s="106"/>
      <c r="V13" s="106"/>
      <c r="W13" s="106"/>
      <c r="X13" s="106"/>
      <c r="Y13" s="106"/>
    </row>
    <row r="14" ht="20.25" customHeight="1" spans="1:25">
      <c r="A14" s="18" t="s">
        <v>70</v>
      </c>
      <c r="B14" s="18" t="s">
        <v>70</v>
      </c>
      <c r="C14" s="18" t="s">
        <v>208</v>
      </c>
      <c r="D14" s="18" t="s">
        <v>209</v>
      </c>
      <c r="E14" s="18" t="s">
        <v>124</v>
      </c>
      <c r="F14" s="18" t="s">
        <v>125</v>
      </c>
      <c r="G14" s="18" t="s">
        <v>214</v>
      </c>
      <c r="H14" s="18" t="s">
        <v>215</v>
      </c>
      <c r="I14" s="106">
        <v>79547.04</v>
      </c>
      <c r="J14" s="106">
        <v>79547.04</v>
      </c>
      <c r="K14" s="20"/>
      <c r="L14" s="20"/>
      <c r="M14" s="20"/>
      <c r="N14" s="106">
        <v>79547.04</v>
      </c>
      <c r="O14" s="20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ht="20.25" customHeight="1" spans="1:25">
      <c r="A15" s="18" t="s">
        <v>70</v>
      </c>
      <c r="B15" s="18" t="s">
        <v>70</v>
      </c>
      <c r="C15" s="18" t="s">
        <v>208</v>
      </c>
      <c r="D15" s="18" t="s">
        <v>209</v>
      </c>
      <c r="E15" s="18" t="s">
        <v>124</v>
      </c>
      <c r="F15" s="18" t="s">
        <v>125</v>
      </c>
      <c r="G15" s="18" t="s">
        <v>214</v>
      </c>
      <c r="H15" s="18" t="s">
        <v>215</v>
      </c>
      <c r="I15" s="106">
        <v>34280.05</v>
      </c>
      <c r="J15" s="106">
        <v>34280.05</v>
      </c>
      <c r="K15" s="20"/>
      <c r="L15" s="20"/>
      <c r="M15" s="20"/>
      <c r="N15" s="106">
        <v>34280.05</v>
      </c>
      <c r="O15" s="20"/>
      <c r="P15" s="106"/>
      <c r="Q15" s="106"/>
      <c r="R15" s="106"/>
      <c r="S15" s="106"/>
      <c r="T15" s="106"/>
      <c r="U15" s="106"/>
      <c r="V15" s="106"/>
      <c r="W15" s="106"/>
      <c r="X15" s="106"/>
      <c r="Y15" s="106"/>
    </row>
    <row r="16" ht="20.25" customHeight="1" spans="1:25">
      <c r="A16" s="18" t="s">
        <v>70</v>
      </c>
      <c r="B16" s="18" t="s">
        <v>70</v>
      </c>
      <c r="C16" s="18" t="s">
        <v>208</v>
      </c>
      <c r="D16" s="18" t="s">
        <v>209</v>
      </c>
      <c r="E16" s="18" t="s">
        <v>102</v>
      </c>
      <c r="F16" s="18" t="s">
        <v>103</v>
      </c>
      <c r="G16" s="18" t="s">
        <v>216</v>
      </c>
      <c r="H16" s="18" t="s">
        <v>217</v>
      </c>
      <c r="I16" s="106">
        <v>646.22</v>
      </c>
      <c r="J16" s="106">
        <v>646.22</v>
      </c>
      <c r="K16" s="20"/>
      <c r="L16" s="20"/>
      <c r="M16" s="20"/>
      <c r="N16" s="106">
        <v>646.22</v>
      </c>
      <c r="O16" s="20"/>
      <c r="P16" s="106"/>
      <c r="Q16" s="106"/>
      <c r="R16" s="106"/>
      <c r="S16" s="106"/>
      <c r="T16" s="106"/>
      <c r="U16" s="106"/>
      <c r="V16" s="106"/>
      <c r="W16" s="106"/>
      <c r="X16" s="106"/>
      <c r="Y16" s="106"/>
    </row>
    <row r="17" ht="20.25" customHeight="1" spans="1:25">
      <c r="A17" s="18" t="s">
        <v>70</v>
      </c>
      <c r="B17" s="18" t="s">
        <v>70</v>
      </c>
      <c r="C17" s="18" t="s">
        <v>208</v>
      </c>
      <c r="D17" s="18" t="s">
        <v>209</v>
      </c>
      <c r="E17" s="18" t="s">
        <v>126</v>
      </c>
      <c r="F17" s="18" t="s">
        <v>127</v>
      </c>
      <c r="G17" s="18" t="s">
        <v>216</v>
      </c>
      <c r="H17" s="18" t="s">
        <v>217</v>
      </c>
      <c r="I17" s="106">
        <v>2629.12</v>
      </c>
      <c r="J17" s="106">
        <v>2629.12</v>
      </c>
      <c r="K17" s="20"/>
      <c r="L17" s="20"/>
      <c r="M17" s="20"/>
      <c r="N17" s="106">
        <v>2629.12</v>
      </c>
      <c r="O17" s="20"/>
      <c r="P17" s="106"/>
      <c r="Q17" s="106"/>
      <c r="R17" s="106"/>
      <c r="S17" s="106"/>
      <c r="T17" s="106"/>
      <c r="U17" s="106"/>
      <c r="V17" s="106"/>
      <c r="W17" s="106"/>
      <c r="X17" s="106"/>
      <c r="Y17" s="106"/>
    </row>
    <row r="18" ht="20.25" customHeight="1" spans="1:25">
      <c r="A18" s="18" t="s">
        <v>70</v>
      </c>
      <c r="B18" s="18" t="s">
        <v>70</v>
      </c>
      <c r="C18" s="18" t="s">
        <v>218</v>
      </c>
      <c r="D18" s="18" t="s">
        <v>133</v>
      </c>
      <c r="E18" s="18" t="s">
        <v>132</v>
      </c>
      <c r="F18" s="18" t="s">
        <v>133</v>
      </c>
      <c r="G18" s="18" t="s">
        <v>219</v>
      </c>
      <c r="H18" s="18" t="s">
        <v>133</v>
      </c>
      <c r="I18" s="106">
        <v>134244</v>
      </c>
      <c r="J18" s="106">
        <v>134244</v>
      </c>
      <c r="K18" s="20"/>
      <c r="L18" s="20"/>
      <c r="M18" s="20"/>
      <c r="N18" s="106">
        <v>134244</v>
      </c>
      <c r="O18" s="20"/>
      <c r="P18" s="106"/>
      <c r="Q18" s="106"/>
      <c r="R18" s="106"/>
      <c r="S18" s="106"/>
      <c r="T18" s="106"/>
      <c r="U18" s="106"/>
      <c r="V18" s="106"/>
      <c r="W18" s="106"/>
      <c r="X18" s="106"/>
      <c r="Y18" s="106"/>
    </row>
    <row r="19" ht="20.25" customHeight="1" spans="1:25">
      <c r="A19" s="18" t="s">
        <v>70</v>
      </c>
      <c r="B19" s="18" t="s">
        <v>70</v>
      </c>
      <c r="C19" s="18" t="s">
        <v>220</v>
      </c>
      <c r="D19" s="18" t="s">
        <v>177</v>
      </c>
      <c r="E19" s="18" t="s">
        <v>102</v>
      </c>
      <c r="F19" s="18" t="s">
        <v>103</v>
      </c>
      <c r="G19" s="18" t="s">
        <v>221</v>
      </c>
      <c r="H19" s="18" t="s">
        <v>177</v>
      </c>
      <c r="I19" s="106">
        <v>1800</v>
      </c>
      <c r="J19" s="106">
        <v>1800</v>
      </c>
      <c r="K19" s="20"/>
      <c r="L19" s="20"/>
      <c r="M19" s="20"/>
      <c r="N19" s="106">
        <v>1800</v>
      </c>
      <c r="O19" s="20"/>
      <c r="P19" s="106"/>
      <c r="Q19" s="106"/>
      <c r="R19" s="106"/>
      <c r="S19" s="106"/>
      <c r="T19" s="106"/>
      <c r="U19" s="106"/>
      <c r="V19" s="106"/>
      <c r="W19" s="106"/>
      <c r="X19" s="106"/>
      <c r="Y19" s="106"/>
    </row>
    <row r="20" ht="20.25" customHeight="1" spans="1:25">
      <c r="A20" s="18" t="s">
        <v>70</v>
      </c>
      <c r="B20" s="18" t="s">
        <v>70</v>
      </c>
      <c r="C20" s="18" t="s">
        <v>222</v>
      </c>
      <c r="D20" s="18" t="s">
        <v>223</v>
      </c>
      <c r="E20" s="18" t="s">
        <v>102</v>
      </c>
      <c r="F20" s="18" t="s">
        <v>103</v>
      </c>
      <c r="G20" s="18" t="s">
        <v>224</v>
      </c>
      <c r="H20" s="18" t="s">
        <v>225</v>
      </c>
      <c r="I20" s="106">
        <v>79800</v>
      </c>
      <c r="J20" s="106">
        <v>79800</v>
      </c>
      <c r="K20" s="20"/>
      <c r="L20" s="20"/>
      <c r="M20" s="20"/>
      <c r="N20" s="106">
        <v>79800</v>
      </c>
      <c r="O20" s="20"/>
      <c r="P20" s="106"/>
      <c r="Q20" s="106"/>
      <c r="R20" s="106"/>
      <c r="S20" s="106"/>
      <c r="T20" s="106"/>
      <c r="U20" s="106"/>
      <c r="V20" s="106"/>
      <c r="W20" s="106"/>
      <c r="X20" s="106"/>
      <c r="Y20" s="106"/>
    </row>
    <row r="21" ht="20.25" customHeight="1" spans="1:25">
      <c r="A21" s="18" t="s">
        <v>70</v>
      </c>
      <c r="B21" s="18" t="s">
        <v>70</v>
      </c>
      <c r="C21" s="18" t="s">
        <v>226</v>
      </c>
      <c r="D21" s="18" t="s">
        <v>227</v>
      </c>
      <c r="E21" s="18" t="s">
        <v>102</v>
      </c>
      <c r="F21" s="18" t="s">
        <v>103</v>
      </c>
      <c r="G21" s="18" t="s">
        <v>228</v>
      </c>
      <c r="H21" s="18" t="s">
        <v>227</v>
      </c>
      <c r="I21" s="106">
        <v>24300</v>
      </c>
      <c r="J21" s="106">
        <v>24300</v>
      </c>
      <c r="K21" s="20"/>
      <c r="L21" s="20"/>
      <c r="M21" s="20"/>
      <c r="N21" s="106">
        <v>24300</v>
      </c>
      <c r="O21" s="20"/>
      <c r="P21" s="106"/>
      <c r="Q21" s="106"/>
      <c r="R21" s="106"/>
      <c r="S21" s="106"/>
      <c r="T21" s="106"/>
      <c r="U21" s="106"/>
      <c r="V21" s="106"/>
      <c r="W21" s="106"/>
      <c r="X21" s="106"/>
      <c r="Y21" s="106"/>
    </row>
    <row r="22" ht="20.25" customHeight="1" spans="1:25">
      <c r="A22" s="18" t="s">
        <v>70</v>
      </c>
      <c r="B22" s="18" t="s">
        <v>70</v>
      </c>
      <c r="C22" s="18" t="s">
        <v>229</v>
      </c>
      <c r="D22" s="18" t="s">
        <v>230</v>
      </c>
      <c r="E22" s="18" t="s">
        <v>110</v>
      </c>
      <c r="F22" s="18" t="s">
        <v>111</v>
      </c>
      <c r="G22" s="18" t="s">
        <v>231</v>
      </c>
      <c r="H22" s="18" t="s">
        <v>232</v>
      </c>
      <c r="I22" s="106">
        <v>4200</v>
      </c>
      <c r="J22" s="106">
        <v>4200</v>
      </c>
      <c r="K22" s="20"/>
      <c r="L22" s="20"/>
      <c r="M22" s="20"/>
      <c r="N22" s="106">
        <v>4200</v>
      </c>
      <c r="O22" s="20"/>
      <c r="P22" s="106"/>
      <c r="Q22" s="106"/>
      <c r="R22" s="106"/>
      <c r="S22" s="106"/>
      <c r="T22" s="106"/>
      <c r="U22" s="106"/>
      <c r="V22" s="106"/>
      <c r="W22" s="106"/>
      <c r="X22" s="106"/>
      <c r="Y22" s="106"/>
    </row>
    <row r="23" ht="20.25" customHeight="1" spans="1:25">
      <c r="A23" s="18" t="s">
        <v>70</v>
      </c>
      <c r="B23" s="18" t="s">
        <v>70</v>
      </c>
      <c r="C23" s="18" t="s">
        <v>233</v>
      </c>
      <c r="D23" s="18" t="s">
        <v>234</v>
      </c>
      <c r="E23" s="18" t="s">
        <v>102</v>
      </c>
      <c r="F23" s="18" t="s">
        <v>103</v>
      </c>
      <c r="G23" s="18" t="s">
        <v>235</v>
      </c>
      <c r="H23" s="18" t="s">
        <v>236</v>
      </c>
      <c r="I23" s="106">
        <v>8100</v>
      </c>
      <c r="J23" s="106">
        <v>8100</v>
      </c>
      <c r="K23" s="20"/>
      <c r="L23" s="20"/>
      <c r="M23" s="20"/>
      <c r="N23" s="106">
        <v>8100</v>
      </c>
      <c r="O23" s="20"/>
      <c r="P23" s="106"/>
      <c r="Q23" s="106"/>
      <c r="R23" s="106"/>
      <c r="S23" s="106"/>
      <c r="T23" s="106"/>
      <c r="U23" s="106"/>
      <c r="V23" s="106"/>
      <c r="W23" s="106"/>
      <c r="X23" s="106"/>
      <c r="Y23" s="106"/>
    </row>
    <row r="24" ht="20.25" customHeight="1" spans="1:25">
      <c r="A24" s="18" t="s">
        <v>70</v>
      </c>
      <c r="B24" s="18" t="s">
        <v>70</v>
      </c>
      <c r="C24" s="18" t="s">
        <v>233</v>
      </c>
      <c r="D24" s="18" t="s">
        <v>234</v>
      </c>
      <c r="E24" s="18" t="s">
        <v>102</v>
      </c>
      <c r="F24" s="18" t="s">
        <v>103</v>
      </c>
      <c r="G24" s="18" t="s">
        <v>237</v>
      </c>
      <c r="H24" s="18" t="s">
        <v>238</v>
      </c>
      <c r="I24" s="106">
        <v>1800</v>
      </c>
      <c r="J24" s="106">
        <v>1800</v>
      </c>
      <c r="K24" s="20"/>
      <c r="L24" s="20"/>
      <c r="M24" s="20"/>
      <c r="N24" s="106">
        <v>1800</v>
      </c>
      <c r="O24" s="20"/>
      <c r="P24" s="106"/>
      <c r="Q24" s="106"/>
      <c r="R24" s="106"/>
      <c r="S24" s="106"/>
      <c r="T24" s="106"/>
      <c r="U24" s="106"/>
      <c r="V24" s="106"/>
      <c r="W24" s="106"/>
      <c r="X24" s="106"/>
      <c r="Y24" s="106"/>
    </row>
    <row r="25" ht="20.25" customHeight="1" spans="1:25">
      <c r="A25" s="18" t="s">
        <v>70</v>
      </c>
      <c r="B25" s="18" t="s">
        <v>70</v>
      </c>
      <c r="C25" s="18" t="s">
        <v>233</v>
      </c>
      <c r="D25" s="18" t="s">
        <v>234</v>
      </c>
      <c r="E25" s="18" t="s">
        <v>102</v>
      </c>
      <c r="F25" s="18" t="s">
        <v>103</v>
      </c>
      <c r="G25" s="18" t="s">
        <v>239</v>
      </c>
      <c r="H25" s="18" t="s">
        <v>240</v>
      </c>
      <c r="I25" s="106">
        <v>1800</v>
      </c>
      <c r="J25" s="106">
        <v>1800</v>
      </c>
      <c r="K25" s="20"/>
      <c r="L25" s="20"/>
      <c r="M25" s="20"/>
      <c r="N25" s="106">
        <v>1800</v>
      </c>
      <c r="O25" s="20"/>
      <c r="P25" s="106"/>
      <c r="Q25" s="106"/>
      <c r="R25" s="106"/>
      <c r="S25" s="106"/>
      <c r="T25" s="106"/>
      <c r="U25" s="106"/>
      <c r="V25" s="106"/>
      <c r="W25" s="106"/>
      <c r="X25" s="106"/>
      <c r="Y25" s="106"/>
    </row>
    <row r="26" ht="20.25" customHeight="1" spans="1:25">
      <c r="A26" s="18" t="s">
        <v>70</v>
      </c>
      <c r="B26" s="18" t="s">
        <v>70</v>
      </c>
      <c r="C26" s="18" t="s">
        <v>233</v>
      </c>
      <c r="D26" s="18" t="s">
        <v>234</v>
      </c>
      <c r="E26" s="18" t="s">
        <v>102</v>
      </c>
      <c r="F26" s="18" t="s">
        <v>103</v>
      </c>
      <c r="G26" s="18" t="s">
        <v>241</v>
      </c>
      <c r="H26" s="18" t="s">
        <v>242</v>
      </c>
      <c r="I26" s="106">
        <v>6300</v>
      </c>
      <c r="J26" s="106">
        <v>6300</v>
      </c>
      <c r="K26" s="20"/>
      <c r="L26" s="20"/>
      <c r="M26" s="20"/>
      <c r="N26" s="106">
        <v>6300</v>
      </c>
      <c r="O26" s="20"/>
      <c r="P26" s="106"/>
      <c r="Q26" s="106"/>
      <c r="R26" s="106"/>
      <c r="S26" s="106"/>
      <c r="T26" s="106"/>
      <c r="U26" s="106"/>
      <c r="V26" s="106"/>
      <c r="W26" s="106"/>
      <c r="X26" s="106"/>
      <c r="Y26" s="106"/>
    </row>
    <row r="27" ht="20.25" customHeight="1" spans="1:25">
      <c r="A27" s="18" t="s">
        <v>70</v>
      </c>
      <c r="B27" s="18" t="s">
        <v>70</v>
      </c>
      <c r="C27" s="18" t="s">
        <v>233</v>
      </c>
      <c r="D27" s="18" t="s">
        <v>234</v>
      </c>
      <c r="E27" s="18" t="s">
        <v>102</v>
      </c>
      <c r="F27" s="18" t="s">
        <v>103</v>
      </c>
      <c r="G27" s="18" t="s">
        <v>243</v>
      </c>
      <c r="H27" s="18" t="s">
        <v>244</v>
      </c>
      <c r="I27" s="106">
        <v>11520</v>
      </c>
      <c r="J27" s="106">
        <v>11520</v>
      </c>
      <c r="K27" s="20"/>
      <c r="L27" s="20"/>
      <c r="M27" s="20"/>
      <c r="N27" s="106">
        <v>11520</v>
      </c>
      <c r="O27" s="20"/>
      <c r="P27" s="106"/>
      <c r="Q27" s="106"/>
      <c r="R27" s="106"/>
      <c r="S27" s="106"/>
      <c r="T27" s="106"/>
      <c r="U27" s="106"/>
      <c r="V27" s="106"/>
      <c r="W27" s="106"/>
      <c r="X27" s="106"/>
      <c r="Y27" s="106"/>
    </row>
    <row r="28" ht="20.25" customHeight="1" spans="1:25">
      <c r="A28" s="18" t="s">
        <v>70</v>
      </c>
      <c r="B28" s="18" t="s">
        <v>70</v>
      </c>
      <c r="C28" s="18" t="s">
        <v>233</v>
      </c>
      <c r="D28" s="18" t="s">
        <v>234</v>
      </c>
      <c r="E28" s="18" t="s">
        <v>102</v>
      </c>
      <c r="F28" s="18" t="s">
        <v>103</v>
      </c>
      <c r="G28" s="18" t="s">
        <v>245</v>
      </c>
      <c r="H28" s="18" t="s">
        <v>246</v>
      </c>
      <c r="I28" s="106">
        <v>1350</v>
      </c>
      <c r="J28" s="106">
        <v>1350</v>
      </c>
      <c r="K28" s="20"/>
      <c r="L28" s="20"/>
      <c r="M28" s="20"/>
      <c r="N28" s="106">
        <v>1350</v>
      </c>
      <c r="O28" s="20"/>
      <c r="P28" s="106"/>
      <c r="Q28" s="106"/>
      <c r="R28" s="106"/>
      <c r="S28" s="106"/>
      <c r="T28" s="106"/>
      <c r="U28" s="106"/>
      <c r="V28" s="106"/>
      <c r="W28" s="106"/>
      <c r="X28" s="106"/>
      <c r="Y28" s="106"/>
    </row>
    <row r="29" ht="20.25" customHeight="1" spans="1:25">
      <c r="A29" s="18" t="s">
        <v>70</v>
      </c>
      <c r="B29" s="18" t="s">
        <v>70</v>
      </c>
      <c r="C29" s="18" t="s">
        <v>233</v>
      </c>
      <c r="D29" s="18" t="s">
        <v>234</v>
      </c>
      <c r="E29" s="18" t="s">
        <v>102</v>
      </c>
      <c r="F29" s="18" t="s">
        <v>103</v>
      </c>
      <c r="G29" s="18" t="s">
        <v>247</v>
      </c>
      <c r="H29" s="18" t="s">
        <v>248</v>
      </c>
      <c r="I29" s="106">
        <v>450</v>
      </c>
      <c r="J29" s="106">
        <v>450</v>
      </c>
      <c r="K29" s="20"/>
      <c r="L29" s="20"/>
      <c r="M29" s="20"/>
      <c r="N29" s="106">
        <v>450</v>
      </c>
      <c r="O29" s="20"/>
      <c r="P29" s="106"/>
      <c r="Q29" s="106"/>
      <c r="R29" s="106"/>
      <c r="S29" s="106"/>
      <c r="T29" s="106"/>
      <c r="U29" s="106"/>
      <c r="V29" s="106"/>
      <c r="W29" s="106"/>
      <c r="X29" s="106"/>
      <c r="Y29" s="106"/>
    </row>
    <row r="30" ht="20.25" customHeight="1" spans="1:25">
      <c r="A30" s="18" t="s">
        <v>70</v>
      </c>
      <c r="B30" s="18" t="s">
        <v>70</v>
      </c>
      <c r="C30" s="18" t="s">
        <v>233</v>
      </c>
      <c r="D30" s="18" t="s">
        <v>234</v>
      </c>
      <c r="E30" s="18" t="s">
        <v>102</v>
      </c>
      <c r="F30" s="18" t="s">
        <v>103</v>
      </c>
      <c r="G30" s="18" t="s">
        <v>249</v>
      </c>
      <c r="H30" s="18" t="s">
        <v>250</v>
      </c>
      <c r="I30" s="106">
        <v>450</v>
      </c>
      <c r="J30" s="106">
        <v>450</v>
      </c>
      <c r="K30" s="20"/>
      <c r="L30" s="20"/>
      <c r="M30" s="20"/>
      <c r="N30" s="106">
        <v>450</v>
      </c>
      <c r="O30" s="20"/>
      <c r="P30" s="106"/>
      <c r="Q30" s="106"/>
      <c r="R30" s="106"/>
      <c r="S30" s="106"/>
      <c r="T30" s="106"/>
      <c r="U30" s="106"/>
      <c r="V30" s="106"/>
      <c r="W30" s="106"/>
      <c r="X30" s="106"/>
      <c r="Y30" s="106"/>
    </row>
    <row r="31" ht="20.25" customHeight="1" spans="1:25">
      <c r="A31" s="18" t="s">
        <v>70</v>
      </c>
      <c r="B31" s="18" t="s">
        <v>70</v>
      </c>
      <c r="C31" s="18" t="s">
        <v>251</v>
      </c>
      <c r="D31" s="18" t="s">
        <v>252</v>
      </c>
      <c r="E31" s="18" t="s">
        <v>102</v>
      </c>
      <c r="F31" s="18" t="s">
        <v>103</v>
      </c>
      <c r="G31" s="18" t="s">
        <v>224</v>
      </c>
      <c r="H31" s="18" t="s">
        <v>225</v>
      </c>
      <c r="I31" s="106">
        <v>7980</v>
      </c>
      <c r="J31" s="106">
        <v>7980</v>
      </c>
      <c r="K31" s="20"/>
      <c r="L31" s="20"/>
      <c r="M31" s="20"/>
      <c r="N31" s="106">
        <v>7980</v>
      </c>
      <c r="O31" s="20"/>
      <c r="P31" s="106"/>
      <c r="Q31" s="106"/>
      <c r="R31" s="106"/>
      <c r="S31" s="106"/>
      <c r="T31" s="106"/>
      <c r="U31" s="106"/>
      <c r="V31" s="106"/>
      <c r="W31" s="106"/>
      <c r="X31" s="106"/>
      <c r="Y31" s="106"/>
    </row>
    <row r="32" ht="20.25" customHeight="1" spans="1:25">
      <c r="A32" s="18" t="s">
        <v>70</v>
      </c>
      <c r="B32" s="18" t="s">
        <v>70</v>
      </c>
      <c r="C32" s="18" t="s">
        <v>253</v>
      </c>
      <c r="D32" s="18" t="s">
        <v>254</v>
      </c>
      <c r="E32" s="18" t="s">
        <v>110</v>
      </c>
      <c r="F32" s="18" t="s">
        <v>111</v>
      </c>
      <c r="G32" s="18" t="s">
        <v>255</v>
      </c>
      <c r="H32" s="18" t="s">
        <v>256</v>
      </c>
      <c r="I32" s="106">
        <v>100800</v>
      </c>
      <c r="J32" s="106">
        <v>100800</v>
      </c>
      <c r="K32" s="20"/>
      <c r="L32" s="20"/>
      <c r="M32" s="20"/>
      <c r="N32" s="106">
        <v>100800</v>
      </c>
      <c r="O32" s="20"/>
      <c r="P32" s="106"/>
      <c r="Q32" s="106"/>
      <c r="R32" s="106"/>
      <c r="S32" s="106"/>
      <c r="T32" s="106"/>
      <c r="U32" s="106"/>
      <c r="V32" s="106"/>
      <c r="W32" s="106"/>
      <c r="X32" s="106"/>
      <c r="Y32" s="106"/>
    </row>
    <row r="33" ht="20.25" customHeight="1" spans="1:25">
      <c r="A33" s="18" t="s">
        <v>70</v>
      </c>
      <c r="B33" s="18" t="s">
        <v>70</v>
      </c>
      <c r="C33" s="18" t="s">
        <v>257</v>
      </c>
      <c r="D33" s="18" t="s">
        <v>258</v>
      </c>
      <c r="E33" s="18" t="s">
        <v>102</v>
      </c>
      <c r="F33" s="18" t="s">
        <v>103</v>
      </c>
      <c r="G33" s="18" t="s">
        <v>206</v>
      </c>
      <c r="H33" s="18" t="s">
        <v>207</v>
      </c>
      <c r="I33" s="106">
        <v>147960</v>
      </c>
      <c r="J33" s="106">
        <v>147960</v>
      </c>
      <c r="K33" s="20"/>
      <c r="L33" s="20"/>
      <c r="M33" s="20"/>
      <c r="N33" s="106">
        <v>147960</v>
      </c>
      <c r="O33" s="20"/>
      <c r="P33" s="106"/>
      <c r="Q33" s="106"/>
      <c r="R33" s="106"/>
      <c r="S33" s="106"/>
      <c r="T33" s="106"/>
      <c r="U33" s="106"/>
      <c r="V33" s="106"/>
      <c r="W33" s="106"/>
      <c r="X33" s="106"/>
      <c r="Y33" s="106"/>
    </row>
    <row r="34" ht="17.25" customHeight="1" spans="1:25">
      <c r="A34" s="63" t="s">
        <v>172</v>
      </c>
      <c r="B34" s="64"/>
      <c r="C34" s="171"/>
      <c r="D34" s="171"/>
      <c r="E34" s="171"/>
      <c r="F34" s="171"/>
      <c r="G34" s="171"/>
      <c r="H34" s="173"/>
      <c r="I34" s="106">
        <v>1959035.63</v>
      </c>
      <c r="J34" s="106">
        <v>1959035.63</v>
      </c>
      <c r="K34" s="106"/>
      <c r="L34" s="106"/>
      <c r="M34" s="106"/>
      <c r="N34" s="106">
        <v>1959035.63</v>
      </c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2"/>
      <c r="E1" s="41"/>
      <c r="F1" s="41"/>
      <c r="G1" s="41"/>
      <c r="H1" s="41"/>
      <c r="U1" s="162"/>
      <c r="W1" s="167" t="s">
        <v>259</v>
      </c>
    </row>
    <row r="2" ht="46.5" customHeight="1" spans="1:23">
      <c r="A2" s="42" t="str">
        <f>"2026"&amp;"年部门项目支出预算表"</f>
        <v>2026年部门项目支出预算表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ht="13.5" customHeight="1" spans="1:23">
      <c r="A3" s="43" t="str">
        <f>"单位名称："&amp;"中国共产党昆明市东川区委员会党史研究室"</f>
        <v>单位名称：中国共产党昆明市东川区委员会党史研究室</v>
      </c>
      <c r="B3" s="44"/>
      <c r="C3" s="44"/>
      <c r="D3" s="44"/>
      <c r="E3" s="44"/>
      <c r="F3" s="44"/>
      <c r="G3" s="44"/>
      <c r="H3" s="44"/>
      <c r="I3" s="57"/>
      <c r="J3" s="57"/>
      <c r="K3" s="57"/>
      <c r="L3" s="57"/>
      <c r="M3" s="57"/>
      <c r="N3" s="57"/>
      <c r="O3" s="57"/>
      <c r="P3" s="57"/>
      <c r="Q3" s="57"/>
      <c r="U3" s="162"/>
      <c r="W3" s="145" t="s">
        <v>1</v>
      </c>
    </row>
    <row r="4" ht="21.75" customHeight="1" spans="1:23">
      <c r="A4" s="45" t="s">
        <v>260</v>
      </c>
      <c r="B4" s="46" t="s">
        <v>183</v>
      </c>
      <c r="C4" s="45" t="s">
        <v>184</v>
      </c>
      <c r="D4" s="45" t="s">
        <v>261</v>
      </c>
      <c r="E4" s="46" t="s">
        <v>185</v>
      </c>
      <c r="F4" s="46" t="s">
        <v>186</v>
      </c>
      <c r="G4" s="46" t="s">
        <v>262</v>
      </c>
      <c r="H4" s="46" t="s">
        <v>263</v>
      </c>
      <c r="I4" s="65" t="s">
        <v>55</v>
      </c>
      <c r="J4" s="9" t="s">
        <v>264</v>
      </c>
      <c r="K4" s="10"/>
      <c r="L4" s="10"/>
      <c r="M4" s="36"/>
      <c r="N4" s="9" t="s">
        <v>191</v>
      </c>
      <c r="O4" s="10"/>
      <c r="P4" s="36"/>
      <c r="Q4" s="46" t="s">
        <v>61</v>
      </c>
      <c r="R4" s="9" t="s">
        <v>62</v>
      </c>
      <c r="S4" s="10"/>
      <c r="T4" s="10"/>
      <c r="U4" s="10"/>
      <c r="V4" s="10"/>
      <c r="W4" s="36"/>
    </row>
    <row r="5" ht="21.75" customHeight="1" spans="1:23">
      <c r="A5" s="47"/>
      <c r="B5" s="66"/>
      <c r="C5" s="47"/>
      <c r="D5" s="47"/>
      <c r="E5" s="48"/>
      <c r="F5" s="48"/>
      <c r="G5" s="48"/>
      <c r="H5" s="48"/>
      <c r="I5" s="66"/>
      <c r="J5" s="163" t="s">
        <v>58</v>
      </c>
      <c r="K5" s="164"/>
      <c r="L5" s="46" t="s">
        <v>59</v>
      </c>
      <c r="M5" s="46" t="s">
        <v>60</v>
      </c>
      <c r="N5" s="46" t="s">
        <v>58</v>
      </c>
      <c r="O5" s="46" t="s">
        <v>59</v>
      </c>
      <c r="P5" s="46" t="s">
        <v>60</v>
      </c>
      <c r="Q5" s="48"/>
      <c r="R5" s="46" t="s">
        <v>57</v>
      </c>
      <c r="S5" s="46" t="s">
        <v>64</v>
      </c>
      <c r="T5" s="46" t="s">
        <v>197</v>
      </c>
      <c r="U5" s="46" t="s">
        <v>66</v>
      </c>
      <c r="V5" s="46" t="s">
        <v>67</v>
      </c>
      <c r="W5" s="46" t="s">
        <v>68</v>
      </c>
    </row>
    <row r="6" ht="21" customHeight="1" spans="1:23">
      <c r="A6" s="66"/>
      <c r="B6" s="66"/>
      <c r="C6" s="66"/>
      <c r="D6" s="66"/>
      <c r="E6" s="66"/>
      <c r="F6" s="66"/>
      <c r="G6" s="66"/>
      <c r="H6" s="66"/>
      <c r="I6" s="66"/>
      <c r="J6" s="165" t="s">
        <v>57</v>
      </c>
      <c r="K6" s="1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ht="39.75" customHeight="1" spans="1:23">
      <c r="A7" s="49"/>
      <c r="B7" s="60"/>
      <c r="C7" s="49"/>
      <c r="D7" s="49"/>
      <c r="E7" s="50"/>
      <c r="F7" s="50"/>
      <c r="G7" s="50"/>
      <c r="H7" s="50"/>
      <c r="I7" s="60"/>
      <c r="J7" s="14" t="s">
        <v>57</v>
      </c>
      <c r="K7" s="14" t="s">
        <v>265</v>
      </c>
      <c r="L7" s="50"/>
      <c r="M7" s="50"/>
      <c r="N7" s="50"/>
      <c r="O7" s="50"/>
      <c r="P7" s="50"/>
      <c r="Q7" s="50"/>
      <c r="R7" s="50"/>
      <c r="S7" s="50"/>
      <c r="T7" s="50"/>
      <c r="U7" s="60"/>
      <c r="V7" s="50"/>
      <c r="W7" s="50"/>
    </row>
    <row r="8" ht="15" customHeight="1" spans="1:23">
      <c r="A8" s="51">
        <v>1</v>
      </c>
      <c r="B8" s="51">
        <v>2</v>
      </c>
      <c r="C8" s="51">
        <v>3</v>
      </c>
      <c r="D8" s="51">
        <v>4</v>
      </c>
      <c r="E8" s="51">
        <v>5</v>
      </c>
      <c r="F8" s="51">
        <v>6</v>
      </c>
      <c r="G8" s="51">
        <v>7</v>
      </c>
      <c r="H8" s="51">
        <v>8</v>
      </c>
      <c r="I8" s="51">
        <v>9</v>
      </c>
      <c r="J8" s="51">
        <v>10</v>
      </c>
      <c r="K8" s="51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51">
        <v>21</v>
      </c>
      <c r="V8" s="69">
        <v>22</v>
      </c>
      <c r="W8" s="51">
        <v>23</v>
      </c>
    </row>
    <row r="9" ht="21.75" customHeight="1" spans="1:23">
      <c r="A9" s="95" t="s">
        <v>266</v>
      </c>
      <c r="B9" s="95" t="s">
        <v>267</v>
      </c>
      <c r="C9" s="95" t="s">
        <v>268</v>
      </c>
      <c r="D9" s="95" t="s">
        <v>70</v>
      </c>
      <c r="E9" s="95" t="s">
        <v>116</v>
      </c>
      <c r="F9" s="95" t="s">
        <v>117</v>
      </c>
      <c r="G9" s="95" t="s">
        <v>255</v>
      </c>
      <c r="H9" s="95" t="s">
        <v>256</v>
      </c>
      <c r="I9" s="106">
        <v>18000</v>
      </c>
      <c r="J9" s="106">
        <v>18000</v>
      </c>
      <c r="K9" s="106">
        <v>18000</v>
      </c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</row>
    <row r="10" ht="21.75" customHeight="1" spans="1:23">
      <c r="A10" s="95" t="s">
        <v>269</v>
      </c>
      <c r="B10" s="95" t="s">
        <v>270</v>
      </c>
      <c r="C10" s="95" t="s">
        <v>271</v>
      </c>
      <c r="D10" s="95" t="s">
        <v>70</v>
      </c>
      <c r="E10" s="95" t="s">
        <v>104</v>
      </c>
      <c r="F10" s="95" t="s">
        <v>105</v>
      </c>
      <c r="G10" s="95" t="s">
        <v>272</v>
      </c>
      <c r="H10" s="95" t="s">
        <v>273</v>
      </c>
      <c r="I10" s="106">
        <v>76000</v>
      </c>
      <c r="J10" s="106">
        <v>76000</v>
      </c>
      <c r="K10" s="106">
        <v>76000</v>
      </c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</row>
    <row r="11" ht="18.75" customHeight="1" spans="1:23">
      <c r="A11" s="63" t="s">
        <v>172</v>
      </c>
      <c r="B11" s="64"/>
      <c r="C11" s="64"/>
      <c r="D11" s="64"/>
      <c r="E11" s="64"/>
      <c r="F11" s="64"/>
      <c r="G11" s="64"/>
      <c r="H11" s="68"/>
      <c r="I11" s="106">
        <v>94000</v>
      </c>
      <c r="J11" s="106">
        <v>94000</v>
      </c>
      <c r="K11" s="106">
        <v>94000</v>
      </c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1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56" t="s">
        <v>274</v>
      </c>
    </row>
    <row r="2" ht="39.75" customHeight="1" spans="1:10">
      <c r="A2" s="94" t="str">
        <f>"2026"&amp;"年部门项目支出绩效目标表"</f>
        <v>2026年部门项目支出绩效目标表</v>
      </c>
      <c r="B2" s="42"/>
      <c r="C2" s="42"/>
      <c r="D2" s="42"/>
      <c r="E2" s="42"/>
      <c r="F2" s="96"/>
      <c r="G2" s="42"/>
      <c r="H2" s="96"/>
      <c r="I2" s="96"/>
      <c r="J2" s="42"/>
    </row>
    <row r="3" ht="17.25" customHeight="1" spans="1:1">
      <c r="A3" s="43" t="str">
        <f>"单位名称："&amp;"中国共产党昆明市东川区委员会党史研究室"</f>
        <v>单位名称：中国共产党昆明市东川区委员会党史研究室</v>
      </c>
    </row>
    <row r="4" ht="44.25" customHeight="1" spans="1:10">
      <c r="A4" s="14" t="s">
        <v>184</v>
      </c>
      <c r="B4" s="14" t="s">
        <v>275</v>
      </c>
      <c r="C4" s="14" t="s">
        <v>276</v>
      </c>
      <c r="D4" s="14" t="s">
        <v>277</v>
      </c>
      <c r="E4" s="14" t="s">
        <v>278</v>
      </c>
      <c r="F4" s="97" t="s">
        <v>279</v>
      </c>
      <c r="G4" s="14" t="s">
        <v>280</v>
      </c>
      <c r="H4" s="97" t="s">
        <v>281</v>
      </c>
      <c r="I4" s="97" t="s">
        <v>282</v>
      </c>
      <c r="J4" s="14" t="s">
        <v>283</v>
      </c>
    </row>
    <row r="5" ht="18.75" customHeight="1" spans="1:10">
      <c r="A5" s="159">
        <v>1</v>
      </c>
      <c r="B5" s="159">
        <v>2</v>
      </c>
      <c r="C5" s="159">
        <v>3</v>
      </c>
      <c r="D5" s="159">
        <v>4</v>
      </c>
      <c r="E5" s="159">
        <v>5</v>
      </c>
      <c r="F5" s="69">
        <v>6</v>
      </c>
      <c r="G5" s="159">
        <v>7</v>
      </c>
      <c r="H5" s="69">
        <v>8</v>
      </c>
      <c r="I5" s="69">
        <v>9</v>
      </c>
      <c r="J5" s="159">
        <v>10</v>
      </c>
    </row>
    <row r="6" ht="42" customHeight="1" spans="1:10">
      <c r="A6" s="15" t="s">
        <v>70</v>
      </c>
      <c r="B6" s="95"/>
      <c r="C6" s="95"/>
      <c r="D6" s="95"/>
      <c r="E6" s="34"/>
      <c r="F6" s="98"/>
      <c r="G6" s="34"/>
      <c r="H6" s="98"/>
      <c r="I6" s="98"/>
      <c r="J6" s="34"/>
    </row>
    <row r="7" ht="42" customHeight="1" spans="1:10">
      <c r="A7" s="160" t="s">
        <v>70</v>
      </c>
      <c r="B7" s="25"/>
      <c r="C7" s="25"/>
      <c r="D7" s="25"/>
      <c r="E7" s="15"/>
      <c r="F7" s="25"/>
      <c r="G7" s="15"/>
      <c r="H7" s="25"/>
      <c r="I7" s="25"/>
      <c r="J7" s="15"/>
    </row>
    <row r="8" ht="42" customHeight="1" spans="1:10">
      <c r="A8" s="161" t="s">
        <v>268</v>
      </c>
      <c r="B8" s="25" t="s">
        <v>284</v>
      </c>
      <c r="C8" s="25" t="s">
        <v>285</v>
      </c>
      <c r="D8" s="25" t="s">
        <v>286</v>
      </c>
      <c r="E8" s="15" t="s">
        <v>287</v>
      </c>
      <c r="F8" s="25" t="s">
        <v>288</v>
      </c>
      <c r="G8" s="15" t="s">
        <v>289</v>
      </c>
      <c r="H8" s="25" t="s">
        <v>290</v>
      </c>
      <c r="I8" s="25" t="s">
        <v>291</v>
      </c>
      <c r="J8" s="15" t="s">
        <v>292</v>
      </c>
    </row>
    <row r="9" ht="42" customHeight="1" spans="1:10">
      <c r="A9" s="161" t="s">
        <v>268</v>
      </c>
      <c r="B9" s="25" t="s">
        <v>284</v>
      </c>
      <c r="C9" s="25" t="s">
        <v>285</v>
      </c>
      <c r="D9" s="25" t="s">
        <v>293</v>
      </c>
      <c r="E9" s="15" t="s">
        <v>294</v>
      </c>
      <c r="F9" s="25" t="s">
        <v>295</v>
      </c>
      <c r="G9" s="15" t="s">
        <v>296</v>
      </c>
      <c r="H9" s="25" t="s">
        <v>297</v>
      </c>
      <c r="I9" s="25" t="s">
        <v>298</v>
      </c>
      <c r="J9" s="15" t="s">
        <v>299</v>
      </c>
    </row>
    <row r="10" ht="42" customHeight="1" spans="1:10">
      <c r="A10" s="161" t="s">
        <v>268</v>
      </c>
      <c r="B10" s="25" t="s">
        <v>284</v>
      </c>
      <c r="C10" s="25" t="s">
        <v>285</v>
      </c>
      <c r="D10" s="25" t="s">
        <v>300</v>
      </c>
      <c r="E10" s="15" t="s">
        <v>301</v>
      </c>
      <c r="F10" s="25" t="s">
        <v>295</v>
      </c>
      <c r="G10" s="15" t="s">
        <v>302</v>
      </c>
      <c r="H10" s="25" t="s">
        <v>303</v>
      </c>
      <c r="I10" s="25" t="s">
        <v>291</v>
      </c>
      <c r="J10" s="15" t="s">
        <v>299</v>
      </c>
    </row>
    <row r="11" ht="42" customHeight="1" spans="1:10">
      <c r="A11" s="161" t="s">
        <v>268</v>
      </c>
      <c r="B11" s="25" t="s">
        <v>284</v>
      </c>
      <c r="C11" s="25" t="s">
        <v>304</v>
      </c>
      <c r="D11" s="25" t="s">
        <v>305</v>
      </c>
      <c r="E11" s="15" t="s">
        <v>306</v>
      </c>
      <c r="F11" s="25" t="s">
        <v>307</v>
      </c>
      <c r="G11" s="15" t="s">
        <v>306</v>
      </c>
      <c r="H11" s="25" t="s">
        <v>297</v>
      </c>
      <c r="I11" s="25" t="s">
        <v>298</v>
      </c>
      <c r="J11" s="15" t="s">
        <v>308</v>
      </c>
    </row>
    <row r="12" ht="42" customHeight="1" spans="1:10">
      <c r="A12" s="161" t="s">
        <v>268</v>
      </c>
      <c r="B12" s="25" t="s">
        <v>284</v>
      </c>
      <c r="C12" s="25" t="s">
        <v>309</v>
      </c>
      <c r="D12" s="25" t="s">
        <v>310</v>
      </c>
      <c r="E12" s="15" t="s">
        <v>311</v>
      </c>
      <c r="F12" s="25" t="s">
        <v>288</v>
      </c>
      <c r="G12" s="15" t="s">
        <v>312</v>
      </c>
      <c r="H12" s="25" t="s">
        <v>297</v>
      </c>
      <c r="I12" s="25" t="s">
        <v>298</v>
      </c>
      <c r="J12" s="15" t="s">
        <v>299</v>
      </c>
    </row>
    <row r="13" ht="42" customHeight="1" spans="1:10">
      <c r="A13" s="161" t="s">
        <v>268</v>
      </c>
      <c r="B13" s="25" t="s">
        <v>284</v>
      </c>
      <c r="C13" s="25" t="s">
        <v>313</v>
      </c>
      <c r="D13" s="25" t="s">
        <v>314</v>
      </c>
      <c r="E13" s="15" t="s">
        <v>315</v>
      </c>
      <c r="F13" s="25" t="s">
        <v>295</v>
      </c>
      <c r="G13" s="15" t="s">
        <v>316</v>
      </c>
      <c r="H13" s="25" t="s">
        <v>317</v>
      </c>
      <c r="I13" s="25" t="s">
        <v>291</v>
      </c>
      <c r="J13" s="15" t="s">
        <v>299</v>
      </c>
    </row>
    <row r="14" ht="42" customHeight="1" spans="1:10">
      <c r="A14" s="161" t="s">
        <v>271</v>
      </c>
      <c r="B14" s="25" t="s">
        <v>318</v>
      </c>
      <c r="C14" s="25" t="s">
        <v>285</v>
      </c>
      <c r="D14" s="25" t="s">
        <v>286</v>
      </c>
      <c r="E14" s="15" t="s">
        <v>319</v>
      </c>
      <c r="F14" s="25" t="s">
        <v>288</v>
      </c>
      <c r="G14" s="15" t="s">
        <v>320</v>
      </c>
      <c r="H14" s="25" t="s">
        <v>321</v>
      </c>
      <c r="I14" s="25" t="s">
        <v>291</v>
      </c>
      <c r="J14" s="15" t="s">
        <v>322</v>
      </c>
    </row>
    <row r="15" ht="42" customHeight="1" spans="1:10">
      <c r="A15" s="161" t="s">
        <v>271</v>
      </c>
      <c r="B15" s="25" t="s">
        <v>318</v>
      </c>
      <c r="C15" s="25" t="s">
        <v>285</v>
      </c>
      <c r="D15" s="25" t="s">
        <v>293</v>
      </c>
      <c r="E15" s="15" t="s">
        <v>323</v>
      </c>
      <c r="F15" s="25" t="s">
        <v>324</v>
      </c>
      <c r="G15" s="15" t="s">
        <v>325</v>
      </c>
      <c r="H15" s="25" t="s">
        <v>326</v>
      </c>
      <c r="I15" s="25" t="s">
        <v>291</v>
      </c>
      <c r="J15" s="15" t="s">
        <v>327</v>
      </c>
    </row>
    <row r="16" ht="42" customHeight="1" spans="1:10">
      <c r="A16" s="161" t="s">
        <v>271</v>
      </c>
      <c r="B16" s="25" t="s">
        <v>318</v>
      </c>
      <c r="C16" s="25" t="s">
        <v>285</v>
      </c>
      <c r="D16" s="25" t="s">
        <v>293</v>
      </c>
      <c r="E16" s="15" t="s">
        <v>328</v>
      </c>
      <c r="F16" s="25" t="s">
        <v>295</v>
      </c>
      <c r="G16" s="15" t="s">
        <v>296</v>
      </c>
      <c r="H16" s="25" t="s">
        <v>297</v>
      </c>
      <c r="I16" s="25" t="s">
        <v>291</v>
      </c>
      <c r="J16" s="15" t="s">
        <v>329</v>
      </c>
    </row>
    <row r="17" ht="42" customHeight="1" spans="1:10">
      <c r="A17" s="161" t="s">
        <v>271</v>
      </c>
      <c r="B17" s="25" t="s">
        <v>318</v>
      </c>
      <c r="C17" s="25" t="s">
        <v>285</v>
      </c>
      <c r="D17" s="25" t="s">
        <v>300</v>
      </c>
      <c r="E17" s="15" t="s">
        <v>330</v>
      </c>
      <c r="F17" s="25" t="s">
        <v>295</v>
      </c>
      <c r="G17" s="15" t="s">
        <v>331</v>
      </c>
      <c r="H17" s="25" t="s">
        <v>303</v>
      </c>
      <c r="I17" s="25" t="s">
        <v>291</v>
      </c>
      <c r="J17" s="15" t="s">
        <v>332</v>
      </c>
    </row>
    <row r="18" ht="42" customHeight="1" spans="1:10">
      <c r="A18" s="161" t="s">
        <v>271</v>
      </c>
      <c r="B18" s="25" t="s">
        <v>318</v>
      </c>
      <c r="C18" s="25" t="s">
        <v>304</v>
      </c>
      <c r="D18" s="25" t="s">
        <v>305</v>
      </c>
      <c r="E18" s="15" t="s">
        <v>333</v>
      </c>
      <c r="F18" s="25" t="s">
        <v>288</v>
      </c>
      <c r="G18" s="15" t="s">
        <v>334</v>
      </c>
      <c r="H18" s="25" t="s">
        <v>297</v>
      </c>
      <c r="I18" s="25" t="s">
        <v>291</v>
      </c>
      <c r="J18" s="15" t="s">
        <v>335</v>
      </c>
    </row>
    <row r="19" ht="42" customHeight="1" spans="1:10">
      <c r="A19" s="161" t="s">
        <v>271</v>
      </c>
      <c r="B19" s="25" t="s">
        <v>318</v>
      </c>
      <c r="C19" s="25" t="s">
        <v>304</v>
      </c>
      <c r="D19" s="25" t="s">
        <v>336</v>
      </c>
      <c r="E19" s="15" t="s">
        <v>336</v>
      </c>
      <c r="F19" s="25" t="s">
        <v>288</v>
      </c>
      <c r="G19" s="15" t="s">
        <v>337</v>
      </c>
      <c r="H19" s="25" t="s">
        <v>338</v>
      </c>
      <c r="I19" s="25" t="s">
        <v>298</v>
      </c>
      <c r="J19" s="15" t="s">
        <v>339</v>
      </c>
    </row>
    <row r="20" ht="42" customHeight="1" spans="1:10">
      <c r="A20" s="161" t="s">
        <v>271</v>
      </c>
      <c r="B20" s="25" t="s">
        <v>318</v>
      </c>
      <c r="C20" s="25" t="s">
        <v>309</v>
      </c>
      <c r="D20" s="25" t="s">
        <v>310</v>
      </c>
      <c r="E20" s="15" t="s">
        <v>340</v>
      </c>
      <c r="F20" s="25" t="s">
        <v>288</v>
      </c>
      <c r="G20" s="15" t="s">
        <v>341</v>
      </c>
      <c r="H20" s="25" t="s">
        <v>297</v>
      </c>
      <c r="I20" s="25" t="s">
        <v>291</v>
      </c>
      <c r="J20" s="15" t="s">
        <v>342</v>
      </c>
    </row>
    <row r="21" ht="42" customHeight="1" spans="1:10">
      <c r="A21" s="161" t="s">
        <v>271</v>
      </c>
      <c r="B21" s="25" t="s">
        <v>318</v>
      </c>
      <c r="C21" s="25" t="s">
        <v>313</v>
      </c>
      <c r="D21" s="25" t="s">
        <v>314</v>
      </c>
      <c r="E21" s="15" t="s">
        <v>343</v>
      </c>
      <c r="F21" s="25" t="s">
        <v>295</v>
      </c>
      <c r="G21" s="15" t="s">
        <v>344</v>
      </c>
      <c r="H21" s="25" t="s">
        <v>345</v>
      </c>
      <c r="I21" s="25" t="s">
        <v>291</v>
      </c>
      <c r="J21" s="15" t="s">
        <v>346</v>
      </c>
    </row>
  </sheetData>
  <mergeCells count="6">
    <mergeCell ref="A2:J2"/>
    <mergeCell ref="A3:H3"/>
    <mergeCell ref="A8:A13"/>
    <mergeCell ref="A14:A21"/>
    <mergeCell ref="B8:B13"/>
    <mergeCell ref="B14:B2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磊♂磊</cp:lastModifiedBy>
  <dcterms:created xsi:type="dcterms:W3CDTF">2026-03-10T18:05:00Z</dcterms:created>
  <dcterms:modified xsi:type="dcterms:W3CDTF">2026-03-12T09:19:14Z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F9FC04538EB34F769AB003369F5B9F2E_12</vt:lpwstr>
  </property>
  <property fmtid="{D5CDD505-2E9C-101B-9397-08002B2CF9AE}" pid="3" name="KSOProductBuildVer">
    <vt:lpwstr>2052-12.8.2.1115</vt:lpwstr>
  </property>
</Properties>
</file>