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上级补助项目支出预算表11!$A:$A,上级补助项目支出预算表11!$1:$1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<sst xmlns="http://schemas.openxmlformats.org/spreadsheetml/2006/main" count="1612" uniqueCount="560">
  <si>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</si>
  <si>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</si>
  <si>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</si>
  <si>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</si>
  <si>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</si>
  <si>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</si>
  <si>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</si>
  <si>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</si>
  <si>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</si>
  <si>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</si>
  <si>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</si>
  <si>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</si>
  <si>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</si>
  <si>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</si>
  <si>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</si>
  <si>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</si>
  <si>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</si>
  <si>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</si>
  <si>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</si>
  <si>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</si>
  <si>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</si>
  <si>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</si>
  <si>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</si>
  <si>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</si>
  <si>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</si>
  <si>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</si>
  <si>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</si>
  <si>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</si>
  <si>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</si>
  <si>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</si>
  <si>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</si>
  <si>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</si>
  <si>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</si>
  <si>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</si>
  <si>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</si>
  <si>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</si>
  <si>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</si>
  <si>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</si>
  <si>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</si>
  <si>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</si>
  <si>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</si>
  <si>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</si>
  <si>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</si>
  <si>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</si>
  <si>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</si>
  <si>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</si>
  <si>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</si>
  <si>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</si>
  <si>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</si>
  <si>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</si>
  <si>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</si>
  <si>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</si>
  <si>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</si>
  <si>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</si>
  <si>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</si>
  <si>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</si>
  <si>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</si>
  <si>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</si>
  <si>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</si>
  <si>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</si>
  <si>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</si>
  <si>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</si>
  <si>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</si>
  <si>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</si>
  <si>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</si>
  <si>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</si>
  <si>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</si>
  <si>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</si>
  <si>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</si>
  <si>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143</t>
  </si>
  <si>
    <t>昆明市东川区统计局</t>
  </si>
  <si>
    <t>143001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</si>
  <si>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</si>
  <si>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</si>
  <si>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</si>
  <si>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</si>
  <si>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</si>
  <si>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</si>
  <si>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</si>
  <si>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</si>
  <si>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</si>
  <si>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</si>
  <si>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</si>
  <si>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</si>
  <si>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</si>
  <si>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</si>
  <si>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</si>
  <si>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</si>
  <si>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</si>
  <si>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</si>
  <si>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</si>
  <si>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</si>
  <si>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</si>
  <si>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</si>
  <si>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</si>
  <si>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</si>
  <si>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</si>
  <si>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</si>
  <si>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</si>
  <si>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</si>
  <si>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</si>
  <si>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</si>
  <si>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</si>
  <si>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</si>
  <si>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2010507</t>
  </si>
  <si>
    <t>专项普查活动</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</si>
  <si>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</si>
  <si>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</si>
  <si>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</si>
  <si>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</si>
  <si>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</si>
  <si>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</si>
  <si>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</si>
  <si>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</si>
  <si>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</si>
  <si>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</si>
  <si>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</si>
  <si>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</si>
  <si>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</si>
  <si>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</si>
  <si>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</si>
  <si>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</si>
  <si>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</si>
  <si>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</si>
  <si>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</si>
  <si>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</si>
  <si>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</si>
  <si>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</si>
  <si>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</si>
  <si>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</si>
  <si>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</si>
  <si>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</si>
  <si>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</si>
  <si>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</si>
  <si>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</si>
  <si>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</si>
  <si>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</si>
  <si>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</si>
  <si>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</si>
  <si>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</si>
  <si>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</si>
  <si>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</si>
  <si>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</si>
  <si>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</si>
  <si>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</si>
  <si>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</si>
  <si>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</si>
  <si>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</si>
  <si>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</si>
  <si>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</si>
  <si>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</si>
  <si>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</si>
  <si>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</si>
  <si>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</si>
  <si>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</si>
  <si>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</si>
  <si>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</si>
  <si>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</si>
  <si>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</si>
  <si>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</si>
  <si>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</si>
  <si>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</si>
  <si>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</si>
  <si>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</si>
  <si>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</si>
  <si>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</si>
  <si>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</si>
  <si>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</si>
  <si>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</si>
  <si>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</si>
  <si>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</si>
  <si>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</si>
  <si>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</si>
  <si>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</si>
  <si>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</si>
  <si>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</si>
  <si>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</si>
  <si>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</si>
  <si>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</si>
  <si>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</si>
  <si>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</si>
  <si>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</si>
  <si>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</si>
  <si>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</si>
  <si>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</si>
  <si>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</si>
  <si>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</si>
  <si>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</si>
  <si>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</si>
  <si>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</si>
  <si>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</si>
  <si>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</si>
  <si>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</si>
  <si>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</si>
  <si>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</si>
  <si>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</si>
  <si>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</si>
  <si>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</si>
  <si>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530113210000000001565</t>
  </si>
  <si>
    <t>行政人员工资支出</t>
  </si>
  <si>
    <t>30101</t>
  </si>
  <si>
    <t>基本工资</t>
  </si>
  <si>
    <t>30102</t>
  </si>
  <si>
    <t>津贴补贴</t>
  </si>
  <si>
    <t>30103</t>
  </si>
  <si>
    <t>奖金</t>
  </si>
  <si>
    <t>530113210000000001566</t>
  </si>
  <si>
    <t>事业人员工资支出</t>
  </si>
  <si>
    <t>30107</t>
  </si>
  <si>
    <t>绩效工资</t>
  </si>
  <si>
    <t>530113210000000001571</t>
  </si>
  <si>
    <t>30217</t>
  </si>
  <si>
    <t>530113210000000001572</t>
  </si>
  <si>
    <t>公务交通补贴</t>
  </si>
  <si>
    <t>30239</t>
  </si>
  <si>
    <t>其他交通费用</t>
  </si>
  <si>
    <t>530113210000000001573</t>
  </si>
  <si>
    <t>工会经费</t>
  </si>
  <si>
    <t>30228</t>
  </si>
  <si>
    <t>530113210000000001574</t>
  </si>
  <si>
    <t>离退休公用经费</t>
  </si>
  <si>
    <t>30299</t>
  </si>
  <si>
    <t>其他商品和服务支出</t>
  </si>
  <si>
    <t>530113210000000001576</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</si>
  <si>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</si>
  <si>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</si>
  <si>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</si>
  <si>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</si>
  <si>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</si>
  <si>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</si>
  <si>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</si>
  <si>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</si>
  <si>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</si>
  <si>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</si>
  <si>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</si>
  <si>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</si>
  <si>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</si>
  <si>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</si>
  <si>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</si>
  <si>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</si>
  <si>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</si>
  <si>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530113210000000001578</t>
  </si>
  <si>
    <t>租车经费</t>
  </si>
  <si>
    <t>530113210000000002701</t>
  </si>
  <si>
    <t>30113</t>
  </si>
  <si>
    <t>530113210000000002704</t>
  </si>
  <si>
    <t>社会保障缴费</t>
  </si>
  <si>
    <t>30108</t>
  </si>
  <si>
    <t>机关事业单位基本养老保险缴费</t>
  </si>
  <si>
    <t>30110</t>
  </si>
  <si>
    <t>职工基本医疗保险缴费</t>
  </si>
  <si>
    <t>30111</t>
  </si>
  <si>
    <t>公务员医疗补助缴费</t>
  </si>
  <si>
    <t>30112</t>
  </si>
  <si>
    <t>其他社会保障缴费</t>
  </si>
  <si>
    <t>530113221100000299566</t>
  </si>
  <si>
    <t>离退休生活补助</t>
  </si>
  <si>
    <t>30305</t>
  </si>
  <si>
    <t>生活补助</t>
  </si>
  <si>
    <t>530113231100001520378</t>
  </si>
  <si>
    <t>事业人员绩效奖励</t>
  </si>
  <si>
    <t>530113231100001520398</t>
  </si>
  <si>
    <t>行政人员绩效奖励</t>
  </si>
  <si>
    <t>预算05-1表</t>
  </si>
  <si>
    <t>项目分类</t>
  </si>
  <si>
    <t>项目单位</t>
  </si>
  <si>
    <t>经济科目编码</t>
  </si>
  <si>
    <t>经济科目名称</t>
  </si>
  <si>
    <t>本年拨款</t>
  </si>
  <si>
    <t>其中：本次下达</t>
  </si>
  <si>
    <t>专项业务类</t>
  </si>
  <si>
    <t>530113251100004321329</t>
  </si>
  <si>
    <t>2025年全国1％人口变动情况抽样调查省级经费</t>
  </si>
  <si>
    <t>事业发展类</t>
  </si>
  <si>
    <t>530113241100003002988</t>
  </si>
  <si>
    <t>2024年第五次全国经济普查省级专项经费</t>
  </si>
  <si>
    <t>30202</t>
  </si>
  <si>
    <t>印刷费</t>
  </si>
  <si>
    <t>530113241100003093220</t>
  </si>
  <si>
    <t>东川区第五次全国经济普查登记阶段工作补助和“两员”补贴经费</t>
  </si>
  <si>
    <t>30226</t>
  </si>
  <si>
    <t>劳务费</t>
  </si>
  <si>
    <t>530113251100004573043</t>
  </si>
  <si>
    <t>2025年1％人口抽样调查专项经费</t>
  </si>
  <si>
    <t>530113261100004938818</t>
  </si>
  <si>
    <t>第四次全国农业普查项目经费</t>
  </si>
  <si>
    <t>31003</t>
  </si>
  <si>
    <t>专用设备购置</t>
  </si>
  <si>
    <t>530113261100004944031</t>
  </si>
  <si>
    <t>单位利息资金</t>
  </si>
  <si>
    <t>39999</t>
  </si>
  <si>
    <t>预算05-2表</t>
  </si>
  <si>
    <t>项目年度绩效目标</t>
  </si>
  <si>
    <t>一级指标</t>
  </si>
  <si>
    <t>二级指标</t>
  </si>
  <si>
    <t>三级指标</t>
  </si>
  <si>
    <t>指标性质</t>
  </si>
  <si>
    <t>指标值</t>
  </si>
  <si>
    <t>度量单位</t>
  </si>
  <si>
    <t>指标属性</t>
  </si>
  <si>
    <t>指标内容</t>
  </si>
  <si>
    <t>我区经济普查涉及全区171个村（社区），其中包含近5000家法人单位、个体21000户、农专750户，抽样调查单位的投入产出报表分行业填报，涉及财务指标较多，工作难度加大。2023年将根据绩效目标有针对性的对普查指导员、普查员进行业务培训，并从企业基本情况、财务状况、生产经营情况、劳动报酬情况等方面做好调查登记和数据质量核实，确保我区第五次全国经济普查工作顺利开展。</t>
  </si>
  <si>
    <t>产出指标</t>
  </si>
  <si>
    <t>数量指标</t>
  </si>
  <si>
    <t>普查员及指导员培训</t>
  </si>
  <si>
    <t>&gt;=</t>
  </si>
  <si>
    <t>1000</t>
  </si>
  <si>
    <t>人</t>
  </si>
  <si>
    <t>定量指标</t>
  </si>
  <si>
    <t>区经普办举办培训，直接培训乡镇（街道）全部普查员和普查指导员（普查员约320人、普查指导员约180人），约500人至少参加培训2次.</t>
  </si>
  <si>
    <t>普查个体户数</t>
  </si>
  <si>
    <t>20500</t>
  </si>
  <si>
    <t>户</t>
  </si>
  <si>
    <t>东川区从事第二产业和第三产业的全部法人单位、产业活动单位和个体经营户</t>
  </si>
  <si>
    <t>法人单位个数（含行政事业单位）</t>
  </si>
  <si>
    <t>4500</t>
  </si>
  <si>
    <t>个</t>
  </si>
  <si>
    <t>质量指标</t>
  </si>
  <si>
    <t>普查成果验收通过率</t>
  </si>
  <si>
    <t>=</t>
  </si>
  <si>
    <t>100</t>
  </si>
  <si>
    <t>%</t>
  </si>
  <si>
    <t>事后质量抽查结果显示的数据质量指标误差率在国家水平以内</t>
  </si>
  <si>
    <t>时效指标</t>
  </si>
  <si>
    <t>五经普项目基本完成</t>
  </si>
  <si>
    <t>2024</t>
  </si>
  <si>
    <t>年</t>
  </si>
  <si>
    <t>将在2024年完成</t>
  </si>
  <si>
    <t>效益指标</t>
  </si>
  <si>
    <t>社会效益</t>
  </si>
  <si>
    <t>事后质量抽查数据指标误差率</t>
  </si>
  <si>
    <t>满意度指标</t>
  </si>
  <si>
    <t>服务对象满意度</t>
  </si>
  <si>
    <t>调查数据报送率</t>
  </si>
  <si>
    <t>经济普查调查数据报送率达到100%，表明调查数据全部完成报送。</t>
  </si>
  <si>
    <t>2023年东川区经济普查工作被两办采用或批示情况，可以反映项目的服务对象满意度</t>
  </si>
  <si>
    <t>第四次全国农业普查是在以中国式现代化全面推进中华民族
伟大复兴的新征程上开展的一项重大国情国力调查，通过全面摸
清“三农”家底，客观反映农业发展新情况、乡村建设新面貌、农民
生活新变化、农村改革新成效，为科学制定“三农”政策、推进乡村
全面振兴、加快农业农村现代化、建设农业强国，提供准确的统
计信息支撑。
2026年东川区第四次全国农业普查目标为：
1、制定普查详细方案与制度。                                                                2、普查设备配置：为做好东川区农业普查工作需购30台台式计算机、1台无人机专用设备相关办公及采购工作，（2026年3月通过政府采购计算机、2026年5月完成无人机采购）                                                                               3、组建各级普查机构                                                                      4、做好普查员选聘与培训。                                                              5、农业普查工作的宣传与动员。
保障东川区第四次全国农业普查工作顺利开展。</t>
  </si>
  <si>
    <t>打印机配置</t>
  </si>
  <si>
    <t>台</t>
  </si>
  <si>
    <t>第四次农业普查属大型普查活动，为确保第四次全国农业普查海量数据的高效、准确处理，需配置必要的台式计算机处理普查数据，保障普查工作顺利开展</t>
  </si>
  <si>
    <t>参与普查人员</t>
  </si>
  <si>
    <t>1900</t>
  </si>
  <si>
    <t>普查人员及指导员预算1900人</t>
  </si>
  <si>
    <t>无人机专用设备配置</t>
  </si>
  <si>
    <t>50000</t>
  </si>
  <si>
    <t>元/台</t>
  </si>
  <si>
    <t>通过卫星遥感、无人机、人工智能、实地调查等技术方法的综合应用，准确测量主要农作物播种面积，查清设施农业状况，提升普查工作质效，为建立粮食和大食物遥感统计监测体系奠定基础。</t>
  </si>
  <si>
    <t>普查数据验收通过率</t>
  </si>
  <si>
    <t>统计数据的准确度，国家验收合格率</t>
  </si>
  <si>
    <t>设备购置完成时间</t>
  </si>
  <si>
    <t>2026年5月</t>
  </si>
  <si>
    <t>年月</t>
  </si>
  <si>
    <t>2026年3月通过政府采购计算机、2026年5月采购无人机</t>
  </si>
  <si>
    <t>普查摸底完成时间</t>
  </si>
  <si>
    <t>&gt;</t>
  </si>
  <si>
    <t>2026年11月</t>
  </si>
  <si>
    <t>第四次农业普查</t>
  </si>
  <si>
    <t>设备采购周期</t>
  </si>
  <si>
    <t>&lt;=</t>
  </si>
  <si>
    <t>30</t>
  </si>
  <si>
    <t>天</t>
  </si>
  <si>
    <t>设备政府采购相关要求</t>
  </si>
  <si>
    <t>经济效益</t>
  </si>
  <si>
    <t>促进特色农业发展</t>
  </si>
  <si>
    <t>提高农户收入率</t>
  </si>
  <si>
    <t>反映农普数据带动特色农业发展提高人均增收的情况。</t>
  </si>
  <si>
    <t>摸清家底数据准确率</t>
  </si>
  <si>
    <t>98</t>
  </si>
  <si>
    <t>保障有效准确的农业普查数据</t>
  </si>
  <si>
    <t>农业普查工作效率的提升幅度</t>
  </si>
  <si>
    <t>购置设备提高农业普查工作效率</t>
  </si>
  <si>
    <t>支撑精准扶贫与乡村振兴有效衔接工作效果</t>
  </si>
  <si>
    <t>农业普查能有效识别相对贫困人口确保乡村振兴工作有效开展</t>
  </si>
  <si>
    <t>设备配置提供普查数据处理完成率</t>
  </si>
  <si>
    <t>设备配置计划完成率对普查数据处理进度的保障程度、对数据质量（减少因硬件导致的数据错误或丢失）的支撑作用。</t>
  </si>
  <si>
    <t>普查数据满意度</t>
  </si>
  <si>
    <t>99</t>
  </si>
  <si>
    <t>反映获补助受益对象的满意程度。</t>
  </si>
  <si>
    <t>普查人员对设备性能技术支持的满意度</t>
  </si>
  <si>
    <t>数据处理人员对设备性能、稳定性、技术支持的满意度</t>
  </si>
  <si>
    <t>成本指标</t>
  </si>
  <si>
    <t>经济成本指标</t>
  </si>
  <si>
    <t>普查经济成本</t>
  </si>
  <si>
    <t>20</t>
  </si>
  <si>
    <t>万元</t>
  </si>
  <si>
    <t>第四次农业普查涉及范围</t>
  </si>
  <si>
    <t>2026年主要为开展1％人口抽样调查工作普查员数据总结验收</t>
  </si>
  <si>
    <t>政策宣传次数</t>
  </si>
  <si>
    <t>反映补助政策的宣传力度情况。即通过门户网站、报刊、通信、电视、户外广告等对补助政策进行宣传的次数。</t>
  </si>
  <si>
    <t>抽样调查补助金额</t>
  </si>
  <si>
    <t>62000</t>
  </si>
  <si>
    <t>元</t>
  </si>
  <si>
    <t>两员补贴及通讯费</t>
  </si>
  <si>
    <t>兑现准确率</t>
  </si>
  <si>
    <t>反映补助准确发放的情况。
补助兑现准确率=补助兑付额/应付额*100%</t>
  </si>
  <si>
    <t>政策知晓率</t>
  </si>
  <si>
    <t>90</t>
  </si>
  <si>
    <t>反映补助政策的宣传效果情况。
政策知晓率=调查中补助政策知晓人数/调查总人数*100%</t>
  </si>
  <si>
    <t>受益对象满意度</t>
  </si>
  <si>
    <t>95</t>
  </si>
  <si>
    <t>2026年在区政府领导下，会同有关部门组织重大的区情区力普查；搜集、整理、提供全区性的基本统计资料，并对国民经济、社会发展和科技进步情况进行统计调查、统计分析、统计预测和统计监督，及时向区委、区政府和其它有关部门提供咨询建议。完成东川区第五次全国经济普查工作，2024年做好全区171个村（社区），其中包括近5000家法人单位，个体21000户、农专750户调查登记和数据质量核查，确保我区第五次全国经济普查工作顺利开展。</t>
  </si>
  <si>
    <t>调查摸底完成时间</t>
  </si>
  <si>
    <t>2024年完成</t>
  </si>
  <si>
    <t>国家水平</t>
  </si>
  <si>
    <t>2024年东川区经济普查工作被两办采用或批示情况，可以反映项目的服务对象满意度</t>
  </si>
  <si>
    <t>对全区国民经济和社会发展情况进行统计调查、统计分析的职能。组织领导和协调全区统计工作，检查监督全区统计法规的实施；在区政府领导下，会同有关部门组织重大的区情区力普查；搜集、整理、提供全区性的基本统计资料，并对国民经济、社会发展和科技进步情况进行统计调查、统计分析、统计预测和统计监督，及时向区委、区政府和其它有关部门提供咨询建议。
2026年按照《全国人口普查条例》开展东川区1%人口抽样调查工作，对东川区2026年常住人口情况进行全部清查，全面掌握人口信息，并对数据进行汇总、分析和资料开发。</t>
  </si>
  <si>
    <t>数据上报完成情况</t>
  </si>
  <si>
    <t>反映上报数据情况</t>
  </si>
  <si>
    <t>调查漏登误差率</t>
  </si>
  <si>
    <t>反映实际抽样调查数据情况</t>
  </si>
  <si>
    <t>对社会公众提供相关数据</t>
  </si>
  <si>
    <t>批次</t>
  </si>
  <si>
    <t>反映数据调查情况</t>
  </si>
  <si>
    <t>社会公众满意度</t>
  </si>
  <si>
    <t>反映社会公众对宣传的满意程度。</t>
  </si>
  <si>
    <t>做好利息收入预算，按时上缴利息及非税收入</t>
  </si>
  <si>
    <t>利息收入</t>
  </si>
  <si>
    <t>利息收入情况</t>
  </si>
  <si>
    <t>非税收入上缴率</t>
  </si>
  <si>
    <t>利息上缴情况</t>
  </si>
  <si>
    <t>非税收入上缴时限</t>
  </si>
  <si>
    <t>季度</t>
  </si>
  <si>
    <t>全口预算覆盖执行情况</t>
  </si>
  <si>
    <t>逐年上升</t>
  </si>
  <si>
    <t>全口径实行情况</t>
  </si>
  <si>
    <t>满意度</t>
  </si>
  <si>
    <t>预算06表</t>
  </si>
  <si>
    <t>政府性基金预算支出预算表</t>
  </si>
  <si>
    <t>单位名称：昆明市发展和改革委员会</t>
  </si>
  <si>
    <t>政府性基金预算支出</t>
  </si>
  <si>
    <t>备注：昆明市东川区统计局2026年度无部门政府性基金预算支出情况，此表无数据.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</si>
  <si>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</si>
  <si>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</si>
  <si>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</si>
  <si>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</si>
  <si>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</si>
  <si>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</si>
  <si>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</si>
  <si>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</si>
  <si>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</si>
  <si>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</si>
  <si>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</si>
  <si>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</si>
  <si>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经济普查数据印刷</t>
  </si>
  <si>
    <t>公文用纸、资料汇编、信封印刷服务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</si>
  <si>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</si>
  <si>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</si>
  <si>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</si>
  <si>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</si>
  <si>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</si>
  <si>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</si>
  <si>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</si>
  <si>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</si>
  <si>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备注：昆明市东川区统计局2026年度无部门政府购买服务支出情况，此表无数据。</t>
  </si>
  <si>
    <t>预算09-1表</t>
  </si>
  <si>
    <t>单位名称（项目）</t>
  </si>
  <si>
    <t>地区</t>
  </si>
  <si>
    <t>备注：昆明市东川区统计局2026年度无对下转移支付预算支出情况，此表无数据。</t>
  </si>
  <si>
    <t>预算09-2表</t>
  </si>
  <si>
    <t>备注：昆明市东川区统计局2026年度无对下转移支付支出情况，此表无数据。</t>
  </si>
  <si>
    <t xml:space="preserve">预算10表
</t>
  </si>
  <si>
    <t>资产类别</t>
  </si>
  <si>
    <t>资产分类代码.名称</t>
  </si>
  <si>
    <t>资产名称</t>
  </si>
  <si>
    <t>计量单位</t>
  </si>
  <si>
    <t>财政部门批复数（元）</t>
  </si>
  <si>
    <t>单价</t>
  </si>
  <si>
    <t>金额</t>
  </si>
  <si>
    <t>备注：昆明市东川区统计局2026年度无新增资产配置预算支出情况，此表无数据。</t>
  </si>
  <si>
    <t>预算11表</t>
  </si>
  <si>
    <t>上级补助</t>
  </si>
  <si>
    <t>备注：东川区统计局2026年度无上级补助项目支出情况，此表无数据。</t>
  </si>
  <si>
    <t>预算12表</t>
  </si>
  <si>
    <t>项目级次</t>
  </si>
  <si>
    <t>311 专项业务类</t>
  </si>
  <si>
    <t>本级</t>
  </si>
  <si>
    <t>313 事业发展类</t>
  </si>
  <si>
    <t/>
  </si>
  <si>
    <t>预算13表</t>
  </si>
  <si>
    <t>部门编码</t>
  </si>
  <si>
    <t>部门名称</t>
  </si>
  <si>
    <t>内容</t>
  </si>
  <si>
    <t>说明</t>
  </si>
  <si>
    <t>部门总体目标</t>
  </si>
  <si>
    <t>部门职责</t>
  </si>
  <si>
    <t xml:space="preserve">1.负责组织、领导和协调全区统计工作。
2.组织实施统计改革和统计现代化建设规划。                                                                                                                                                                          3.建立和完善反映全区经济社会发展的统计制度、统计方法、统计指标和统计管理体系。                                                                                                                                     4.组织实施国民经济核算制度和投入产出调查，汇编提供国民经济核算资料。
5.会同有关部门组织实施人口、经济、农业普查及专项调查工作；汇总、整理和提供有关普查和调查方面的统计数据并进行统计分析。
6.组织实施农林牧渔业、工业、建筑业、贸易业、房地产业、服务业、居民服务和其他服务业、文化体育和娱乐业以及装卸搬运和其他运输服务业、仓储业、计算机服务业、软件业、科技交流和推广服务业、社会福利业等统计调查。
7.组织实施能源、投资、消费、收入、科技、人口、劳动力、社会发展基本情况、环境基本状况等统计调查。收集、汇总、整理和提供全区性统计数据。
8.统一核定、管理、公布全区性基本统计资料。定期发布全区国民经济和社会发展情况的统计信息。
9.对国民经济、社会发展、科技进步和资源环境等情况进行统计分析、统计预测和统计监督。向区委、区政府及有关部门提供统计信息和咨询建议。
10.依法审批或者备案部门统计调查项目。指导企业统计基础工作和各镇(街道)统计业务基础建设，建立健全统计数据质量审核、监控和评估制度。
11.建立、健全和管理全区统计信息自动化系统和全区统计数据库体系;组织协调和统管理各镇 I街道)、 各部门的统计数据库网络。 实施统计数据联网直报，指导全区统计信息化系统建设。
12.组织指导全区统计教育、 统计干部培训工作;组织实施全区统计专业技术资格考试。
</t>
  </si>
  <si>
    <t>根据三定方案归纳</t>
  </si>
  <si>
    <t xml:space="preserve">1、2026年-2028年对全区国民经济和社会发展情况进行统计调查、统计分析的职能。组织领导和协调全区统计工作，检查监督全区统计法规的实施；在区政府领导下，会同有关部门组织重大的区情区力普查；搜集、整理、提供全区性的基本统计资料，并对国民经济、社会发展和科技进步情况进行统计调查、统计分析、统计预测和统计监督，及时向区委、区政府和其它有关部门提供咨询建议。
2、2026年-2028年完成第四次全国农业普查工作，通过全面摸清“三农”家底，客观反映农业发展新情况、乡村建设新面貌、农民生活新变化、农村改革新成效，为科学制定“三农”政策、推进乡村全面振兴、加快农业农村现代化、建设农业强国，提供准确的统计信息支撑。普查内容（1）普查对象。昆明市第四次全国农业普查的对象是在我区行政区域内的下列个人和单位：农村住户，包括农村农业生产经营户和其他住户；城镇农业生产经营户；农业生产经营单位；村民委员会；乡镇人民政府。（2）普查行业范围。农作物种植业、林业、畜牧业、渔业和农林牧渔服务业。（3）普查主要内容。农业生产条件、粮食和大食物生产情况、农业新质生产力情况、乡村发展基本情况、农村居民生活情况等。  
      </t>
  </si>
  <si>
    <t>根据部门职责，中长期规划，各级党委，各级政府要求归纳</t>
  </si>
  <si>
    <t>部门年度目标</t>
  </si>
  <si>
    <t xml:space="preserve">1.认真做好第四次全国农业普查工作，通过全面摸清“三农”家底，客观反映农业发展新情况、乡村建设新面貌、农民生活新变化、农村改革新成效，为科学制定“三农”政策、推进乡村全面振兴、加快农业农村现代化、建设农业强国，提供准确的统计信息支撑。 
2.重点抓好规模工业、能源、农林牧渔业、固定资产投资、贸易、人口劳动、服务业、文化及相关产业项专业统计数据源头管理工作；认真开展统计执法检查和统计巡查，夯实统计基层基础工作，提高统计数据质量。
3.及时准确对外发布和提供非涉密的统计资料，有效满足区委政府、各类经济体和社会公众对统计数据的需求。及时编报统计政务信息，提高各类信息上报质量和采用率。
4.健全基本单位统计标准，及时核实更新基本单位名录，切实抓好企业联网直报工作，重点突出独立联网直报工作，着力减少行政干预；继续加强对企业、乡镇等基层单位统计人员的信息技术与业务培训，提升统计效率与质量。
5.继续强化统计法制化建设，贯彻落实防范和惩治统计造假弄虚作假责任制，积极开展统计普法宣传。
6.继续做好脱贫巩固及乡村振兴建设工作。
7.围绕区综治委的各项工作部署，强化领导、明确责任、狠抓落实，不断提升平安建设工作水平。               </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</si>
  <si>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</si>
  <si>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</si>
  <si>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</si>
  <si>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</si>
  <si>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</si>
  <si>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</si>
  <si>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</si>
  <si>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</si>
  <si>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</si>
  <si>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2025年全局工作</t>
  </si>
  <si>
    <t>对全区国民经济和社会发展情况进行统计调查、统计分析的职能。组织领导和协调全区统计工作，检查监督全区统计法规的实施；在区政府领导下，会同有关部门组织重大的区情区力普查；搜集、整理、提供全区性的基本统计资料，并对国民经济、社会发展和科技进步情况进行统计调查、统计分析、统计预测和统计监督，及时向区委、区政府和其它有关部门提供咨询建议。</t>
  </si>
  <si>
    <t>第五次全国经济普查经费费</t>
  </si>
  <si>
    <t>对东川区范围内的行政事业单位、企业、个体工商户开展普查工作。普查的内容是：普查对象的基本情况、组织结构、人员工资、生产能力、财务状况、生产经营、能源生产和消费、研发活动、信息化建设和电子商务交易情况，以及投入结构、产品使用去向和固定资产投资构成情况等。全面调查东川区的第二产业和第三产业发展规模、布局和效益，摸清各类单位基本情况，掌握国民经济行业间经济联系，全面摸清经济社会发展的“家底”。</t>
  </si>
  <si>
    <t>全国1％人口抽样调查</t>
  </si>
  <si>
    <t>对东川区范围内常驻人口的1%进行抽样调查工作</t>
  </si>
  <si>
    <t>全国第四次农业普查工作任务</t>
  </si>
  <si>
    <t>第四次全国农业普查是在以中国式现代化全面推进中华民族 伟大复兴的新征程上开展的一项重大国情国力调查，通过全面摸 清“三农”家底，客观反映农业发展新情况、乡村建设新面貌、农民 生活新变化、农村改革新成效，为科学制定“三农”政策、推进乡村 全面振兴、加快农业农村现代化、建设农业强国，提供准确的统 计信息支撑。</t>
  </si>
  <si>
    <t>2026年非税收入</t>
  </si>
  <si>
    <t>2026年上缴利息收入</t>
  </si>
  <si>
    <t>三、部门整体支出绩效指标</t>
  </si>
  <si>
    <t>绩效指标</t>
  </si>
  <si>
    <t>评（扣）分标准</t>
  </si>
  <si>
    <t>绩效指标设定依据及指标值数据来源</t>
  </si>
  <si>
    <t xml:space="preserve">二级指标 </t>
  </si>
  <si>
    <t>在职职工人数</t>
  </si>
  <si>
    <t>21</t>
  </si>
  <si>
    <t>2025年12月31日在职实有人数</t>
  </si>
  <si>
    <t>2025年12月31日在职实有在岗在编人数</t>
  </si>
  <si>
    <t>根据2025年12月31日在职实有在岗在编财政供养人数</t>
  </si>
  <si>
    <t>全单位退休职工人数</t>
  </si>
  <si>
    <t>2025年12月31日退休人数</t>
  </si>
  <si>
    <t>根据人社局核定退休工资人数核定</t>
  </si>
  <si>
    <t>全年完成统计业务培训次数</t>
  </si>
  <si>
    <t>56</t>
  </si>
  <si>
    <t>次</t>
  </si>
  <si>
    <t>根据专业培训次数统计</t>
  </si>
  <si>
    <t>撰写统计分析、信息</t>
  </si>
  <si>
    <t>91</t>
  </si>
  <si>
    <t>条</t>
  </si>
  <si>
    <t>2026年统计工作计划目标</t>
  </si>
  <si>
    <t>第四次农业普查涉及普查员人数</t>
  </si>
  <si>
    <t>190</t>
  </si>
  <si>
    <t>2026年第四次农业普查工作经费支出预算表</t>
  </si>
  <si>
    <t>第四次农业普查完成进度</t>
  </si>
  <si>
    <t>70</t>
  </si>
  <si>
    <t>2026年全国第四次农业普查相关工作方案</t>
  </si>
  <si>
    <t>全国第四次农业普查相关工作方案</t>
  </si>
  <si>
    <t>全国第四次农业普查相关工作实施方案</t>
  </si>
  <si>
    <t>统计数据利用率</t>
  </si>
  <si>
    <t>统计法律法规</t>
  </si>
  <si>
    <t>实施年度</t>
  </si>
  <si>
    <t>2026</t>
  </si>
  <si>
    <t>2026年工作计划目标</t>
  </si>
  <si>
    <t>为东川区经济发展提供统计数据</t>
  </si>
  <si>
    <t>2026年工作计划</t>
  </si>
  <si>
    <t>统计专业服务经济建设</t>
  </si>
  <si>
    <t>指导三大产业科学合理分布</t>
  </si>
  <si>
    <t>2026年统计工作目标</t>
  </si>
  <si>
    <t>统计专业服务社会水平</t>
  </si>
  <si>
    <t>可持续影响</t>
  </si>
  <si>
    <t>检验统计数据公信力</t>
  </si>
  <si>
    <t>参会人员满意度</t>
  </si>
  <si>
    <t>96</t>
  </si>
  <si>
    <t>2026年统计工作任务目标</t>
  </si>
  <si>
    <t>统计服务对象满意度</t>
  </si>
  <si>
    <t>统计服务对象满意度调查</t>
  </si>
  <si>
    <t>工作完成支出成本</t>
  </si>
  <si>
    <t>4278832.34</t>
  </si>
  <si>
    <t>2026年全年预算明细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</si>
</sst>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5" borderId="19" applyNumberFormat="0" applyAlignment="0" applyProtection="0">
      <alignment vertical="center"/>
    </xf>
    <xf numFmtId="0" fontId="29" fillId="6" borderId="20" applyNumberFormat="0" applyAlignment="0" applyProtection="0">
      <alignment vertical="center"/>
    </xf>
    <xf numFmtId="0" fontId="30" fillId="6" borderId="19" applyNumberFormat="0" applyAlignment="0" applyProtection="0">
      <alignment vertical="center"/>
    </xf>
    <xf numFmtId="0" fontId="31" fillId="7"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79" fontId="39" fillId="0" borderId="1">
      <alignment horizontal="right" vertical="center"/>
    </xf>
    <xf numFmtId="10" fontId="39" fillId="0" borderId="1">
      <alignment horizontal="right" vertical="center"/>
    </xf>
    <xf numFmtId="49" fontId="39" fillId="0" borderId="1">
      <alignment horizontal="left" vertical="center" wrapText="1"/>
    </xf>
    <xf numFmtId="180" fontId="39" fillId="0" borderId="1">
      <alignment horizontal="right" vertical="center"/>
    </xf>
  </cellStyleXfs>
  <cellXfs count="227">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5"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3"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0" fillId="0" borderId="0" xfId="0" applyFont="1" applyBorder="1"/>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78" fontId="7" fillId="0" borderId="1" xfId="51" applyNumberFormat="1" applyFont="1" applyBorder="1" applyAlignment="1">
      <alignment horizontal="center" vertical="center"/>
    </xf>
    <xf numFmtId="178"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0" fillId="0" borderId="0" xfId="0" applyFont="1" applyBorder="1" applyAlignment="1"/>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9" fontId="19" fillId="0" borderId="1" xfId="0" applyNumberFormat="1" applyFont="1" applyBorder="1" applyAlignment="1">
      <alignment horizontal="right" vertical="center"/>
    </xf>
    <xf numFmtId="0" fontId="17" fillId="2" borderId="5"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1" fillId="0" borderId="1" xfId="0" applyFont="1" applyBorder="1" applyAlignment="1" applyProtection="1">
      <alignment vertical="top" wrapText="1"/>
      <protection locked="0"/>
    </xf>
    <xf numFmtId="0" fontId="3" fillId="2" borderId="0" xfId="0" applyFont="1" applyFill="1" applyBorder="1" applyAlignment="1" applyProtection="1">
      <alignment horizontal="lef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F13" sqref="F13"/>
    </sheetView>
  </sheetViews>
  <sheetFormatPr defaultColWidth="8.55555555555556" defaultRowHeight="12.75" customHeight="1" outlineLevelCol="3"/>
  <cols>
    <col min="1" max="4" width="41" customWidth="1"/>
  </cols>
  <sheetData>
    <row r="1" ht="15" customHeight="1" spans="1:4">
      <c r="A1" s="225"/>
      <c r="B1" s="225"/>
      <c r="C1" s="80"/>
      <c r="D1" s="81" t="s">
        <v>0</v>
      </c>
    </row>
    <row r="2" ht="41.25" customHeight="1" spans="1:4">
      <c r="A2" s="75" t="str">
        <f>"2026"&amp;"年部门财务收支预算总表"</f>
        <v>2026年部门财务收支预算总表</v>
      </c>
    </row>
    <row r="3" ht="17.25" customHeight="1" spans="1:4">
      <c r="A3" s="78" t="str">
        <f>"单位名称："&amp;"昆明市东川区统计局"</f>
        <v>单位名称：昆明市东川区统计局</v>
      </c>
      <c r="B3" s="189"/>
      <c r="D3" s="165"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10">
        <v>4278732.34</v>
      </c>
      <c r="C6" s="192" t="s">
        <v>8</v>
      </c>
      <c r="D6" s="110">
        <v>3175981.4</v>
      </c>
    </row>
    <row r="7" ht="17.25" customHeight="1" spans="1:4">
      <c r="A7" s="192" t="s">
        <v>9</v>
      </c>
      <c r="B7" s="110"/>
      <c r="C7" s="192" t="s">
        <v>10</v>
      </c>
      <c r="D7" s="110"/>
    </row>
    <row r="8" ht="17.25" customHeight="1" spans="1:4">
      <c r="A8" s="192" t="s">
        <v>11</v>
      </c>
      <c r="B8" s="110"/>
      <c r="C8" s="226" t="s">
        <v>12</v>
      </c>
      <c r="D8" s="110"/>
    </row>
    <row r="9" ht="17.25" customHeight="1" spans="1:4">
      <c r="A9" s="192" t="s">
        <v>13</v>
      </c>
      <c r="B9" s="110"/>
      <c r="C9" s="226" t="s">
        <v>14</v>
      </c>
      <c r="D9" s="110"/>
    </row>
    <row r="10" ht="17.25" customHeight="1" spans="1:4">
      <c r="A10" s="192" t="s">
        <v>15</v>
      </c>
      <c r="B10" s="110">
        <v>100</v>
      </c>
      <c r="C10" s="226" t="s">
        <v>16</v>
      </c>
      <c r="D10" s="110"/>
    </row>
    <row r="11" ht="17.25" customHeight="1" spans="1:4">
      <c r="A11" s="192" t="s">
        <v>17</v>
      </c>
      <c r="B11" s="110"/>
      <c r="C11" s="226" t="s">
        <v>18</v>
      </c>
      <c r="D11" s="110"/>
    </row>
    <row r="12" ht="17.25" customHeight="1" spans="1:4">
      <c r="A12" s="192" t="s">
        <v>19</v>
      </c>
      <c r="B12" s="110"/>
      <c r="C12" s="67" t="s">
        <v>20</v>
      </c>
      <c r="D12" s="110"/>
    </row>
    <row r="13" ht="17.25" customHeight="1" spans="1:4">
      <c r="A13" s="192" t="s">
        <v>21</v>
      </c>
      <c r="B13" s="110"/>
      <c r="C13" s="67" t="s">
        <v>22</v>
      </c>
      <c r="D13" s="110">
        <v>452162</v>
      </c>
    </row>
    <row r="14" ht="17.25" customHeight="1" spans="1:4">
      <c r="A14" s="192" t="s">
        <v>23</v>
      </c>
      <c r="B14" s="110"/>
      <c r="C14" s="67" t="s">
        <v>24</v>
      </c>
      <c r="D14" s="110">
        <v>344558.71</v>
      </c>
    </row>
    <row r="15" ht="17.25" customHeight="1" spans="1:4">
      <c r="A15" s="192" t="s">
        <v>25</v>
      </c>
      <c r="B15" s="110">
        <v>100</v>
      </c>
      <c r="C15" s="67" t="s">
        <v>26</v>
      </c>
      <c r="D15" s="110"/>
    </row>
    <row r="16" ht="17.25" customHeight="1" spans="1:4">
      <c r="A16" s="26"/>
      <c r="B16" s="110"/>
      <c r="C16" s="67" t="s">
        <v>27</v>
      </c>
      <c r="D16" s="110"/>
    </row>
    <row r="17" ht="17.25" customHeight="1" spans="1:4">
      <c r="A17" s="193"/>
      <c r="B17" s="110"/>
      <c r="C17" s="67" t="s">
        <v>28</v>
      </c>
      <c r="D17" s="110"/>
    </row>
    <row r="18" ht="17.25" customHeight="1" spans="1:4">
      <c r="A18" s="193"/>
      <c r="B18" s="110"/>
      <c r="C18" s="67" t="s">
        <v>29</v>
      </c>
      <c r="D18" s="110"/>
    </row>
    <row r="19" ht="17.25" customHeight="1" spans="1:4">
      <c r="A19" s="193"/>
      <c r="B19" s="110"/>
      <c r="C19" s="67" t="s">
        <v>30</v>
      </c>
      <c r="D19" s="110"/>
    </row>
    <row r="20" ht="17.25" customHeight="1" spans="1:4">
      <c r="A20" s="193"/>
      <c r="B20" s="110"/>
      <c r="C20" s="67" t="s">
        <v>31</v>
      </c>
      <c r="D20" s="110"/>
    </row>
    <row r="21" ht="17.25" customHeight="1" spans="1:4">
      <c r="A21" s="193"/>
      <c r="B21" s="110"/>
      <c r="C21" s="67" t="s">
        <v>32</v>
      </c>
      <c r="D21" s="110"/>
    </row>
    <row r="22" ht="17.25" customHeight="1" spans="1:4">
      <c r="A22" s="193"/>
      <c r="B22" s="110"/>
      <c r="C22" s="67" t="s">
        <v>33</v>
      </c>
      <c r="D22" s="110"/>
    </row>
    <row r="23" ht="17.25" customHeight="1" spans="1:4">
      <c r="A23" s="193"/>
      <c r="B23" s="110"/>
      <c r="C23" s="67" t="s">
        <v>34</v>
      </c>
      <c r="D23" s="110"/>
    </row>
    <row r="24" ht="17.25" customHeight="1" spans="1:4">
      <c r="A24" s="193"/>
      <c r="B24" s="110"/>
      <c r="C24" s="67" t="s">
        <v>35</v>
      </c>
      <c r="D24" s="110">
        <v>306130.23</v>
      </c>
    </row>
    <row r="25" ht="17.25" customHeight="1" spans="1:4">
      <c r="A25" s="193"/>
      <c r="B25" s="110"/>
      <c r="C25" s="67" t="s">
        <v>36</v>
      </c>
      <c r="D25" s="110"/>
    </row>
    <row r="26" ht="17.25" customHeight="1" spans="1:4">
      <c r="A26" s="193"/>
      <c r="B26" s="110"/>
      <c r="C26" s="26" t="s">
        <v>37</v>
      </c>
      <c r="D26" s="110"/>
    </row>
    <row r="27" ht="17.25" customHeight="1" spans="1:4">
      <c r="A27" s="193"/>
      <c r="B27" s="110"/>
      <c r="C27" s="67" t="s">
        <v>38</v>
      </c>
      <c r="D27" s="110"/>
    </row>
    <row r="28" ht="16.5" customHeight="1" spans="1:4">
      <c r="A28" s="193"/>
      <c r="B28" s="110"/>
      <c r="C28" s="67" t="s">
        <v>39</v>
      </c>
      <c r="D28" s="110"/>
    </row>
    <row r="29" ht="16.5" customHeight="1" spans="1:4">
      <c r="A29" s="193"/>
      <c r="B29" s="110"/>
      <c r="C29" s="26" t="s">
        <v>40</v>
      </c>
      <c r="D29" s="110"/>
    </row>
    <row r="30" ht="17.25" customHeight="1" spans="1:4">
      <c r="A30" s="193"/>
      <c r="B30" s="110"/>
      <c r="C30" s="26" t="s">
        <v>41</v>
      </c>
      <c r="D30" s="110"/>
    </row>
    <row r="31" ht="17.25" customHeight="1" spans="1:4">
      <c r="A31" s="193"/>
      <c r="B31" s="110"/>
      <c r="C31" s="67" t="s">
        <v>42</v>
      </c>
      <c r="D31" s="110"/>
    </row>
    <row r="32" ht="16.5" customHeight="1" spans="1:4">
      <c r="A32" s="193" t="s">
        <v>43</v>
      </c>
      <c r="B32" s="110">
        <v>4278832.34</v>
      </c>
      <c r="C32" s="193" t="s">
        <v>44</v>
      </c>
      <c r="D32" s="110">
        <v>4278832.34</v>
      </c>
    </row>
    <row r="33" ht="16.5" customHeight="1" spans="1:4">
      <c r="A33" s="26" t="s">
        <v>45</v>
      </c>
      <c r="B33" s="110"/>
      <c r="C33" s="26" t="s">
        <v>46</v>
      </c>
      <c r="D33" s="110"/>
    </row>
    <row r="34" ht="16.5" customHeight="1" spans="1:4">
      <c r="A34" s="67" t="s">
        <v>47</v>
      </c>
      <c r="B34" s="110"/>
      <c r="C34" s="67" t="s">
        <v>47</v>
      </c>
      <c r="D34" s="110"/>
    </row>
    <row r="35" ht="16.5" customHeight="1" spans="1:4">
      <c r="A35" s="67" t="s">
        <v>48</v>
      </c>
      <c r="B35" s="110"/>
      <c r="C35" s="67" t="s">
        <v>49</v>
      </c>
      <c r="D35" s="110"/>
    </row>
    <row r="36" ht="16.5" customHeight="1" spans="1:4">
      <c r="A36" s="194" t="s">
        <v>50</v>
      </c>
      <c r="B36" s="110">
        <v>4278832.34</v>
      </c>
      <c r="C36" s="194" t="s">
        <v>51</v>
      </c>
      <c r="D36" s="110">
        <v>4278832.34</v>
      </c>
    </row>
  </sheetData>
  <mergeCells count="5">
    <mergeCell ref="A1:B1"/>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5" sqref="C25"/>
    </sheetView>
  </sheetViews>
  <sheetFormatPr defaultColWidth="9.11111111111111" defaultRowHeight="14.25" customHeight="1" outlineLevelCol="5"/>
  <cols>
    <col min="1" max="1" width="32.1111111111111" customWidth="1"/>
    <col min="2" max="2" width="20.6666666666667" customWidth="1"/>
    <col min="3" max="3" width="32.1111111111111" customWidth="1"/>
    <col min="4" max="4" width="27.6666666666667" customWidth="1"/>
    <col min="5" max="6" width="36.6666666666667" customWidth="1"/>
  </cols>
  <sheetData>
    <row r="1" ht="12" customHeight="1" spans="1:6">
      <c r="A1" s="147">
        <v>1</v>
      </c>
      <c r="B1" s="148">
        <v>0</v>
      </c>
      <c r="C1" s="147">
        <v>1</v>
      </c>
      <c r="D1" s="149"/>
      <c r="E1" s="149"/>
      <c r="F1" s="140" t="s">
        <v>426</v>
      </c>
    </row>
    <row r="2" ht="42" customHeight="1" spans="1:6">
      <c r="A2" s="150" t="str">
        <f>"2026"&amp;"年部门政府性基金预算支出预算表"</f>
        <v>2026年部门政府性基金预算支出预算表</v>
      </c>
      <c r="B2" s="150" t="s">
        <v>427</v>
      </c>
      <c r="C2" s="151"/>
      <c r="D2" s="152"/>
      <c r="E2" s="152"/>
      <c r="F2" s="152"/>
    </row>
    <row r="3" ht="13.5" customHeight="1" spans="1:6">
      <c r="A3" s="44" t="str">
        <f>"单位名称："&amp;"昆明市东川区统计局"</f>
        <v>单位名称：昆明市东川区统计局</v>
      </c>
      <c r="B3" s="44" t="s">
        <v>428</v>
      </c>
      <c r="C3" s="147"/>
      <c r="D3" s="149"/>
      <c r="E3" s="149"/>
      <c r="F3" s="140" t="s">
        <v>1</v>
      </c>
    </row>
    <row r="4" ht="19.5" customHeight="1" spans="1:6">
      <c r="A4" s="153" t="s">
        <v>180</v>
      </c>
      <c r="B4" s="154" t="s">
        <v>73</v>
      </c>
      <c r="C4" s="153" t="s">
        <v>74</v>
      </c>
      <c r="D4" s="13" t="s">
        <v>429</v>
      </c>
      <c r="E4" s="14"/>
      <c r="F4" s="15"/>
    </row>
    <row r="5" ht="18.75" customHeight="1" spans="1:6">
      <c r="A5" s="155"/>
      <c r="B5" s="156"/>
      <c r="C5" s="155"/>
      <c r="D5" s="52" t="s">
        <v>55</v>
      </c>
      <c r="E5" s="13" t="s">
        <v>76</v>
      </c>
      <c r="F5" s="52" t="s">
        <v>77</v>
      </c>
    </row>
    <row r="6" ht="18.75" customHeight="1" spans="1:6">
      <c r="A6" s="97">
        <v>1</v>
      </c>
      <c r="B6" s="157" t="s">
        <v>84</v>
      </c>
      <c r="C6" s="97">
        <v>3</v>
      </c>
      <c r="D6" s="17">
        <v>4</v>
      </c>
      <c r="E6" s="17">
        <v>5</v>
      </c>
      <c r="F6" s="17">
        <v>6</v>
      </c>
    </row>
    <row r="7" ht="21" customHeight="1" spans="1:6">
      <c r="A7" s="39"/>
      <c r="B7" s="39"/>
      <c r="C7" s="39"/>
      <c r="D7" s="110"/>
      <c r="E7" s="110"/>
      <c r="F7" s="110"/>
    </row>
    <row r="8" ht="21" customHeight="1" spans="1:6">
      <c r="A8" s="39"/>
      <c r="B8" s="39"/>
      <c r="C8" s="39"/>
      <c r="D8" s="110"/>
      <c r="E8" s="110"/>
      <c r="F8" s="110"/>
    </row>
    <row r="9" ht="18.75" customHeight="1" spans="1:6">
      <c r="A9" s="158" t="s">
        <v>170</v>
      </c>
      <c r="B9" s="158" t="s">
        <v>170</v>
      </c>
      <c r="C9" s="159" t="s">
        <v>170</v>
      </c>
      <c r="D9" s="110"/>
      <c r="E9" s="110"/>
      <c r="F9" s="110"/>
    </row>
    <row r="10" customHeight="1" spans="1:6">
      <c r="A10" s="160" t="s">
        <v>430</v>
      </c>
      <c r="B10" s="160"/>
      <c r="C10" s="160"/>
    </row>
  </sheetData>
  <mergeCells count="8">
    <mergeCell ref="A2:F2"/>
    <mergeCell ref="A3:C3"/>
    <mergeCell ref="D4:F4"/>
    <mergeCell ref="A9:C9"/>
    <mergeCell ref="A10:C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S11"/>
    </sheetView>
  </sheetViews>
  <sheetFormatPr defaultColWidth="9.11111111111111" defaultRowHeight="14.25" customHeight="1"/>
  <cols>
    <col min="1" max="2" width="32.5555555555556" customWidth="1"/>
    <col min="3" max="3" width="41.1111111111111" customWidth="1"/>
    <col min="4" max="4" width="21.6666666666667" customWidth="1"/>
    <col min="5" max="5" width="35.3333333333333" customWidth="1"/>
    <col min="6" max="6" width="7.66666666666667" customWidth="1"/>
    <col min="7" max="7" width="11.1111111111111" customWidth="1"/>
    <col min="8" max="8" width="13.3333333333333" customWidth="1"/>
    <col min="9" max="18" width="20" customWidth="1"/>
    <col min="19" max="19" width="19.8888888888889" customWidth="1"/>
  </cols>
  <sheetData>
    <row r="1" ht="15.75" customHeight="1" spans="1:19">
      <c r="B1" s="111"/>
      <c r="C1" s="111"/>
      <c r="R1" s="42"/>
      <c r="S1" s="42" t="s">
        <v>431</v>
      </c>
    </row>
    <row r="2" ht="41.25" customHeight="1" spans="1:19">
      <c r="A2" s="101" t="str">
        <f>"2026"&amp;"年部门政府采购预算表"</f>
        <v>2026年部门政府采购预算表</v>
      </c>
      <c r="B2" s="96"/>
      <c r="C2" s="96"/>
      <c r="D2" s="43"/>
      <c r="E2" s="43"/>
      <c r="F2" s="43"/>
      <c r="G2" s="43"/>
      <c r="H2" s="43"/>
      <c r="I2" s="43"/>
      <c r="J2" s="43"/>
      <c r="K2" s="43"/>
      <c r="L2" s="43"/>
      <c r="M2" s="96"/>
      <c r="N2" s="43"/>
      <c r="O2" s="43"/>
      <c r="P2" s="96"/>
      <c r="Q2" s="43"/>
      <c r="R2" s="96"/>
      <c r="S2" s="96"/>
    </row>
    <row r="3" ht="18.75" customHeight="1" spans="1:19">
      <c r="A3" s="139" t="str">
        <f>"单位名称："&amp;"昆明市东川区统计局"</f>
        <v>单位名称：昆明市东川区统计局</v>
      </c>
      <c r="B3" s="116"/>
      <c r="C3" s="116"/>
      <c r="D3" s="46"/>
      <c r="E3" s="46"/>
      <c r="F3" s="46"/>
      <c r="G3" s="46"/>
      <c r="H3" s="46"/>
      <c r="I3" s="46"/>
      <c r="J3" s="46"/>
      <c r="K3" s="46"/>
      <c r="L3" s="46"/>
      <c r="R3" s="47"/>
      <c r="S3" s="140" t="s">
        <v>1</v>
      </c>
    </row>
    <row r="4" ht="15.75" customHeight="1" spans="1:19">
      <c r="A4" s="49" t="s">
        <v>179</v>
      </c>
      <c r="B4" s="118" t="s">
        <v>180</v>
      </c>
      <c r="C4" s="118" t="s">
        <v>432</v>
      </c>
      <c r="D4" s="119" t="s">
        <v>433</v>
      </c>
      <c r="E4" s="119" t="s">
        <v>434</v>
      </c>
      <c r="F4" s="119" t="s">
        <v>435</v>
      </c>
      <c r="G4" s="119" t="s">
        <v>436</v>
      </c>
      <c r="H4" s="119" t="s">
        <v>437</v>
      </c>
      <c r="I4" s="120" t="s">
        <v>187</v>
      </c>
      <c r="J4" s="120"/>
      <c r="K4" s="120"/>
      <c r="L4" s="120"/>
      <c r="M4" s="121"/>
      <c r="N4" s="120"/>
      <c r="O4" s="120"/>
      <c r="P4" s="122"/>
      <c r="Q4" s="120"/>
      <c r="R4" s="121"/>
      <c r="S4" s="106"/>
    </row>
    <row r="5" ht="17.25" customHeight="1" spans="1:19">
      <c r="A5" s="51"/>
      <c r="B5" s="123"/>
      <c r="C5" s="123"/>
      <c r="D5" s="124"/>
      <c r="E5" s="124"/>
      <c r="F5" s="124"/>
      <c r="G5" s="124"/>
      <c r="H5" s="124"/>
      <c r="I5" s="124" t="s">
        <v>55</v>
      </c>
      <c r="J5" s="124" t="s">
        <v>58</v>
      </c>
      <c r="K5" s="124" t="s">
        <v>438</v>
      </c>
      <c r="L5" s="124" t="s">
        <v>439</v>
      </c>
      <c r="M5" s="125" t="s">
        <v>440</v>
      </c>
      <c r="N5" s="126" t="s">
        <v>441</v>
      </c>
      <c r="O5" s="126"/>
      <c r="P5" s="127"/>
      <c r="Q5" s="126"/>
      <c r="R5" s="128"/>
      <c r="S5" s="129"/>
    </row>
    <row r="6" ht="54" customHeight="1" spans="1:19">
      <c r="A6" s="54"/>
      <c r="B6" s="129"/>
      <c r="C6" s="129"/>
      <c r="D6" s="130"/>
      <c r="E6" s="130"/>
      <c r="F6" s="130"/>
      <c r="G6" s="130"/>
      <c r="H6" s="130"/>
      <c r="I6" s="130"/>
      <c r="J6" s="130" t="s">
        <v>57</v>
      </c>
      <c r="K6" s="130"/>
      <c r="L6" s="130"/>
      <c r="M6" s="131"/>
      <c r="N6" s="130" t="s">
        <v>57</v>
      </c>
      <c r="O6" s="130" t="s">
        <v>64</v>
      </c>
      <c r="P6" s="129" t="s">
        <v>65</v>
      </c>
      <c r="Q6" s="130" t="s">
        <v>66</v>
      </c>
      <c r="R6" s="131" t="s">
        <v>67</v>
      </c>
      <c r="S6" s="129" t="s">
        <v>68</v>
      </c>
    </row>
    <row r="7" ht="18" customHeight="1" spans="1:19">
      <c r="A7" s="141">
        <v>1</v>
      </c>
      <c r="B7" s="141" t="s">
        <v>84</v>
      </c>
      <c r="C7" s="142">
        <v>3</v>
      </c>
      <c r="D7" s="142">
        <v>4</v>
      </c>
      <c r="E7" s="141">
        <v>5</v>
      </c>
      <c r="F7" s="141">
        <v>6</v>
      </c>
      <c r="G7" s="141">
        <v>7</v>
      </c>
      <c r="H7" s="141">
        <v>8</v>
      </c>
      <c r="I7" s="141">
        <v>9</v>
      </c>
      <c r="J7" s="141">
        <v>10</v>
      </c>
      <c r="K7" s="141">
        <v>11</v>
      </c>
      <c r="L7" s="141">
        <v>12</v>
      </c>
      <c r="M7" s="141">
        <v>13</v>
      </c>
      <c r="N7" s="141">
        <v>14</v>
      </c>
      <c r="O7" s="141">
        <v>15</v>
      </c>
      <c r="P7" s="141">
        <v>16</v>
      </c>
      <c r="Q7" s="141">
        <v>17</v>
      </c>
      <c r="R7" s="141">
        <v>18</v>
      </c>
      <c r="S7" s="141">
        <v>19</v>
      </c>
    </row>
    <row r="8" ht="21" customHeight="1" spans="1:19">
      <c r="A8" s="132" t="s">
        <v>70</v>
      </c>
      <c r="B8" s="133" t="s">
        <v>70</v>
      </c>
      <c r="C8" s="133" t="s">
        <v>224</v>
      </c>
      <c r="D8" s="134" t="s">
        <v>442</v>
      </c>
      <c r="E8" s="134" t="s">
        <v>442</v>
      </c>
      <c r="F8" s="134" t="s">
        <v>391</v>
      </c>
      <c r="G8" s="143">
        <v>30</v>
      </c>
      <c r="H8" s="110"/>
      <c r="I8" s="110">
        <v>5040</v>
      </c>
      <c r="J8" s="110">
        <v>5040</v>
      </c>
      <c r="K8" s="110"/>
      <c r="L8" s="110"/>
      <c r="M8" s="110"/>
      <c r="N8" s="110"/>
      <c r="O8" s="110"/>
      <c r="P8" s="110"/>
      <c r="Q8" s="110"/>
      <c r="R8" s="110"/>
      <c r="S8" s="110"/>
    </row>
    <row r="9" ht="21" customHeight="1" spans="1:19">
      <c r="A9" s="132" t="s">
        <v>70</v>
      </c>
      <c r="B9" s="133" t="s">
        <v>70</v>
      </c>
      <c r="C9" s="133" t="s">
        <v>275</v>
      </c>
      <c r="D9" s="134" t="s">
        <v>443</v>
      </c>
      <c r="E9" s="134" t="s">
        <v>444</v>
      </c>
      <c r="F9" s="134" t="s">
        <v>391</v>
      </c>
      <c r="G9" s="143">
        <v>100</v>
      </c>
      <c r="H9" s="110"/>
      <c r="I9" s="110">
        <v>20000</v>
      </c>
      <c r="J9" s="110">
        <v>20000</v>
      </c>
      <c r="K9" s="110"/>
      <c r="L9" s="110"/>
      <c r="M9" s="110"/>
      <c r="N9" s="110"/>
      <c r="O9" s="110"/>
      <c r="P9" s="110"/>
      <c r="Q9" s="110"/>
      <c r="R9" s="110"/>
      <c r="S9" s="110"/>
    </row>
    <row r="10" ht="21" customHeight="1" spans="1:19">
      <c r="A10" s="135" t="s">
        <v>170</v>
      </c>
      <c r="B10" s="136"/>
      <c r="C10" s="136"/>
      <c r="D10" s="137"/>
      <c r="E10" s="137"/>
      <c r="F10" s="137"/>
      <c r="G10" s="144"/>
      <c r="H10" s="110"/>
      <c r="I10" s="110">
        <v>25040</v>
      </c>
      <c r="J10" s="110">
        <v>25040</v>
      </c>
      <c r="K10" s="110"/>
      <c r="L10" s="110"/>
      <c r="M10" s="110"/>
      <c r="N10" s="110"/>
      <c r="O10" s="110"/>
      <c r="P10" s="110"/>
      <c r="Q10" s="110"/>
      <c r="R10" s="110"/>
      <c r="S10" s="110"/>
    </row>
    <row r="11" ht="21" customHeight="1" spans="1:19">
      <c r="A11" s="139" t="s">
        <v>445</v>
      </c>
      <c r="B11" s="44"/>
      <c r="C11" s="44"/>
      <c r="D11" s="139"/>
      <c r="E11" s="139"/>
      <c r="F11" s="139"/>
      <c r="G11" s="145"/>
      <c r="H11" s="146"/>
      <c r="I11" s="146"/>
      <c r="J11" s="146"/>
      <c r="K11" s="146"/>
      <c r="L11" s="146"/>
      <c r="M11" s="146"/>
      <c r="N11" s="146"/>
      <c r="O11" s="146"/>
      <c r="P11" s="146"/>
      <c r="Q11" s="146"/>
      <c r="R11" s="146"/>
      <c r="S11" s="146"/>
    </row>
  </sheetData>
  <mergeCells count="19">
    <mergeCell ref="A2:S2"/>
    <mergeCell ref="A3:H3"/>
    <mergeCell ref="I4:S4"/>
    <mergeCell ref="N5:S5"/>
    <mergeCell ref="A10:G10"/>
    <mergeCell ref="A11:S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5" sqref="B15"/>
    </sheetView>
  </sheetViews>
  <sheetFormatPr defaultColWidth="9.11111111111111" defaultRowHeight="14.25" customHeight="1"/>
  <cols>
    <col min="1" max="5" width="39.1111111111111" customWidth="1"/>
    <col min="6" max="6" width="27.5555555555556" customWidth="1"/>
    <col min="7" max="7" width="28.5555555555556" customWidth="1"/>
    <col min="8" max="8" width="28.1111111111111" customWidth="1"/>
    <col min="9" max="9" width="39.1111111111111" customWidth="1"/>
    <col min="10" max="18" width="20.4444444444444" customWidth="1"/>
    <col min="19" max="20" width="20.3333333333333" customWidth="1"/>
  </cols>
  <sheetData>
    <row r="1" ht="16.5" customHeight="1" spans="1:20">
      <c r="A1" s="105"/>
      <c r="B1" s="111"/>
      <c r="C1" s="111"/>
      <c r="D1" s="111"/>
      <c r="E1" s="111"/>
      <c r="F1" s="111"/>
      <c r="G1" s="111"/>
      <c r="H1" s="105"/>
      <c r="I1" s="105"/>
      <c r="J1" s="105"/>
      <c r="K1" s="105"/>
      <c r="L1" s="105"/>
      <c r="M1" s="105"/>
      <c r="N1" s="112"/>
      <c r="O1" s="105"/>
      <c r="P1" s="105"/>
      <c r="Q1" s="111"/>
      <c r="R1" s="105"/>
      <c r="S1" s="113"/>
      <c r="T1" s="113" t="s">
        <v>446</v>
      </c>
    </row>
    <row r="2" ht="41.25" customHeight="1" spans="1:20">
      <c r="A2" s="101" t="str">
        <f>"2026"&amp;"年部门政府购买服务预算表"</f>
        <v>2026年部门政府购买服务预算表</v>
      </c>
      <c r="B2" s="96"/>
      <c r="C2" s="96"/>
      <c r="D2" s="96"/>
      <c r="E2" s="96"/>
      <c r="F2" s="96"/>
      <c r="G2" s="96"/>
      <c r="H2" s="114"/>
      <c r="I2" s="114"/>
      <c r="J2" s="114"/>
      <c r="K2" s="114"/>
      <c r="L2" s="114"/>
      <c r="M2" s="114"/>
      <c r="N2" s="115"/>
      <c r="O2" s="114"/>
      <c r="P2" s="114"/>
      <c r="Q2" s="96"/>
      <c r="R2" s="114"/>
      <c r="S2" s="115"/>
      <c r="T2" s="96"/>
    </row>
    <row r="3" ht="22.5" customHeight="1" spans="1:20">
      <c r="A3" s="102" t="str">
        <f>"单位名称："&amp;"昆明市东川区统计局"</f>
        <v>单位名称：昆明市东川区统计局</v>
      </c>
      <c r="B3" s="116"/>
      <c r="C3" s="116"/>
      <c r="D3" s="116"/>
      <c r="E3" s="116"/>
      <c r="F3" s="116"/>
      <c r="G3" s="116"/>
      <c r="H3" s="103"/>
      <c r="I3" s="103"/>
      <c r="J3" s="103"/>
      <c r="K3" s="103"/>
      <c r="L3" s="103"/>
      <c r="M3" s="103"/>
      <c r="N3" s="112"/>
      <c r="O3" s="105"/>
      <c r="P3" s="105"/>
      <c r="Q3" s="111"/>
      <c r="R3" s="105"/>
      <c r="S3" s="117"/>
      <c r="T3" s="113" t="s">
        <v>1</v>
      </c>
    </row>
    <row r="4" ht="24" customHeight="1" spans="1:20">
      <c r="A4" s="49" t="s">
        <v>179</v>
      </c>
      <c r="B4" s="118" t="s">
        <v>180</v>
      </c>
      <c r="C4" s="118" t="s">
        <v>432</v>
      </c>
      <c r="D4" s="118" t="s">
        <v>447</v>
      </c>
      <c r="E4" s="118" t="s">
        <v>448</v>
      </c>
      <c r="F4" s="118" t="s">
        <v>449</v>
      </c>
      <c r="G4" s="118" t="s">
        <v>450</v>
      </c>
      <c r="H4" s="119" t="s">
        <v>451</v>
      </c>
      <c r="I4" s="119" t="s">
        <v>452</v>
      </c>
      <c r="J4" s="120" t="s">
        <v>187</v>
      </c>
      <c r="K4" s="120"/>
      <c r="L4" s="120"/>
      <c r="M4" s="120"/>
      <c r="N4" s="121"/>
      <c r="O4" s="120"/>
      <c r="P4" s="120"/>
      <c r="Q4" s="122"/>
      <c r="R4" s="120"/>
      <c r="S4" s="121"/>
      <c r="T4" s="106"/>
    </row>
    <row r="5" ht="24" customHeight="1" spans="1:20">
      <c r="A5" s="51"/>
      <c r="B5" s="123"/>
      <c r="C5" s="123"/>
      <c r="D5" s="123"/>
      <c r="E5" s="123"/>
      <c r="F5" s="123"/>
      <c r="G5" s="123"/>
      <c r="H5" s="124"/>
      <c r="I5" s="124"/>
      <c r="J5" s="124" t="s">
        <v>55</v>
      </c>
      <c r="K5" s="124" t="s">
        <v>58</v>
      </c>
      <c r="L5" s="124" t="s">
        <v>438</v>
      </c>
      <c r="M5" s="124" t="s">
        <v>439</v>
      </c>
      <c r="N5" s="125" t="s">
        <v>440</v>
      </c>
      <c r="O5" s="126" t="s">
        <v>441</v>
      </c>
      <c r="P5" s="126"/>
      <c r="Q5" s="127"/>
      <c r="R5" s="126"/>
      <c r="S5" s="128"/>
      <c r="T5" s="129"/>
    </row>
    <row r="6" ht="54" customHeight="1" spans="1:20">
      <c r="A6" s="54"/>
      <c r="B6" s="129"/>
      <c r="C6" s="129"/>
      <c r="D6" s="129"/>
      <c r="E6" s="129"/>
      <c r="F6" s="129"/>
      <c r="G6" s="129"/>
      <c r="H6" s="130"/>
      <c r="I6" s="130"/>
      <c r="J6" s="130"/>
      <c r="K6" s="130" t="s">
        <v>57</v>
      </c>
      <c r="L6" s="130"/>
      <c r="M6" s="130"/>
      <c r="N6" s="131"/>
      <c r="O6" s="130" t="s">
        <v>57</v>
      </c>
      <c r="P6" s="130" t="s">
        <v>64</v>
      </c>
      <c r="Q6" s="129" t="s">
        <v>65</v>
      </c>
      <c r="R6" s="130" t="s">
        <v>66</v>
      </c>
      <c r="S6" s="131" t="s">
        <v>67</v>
      </c>
      <c r="T6" s="129" t="s">
        <v>68</v>
      </c>
    </row>
    <row r="7" ht="17.25" customHeight="1" spans="1:20">
      <c r="A7" s="55">
        <v>1</v>
      </c>
      <c r="B7" s="129">
        <v>2</v>
      </c>
      <c r="C7" s="55">
        <v>3</v>
      </c>
      <c r="D7" s="55">
        <v>4</v>
      </c>
      <c r="E7" s="129">
        <v>5</v>
      </c>
      <c r="F7" s="55">
        <v>6</v>
      </c>
      <c r="G7" s="55">
        <v>7</v>
      </c>
      <c r="H7" s="129">
        <v>8</v>
      </c>
      <c r="I7" s="55">
        <v>9</v>
      </c>
      <c r="J7" s="55">
        <v>10</v>
      </c>
      <c r="K7" s="129">
        <v>11</v>
      </c>
      <c r="L7" s="55">
        <v>12</v>
      </c>
      <c r="M7" s="55">
        <v>13</v>
      </c>
      <c r="N7" s="129">
        <v>14</v>
      </c>
      <c r="O7" s="55">
        <v>15</v>
      </c>
      <c r="P7" s="55">
        <v>16</v>
      </c>
      <c r="Q7" s="129">
        <v>17</v>
      </c>
      <c r="R7" s="55">
        <v>18</v>
      </c>
      <c r="S7" s="55">
        <v>19</v>
      </c>
      <c r="T7" s="55">
        <v>20</v>
      </c>
    </row>
    <row r="8" ht="21" customHeight="1" spans="1:20">
      <c r="A8" s="132"/>
      <c r="B8" s="133"/>
      <c r="C8" s="133"/>
      <c r="D8" s="133"/>
      <c r="E8" s="133"/>
      <c r="F8" s="133"/>
      <c r="G8" s="133"/>
      <c r="H8" s="134"/>
      <c r="I8" s="134"/>
      <c r="J8" s="110"/>
      <c r="K8" s="110"/>
      <c r="L8" s="110"/>
      <c r="M8" s="110"/>
      <c r="N8" s="110"/>
      <c r="O8" s="110"/>
      <c r="P8" s="110"/>
      <c r="Q8" s="110"/>
      <c r="R8" s="110"/>
      <c r="S8" s="110"/>
      <c r="T8" s="110"/>
    </row>
    <row r="9" ht="21" customHeight="1" spans="1:20">
      <c r="A9" s="135" t="s">
        <v>170</v>
      </c>
      <c r="B9" s="136"/>
      <c r="C9" s="136"/>
      <c r="D9" s="136"/>
      <c r="E9" s="136"/>
      <c r="F9" s="136"/>
      <c r="G9" s="136"/>
      <c r="H9" s="137"/>
      <c r="I9" s="138"/>
      <c r="J9" s="110"/>
      <c r="K9" s="110"/>
      <c r="L9" s="110"/>
      <c r="M9" s="110"/>
      <c r="N9" s="110"/>
      <c r="O9" s="110"/>
      <c r="P9" s="110"/>
      <c r="Q9" s="110"/>
      <c r="R9" s="110"/>
      <c r="S9" s="110"/>
      <c r="T9" s="110"/>
    </row>
    <row r="10" customHeight="1" spans="1:20">
      <c r="A10" s="71" t="s">
        <v>453</v>
      </c>
      <c r="B10" s="71"/>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3" sqref="A3:I3"/>
    </sheetView>
  </sheetViews>
  <sheetFormatPr defaultColWidth="9.11111111111111" defaultRowHeight="14.25" customHeight="1"/>
  <cols>
    <col min="1" max="1" width="37.6666666666667" customWidth="1"/>
    <col min="2" max="13" width="20" customWidth="1"/>
  </cols>
  <sheetData>
    <row r="1" ht="17.25" customHeight="1" spans="1:13">
      <c r="D1" s="100"/>
      <c r="M1" s="42" t="s">
        <v>454</v>
      </c>
    </row>
    <row r="2" ht="41.25" customHeight="1" spans="1:13">
      <c r="A2" s="101" t="str">
        <f>"2026"&amp;"年对下转移支付预算表"</f>
        <v>2026年对下转移支付预算表</v>
      </c>
      <c r="B2" s="43"/>
      <c r="C2" s="43"/>
      <c r="D2" s="43"/>
      <c r="E2" s="43"/>
      <c r="F2" s="43"/>
      <c r="G2" s="43"/>
      <c r="H2" s="43"/>
      <c r="I2" s="43"/>
      <c r="J2" s="43"/>
      <c r="K2" s="43"/>
      <c r="L2" s="43"/>
      <c r="M2" s="96"/>
    </row>
    <row r="3" ht="18" customHeight="1" spans="1:13">
      <c r="A3" s="102" t="str">
        <f>"单位名称："&amp;"昆明市东川区统计局"</f>
        <v>单位名称：昆明市东川区统计局</v>
      </c>
      <c r="B3" s="103"/>
      <c r="C3" s="103"/>
      <c r="D3" s="104"/>
      <c r="E3" s="105"/>
      <c r="F3" s="105"/>
      <c r="G3" s="105"/>
      <c r="H3" s="105"/>
      <c r="I3" s="105"/>
      <c r="M3" s="47" t="s">
        <v>1</v>
      </c>
    </row>
    <row r="4" ht="19.5" customHeight="1" spans="1:13">
      <c r="A4" s="62" t="s">
        <v>455</v>
      </c>
      <c r="B4" s="13" t="s">
        <v>187</v>
      </c>
      <c r="C4" s="14"/>
      <c r="D4" s="14"/>
      <c r="E4" s="13" t="s">
        <v>456</v>
      </c>
      <c r="F4" s="14"/>
      <c r="G4" s="14"/>
      <c r="H4" s="14"/>
      <c r="I4" s="14"/>
      <c r="J4" s="14"/>
      <c r="K4" s="14"/>
      <c r="L4" s="14"/>
      <c r="M4" s="106"/>
    </row>
    <row r="5" ht="40.5" customHeight="1" spans="1:13">
      <c r="A5" s="55"/>
      <c r="B5" s="63" t="s">
        <v>55</v>
      </c>
      <c r="C5" s="49" t="s">
        <v>58</v>
      </c>
      <c r="D5" s="107" t="s">
        <v>438</v>
      </c>
      <c r="E5" s="83"/>
      <c r="F5" s="83"/>
      <c r="G5" s="83"/>
      <c r="H5" s="83"/>
      <c r="I5" s="83"/>
      <c r="J5" s="83"/>
      <c r="K5" s="83"/>
      <c r="L5" s="83"/>
      <c r="M5" s="108"/>
    </row>
    <row r="6" ht="19.5" customHeight="1" spans="1:13">
      <c r="A6" s="56">
        <v>1</v>
      </c>
      <c r="B6" s="56">
        <v>2</v>
      </c>
      <c r="C6" s="56">
        <v>3</v>
      </c>
      <c r="D6" s="109">
        <v>4</v>
      </c>
      <c r="E6" s="64">
        <v>5</v>
      </c>
      <c r="F6" s="56">
        <v>6</v>
      </c>
      <c r="G6" s="56">
        <v>7</v>
      </c>
      <c r="H6" s="109">
        <v>8</v>
      </c>
      <c r="I6" s="56">
        <v>9</v>
      </c>
      <c r="J6" s="56">
        <v>10</v>
      </c>
      <c r="K6" s="56">
        <v>11</v>
      </c>
      <c r="L6" s="56">
        <v>13</v>
      </c>
      <c r="M6" s="64">
        <v>24</v>
      </c>
    </row>
    <row r="7" ht="19.5" customHeight="1" spans="1:13">
      <c r="A7" s="22"/>
      <c r="B7" s="110"/>
      <c r="C7" s="110"/>
      <c r="D7" s="110"/>
      <c r="E7" s="110"/>
      <c r="F7" s="110"/>
      <c r="G7" s="110"/>
      <c r="H7" s="110"/>
      <c r="I7" s="110"/>
      <c r="J7" s="110"/>
      <c r="K7" s="110"/>
      <c r="L7" s="110"/>
      <c r="M7" s="110"/>
    </row>
    <row r="8" ht="19.5" customHeight="1" spans="1:13">
      <c r="A8" s="98"/>
      <c r="B8" s="110"/>
      <c r="C8" s="110"/>
      <c r="D8" s="110"/>
      <c r="E8" s="110"/>
      <c r="F8" s="110"/>
      <c r="G8" s="110"/>
      <c r="H8" s="110"/>
      <c r="I8" s="110"/>
      <c r="J8" s="110"/>
      <c r="K8" s="110"/>
      <c r="L8" s="110"/>
      <c r="M8" s="110"/>
    </row>
    <row r="9" customHeight="1" spans="1:13">
      <c r="A9" s="71" t="s">
        <v>457</v>
      </c>
      <c r="B9" s="71"/>
      <c r="C9" s="71"/>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2" sqref="B12:B13"/>
    </sheetView>
  </sheetViews>
  <sheetFormatPr defaultColWidth="9.11111111111111" defaultRowHeight="12" customHeight="1" outlineLevelRow="7"/>
  <cols>
    <col min="1" max="1" width="34.3333333333333" customWidth="1"/>
    <col min="2" max="2" width="29" customWidth="1"/>
    <col min="3" max="5" width="23.5555555555556" customWidth="1"/>
    <col min="6" max="6" width="11.3333333333333" customWidth="1"/>
    <col min="7" max="7" width="25.1111111111111" customWidth="1"/>
    <col min="8" max="8" width="15.5555555555556" customWidth="1"/>
    <col min="9" max="9" width="13.4444444444444" customWidth="1"/>
    <col min="10" max="10" width="18.8888888888889" customWidth="1"/>
  </cols>
  <sheetData>
    <row r="1" ht="16.5" customHeight="1" spans="1:10">
      <c r="J1" s="42" t="s">
        <v>458</v>
      </c>
    </row>
    <row r="2" ht="41.25" customHeight="1" spans="1:10">
      <c r="A2" s="95" t="str">
        <f>"2026"&amp;"年对下转移支付绩效目标表"</f>
        <v>2026年对下转移支付绩效目标表</v>
      </c>
      <c r="B2" s="43"/>
      <c r="C2" s="43"/>
      <c r="D2" s="43"/>
      <c r="E2" s="43"/>
      <c r="F2" s="96"/>
      <c r="G2" s="43"/>
      <c r="H2" s="96"/>
      <c r="I2" s="96"/>
      <c r="J2" s="43"/>
    </row>
    <row r="3" ht="17.25" customHeight="1" spans="1:10">
      <c r="A3" s="44" t="str">
        <f>"单位名称："&amp;"昆明市东川区统计局"</f>
        <v>单位名称：昆明市东川区统计局</v>
      </c>
    </row>
    <row r="4" ht="44.25" customHeight="1" spans="1:10">
      <c r="A4" s="21" t="s">
        <v>455</v>
      </c>
      <c r="B4" s="21" t="s">
        <v>292</v>
      </c>
      <c r="C4" s="21" t="s">
        <v>293</v>
      </c>
      <c r="D4" s="21" t="s">
        <v>294</v>
      </c>
      <c r="E4" s="21" t="s">
        <v>295</v>
      </c>
      <c r="F4" s="97" t="s">
        <v>296</v>
      </c>
      <c r="G4" s="21" t="s">
        <v>297</v>
      </c>
      <c r="H4" s="97" t="s">
        <v>298</v>
      </c>
      <c r="I4" s="97" t="s">
        <v>299</v>
      </c>
      <c r="J4" s="21" t="s">
        <v>300</v>
      </c>
    </row>
    <row r="5" ht="14.25" customHeight="1" spans="1:10">
      <c r="A5" s="21">
        <v>1</v>
      </c>
      <c r="B5" s="21">
        <v>2</v>
      </c>
      <c r="C5" s="21">
        <v>3</v>
      </c>
      <c r="D5" s="21">
        <v>4</v>
      </c>
      <c r="E5" s="21">
        <v>5</v>
      </c>
      <c r="F5" s="97">
        <v>6</v>
      </c>
      <c r="G5" s="21">
        <v>7</v>
      </c>
      <c r="H5" s="97">
        <v>8</v>
      </c>
      <c r="I5" s="97">
        <v>9</v>
      </c>
      <c r="J5" s="21">
        <v>10</v>
      </c>
    </row>
    <row r="6" ht="42" customHeight="1" spans="1:10">
      <c r="A6" s="22"/>
      <c r="B6" s="98"/>
      <c r="C6" s="98"/>
      <c r="D6" s="98"/>
      <c r="E6" s="40"/>
      <c r="F6" s="99"/>
      <c r="G6" s="40"/>
      <c r="H6" s="99"/>
      <c r="I6" s="99"/>
      <c r="J6" s="40"/>
    </row>
    <row r="7" ht="42" customHeight="1" spans="1:10">
      <c r="A7" s="22"/>
      <c r="B7" s="39"/>
      <c r="C7" s="39"/>
      <c r="D7" s="39"/>
      <c r="E7" s="22"/>
      <c r="F7" s="39"/>
      <c r="G7" s="22"/>
      <c r="H7" s="39"/>
      <c r="I7" s="39"/>
      <c r="J7" s="22"/>
    </row>
    <row r="8" customHeight="1" spans="1:10">
      <c r="A8" s="71" t="s">
        <v>459</v>
      </c>
      <c r="B8" s="71"/>
      <c r="C8" s="71"/>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9" sqref="C19"/>
    </sheetView>
  </sheetViews>
  <sheetFormatPr defaultColWidth="10.4444444444444" defaultRowHeight="14.25" customHeight="1"/>
  <cols>
    <col min="1" max="3" width="33.6666666666667" customWidth="1"/>
    <col min="4" max="4" width="45.5555555555556" customWidth="1"/>
    <col min="5" max="5" width="27.5555555555556" customWidth="1"/>
    <col min="6" max="6" width="21.6666666666667" customWidth="1"/>
    <col min="7" max="9" width="26.3333333333333" customWidth="1"/>
  </cols>
  <sheetData>
    <row r="1" customHeight="1" spans="1:9">
      <c r="A1" s="72" t="s">
        <v>460</v>
      </c>
      <c r="B1" s="73"/>
      <c r="C1" s="73"/>
      <c r="D1" s="74"/>
      <c r="E1" s="74"/>
      <c r="F1" s="74"/>
      <c r="G1" s="73"/>
      <c r="H1" s="73"/>
      <c r="I1" s="74"/>
    </row>
    <row r="2" ht="41.25" customHeight="1" spans="1:9">
      <c r="A2" s="75" t="str">
        <f>"2026"&amp;"年新增资产配置预算表"</f>
        <v>2026年新增资产配置预算表</v>
      </c>
      <c r="B2" s="76"/>
      <c r="C2" s="76"/>
      <c r="D2" s="77"/>
      <c r="E2" s="77"/>
      <c r="F2" s="77"/>
      <c r="G2" s="76"/>
      <c r="H2" s="76"/>
      <c r="I2" s="77"/>
    </row>
    <row r="3" customHeight="1" spans="1:9">
      <c r="A3" s="78" t="str">
        <f>"单位名称："&amp;"昆明市东川区统计局"</f>
        <v>单位名称：昆明市东川区统计局</v>
      </c>
      <c r="B3" s="79"/>
      <c r="C3" s="79"/>
      <c r="D3" s="80"/>
      <c r="F3" s="77"/>
      <c r="G3" s="76"/>
      <c r="H3" s="76"/>
      <c r="I3" s="81" t="s">
        <v>1</v>
      </c>
    </row>
    <row r="4" ht="28.5" customHeight="1" spans="1:9">
      <c r="A4" s="82" t="s">
        <v>179</v>
      </c>
      <c r="B4" s="83" t="s">
        <v>180</v>
      </c>
      <c r="C4" s="84" t="s">
        <v>461</v>
      </c>
      <c r="D4" s="82" t="s">
        <v>462</v>
      </c>
      <c r="E4" s="82" t="s">
        <v>463</v>
      </c>
      <c r="F4" s="82" t="s">
        <v>464</v>
      </c>
      <c r="G4" s="83" t="s">
        <v>465</v>
      </c>
      <c r="H4" s="64"/>
      <c r="I4" s="82"/>
    </row>
    <row r="5" ht="21" customHeight="1" spans="1:9">
      <c r="A5" s="84"/>
      <c r="B5" s="85"/>
      <c r="C5" s="85"/>
      <c r="D5" s="86"/>
      <c r="E5" s="85"/>
      <c r="F5" s="85"/>
      <c r="G5" s="83" t="s">
        <v>436</v>
      </c>
      <c r="H5" s="83" t="s">
        <v>466</v>
      </c>
      <c r="I5" s="83" t="s">
        <v>467</v>
      </c>
    </row>
    <row r="6" ht="17.25" customHeight="1" spans="1:9">
      <c r="A6" s="87" t="s">
        <v>83</v>
      </c>
      <c r="B6" s="38" t="s">
        <v>84</v>
      </c>
      <c r="C6" s="87" t="s">
        <v>85</v>
      </c>
      <c r="D6" s="40" t="s">
        <v>86</v>
      </c>
      <c r="E6" s="87" t="s">
        <v>87</v>
      </c>
      <c r="F6" s="38" t="s">
        <v>88</v>
      </c>
      <c r="G6" s="88" t="s">
        <v>89</v>
      </c>
      <c r="H6" s="40" t="s">
        <v>90</v>
      </c>
      <c r="I6" s="40">
        <v>9</v>
      </c>
    </row>
    <row r="7" ht="19.5" customHeight="1" spans="1:9">
      <c r="A7" s="89"/>
      <c r="B7" s="67"/>
      <c r="C7" s="67"/>
      <c r="D7" s="22"/>
      <c r="E7" s="39"/>
      <c r="F7" s="88"/>
      <c r="G7" s="90"/>
      <c r="H7" s="91"/>
      <c r="I7" s="91"/>
    </row>
    <row r="8" ht="19.5" customHeight="1" spans="1:9">
      <c r="A8" s="25" t="s">
        <v>55</v>
      </c>
      <c r="B8" s="92"/>
      <c r="C8" s="92"/>
      <c r="D8" s="93"/>
      <c r="E8" s="94"/>
      <c r="F8" s="94"/>
      <c r="G8" s="90"/>
      <c r="H8" s="91"/>
      <c r="I8" s="91"/>
    </row>
    <row r="9" customHeight="1" spans="1:9">
      <c r="A9" s="71" t="s">
        <v>468</v>
      </c>
      <c r="B9" s="71"/>
      <c r="C9" s="71"/>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F21" sqref="F21"/>
    </sheetView>
  </sheetViews>
  <sheetFormatPr defaultColWidth="9.11111111111111" defaultRowHeight="14.25" customHeight="1"/>
  <cols>
    <col min="1" max="1" width="19.3333333333333" customWidth="1"/>
    <col min="2" max="2" width="33.8888888888889" customWidth="1"/>
    <col min="3" max="3" width="23.8888888888889" customWidth="1"/>
    <col min="4" max="4" width="11.1111111111111" customWidth="1"/>
    <col min="5" max="5" width="17.6666666666667" customWidth="1"/>
    <col min="6" max="6" width="9.88888888888889" customWidth="1"/>
    <col min="7" max="7" width="17.6666666666667" customWidth="1"/>
    <col min="8" max="11" width="23.1111111111111" customWidth="1"/>
  </cols>
  <sheetData>
    <row r="1" customHeight="1" spans="1:11">
      <c r="D1" s="41"/>
      <c r="E1" s="41"/>
      <c r="F1" s="41"/>
      <c r="G1" s="41"/>
      <c r="K1" s="42" t="s">
        <v>469</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"单位名称："&amp;"昆明市东川区统计局"</f>
        <v>单位名称：昆明市东川区统计局</v>
      </c>
      <c r="B3" s="45"/>
      <c r="C3" s="45"/>
      <c r="D3" s="45"/>
      <c r="E3" s="45"/>
      <c r="F3" s="45"/>
      <c r="G3" s="45"/>
      <c r="H3" s="46"/>
      <c r="I3" s="46"/>
      <c r="J3" s="46"/>
      <c r="K3" s="47" t="s">
        <v>1</v>
      </c>
    </row>
    <row r="4" ht="21.75" customHeight="1" spans="1:11">
      <c r="A4" s="48" t="s">
        <v>264</v>
      </c>
      <c r="B4" s="48" t="s">
        <v>182</v>
      </c>
      <c r="C4" s="48" t="s">
        <v>265</v>
      </c>
      <c r="D4" s="49" t="s">
        <v>183</v>
      </c>
      <c r="E4" s="49" t="s">
        <v>184</v>
      </c>
      <c r="F4" s="49" t="s">
        <v>266</v>
      </c>
      <c r="G4" s="49" t="s">
        <v>267</v>
      </c>
      <c r="H4" s="62" t="s">
        <v>55</v>
      </c>
      <c r="I4" s="13" t="s">
        <v>470</v>
      </c>
      <c r="J4" s="14"/>
      <c r="K4" s="15"/>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4">
        <v>10</v>
      </c>
      <c r="K7" s="64">
        <v>11</v>
      </c>
    </row>
    <row r="8" ht="18.75" customHeight="1" spans="1:11">
      <c r="A8" s="22"/>
      <c r="B8" s="39"/>
      <c r="C8" s="22"/>
      <c r="D8" s="22"/>
      <c r="E8" s="22"/>
      <c r="F8" s="22"/>
      <c r="G8" s="22"/>
      <c r="H8" s="65"/>
      <c r="I8" s="66"/>
      <c r="J8" s="66"/>
      <c r="K8" s="65"/>
    </row>
    <row r="9" ht="18.75" customHeight="1" spans="1:11">
      <c r="A9" s="67"/>
      <c r="B9" s="39"/>
      <c r="C9" s="39"/>
      <c r="D9" s="39"/>
      <c r="E9" s="39"/>
      <c r="F9" s="39"/>
      <c r="G9" s="39"/>
      <c r="H9" s="58"/>
      <c r="I9" s="58"/>
      <c r="J9" s="58"/>
      <c r="K9" s="65"/>
    </row>
    <row r="10" ht="18.75" customHeight="1" spans="1:11">
      <c r="A10" s="68" t="s">
        <v>170</v>
      </c>
      <c r="B10" s="69"/>
      <c r="C10" s="69"/>
      <c r="D10" s="69"/>
      <c r="E10" s="69"/>
      <c r="F10" s="69"/>
      <c r="G10" s="70"/>
      <c r="H10" s="58"/>
      <c r="I10" s="58"/>
      <c r="J10" s="58"/>
      <c r="K10" s="65"/>
    </row>
    <row r="11" customHeight="1" spans="1:11">
      <c r="A11" s="71" t="s">
        <v>471</v>
      </c>
      <c r="B11" s="71"/>
      <c r="C11" s="7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A1" sqref="A1"/>
    </sheetView>
  </sheetViews>
  <sheetFormatPr defaultColWidth="9.11111111111111" defaultRowHeight="14.25" customHeight="1" outlineLevelCol="6"/>
  <cols>
    <col min="1" max="1" width="35.3333333333333" customWidth="1"/>
    <col min="2" max="4" width="28" customWidth="1"/>
    <col min="5" max="7" width="23.8888888888889" customWidth="1"/>
  </cols>
  <sheetData>
    <row r="1" ht="13.5" customHeight="1" spans="1:7">
      <c r="D1" s="41"/>
      <c r="G1" s="42" t="s">
        <v>472</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"单位名称："&amp;"昆明市东川区统计局"</f>
        <v>单位名称：昆明市东川区统计局</v>
      </c>
      <c r="B3" s="45"/>
      <c r="C3" s="45"/>
      <c r="D3" s="45"/>
      <c r="E3" s="46"/>
      <c r="F3" s="46"/>
      <c r="G3" s="47" t="s">
        <v>1</v>
      </c>
    </row>
    <row r="4" ht="21.75" customHeight="1" spans="1:7">
      <c r="A4" s="48" t="s">
        <v>265</v>
      </c>
      <c r="B4" s="48" t="s">
        <v>264</v>
      </c>
      <c r="C4" s="48" t="s">
        <v>182</v>
      </c>
      <c r="D4" s="49" t="s">
        <v>473</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70</v>
      </c>
      <c r="B8" s="57"/>
      <c r="C8" s="57"/>
      <c r="D8" s="39"/>
      <c r="E8" s="58">
        <v>273130</v>
      </c>
      <c r="F8" s="58"/>
      <c r="G8" s="58"/>
    </row>
    <row r="9" ht="18.75" customHeight="1" spans="1:7">
      <c r="A9" s="39"/>
      <c r="B9" s="39" t="s">
        <v>474</v>
      </c>
      <c r="C9" s="39" t="s">
        <v>272</v>
      </c>
      <c r="D9" s="39" t="s">
        <v>475</v>
      </c>
      <c r="E9" s="58">
        <v>17000</v>
      </c>
      <c r="F9" s="58"/>
      <c r="G9" s="58"/>
    </row>
    <row r="10" ht="18.75" customHeight="1" spans="1:7">
      <c r="A10" s="31"/>
      <c r="B10" s="39" t="s">
        <v>476</v>
      </c>
      <c r="C10" s="39" t="s">
        <v>275</v>
      </c>
      <c r="D10" s="39" t="s">
        <v>475</v>
      </c>
      <c r="E10" s="58">
        <v>140000</v>
      </c>
      <c r="F10" s="58"/>
      <c r="G10" s="58"/>
    </row>
    <row r="11" ht="18.75" customHeight="1" spans="1:7">
      <c r="A11" s="31"/>
      <c r="B11" s="39" t="s">
        <v>476</v>
      </c>
      <c r="C11" s="39" t="s">
        <v>279</v>
      </c>
      <c r="D11" s="39" t="s">
        <v>475</v>
      </c>
      <c r="E11" s="58">
        <v>14130</v>
      </c>
      <c r="F11" s="58"/>
      <c r="G11" s="58"/>
    </row>
    <row r="12" ht="18.75" customHeight="1" spans="1:7">
      <c r="A12" s="31"/>
      <c r="B12" s="39" t="s">
        <v>476</v>
      </c>
      <c r="C12" s="39" t="s">
        <v>283</v>
      </c>
      <c r="D12" s="39" t="s">
        <v>475</v>
      </c>
      <c r="E12" s="58">
        <v>62000</v>
      </c>
      <c r="F12" s="58"/>
      <c r="G12" s="58"/>
    </row>
    <row r="13" ht="18.75" customHeight="1" spans="1:7">
      <c r="A13" s="31"/>
      <c r="B13" s="39" t="s">
        <v>476</v>
      </c>
      <c r="C13" s="39" t="s">
        <v>285</v>
      </c>
      <c r="D13" s="39" t="s">
        <v>475</v>
      </c>
      <c r="E13" s="58">
        <v>40000</v>
      </c>
      <c r="F13" s="58"/>
      <c r="G13" s="58"/>
    </row>
    <row r="14" ht="18.75" customHeight="1" spans="1:7">
      <c r="A14" s="59" t="s">
        <v>55</v>
      </c>
      <c r="B14" s="60" t="s">
        <v>477</v>
      </c>
      <c r="C14" s="60"/>
      <c r="D14" s="61"/>
      <c r="E14" s="58">
        <v>273130</v>
      </c>
      <c r="F14" s="58"/>
      <c r="G14" s="58"/>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5"/>
  <sheetViews>
    <sheetView showZeros="0" topLeftCell="B1" workbookViewId="0">
      <selection activeCell="C7" sqref="C7:I7"/>
    </sheetView>
  </sheetViews>
  <sheetFormatPr defaultColWidth="8.55555555555556" defaultRowHeight="14.25" customHeight="1"/>
  <cols>
    <col min="1" max="1" width="18.1111111111111" customWidth="1"/>
    <col min="2" max="2" width="23.4444444444444" customWidth="1"/>
    <col min="3" max="3" width="21.8888888888889" customWidth="1"/>
    <col min="4" max="4" width="15.5555555555556" customWidth="1"/>
    <col min="5" max="5" width="31.5555555555556" customWidth="1"/>
    <col min="6" max="6" width="15.4444444444444" customWidth="1"/>
    <col min="7" max="7" width="16.4444444444444" customWidth="1"/>
    <col min="8" max="8" width="29.5555555555556" customWidth="1"/>
    <col min="9" max="9" width="30.5555555555556" customWidth="1"/>
    <col min="10" max="10" width="23.8888888888889" customWidth="1"/>
  </cols>
  <sheetData>
    <row r="1" customHeight="1" spans="1:10">
      <c r="A1" s="1"/>
      <c r="B1" s="1"/>
      <c r="C1" s="1"/>
      <c r="D1" s="1"/>
      <c r="E1" s="1"/>
      <c r="F1" s="1"/>
      <c r="G1" s="1"/>
      <c r="H1" s="1"/>
      <c r="I1" s="1"/>
      <c r="J1" s="2" t="s">
        <v>478</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"单位名称："&amp;"昆明市东川区统计局"</f>
        <v>单位名称：昆明市东川区统计局</v>
      </c>
      <c r="B3" s="4"/>
      <c r="C3" s="5"/>
      <c r="D3" s="6"/>
      <c r="E3" s="6"/>
      <c r="F3" s="6"/>
      <c r="G3" s="6"/>
      <c r="H3" s="6"/>
      <c r="I3" s="6"/>
      <c r="J3" s="227" t="s">
        <v>1</v>
      </c>
    </row>
    <row r="4" ht="30" customHeight="1" spans="1:10">
      <c r="A4" s="7" t="s">
        <v>479</v>
      </c>
      <c r="B4" s="8" t="s">
        <v>71</v>
      </c>
      <c r="C4" s="9"/>
      <c r="D4" s="9"/>
      <c r="E4" s="10"/>
      <c r="F4" s="11" t="s">
        <v>480</v>
      </c>
      <c r="G4" s="10"/>
      <c r="H4" s="12" t="s">
        <v>70</v>
      </c>
      <c r="I4" s="9"/>
      <c r="J4" s="10"/>
    </row>
    <row r="5" ht="32.25" customHeight="1" spans="1:10">
      <c r="A5" s="13" t="s">
        <v>481</v>
      </c>
      <c r="B5" s="14"/>
      <c r="C5" s="14"/>
      <c r="D5" s="14"/>
      <c r="E5" s="14"/>
      <c r="F5" s="14"/>
      <c r="G5" s="14"/>
      <c r="H5" s="14"/>
      <c r="I5" s="15"/>
      <c r="J5" s="16" t="s">
        <v>482</v>
      </c>
    </row>
    <row r="6" ht="99.75" customHeight="1" spans="1:10">
      <c r="A6" s="17" t="s">
        <v>483</v>
      </c>
      <c r="B6" s="18" t="s">
        <v>484</v>
      </c>
      <c r="C6" s="19" t="s">
        <v>485</v>
      </c>
      <c r="D6" s="19"/>
      <c r="E6" s="19"/>
      <c r="F6" s="19"/>
      <c r="G6" s="19"/>
      <c r="H6" s="19"/>
      <c r="I6" s="19"/>
      <c r="J6" s="20" t="s">
        <v>486</v>
      </c>
    </row>
    <row r="7" ht="99.75" customHeight="1" spans="1:10">
      <c r="A7" s="17"/>
      <c r="B7" s="18" t="str">
        <f>"总体绩效目标（"&amp;"2026"&amp;"-"&amp;("2026"+2)&amp;"年期间）"</f>
        <v>总体绩效目标（2026-2028年期间）</v>
      </c>
      <c r="C7" s="19" t="s">
        <v>487</v>
      </c>
      <c r="D7" s="19"/>
      <c r="E7" s="19"/>
      <c r="F7" s="19"/>
      <c r="G7" s="19"/>
      <c r="H7" s="19"/>
      <c r="I7" s="19"/>
      <c r="J7" s="20" t="s">
        <v>488</v>
      </c>
    </row>
    <row r="8" ht="75" customHeight="1" spans="1:10">
      <c r="A8" s="18" t="s">
        <v>489</v>
      </c>
      <c r="B8" s="21" t="str">
        <f>"预算年度（"&amp;"2026"&amp;"年）绩效目标"</f>
        <v>预算年度（2026年）绩效目标</v>
      </c>
      <c r="C8" s="22" t="s">
        <v>490</v>
      </c>
      <c r="D8" s="22"/>
      <c r="E8" s="22"/>
      <c r="F8" s="22"/>
      <c r="G8" s="22"/>
      <c r="H8" s="22"/>
      <c r="I8" s="22"/>
      <c r="J8" s="23" t="s">
        <v>491</v>
      </c>
    </row>
    <row r="9" ht="32.25" customHeight="1" spans="1:10">
      <c r="A9" s="24" t="s">
        <v>492</v>
      </c>
      <c r="B9" s="24"/>
      <c r="C9" s="24"/>
      <c r="D9" s="24"/>
      <c r="E9" s="24"/>
      <c r="F9" s="24"/>
      <c r="G9" s="24"/>
      <c r="H9" s="24"/>
      <c r="I9" s="24"/>
      <c r="J9" s="24"/>
    </row>
    <row r="10" ht="32.25" customHeight="1" spans="1:10">
      <c r="A10" s="18" t="s">
        <v>493</v>
      </c>
      <c r="B10" s="18"/>
      <c r="C10" s="17" t="s">
        <v>494</v>
      </c>
      <c r="D10" s="17"/>
      <c r="E10" s="17"/>
      <c r="F10" s="17" t="s">
        <v>495</v>
      </c>
      <c r="G10" s="17"/>
      <c r="H10" s="17" t="s">
        <v>496</v>
      </c>
      <c r="I10" s="17"/>
      <c r="J10" s="17"/>
    </row>
    <row r="11" ht="32.25" customHeight="1" spans="1:10">
      <c r="A11" s="18"/>
      <c r="B11" s="18"/>
      <c r="C11" s="17"/>
      <c r="D11" s="17"/>
      <c r="E11" s="17"/>
      <c r="F11" s="17"/>
      <c r="G11" s="17"/>
      <c r="H11" s="18" t="s">
        <v>497</v>
      </c>
      <c r="I11" s="18" t="s">
        <v>498</v>
      </c>
      <c r="J11" s="18" t="s">
        <v>499</v>
      </c>
    </row>
    <row r="12" ht="24" customHeight="1" spans="1:10">
      <c r="A12" s="25" t="s">
        <v>55</v>
      </c>
      <c r="B12" s="26"/>
      <c r="C12" s="26"/>
      <c r="D12" s="26"/>
      <c r="E12" s="26"/>
      <c r="F12" s="26"/>
      <c r="G12" s="27"/>
      <c r="H12" s="28">
        <v>4278832.34</v>
      </c>
      <c r="I12" s="28">
        <v>4278732.34</v>
      </c>
      <c r="J12" s="28">
        <v>100</v>
      </c>
    </row>
    <row r="13" ht="34.5" customHeight="1" spans="1:10">
      <c r="A13" s="19" t="s">
        <v>500</v>
      </c>
      <c r="B13" s="29"/>
      <c r="C13" s="19" t="s">
        <v>501</v>
      </c>
      <c r="D13" s="29"/>
      <c r="E13" s="29"/>
      <c r="F13" s="29"/>
      <c r="G13" s="29"/>
      <c r="H13" s="30">
        <v>4005602.34</v>
      </c>
      <c r="I13" s="30">
        <v>4005602.34</v>
      </c>
      <c r="J13" s="30"/>
    </row>
    <row r="14" ht="34.5" customHeight="1" spans="1:10">
      <c r="A14" s="19" t="s">
        <v>502</v>
      </c>
      <c r="B14" s="31"/>
      <c r="C14" s="19" t="s">
        <v>503</v>
      </c>
      <c r="D14" s="31"/>
      <c r="E14" s="31"/>
      <c r="F14" s="31"/>
      <c r="G14" s="31"/>
      <c r="H14" s="30">
        <v>154130</v>
      </c>
      <c r="I14" s="30">
        <v>154130</v>
      </c>
      <c r="J14" s="30"/>
    </row>
    <row r="15" ht="34.5" customHeight="1" spans="1:10">
      <c r="A15" s="19" t="s">
        <v>504</v>
      </c>
      <c r="B15" s="31"/>
      <c r="C15" s="19" t="s">
        <v>505</v>
      </c>
      <c r="D15" s="31"/>
      <c r="E15" s="31"/>
      <c r="F15" s="31"/>
      <c r="G15" s="31"/>
      <c r="H15" s="30">
        <v>79000</v>
      </c>
      <c r="I15" s="30">
        <v>79000</v>
      </c>
      <c r="J15" s="30"/>
    </row>
    <row r="16" ht="34.5" customHeight="1" spans="1:10">
      <c r="A16" s="19" t="s">
        <v>506</v>
      </c>
      <c r="B16" s="31"/>
      <c r="C16" s="19" t="s">
        <v>507</v>
      </c>
      <c r="D16" s="31"/>
      <c r="E16" s="31"/>
      <c r="F16" s="31"/>
      <c r="G16" s="31"/>
      <c r="H16" s="30">
        <v>40000</v>
      </c>
      <c r="I16" s="30">
        <v>40000</v>
      </c>
      <c r="J16" s="30"/>
    </row>
    <row r="17" ht="34.5" customHeight="1" spans="1:10">
      <c r="A17" s="19" t="s">
        <v>508</v>
      </c>
      <c r="B17" s="31"/>
      <c r="C17" s="19" t="s">
        <v>509</v>
      </c>
      <c r="D17" s="31"/>
      <c r="E17" s="31"/>
      <c r="F17" s="31"/>
      <c r="G17" s="31"/>
      <c r="H17" s="30">
        <v>100</v>
      </c>
      <c r="I17" s="30"/>
      <c r="J17" s="30">
        <v>100</v>
      </c>
    </row>
    <row r="18" ht="32.25" customHeight="1" spans="1:10">
      <c r="A18" s="24" t="s">
        <v>510</v>
      </c>
      <c r="B18" s="24"/>
      <c r="C18" s="24"/>
      <c r="D18" s="24"/>
      <c r="E18" s="24"/>
      <c r="F18" s="24"/>
      <c r="G18" s="24"/>
      <c r="H18" s="24"/>
      <c r="I18" s="24"/>
      <c r="J18" s="24"/>
    </row>
    <row r="19" ht="32.25" customHeight="1" spans="1:10">
      <c r="A19" s="32" t="s">
        <v>511</v>
      </c>
      <c r="B19" s="32"/>
      <c r="C19" s="32"/>
      <c r="D19" s="32"/>
      <c r="E19" s="32"/>
      <c r="F19" s="32"/>
      <c r="G19" s="32"/>
      <c r="H19" s="33" t="s">
        <v>512</v>
      </c>
      <c r="I19" s="34" t="s">
        <v>300</v>
      </c>
      <c r="J19" s="33" t="s">
        <v>513</v>
      </c>
    </row>
    <row r="20" ht="36" customHeight="1" spans="1:10">
      <c r="A20" s="35" t="s">
        <v>293</v>
      </c>
      <c r="B20" s="35" t="s">
        <v>514</v>
      </c>
      <c r="C20" s="36" t="s">
        <v>295</v>
      </c>
      <c r="D20" s="36" t="s">
        <v>296</v>
      </c>
      <c r="E20" s="36" t="s">
        <v>297</v>
      </c>
      <c r="F20" s="36" t="s">
        <v>298</v>
      </c>
      <c r="G20" s="36" t="s">
        <v>299</v>
      </c>
      <c r="H20" s="37"/>
      <c r="I20" s="37"/>
      <c r="J20" s="37"/>
    </row>
    <row r="21" ht="32.25" customHeight="1" spans="1:10">
      <c r="A21" s="38" t="s">
        <v>302</v>
      </c>
      <c r="B21" s="38"/>
      <c r="C21" s="39"/>
      <c r="D21" s="38"/>
      <c r="E21" s="38"/>
      <c r="F21" s="38"/>
      <c r="G21" s="38"/>
      <c r="H21" s="40"/>
      <c r="I21" s="22"/>
      <c r="J21" s="40"/>
    </row>
    <row r="22" ht="32.25" customHeight="1" spans="1:10">
      <c r="A22" s="38"/>
      <c r="B22" s="38" t="s">
        <v>303</v>
      </c>
      <c r="C22" s="39"/>
      <c r="D22" s="38"/>
      <c r="E22" s="38"/>
      <c r="F22" s="38"/>
      <c r="G22" s="38"/>
      <c r="H22" s="40"/>
      <c r="I22" s="22"/>
      <c r="J22" s="40"/>
    </row>
    <row r="23" ht="32.25" customHeight="1" spans="1:10">
      <c r="A23" s="38"/>
      <c r="B23" s="38"/>
      <c r="C23" s="39" t="s">
        <v>515</v>
      </c>
      <c r="D23" s="38" t="s">
        <v>319</v>
      </c>
      <c r="E23" s="38" t="s">
        <v>516</v>
      </c>
      <c r="F23" s="38" t="s">
        <v>307</v>
      </c>
      <c r="G23" s="38" t="s">
        <v>308</v>
      </c>
      <c r="H23" s="40" t="s">
        <v>517</v>
      </c>
      <c r="I23" s="22" t="s">
        <v>518</v>
      </c>
      <c r="J23" s="40" t="s">
        <v>519</v>
      </c>
    </row>
    <row r="24" ht="32.25" customHeight="1" spans="1:10">
      <c r="A24" s="38"/>
      <c r="B24" s="38"/>
      <c r="C24" s="39" t="s">
        <v>520</v>
      </c>
      <c r="D24" s="38" t="s">
        <v>319</v>
      </c>
      <c r="E24" s="38" t="s">
        <v>86</v>
      </c>
      <c r="F24" s="38" t="s">
        <v>307</v>
      </c>
      <c r="G24" s="38" t="s">
        <v>308</v>
      </c>
      <c r="H24" s="40" t="s">
        <v>521</v>
      </c>
      <c r="I24" s="22" t="s">
        <v>521</v>
      </c>
      <c r="J24" s="40" t="s">
        <v>522</v>
      </c>
    </row>
    <row r="25" ht="32.25" customHeight="1" spans="1:10">
      <c r="A25" s="38"/>
      <c r="B25" s="38"/>
      <c r="C25" s="39" t="s">
        <v>523</v>
      </c>
      <c r="D25" s="38" t="s">
        <v>319</v>
      </c>
      <c r="E25" s="38" t="s">
        <v>524</v>
      </c>
      <c r="F25" s="38" t="s">
        <v>525</v>
      </c>
      <c r="G25" s="38" t="s">
        <v>308</v>
      </c>
      <c r="H25" s="40" t="s">
        <v>526</v>
      </c>
      <c r="I25" s="22" t="s">
        <v>526</v>
      </c>
      <c r="J25" s="40" t="s">
        <v>526</v>
      </c>
    </row>
    <row r="26" ht="32.25" customHeight="1" spans="1:10">
      <c r="A26" s="38"/>
      <c r="B26" s="38"/>
      <c r="C26" s="39" t="s">
        <v>527</v>
      </c>
      <c r="D26" s="38" t="s">
        <v>305</v>
      </c>
      <c r="E26" s="38" t="s">
        <v>528</v>
      </c>
      <c r="F26" s="38" t="s">
        <v>529</v>
      </c>
      <c r="G26" s="38" t="s">
        <v>308</v>
      </c>
      <c r="H26" s="40" t="s">
        <v>530</v>
      </c>
      <c r="I26" s="22" t="s">
        <v>530</v>
      </c>
      <c r="J26" s="40" t="s">
        <v>530</v>
      </c>
    </row>
    <row r="27" ht="32.25" customHeight="1" spans="1:10">
      <c r="A27" s="38"/>
      <c r="B27" s="38"/>
      <c r="C27" s="39" t="s">
        <v>531</v>
      </c>
      <c r="D27" s="38" t="s">
        <v>305</v>
      </c>
      <c r="E27" s="38" t="s">
        <v>532</v>
      </c>
      <c r="F27" s="38" t="s">
        <v>307</v>
      </c>
      <c r="G27" s="38" t="s">
        <v>308</v>
      </c>
      <c r="H27" s="40" t="s">
        <v>533</v>
      </c>
      <c r="I27" s="22" t="s">
        <v>533</v>
      </c>
      <c r="J27" s="40" t="s">
        <v>533</v>
      </c>
    </row>
    <row r="28" ht="32.25" customHeight="1" spans="1:10">
      <c r="A28" s="38"/>
      <c r="B28" s="38" t="s">
        <v>317</v>
      </c>
      <c r="C28" s="39"/>
      <c r="D28" s="38"/>
      <c r="E28" s="38"/>
      <c r="F28" s="38"/>
      <c r="G28" s="38"/>
      <c r="H28" s="40"/>
      <c r="I28" s="22"/>
      <c r="J28" s="40"/>
    </row>
    <row r="29" ht="32.25" customHeight="1" spans="1:10">
      <c r="A29" s="38"/>
      <c r="B29" s="38"/>
      <c r="C29" s="39" t="s">
        <v>534</v>
      </c>
      <c r="D29" s="38" t="s">
        <v>305</v>
      </c>
      <c r="E29" s="38" t="s">
        <v>535</v>
      </c>
      <c r="F29" s="38" t="s">
        <v>321</v>
      </c>
      <c r="G29" s="38" t="s">
        <v>308</v>
      </c>
      <c r="H29" s="40" t="s">
        <v>536</v>
      </c>
      <c r="I29" s="22" t="s">
        <v>537</v>
      </c>
      <c r="J29" s="40" t="s">
        <v>538</v>
      </c>
    </row>
    <row r="30" ht="32.25" customHeight="1" spans="1:10">
      <c r="A30" s="38"/>
      <c r="B30" s="38"/>
      <c r="C30" s="39" t="s">
        <v>539</v>
      </c>
      <c r="D30" s="38" t="s">
        <v>305</v>
      </c>
      <c r="E30" s="38" t="s">
        <v>399</v>
      </c>
      <c r="F30" s="38" t="s">
        <v>321</v>
      </c>
      <c r="G30" s="38" t="s">
        <v>308</v>
      </c>
      <c r="H30" s="40" t="s">
        <v>540</v>
      </c>
      <c r="I30" s="22" t="s">
        <v>539</v>
      </c>
      <c r="J30" s="40" t="s">
        <v>539</v>
      </c>
    </row>
    <row r="31" ht="32.25" customHeight="1" spans="1:10">
      <c r="A31" s="38"/>
      <c r="B31" s="38" t="s">
        <v>323</v>
      </c>
      <c r="C31" s="39"/>
      <c r="D31" s="38"/>
      <c r="E31" s="38"/>
      <c r="F31" s="38"/>
      <c r="G31" s="38"/>
      <c r="H31" s="40"/>
      <c r="I31" s="22"/>
      <c r="J31" s="40"/>
    </row>
    <row r="32" ht="32.25" customHeight="1" spans="1:10">
      <c r="A32" s="38"/>
      <c r="B32" s="38"/>
      <c r="C32" s="39" t="s">
        <v>541</v>
      </c>
      <c r="D32" s="38" t="s">
        <v>319</v>
      </c>
      <c r="E32" s="38" t="s">
        <v>542</v>
      </c>
      <c r="F32" s="38" t="s">
        <v>326</v>
      </c>
      <c r="G32" s="38" t="s">
        <v>308</v>
      </c>
      <c r="H32" s="40" t="s">
        <v>543</v>
      </c>
      <c r="I32" s="22" t="s">
        <v>543</v>
      </c>
      <c r="J32" s="40" t="s">
        <v>543</v>
      </c>
    </row>
    <row r="33" ht="32.25" customHeight="1" spans="1:10">
      <c r="A33" s="38" t="s">
        <v>328</v>
      </c>
      <c r="B33" s="38"/>
      <c r="C33" s="39"/>
      <c r="D33" s="38"/>
      <c r="E33" s="38"/>
      <c r="F33" s="38"/>
      <c r="G33" s="38"/>
      <c r="H33" s="40"/>
      <c r="I33" s="22"/>
      <c r="J33" s="40"/>
    </row>
    <row r="34" ht="32.25" customHeight="1" spans="1:10">
      <c r="A34" s="38"/>
      <c r="B34" s="38" t="s">
        <v>362</v>
      </c>
      <c r="C34" s="39"/>
      <c r="D34" s="38"/>
      <c r="E34" s="38"/>
      <c r="F34" s="38"/>
      <c r="G34" s="38"/>
      <c r="H34" s="40"/>
      <c r="I34" s="22"/>
      <c r="J34" s="40"/>
    </row>
    <row r="35" ht="32.25" customHeight="1" spans="1:10">
      <c r="A35" s="38"/>
      <c r="B35" s="38"/>
      <c r="C35" s="39" t="s">
        <v>544</v>
      </c>
      <c r="D35" s="38" t="s">
        <v>319</v>
      </c>
      <c r="E35" s="38" t="s">
        <v>320</v>
      </c>
      <c r="F35" s="38" t="s">
        <v>321</v>
      </c>
      <c r="G35" s="38" t="s">
        <v>308</v>
      </c>
      <c r="H35" s="40" t="s">
        <v>545</v>
      </c>
      <c r="I35" s="22" t="s">
        <v>546</v>
      </c>
      <c r="J35" s="40" t="s">
        <v>545</v>
      </c>
    </row>
    <row r="36" ht="32.25" customHeight="1" spans="1:10">
      <c r="A36" s="38"/>
      <c r="B36" s="38" t="s">
        <v>329</v>
      </c>
      <c r="C36" s="39"/>
      <c r="D36" s="38"/>
      <c r="E36" s="38"/>
      <c r="F36" s="38"/>
      <c r="G36" s="38"/>
      <c r="H36" s="40"/>
      <c r="I36" s="22"/>
      <c r="J36" s="40"/>
    </row>
    <row r="37" ht="32.25" customHeight="1" spans="1:10">
      <c r="A37" s="38"/>
      <c r="B37" s="38"/>
      <c r="C37" s="39" t="s">
        <v>547</v>
      </c>
      <c r="D37" s="38" t="s">
        <v>305</v>
      </c>
      <c r="E37" s="38" t="s">
        <v>399</v>
      </c>
      <c r="F37" s="38" t="s">
        <v>321</v>
      </c>
      <c r="G37" s="38" t="s">
        <v>308</v>
      </c>
      <c r="H37" s="40" t="s">
        <v>548</v>
      </c>
      <c r="I37" s="22" t="s">
        <v>549</v>
      </c>
      <c r="J37" s="40" t="s">
        <v>548</v>
      </c>
    </row>
    <row r="38" ht="32.25" customHeight="1" spans="1:10">
      <c r="A38" s="38"/>
      <c r="B38" s="38" t="s">
        <v>550</v>
      </c>
      <c r="C38" s="39"/>
      <c r="D38" s="38"/>
      <c r="E38" s="38"/>
      <c r="F38" s="38"/>
      <c r="G38" s="38"/>
      <c r="H38" s="40"/>
      <c r="I38" s="22"/>
      <c r="J38" s="40"/>
    </row>
    <row r="39" ht="32.25" customHeight="1" spans="1:10">
      <c r="A39" s="38"/>
      <c r="B39" s="38"/>
      <c r="C39" s="39" t="s">
        <v>551</v>
      </c>
      <c r="D39" s="38" t="s">
        <v>305</v>
      </c>
      <c r="E39" s="38" t="s">
        <v>367</v>
      </c>
      <c r="F39" s="38" t="s">
        <v>321</v>
      </c>
      <c r="G39" s="38" t="s">
        <v>308</v>
      </c>
      <c r="H39" s="40" t="s">
        <v>543</v>
      </c>
      <c r="I39" s="22" t="s">
        <v>543</v>
      </c>
      <c r="J39" s="40" t="s">
        <v>543</v>
      </c>
    </row>
    <row r="40" ht="32.25" customHeight="1" spans="1:10">
      <c r="A40" s="38" t="s">
        <v>331</v>
      </c>
      <c r="B40" s="38"/>
      <c r="C40" s="39"/>
      <c r="D40" s="38"/>
      <c r="E40" s="38"/>
      <c r="F40" s="38"/>
      <c r="G40" s="38"/>
      <c r="H40" s="40"/>
      <c r="I40" s="22"/>
      <c r="J40" s="40"/>
    </row>
    <row r="41" ht="32.25" customHeight="1" spans="1:10">
      <c r="A41" s="38"/>
      <c r="B41" s="38" t="s">
        <v>332</v>
      </c>
      <c r="C41" s="39"/>
      <c r="D41" s="38"/>
      <c r="E41" s="38"/>
      <c r="F41" s="38"/>
      <c r="G41" s="38"/>
      <c r="H41" s="40"/>
      <c r="I41" s="22"/>
      <c r="J41" s="40"/>
    </row>
    <row r="42" ht="32.25" customHeight="1" spans="1:10">
      <c r="A42" s="38"/>
      <c r="B42" s="38"/>
      <c r="C42" s="39" t="s">
        <v>552</v>
      </c>
      <c r="D42" s="38" t="s">
        <v>305</v>
      </c>
      <c r="E42" s="38" t="s">
        <v>553</v>
      </c>
      <c r="F42" s="38" t="s">
        <v>321</v>
      </c>
      <c r="G42" s="38" t="s">
        <v>308</v>
      </c>
      <c r="H42" s="40" t="s">
        <v>554</v>
      </c>
      <c r="I42" s="22" t="s">
        <v>555</v>
      </c>
      <c r="J42" s="40" t="s">
        <v>556</v>
      </c>
    </row>
    <row r="43" ht="32.25" customHeight="1" spans="1:10">
      <c r="A43" s="38" t="s">
        <v>380</v>
      </c>
      <c r="B43" s="38"/>
      <c r="C43" s="39"/>
      <c r="D43" s="38"/>
      <c r="E43" s="38"/>
      <c r="F43" s="38"/>
      <c r="G43" s="38"/>
      <c r="H43" s="40"/>
      <c r="I43" s="22"/>
      <c r="J43" s="40"/>
    </row>
    <row r="44" ht="32.25" customHeight="1" spans="1:10">
      <c r="A44" s="38"/>
      <c r="B44" s="38" t="s">
        <v>381</v>
      </c>
      <c r="C44" s="39"/>
      <c r="D44" s="38"/>
      <c r="E44" s="38"/>
      <c r="F44" s="38"/>
      <c r="G44" s="38"/>
      <c r="H44" s="40"/>
      <c r="I44" s="22"/>
      <c r="J44" s="40"/>
    </row>
    <row r="45" ht="32.25" customHeight="1" spans="1:10">
      <c r="A45" s="38"/>
      <c r="B45" s="38"/>
      <c r="C45" s="39" t="s">
        <v>557</v>
      </c>
      <c r="D45" s="38" t="s">
        <v>358</v>
      </c>
      <c r="E45" s="38" t="s">
        <v>558</v>
      </c>
      <c r="F45" s="38" t="s">
        <v>391</v>
      </c>
      <c r="G45" s="38" t="s">
        <v>308</v>
      </c>
      <c r="H45" s="40" t="s">
        <v>559</v>
      </c>
      <c r="I45" s="22" t="s">
        <v>559</v>
      </c>
      <c r="J45" s="40" t="s">
        <v>559</v>
      </c>
    </row>
  </sheetData>
  <mergeCells count="30">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J18"/>
    <mergeCell ref="A19:G19"/>
    <mergeCell ref="A6:A7"/>
    <mergeCell ref="H19:H20"/>
    <mergeCell ref="I19:I20"/>
    <mergeCell ref="J19:J20"/>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5555555555556" defaultRowHeight="12.75" customHeight="1"/>
  <cols>
    <col min="1" max="1" width="15.8888888888889" customWidth="1"/>
    <col min="2" max="2" width="35" customWidth="1"/>
    <col min="3" max="19" width="22" customWidth="1"/>
  </cols>
  <sheetData>
    <row r="1" ht="17.25" customHeight="1" spans="1:19">
      <c r="A1" s="81" t="s">
        <v>52</v>
      </c>
    </row>
    <row r="2" ht="41.25" customHeight="1" spans="1:19">
      <c r="A2" s="75" t="str">
        <f>"2026"&amp;"年部门收入预算表"</f>
        <v>2026年部门收入预算表</v>
      </c>
    </row>
    <row r="3" ht="17.25" customHeight="1" spans="1:19">
      <c r="A3" s="78" t="str">
        <f>"单位名称："&amp;"昆明市东川区统计局"</f>
        <v>单位名称：昆明市东川区统计局</v>
      </c>
      <c r="S3" s="80" t="s">
        <v>1</v>
      </c>
    </row>
    <row r="4" ht="21.75" customHeight="1" spans="1:19">
      <c r="A4" s="210" t="s">
        <v>53</v>
      </c>
      <c r="B4" s="211" t="s">
        <v>54</v>
      </c>
      <c r="C4" s="211" t="s">
        <v>55</v>
      </c>
      <c r="D4" s="212" t="s">
        <v>56</v>
      </c>
      <c r="E4" s="212"/>
      <c r="F4" s="212"/>
      <c r="G4" s="212"/>
      <c r="H4" s="212"/>
      <c r="I4" s="213"/>
      <c r="J4" s="212"/>
      <c r="K4" s="212"/>
      <c r="L4" s="212"/>
      <c r="M4" s="212"/>
      <c r="N4" s="214"/>
      <c r="O4" s="212" t="s">
        <v>45</v>
      </c>
      <c r="P4" s="212"/>
      <c r="Q4" s="212"/>
      <c r="R4" s="212"/>
      <c r="S4" s="214"/>
    </row>
    <row r="5" ht="27" customHeight="1" spans="1:19">
      <c r="A5" s="215"/>
      <c r="B5" s="216"/>
      <c r="C5" s="216"/>
      <c r="D5" s="216" t="s">
        <v>57</v>
      </c>
      <c r="E5" s="216" t="s">
        <v>58</v>
      </c>
      <c r="F5" s="216" t="s">
        <v>59</v>
      </c>
      <c r="G5" s="216" t="s">
        <v>60</v>
      </c>
      <c r="H5" s="216" t="s">
        <v>61</v>
      </c>
      <c r="I5" s="217" t="s">
        <v>62</v>
      </c>
      <c r="J5" s="218"/>
      <c r="K5" s="218"/>
      <c r="L5" s="218"/>
      <c r="M5" s="218"/>
      <c r="N5" s="219"/>
      <c r="O5" s="216" t="s">
        <v>57</v>
      </c>
      <c r="P5" s="216" t="s">
        <v>58</v>
      </c>
      <c r="Q5" s="216" t="s">
        <v>59</v>
      </c>
      <c r="R5" s="216" t="s">
        <v>60</v>
      </c>
      <c r="S5" s="216" t="s">
        <v>63</v>
      </c>
    </row>
    <row r="6" ht="30" customHeight="1" spans="1:19">
      <c r="A6" s="220"/>
      <c r="B6" s="138"/>
      <c r="C6" s="144"/>
      <c r="D6" s="144"/>
      <c r="E6" s="144"/>
      <c r="F6" s="144"/>
      <c r="G6" s="144"/>
      <c r="H6" s="144"/>
      <c r="I6" s="99" t="s">
        <v>57</v>
      </c>
      <c r="J6" s="219" t="s">
        <v>64</v>
      </c>
      <c r="K6" s="219" t="s">
        <v>65</v>
      </c>
      <c r="L6" s="219" t="s">
        <v>66</v>
      </c>
      <c r="M6" s="219" t="s">
        <v>67</v>
      </c>
      <c r="N6" s="219" t="s">
        <v>68</v>
      </c>
      <c r="O6" s="221"/>
      <c r="P6" s="221"/>
      <c r="Q6" s="221"/>
      <c r="R6" s="221"/>
      <c r="S6" s="144"/>
    </row>
    <row r="7" ht="15" customHeight="1" spans="1:19">
      <c r="A7" s="222">
        <v>1</v>
      </c>
      <c r="B7" s="222">
        <v>2</v>
      </c>
      <c r="C7" s="222">
        <v>3</v>
      </c>
      <c r="D7" s="222">
        <v>4</v>
      </c>
      <c r="E7" s="222">
        <v>5</v>
      </c>
      <c r="F7" s="222">
        <v>6</v>
      </c>
      <c r="G7" s="222">
        <v>7</v>
      </c>
      <c r="H7" s="222">
        <v>8</v>
      </c>
      <c r="I7" s="99">
        <v>9</v>
      </c>
      <c r="J7" s="222">
        <v>10</v>
      </c>
      <c r="K7" s="222">
        <v>11</v>
      </c>
      <c r="L7" s="222">
        <v>12</v>
      </c>
      <c r="M7" s="222">
        <v>13</v>
      </c>
      <c r="N7" s="222">
        <v>14</v>
      </c>
      <c r="O7" s="222">
        <v>15</v>
      </c>
      <c r="P7" s="222">
        <v>16</v>
      </c>
      <c r="Q7" s="222">
        <v>17</v>
      </c>
      <c r="R7" s="222">
        <v>18</v>
      </c>
      <c r="S7" s="222">
        <v>19</v>
      </c>
    </row>
    <row r="8" ht="18" customHeight="1" spans="1:19">
      <c r="A8" s="39" t="s">
        <v>69</v>
      </c>
      <c r="B8" s="39" t="s">
        <v>70</v>
      </c>
      <c r="C8" s="110">
        <v>4278832.34</v>
      </c>
      <c r="D8" s="110">
        <v>4278832.34</v>
      </c>
      <c r="E8" s="110">
        <v>4278732.34</v>
      </c>
      <c r="F8" s="110"/>
      <c r="G8" s="110"/>
      <c r="H8" s="110"/>
      <c r="I8" s="110">
        <v>100</v>
      </c>
      <c r="J8" s="110"/>
      <c r="K8" s="110"/>
      <c r="L8" s="110"/>
      <c r="M8" s="110"/>
      <c r="N8" s="110">
        <v>100</v>
      </c>
      <c r="O8" s="110"/>
      <c r="P8" s="110"/>
      <c r="Q8" s="110"/>
      <c r="R8" s="110"/>
      <c r="S8" s="110"/>
    </row>
    <row r="9" ht="18" customHeight="1" spans="1:19">
      <c r="A9" s="223" t="s">
        <v>71</v>
      </c>
      <c r="B9" s="223" t="s">
        <v>70</v>
      </c>
      <c r="C9" s="110">
        <v>4278832.34</v>
      </c>
      <c r="D9" s="110">
        <v>4278832.34</v>
      </c>
      <c r="E9" s="110">
        <v>4278732.34</v>
      </c>
      <c r="F9" s="110"/>
      <c r="G9" s="110"/>
      <c r="H9" s="110"/>
      <c r="I9" s="110">
        <v>100</v>
      </c>
      <c r="J9" s="110"/>
      <c r="K9" s="110"/>
      <c r="L9" s="110"/>
      <c r="M9" s="110"/>
      <c r="N9" s="110">
        <v>100</v>
      </c>
      <c r="O9" s="110"/>
      <c r="P9" s="110"/>
      <c r="Q9" s="110"/>
      <c r="R9" s="110"/>
      <c r="S9" s="110"/>
    </row>
    <row r="10" ht="18" customHeight="1" spans="1:19">
      <c r="A10" s="84" t="s">
        <v>55</v>
      </c>
      <c r="B10" s="224"/>
      <c r="C10" s="110">
        <v>4278832.34</v>
      </c>
      <c r="D10" s="110">
        <v>4278832.34</v>
      </c>
      <c r="E10" s="110">
        <v>4278732.34</v>
      </c>
      <c r="F10" s="110"/>
      <c r="G10" s="110"/>
      <c r="H10" s="110"/>
      <c r="I10" s="110">
        <v>100</v>
      </c>
      <c r="J10" s="110"/>
      <c r="K10" s="110"/>
      <c r="L10" s="110"/>
      <c r="M10" s="110"/>
      <c r="N10" s="110">
        <v>100</v>
      </c>
      <c r="O10" s="110"/>
      <c r="P10" s="110"/>
      <c r="Q10" s="110"/>
      <c r="R10" s="110"/>
      <c r="S10" s="11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opLeftCell="A9" workbookViewId="0">
      <selection activeCell="A1" sqref="A1:O1"/>
    </sheetView>
  </sheetViews>
  <sheetFormatPr defaultColWidth="8.55555555555556" defaultRowHeight="12.75" customHeight="1"/>
  <cols>
    <col min="1" max="1" width="14.3333333333333" customWidth="1"/>
    <col min="2" max="2" width="37.5555555555556" customWidth="1"/>
    <col min="3" max="8" width="24.5555555555556" customWidth="1"/>
    <col min="9" max="9" width="26.6666666666667" customWidth="1"/>
    <col min="10" max="11" width="24.4444444444444" customWidth="1"/>
    <col min="12" max="15" width="24.5555555555556" customWidth="1"/>
  </cols>
  <sheetData>
    <row r="1" ht="17.25" customHeight="1" spans="1:15">
      <c r="A1" s="80" t="s">
        <v>72</v>
      </c>
    </row>
    <row r="2" ht="41.25" customHeight="1" spans="1:15">
      <c r="A2" s="75" t="str">
        <f>"2026"&amp;"年部门支出预算表"</f>
        <v>2026年部门支出预算表</v>
      </c>
    </row>
    <row r="3" ht="17.25" customHeight="1" spans="1:15">
      <c r="A3" s="78" t="str">
        <f>"单位名称："&amp;"昆明市东川区统计局"</f>
        <v>单位名称：昆明市东川区统计局</v>
      </c>
      <c r="O3" s="80" t="s">
        <v>1</v>
      </c>
    </row>
    <row r="4" ht="27" customHeight="1" spans="1:15">
      <c r="A4" s="196" t="s">
        <v>73</v>
      </c>
      <c r="B4" s="196" t="s">
        <v>74</v>
      </c>
      <c r="C4" s="196" t="s">
        <v>55</v>
      </c>
      <c r="D4" s="197" t="s">
        <v>58</v>
      </c>
      <c r="E4" s="198"/>
      <c r="F4" s="199"/>
      <c r="G4" s="200" t="s">
        <v>59</v>
      </c>
      <c r="H4" s="200" t="s">
        <v>60</v>
      </c>
      <c r="I4" s="200" t="s">
        <v>75</v>
      </c>
      <c r="J4" s="197" t="s">
        <v>62</v>
      </c>
      <c r="K4" s="198"/>
      <c r="L4" s="198"/>
      <c r="M4" s="198"/>
      <c r="N4" s="201"/>
      <c r="O4" s="202"/>
    </row>
    <row r="5" ht="42" customHeight="1" spans="1:15">
      <c r="A5" s="203"/>
      <c r="B5" s="203"/>
      <c r="C5" s="204"/>
      <c r="D5" s="205" t="s">
        <v>57</v>
      </c>
      <c r="E5" s="205" t="s">
        <v>76</v>
      </c>
      <c r="F5" s="205" t="s">
        <v>77</v>
      </c>
      <c r="G5" s="204"/>
      <c r="H5" s="204"/>
      <c r="I5" s="206"/>
      <c r="J5" s="205" t="s">
        <v>57</v>
      </c>
      <c r="K5" s="190" t="s">
        <v>78</v>
      </c>
      <c r="L5" s="190" t="s">
        <v>79</v>
      </c>
      <c r="M5" s="190" t="s">
        <v>80</v>
      </c>
      <c r="N5" s="190" t="s">
        <v>81</v>
      </c>
      <c r="O5" s="190" t="s">
        <v>82</v>
      </c>
    </row>
    <row r="6" ht="18" customHeight="1" spans="1:15">
      <c r="A6" s="87" t="s">
        <v>83</v>
      </c>
      <c r="B6" s="87" t="s">
        <v>84</v>
      </c>
      <c r="C6" s="87" t="s">
        <v>85</v>
      </c>
      <c r="D6" s="88" t="s">
        <v>86</v>
      </c>
      <c r="E6" s="88" t="s">
        <v>87</v>
      </c>
      <c r="F6" s="88" t="s">
        <v>88</v>
      </c>
      <c r="G6" s="88" t="s">
        <v>89</v>
      </c>
      <c r="H6" s="88" t="s">
        <v>90</v>
      </c>
      <c r="I6" s="88" t="s">
        <v>91</v>
      </c>
      <c r="J6" s="88" t="s">
        <v>92</v>
      </c>
      <c r="K6" s="88" t="s">
        <v>93</v>
      </c>
      <c r="L6" s="88" t="s">
        <v>94</v>
      </c>
      <c r="M6" s="88" t="s">
        <v>95</v>
      </c>
      <c r="N6" s="87" t="s">
        <v>96</v>
      </c>
      <c r="O6" s="88" t="s">
        <v>97</v>
      </c>
    </row>
    <row r="7" ht="21" customHeight="1" spans="1:15">
      <c r="A7" s="89" t="s">
        <v>98</v>
      </c>
      <c r="B7" s="89" t="s">
        <v>99</v>
      </c>
      <c r="C7" s="110">
        <v>3175981.4</v>
      </c>
      <c r="D7" s="110">
        <v>3175881.4</v>
      </c>
      <c r="E7" s="110">
        <v>2902751.4</v>
      </c>
      <c r="F7" s="110">
        <v>273130</v>
      </c>
      <c r="G7" s="110"/>
      <c r="H7" s="110"/>
      <c r="I7" s="110"/>
      <c r="J7" s="110">
        <v>100</v>
      </c>
      <c r="K7" s="110"/>
      <c r="L7" s="110"/>
      <c r="M7" s="110"/>
      <c r="N7" s="110"/>
      <c r="O7" s="110">
        <v>100</v>
      </c>
    </row>
    <row r="8" ht="21" customHeight="1" spans="1:15">
      <c r="A8" s="207" t="s">
        <v>100</v>
      </c>
      <c r="B8" s="207" t="s">
        <v>101</v>
      </c>
      <c r="C8" s="110">
        <v>3175981.4</v>
      </c>
      <c r="D8" s="110">
        <v>3175881.4</v>
      </c>
      <c r="E8" s="110">
        <v>2902751.4</v>
      </c>
      <c r="F8" s="110">
        <v>273130</v>
      </c>
      <c r="G8" s="110"/>
      <c r="H8" s="110"/>
      <c r="I8" s="110"/>
      <c r="J8" s="110">
        <v>100</v>
      </c>
      <c r="K8" s="110"/>
      <c r="L8" s="110"/>
      <c r="M8" s="110"/>
      <c r="N8" s="110"/>
      <c r="O8" s="110">
        <v>100</v>
      </c>
    </row>
    <row r="9" ht="21" customHeight="1" spans="1:15">
      <c r="A9" s="208" t="s">
        <v>102</v>
      </c>
      <c r="B9" s="208" t="s">
        <v>103</v>
      </c>
      <c r="C9" s="110">
        <v>2902851.4</v>
      </c>
      <c r="D9" s="110">
        <v>2902751.4</v>
      </c>
      <c r="E9" s="110">
        <v>2902751.4</v>
      </c>
      <c r="F9" s="110"/>
      <c r="G9" s="110"/>
      <c r="H9" s="110"/>
      <c r="I9" s="110"/>
      <c r="J9" s="110">
        <v>100</v>
      </c>
      <c r="K9" s="110"/>
      <c r="L9" s="110"/>
      <c r="M9" s="110"/>
      <c r="N9" s="110"/>
      <c r="O9" s="110">
        <v>100</v>
      </c>
    </row>
    <row r="10" ht="21" customHeight="1" spans="1:15">
      <c r="A10" s="208" t="s">
        <v>104</v>
      </c>
      <c r="B10" s="208" t="s">
        <v>105</v>
      </c>
      <c r="C10" s="110">
        <v>273130</v>
      </c>
      <c r="D10" s="110">
        <v>273130</v>
      </c>
      <c r="E10" s="110"/>
      <c r="F10" s="110">
        <v>273130</v>
      </c>
      <c r="G10" s="110"/>
      <c r="H10" s="110"/>
      <c r="I10" s="110"/>
      <c r="J10" s="110"/>
      <c r="K10" s="110"/>
      <c r="L10" s="110"/>
      <c r="M10" s="110"/>
      <c r="N10" s="110"/>
      <c r="O10" s="110"/>
    </row>
    <row r="11" ht="21" customHeight="1" spans="1:15">
      <c r="A11" s="89" t="s">
        <v>106</v>
      </c>
      <c r="B11" s="89" t="s">
        <v>107</v>
      </c>
      <c r="C11" s="110">
        <v>452162</v>
      </c>
      <c r="D11" s="110">
        <v>452162</v>
      </c>
      <c r="E11" s="110">
        <v>452162</v>
      </c>
      <c r="F11" s="110"/>
      <c r="G11" s="110"/>
      <c r="H11" s="110"/>
      <c r="I11" s="110"/>
      <c r="J11" s="110"/>
      <c r="K11" s="110"/>
      <c r="L11" s="110"/>
      <c r="M11" s="110"/>
      <c r="N11" s="110"/>
      <c r="O11" s="110"/>
    </row>
    <row r="12" ht="21" customHeight="1" spans="1:15">
      <c r="A12" s="207" t="s">
        <v>108</v>
      </c>
      <c r="B12" s="207" t="s">
        <v>109</v>
      </c>
      <c r="C12" s="110">
        <v>452162</v>
      </c>
      <c r="D12" s="110">
        <v>452162</v>
      </c>
      <c r="E12" s="110">
        <v>452162</v>
      </c>
      <c r="F12" s="110"/>
      <c r="G12" s="110"/>
      <c r="H12" s="110"/>
      <c r="I12" s="110"/>
      <c r="J12" s="110"/>
      <c r="K12" s="110"/>
      <c r="L12" s="110"/>
      <c r="M12" s="110"/>
      <c r="N12" s="110"/>
      <c r="O12" s="110"/>
    </row>
    <row r="13" ht="21" customHeight="1" spans="1:15">
      <c r="A13" s="208" t="s">
        <v>110</v>
      </c>
      <c r="B13" s="208" t="s">
        <v>111</v>
      </c>
      <c r="C13" s="110">
        <v>60000</v>
      </c>
      <c r="D13" s="110">
        <v>60000</v>
      </c>
      <c r="E13" s="110">
        <v>60000</v>
      </c>
      <c r="F13" s="110"/>
      <c r="G13" s="110"/>
      <c r="H13" s="110"/>
      <c r="I13" s="110"/>
      <c r="J13" s="110"/>
      <c r="K13" s="110"/>
      <c r="L13" s="110"/>
      <c r="M13" s="110"/>
      <c r="N13" s="110"/>
      <c r="O13" s="110"/>
    </row>
    <row r="14" ht="21" customHeight="1" spans="1:15">
      <c r="A14" s="208" t="s">
        <v>112</v>
      </c>
      <c r="B14" s="208" t="s">
        <v>113</v>
      </c>
      <c r="C14" s="110">
        <v>392162</v>
      </c>
      <c r="D14" s="110">
        <v>392162</v>
      </c>
      <c r="E14" s="110">
        <v>392162</v>
      </c>
      <c r="F14" s="110"/>
      <c r="G14" s="110"/>
      <c r="H14" s="110"/>
      <c r="I14" s="110"/>
      <c r="J14" s="110"/>
      <c r="K14" s="110"/>
      <c r="L14" s="110"/>
      <c r="M14" s="110"/>
      <c r="N14" s="110"/>
      <c r="O14" s="110"/>
    </row>
    <row r="15" ht="21" customHeight="1" spans="1:15">
      <c r="A15" s="89" t="s">
        <v>114</v>
      </c>
      <c r="B15" s="89" t="s">
        <v>115</v>
      </c>
      <c r="C15" s="110">
        <v>344558.71</v>
      </c>
      <c r="D15" s="110">
        <v>344558.71</v>
      </c>
      <c r="E15" s="110">
        <v>344558.71</v>
      </c>
      <c r="F15" s="110"/>
      <c r="G15" s="110"/>
      <c r="H15" s="110"/>
      <c r="I15" s="110"/>
      <c r="J15" s="110"/>
      <c r="K15" s="110"/>
      <c r="L15" s="110"/>
      <c r="M15" s="110"/>
      <c r="N15" s="110"/>
      <c r="O15" s="110"/>
    </row>
    <row r="16" ht="21" customHeight="1" spans="1:15">
      <c r="A16" s="207" t="s">
        <v>116</v>
      </c>
      <c r="B16" s="207" t="s">
        <v>117</v>
      </c>
      <c r="C16" s="110">
        <v>344558.71</v>
      </c>
      <c r="D16" s="110">
        <v>344558.71</v>
      </c>
      <c r="E16" s="110">
        <v>344558.71</v>
      </c>
      <c r="F16" s="110"/>
      <c r="G16" s="110"/>
      <c r="H16" s="110"/>
      <c r="I16" s="110"/>
      <c r="J16" s="110"/>
      <c r="K16" s="110"/>
      <c r="L16" s="110"/>
      <c r="M16" s="110"/>
      <c r="N16" s="110"/>
      <c r="O16" s="110"/>
    </row>
    <row r="17" ht="21" customHeight="1" spans="1:15">
      <c r="A17" s="208" t="s">
        <v>118</v>
      </c>
      <c r="B17" s="208" t="s">
        <v>119</v>
      </c>
      <c r="C17" s="110">
        <v>134036.8</v>
      </c>
      <c r="D17" s="110">
        <v>134036.8</v>
      </c>
      <c r="E17" s="110">
        <v>134036.8</v>
      </c>
      <c r="F17" s="110"/>
      <c r="G17" s="110"/>
      <c r="H17" s="110"/>
      <c r="I17" s="110"/>
      <c r="J17" s="110"/>
      <c r="K17" s="110"/>
      <c r="L17" s="110"/>
      <c r="M17" s="110"/>
      <c r="N17" s="110"/>
      <c r="O17" s="110"/>
    </row>
    <row r="18" ht="21" customHeight="1" spans="1:15">
      <c r="A18" s="208" t="s">
        <v>120</v>
      </c>
      <c r="B18" s="208" t="s">
        <v>121</v>
      </c>
      <c r="C18" s="110">
        <v>67359.68</v>
      </c>
      <c r="D18" s="110">
        <v>67359.68</v>
      </c>
      <c r="E18" s="110">
        <v>67359.68</v>
      </c>
      <c r="F18" s="110"/>
      <c r="G18" s="110"/>
      <c r="H18" s="110"/>
      <c r="I18" s="110"/>
      <c r="J18" s="110"/>
      <c r="K18" s="110"/>
      <c r="L18" s="110"/>
      <c r="M18" s="110"/>
      <c r="N18" s="110"/>
      <c r="O18" s="110"/>
    </row>
    <row r="19" ht="21" customHeight="1" spans="1:15">
      <c r="A19" s="208" t="s">
        <v>122</v>
      </c>
      <c r="B19" s="208" t="s">
        <v>123</v>
      </c>
      <c r="C19" s="110">
        <v>138793.27</v>
      </c>
      <c r="D19" s="110">
        <v>138793.27</v>
      </c>
      <c r="E19" s="110">
        <v>138793.27</v>
      </c>
      <c r="F19" s="110"/>
      <c r="G19" s="110"/>
      <c r="H19" s="110"/>
      <c r="I19" s="110"/>
      <c r="J19" s="110"/>
      <c r="K19" s="110"/>
      <c r="L19" s="110"/>
      <c r="M19" s="110"/>
      <c r="N19" s="110"/>
      <c r="O19" s="110"/>
    </row>
    <row r="20" ht="21" customHeight="1" spans="1:15">
      <c r="A20" s="208" t="s">
        <v>124</v>
      </c>
      <c r="B20" s="208" t="s">
        <v>125</v>
      </c>
      <c r="C20" s="110">
        <v>4368.96</v>
      </c>
      <c r="D20" s="110">
        <v>4368.96</v>
      </c>
      <c r="E20" s="110">
        <v>4368.96</v>
      </c>
      <c r="F20" s="110"/>
      <c r="G20" s="110"/>
      <c r="H20" s="110"/>
      <c r="I20" s="110"/>
      <c r="J20" s="110"/>
      <c r="K20" s="110"/>
      <c r="L20" s="110"/>
      <c r="M20" s="110"/>
      <c r="N20" s="110"/>
      <c r="O20" s="110"/>
    </row>
    <row r="21" ht="21" customHeight="1" spans="1:15">
      <c r="A21" s="89" t="s">
        <v>126</v>
      </c>
      <c r="B21" s="89" t="s">
        <v>127</v>
      </c>
      <c r="C21" s="110">
        <v>306130.23</v>
      </c>
      <c r="D21" s="110">
        <v>306130.23</v>
      </c>
      <c r="E21" s="110">
        <v>306130.23</v>
      </c>
      <c r="F21" s="110"/>
      <c r="G21" s="110"/>
      <c r="H21" s="110"/>
      <c r="I21" s="110"/>
      <c r="J21" s="110"/>
      <c r="K21" s="110"/>
      <c r="L21" s="110"/>
      <c r="M21" s="110"/>
      <c r="N21" s="110"/>
      <c r="O21" s="110"/>
    </row>
    <row r="22" ht="21" customHeight="1" spans="1:15">
      <c r="A22" s="207" t="s">
        <v>128</v>
      </c>
      <c r="B22" s="207" t="s">
        <v>129</v>
      </c>
      <c r="C22" s="110">
        <v>306130.23</v>
      </c>
      <c r="D22" s="110">
        <v>306130.23</v>
      </c>
      <c r="E22" s="110">
        <v>306130.23</v>
      </c>
      <c r="F22" s="110"/>
      <c r="G22" s="110"/>
      <c r="H22" s="110"/>
      <c r="I22" s="110"/>
      <c r="J22" s="110"/>
      <c r="K22" s="110"/>
      <c r="L22" s="110"/>
      <c r="M22" s="110"/>
      <c r="N22" s="110"/>
      <c r="O22" s="110"/>
    </row>
    <row r="23" ht="21" customHeight="1" spans="1:15">
      <c r="A23" s="208" t="s">
        <v>130</v>
      </c>
      <c r="B23" s="208" t="s">
        <v>131</v>
      </c>
      <c r="C23" s="110">
        <v>306130.23</v>
      </c>
      <c r="D23" s="110">
        <v>306130.23</v>
      </c>
      <c r="E23" s="110">
        <v>306130.23</v>
      </c>
      <c r="F23" s="110"/>
      <c r="G23" s="110"/>
      <c r="H23" s="110"/>
      <c r="I23" s="110"/>
      <c r="J23" s="110"/>
      <c r="K23" s="110"/>
      <c r="L23" s="110"/>
      <c r="M23" s="110"/>
      <c r="N23" s="110"/>
      <c r="O23" s="110"/>
    </row>
    <row r="24" ht="21" customHeight="1" spans="1:15">
      <c r="A24" s="209" t="s">
        <v>55</v>
      </c>
      <c r="B24" s="70"/>
      <c r="C24" s="110">
        <v>4278832.34</v>
      </c>
      <c r="D24" s="110">
        <v>4278732.34</v>
      </c>
      <c r="E24" s="110">
        <v>4005602.34</v>
      </c>
      <c r="F24" s="110">
        <v>273130</v>
      </c>
      <c r="G24" s="110"/>
      <c r="H24" s="110"/>
      <c r="I24" s="110"/>
      <c r="J24" s="110">
        <v>100</v>
      </c>
      <c r="K24" s="110"/>
      <c r="L24" s="110"/>
      <c r="M24" s="110"/>
      <c r="N24" s="110"/>
      <c r="O24" s="110">
        <v>100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5555555555556" defaultRowHeight="12.75" customHeight="1" outlineLevelCol="3"/>
  <cols>
    <col min="1" max="4" width="35.5555555555556" customWidth="1"/>
  </cols>
  <sheetData>
    <row r="1" ht="15" customHeight="1" spans="1:4">
      <c r="A1" s="76"/>
      <c r="B1" s="80"/>
      <c r="C1" s="80"/>
      <c r="D1" s="80" t="s">
        <v>132</v>
      </c>
    </row>
    <row r="2" ht="41.25" customHeight="1" spans="1:4">
      <c r="A2" s="75" t="str">
        <f>"2026"&amp;"年部门财政拨款收支预算总表"</f>
        <v>2026年部门财政拨款收支预算总表</v>
      </c>
    </row>
    <row r="3" ht="17.25" customHeight="1" spans="1:4">
      <c r="A3" s="78" t="str">
        <f>"单位名称："&amp;"昆明市东川区统计局"</f>
        <v>单位名称：昆明市东川区统计局</v>
      </c>
      <c r="B3" s="189"/>
      <c r="D3" s="80"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133</v>
      </c>
      <c r="B6" s="110">
        <v>4278732.34</v>
      </c>
      <c r="C6" s="192" t="s">
        <v>134</v>
      </c>
      <c r="D6" s="110">
        <v>4278732.34</v>
      </c>
    </row>
    <row r="7" ht="16.5" customHeight="1" spans="1:4">
      <c r="A7" s="192" t="s">
        <v>135</v>
      </c>
      <c r="B7" s="110">
        <v>4278732.34</v>
      </c>
      <c r="C7" s="192" t="s">
        <v>136</v>
      </c>
      <c r="D7" s="110">
        <v>3175881.4</v>
      </c>
    </row>
    <row r="8" ht="16.5" customHeight="1" spans="1:4">
      <c r="A8" s="192" t="s">
        <v>137</v>
      </c>
      <c r="B8" s="110"/>
      <c r="C8" s="192" t="s">
        <v>138</v>
      </c>
      <c r="D8" s="110"/>
    </row>
    <row r="9" ht="16.5" customHeight="1" spans="1:4">
      <c r="A9" s="192" t="s">
        <v>139</v>
      </c>
      <c r="B9" s="110"/>
      <c r="C9" s="192" t="s">
        <v>140</v>
      </c>
      <c r="D9" s="110"/>
    </row>
    <row r="10" ht="16.5" customHeight="1" spans="1:4">
      <c r="A10" s="192" t="s">
        <v>141</v>
      </c>
      <c r="B10" s="110"/>
      <c r="C10" s="192" t="s">
        <v>142</v>
      </c>
      <c r="D10" s="110"/>
    </row>
    <row r="11" ht="16.5" customHeight="1" spans="1:4">
      <c r="A11" s="192" t="s">
        <v>135</v>
      </c>
      <c r="B11" s="110"/>
      <c r="C11" s="192" t="s">
        <v>143</v>
      </c>
      <c r="D11" s="110"/>
    </row>
    <row r="12" ht="16.5" customHeight="1" spans="1:4">
      <c r="A12" s="26" t="s">
        <v>137</v>
      </c>
      <c r="B12" s="110"/>
      <c r="C12" s="98" t="s">
        <v>144</v>
      </c>
      <c r="D12" s="110"/>
    </row>
    <row r="13" ht="16.5" customHeight="1" spans="1:4">
      <c r="A13" s="26" t="s">
        <v>139</v>
      </c>
      <c r="B13" s="110"/>
      <c r="C13" s="98" t="s">
        <v>145</v>
      </c>
      <c r="D13" s="110"/>
    </row>
    <row r="14" ht="16.5" customHeight="1" spans="1:4">
      <c r="A14" s="193"/>
      <c r="B14" s="110"/>
      <c r="C14" s="98" t="s">
        <v>146</v>
      </c>
      <c r="D14" s="110">
        <v>452162</v>
      </c>
    </row>
    <row r="15" ht="16.5" customHeight="1" spans="1:4">
      <c r="A15" s="193"/>
      <c r="B15" s="110"/>
      <c r="C15" s="98" t="s">
        <v>147</v>
      </c>
      <c r="D15" s="110">
        <v>344558.71</v>
      </c>
    </row>
    <row r="16" ht="16.5" customHeight="1" spans="1:4">
      <c r="A16" s="193"/>
      <c r="B16" s="110"/>
      <c r="C16" s="98" t="s">
        <v>148</v>
      </c>
      <c r="D16" s="110"/>
    </row>
    <row r="17" ht="16.5" customHeight="1" spans="1:4">
      <c r="A17" s="193"/>
      <c r="B17" s="110"/>
      <c r="C17" s="98" t="s">
        <v>149</v>
      </c>
      <c r="D17" s="110"/>
    </row>
    <row r="18" ht="16.5" customHeight="1" spans="1:4">
      <c r="A18" s="193"/>
      <c r="B18" s="110"/>
      <c r="C18" s="98" t="s">
        <v>150</v>
      </c>
      <c r="D18" s="110"/>
    </row>
    <row r="19" ht="16.5" customHeight="1" spans="1:4">
      <c r="A19" s="193"/>
      <c r="B19" s="110"/>
      <c r="C19" s="98" t="s">
        <v>151</v>
      </c>
      <c r="D19" s="110"/>
    </row>
    <row r="20" ht="16.5" customHeight="1" spans="1:4">
      <c r="A20" s="193"/>
      <c r="B20" s="110"/>
      <c r="C20" s="98" t="s">
        <v>152</v>
      </c>
      <c r="D20" s="110"/>
    </row>
    <row r="21" ht="16.5" customHeight="1" spans="1:4">
      <c r="A21" s="193"/>
      <c r="B21" s="110"/>
      <c r="C21" s="98" t="s">
        <v>153</v>
      </c>
      <c r="D21" s="110"/>
    </row>
    <row r="22" ht="16.5" customHeight="1" spans="1:4">
      <c r="A22" s="193"/>
      <c r="B22" s="110"/>
      <c r="C22" s="98" t="s">
        <v>154</v>
      </c>
      <c r="D22" s="110"/>
    </row>
    <row r="23" ht="16.5" customHeight="1" spans="1:4">
      <c r="A23" s="193"/>
      <c r="B23" s="110"/>
      <c r="C23" s="98" t="s">
        <v>155</v>
      </c>
      <c r="D23" s="110"/>
    </row>
    <row r="24" ht="16.5" customHeight="1" spans="1:4">
      <c r="A24" s="193"/>
      <c r="B24" s="110"/>
      <c r="C24" s="98" t="s">
        <v>156</v>
      </c>
      <c r="D24" s="110"/>
    </row>
    <row r="25" ht="16.5" customHeight="1" spans="1:4">
      <c r="A25" s="193"/>
      <c r="B25" s="110"/>
      <c r="C25" s="98" t="s">
        <v>157</v>
      </c>
      <c r="D25" s="110">
        <v>306130.23</v>
      </c>
    </row>
    <row r="26" ht="16.5" customHeight="1" spans="1:4">
      <c r="A26" s="193"/>
      <c r="B26" s="110"/>
      <c r="C26" s="98" t="s">
        <v>158</v>
      </c>
      <c r="D26" s="110"/>
    </row>
    <row r="27" ht="16.5" customHeight="1" spans="1:4">
      <c r="A27" s="193"/>
      <c r="B27" s="110"/>
      <c r="C27" s="98" t="s">
        <v>159</v>
      </c>
      <c r="D27" s="110"/>
    </row>
    <row r="28" ht="16.5" customHeight="1" spans="1:4">
      <c r="A28" s="193"/>
      <c r="B28" s="110"/>
      <c r="C28" s="98" t="s">
        <v>160</v>
      </c>
      <c r="D28" s="110"/>
    </row>
    <row r="29" ht="16.5" customHeight="1" spans="1:4">
      <c r="A29" s="193"/>
      <c r="B29" s="110"/>
      <c r="C29" s="98" t="s">
        <v>161</v>
      </c>
      <c r="D29" s="110"/>
    </row>
    <row r="30" ht="16.5" customHeight="1" spans="1:4">
      <c r="A30" s="193"/>
      <c r="B30" s="110"/>
      <c r="C30" s="98" t="s">
        <v>162</v>
      </c>
      <c r="D30" s="110"/>
    </row>
    <row r="31" ht="16.5" customHeight="1" spans="1:4">
      <c r="A31" s="193"/>
      <c r="B31" s="110"/>
      <c r="C31" s="26" t="s">
        <v>163</v>
      </c>
      <c r="D31" s="110"/>
    </row>
    <row r="32" ht="16.5" customHeight="1" spans="1:4">
      <c r="A32" s="193"/>
      <c r="B32" s="110"/>
      <c r="C32" s="26" t="s">
        <v>164</v>
      </c>
      <c r="D32" s="110"/>
    </row>
    <row r="33" ht="16.5" customHeight="1" spans="1:4">
      <c r="A33" s="193"/>
      <c r="B33" s="110"/>
      <c r="C33" s="22" t="s">
        <v>165</v>
      </c>
      <c r="D33" s="110"/>
    </row>
    <row r="34" ht="15" customHeight="1" spans="1:4">
      <c r="A34" s="194" t="s">
        <v>50</v>
      </c>
      <c r="B34" s="195">
        <v>4278732.34</v>
      </c>
      <c r="C34" s="194" t="s">
        <v>51</v>
      </c>
      <c r="D34" s="195">
        <v>4278732.34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1111111111111" defaultRowHeight="14.25" customHeight="1" outlineLevelCol="6"/>
  <cols>
    <col min="1" max="1" width="20.1111111111111" customWidth="1"/>
    <col min="2" max="2" width="44" customWidth="1"/>
    <col min="3" max="7" width="24.1111111111111" customWidth="1"/>
  </cols>
  <sheetData>
    <row r="1" customHeight="1" spans="1:7">
      <c r="D1" s="164"/>
      <c r="F1" s="100"/>
      <c r="G1" s="165" t="s">
        <v>166</v>
      </c>
    </row>
    <row r="2" ht="41.25" customHeight="1" spans="1:7">
      <c r="A2" s="152" t="str">
        <f>"2026"&amp;"年一般公共预算支出预算表（按功能科目分类）"</f>
        <v>2026年一般公共预算支出预算表（按功能科目分类）</v>
      </c>
      <c r="B2" s="152"/>
      <c r="C2" s="152"/>
      <c r="D2" s="152"/>
      <c r="E2" s="152"/>
      <c r="F2" s="152"/>
      <c r="G2" s="152"/>
    </row>
    <row r="3" ht="18" customHeight="1" spans="1:7">
      <c r="A3" s="44" t="str">
        <f>"单位名称："&amp;"昆明市东川区统计局"</f>
        <v>单位名称：昆明市东川区统计局</v>
      </c>
      <c r="F3" s="149"/>
      <c r="G3" s="165" t="s">
        <v>1</v>
      </c>
    </row>
    <row r="4" ht="20.25" customHeight="1" spans="1:7">
      <c r="A4" s="185" t="s">
        <v>167</v>
      </c>
      <c r="B4" s="186"/>
      <c r="C4" s="153" t="s">
        <v>55</v>
      </c>
      <c r="D4" s="173" t="s">
        <v>76</v>
      </c>
      <c r="E4" s="14"/>
      <c r="F4" s="15"/>
      <c r="G4" s="167" t="s">
        <v>77</v>
      </c>
    </row>
    <row r="5" ht="20.25" customHeight="1" spans="1:7">
      <c r="A5" s="187" t="s">
        <v>73</v>
      </c>
      <c r="B5" s="187" t="s">
        <v>74</v>
      </c>
      <c r="C5" s="55"/>
      <c r="D5" s="17" t="s">
        <v>57</v>
      </c>
      <c r="E5" s="17" t="s">
        <v>168</v>
      </c>
      <c r="F5" s="17" t="s">
        <v>169</v>
      </c>
      <c r="G5" s="169"/>
    </row>
    <row r="6" ht="15" customHeight="1" spans="1:7">
      <c r="A6" s="25" t="s">
        <v>83</v>
      </c>
      <c r="B6" s="25" t="s">
        <v>84</v>
      </c>
      <c r="C6" s="25" t="s">
        <v>85</v>
      </c>
      <c r="D6" s="25" t="s">
        <v>86</v>
      </c>
      <c r="E6" s="25" t="s">
        <v>87</v>
      </c>
      <c r="F6" s="25" t="s">
        <v>88</v>
      </c>
      <c r="G6" s="25" t="s">
        <v>89</v>
      </c>
    </row>
    <row r="7" ht="18" customHeight="1" spans="1:7">
      <c r="A7" s="22" t="s">
        <v>98</v>
      </c>
      <c r="B7" s="22" t="s">
        <v>99</v>
      </c>
      <c r="C7" s="110">
        <v>3175881.4</v>
      </c>
      <c r="D7" s="110">
        <v>2902751.4</v>
      </c>
      <c r="E7" s="110">
        <v>2628461.4</v>
      </c>
      <c r="F7" s="110">
        <v>274290</v>
      </c>
      <c r="G7" s="110">
        <v>273130</v>
      </c>
    </row>
    <row r="8" ht="18" customHeight="1" spans="1:7">
      <c r="A8" s="162" t="s">
        <v>100</v>
      </c>
      <c r="B8" s="162" t="s">
        <v>101</v>
      </c>
      <c r="C8" s="110">
        <v>3175881.4</v>
      </c>
      <c r="D8" s="110">
        <v>2902751.4</v>
      </c>
      <c r="E8" s="110">
        <v>2628461.4</v>
      </c>
      <c r="F8" s="110">
        <v>274290</v>
      </c>
      <c r="G8" s="110">
        <v>273130</v>
      </c>
    </row>
    <row r="9" ht="18" customHeight="1" spans="1:7">
      <c r="A9" s="163" t="s">
        <v>102</v>
      </c>
      <c r="B9" s="163" t="s">
        <v>103</v>
      </c>
      <c r="C9" s="110">
        <v>2902751.4</v>
      </c>
      <c r="D9" s="110">
        <v>2902751.4</v>
      </c>
      <c r="E9" s="110">
        <v>2628461.4</v>
      </c>
      <c r="F9" s="110">
        <v>274290</v>
      </c>
      <c r="G9" s="110"/>
    </row>
    <row r="10" ht="18" customHeight="1" spans="1:7">
      <c r="A10" s="163" t="s">
        <v>104</v>
      </c>
      <c r="B10" s="163" t="s">
        <v>105</v>
      </c>
      <c r="C10" s="110">
        <v>273130</v>
      </c>
      <c r="D10" s="110"/>
      <c r="E10" s="110"/>
      <c r="F10" s="110"/>
      <c r="G10" s="110">
        <v>273130</v>
      </c>
    </row>
    <row r="11" ht="18" customHeight="1" spans="1:7">
      <c r="A11" s="22" t="s">
        <v>106</v>
      </c>
      <c r="B11" s="22" t="s">
        <v>107</v>
      </c>
      <c r="C11" s="110">
        <v>452162</v>
      </c>
      <c r="D11" s="110">
        <v>452162</v>
      </c>
      <c r="E11" s="110">
        <v>449762</v>
      </c>
      <c r="F11" s="110">
        <v>2400</v>
      </c>
      <c r="G11" s="110"/>
    </row>
    <row r="12" ht="18" customHeight="1" spans="1:7">
      <c r="A12" s="162" t="s">
        <v>108</v>
      </c>
      <c r="B12" s="162" t="s">
        <v>109</v>
      </c>
      <c r="C12" s="110">
        <v>452162</v>
      </c>
      <c r="D12" s="110">
        <v>452162</v>
      </c>
      <c r="E12" s="110">
        <v>449762</v>
      </c>
      <c r="F12" s="110">
        <v>2400</v>
      </c>
      <c r="G12" s="110"/>
    </row>
    <row r="13" ht="18" customHeight="1" spans="1:7">
      <c r="A13" s="163" t="s">
        <v>110</v>
      </c>
      <c r="B13" s="163" t="s">
        <v>111</v>
      </c>
      <c r="C13" s="110">
        <v>60000</v>
      </c>
      <c r="D13" s="110">
        <v>60000</v>
      </c>
      <c r="E13" s="110">
        <v>57600</v>
      </c>
      <c r="F13" s="110">
        <v>2400</v>
      </c>
      <c r="G13" s="110"/>
    </row>
    <row r="14" ht="18" customHeight="1" spans="1:7">
      <c r="A14" s="163" t="s">
        <v>112</v>
      </c>
      <c r="B14" s="163" t="s">
        <v>113</v>
      </c>
      <c r="C14" s="110">
        <v>392162</v>
      </c>
      <c r="D14" s="110">
        <v>392162</v>
      </c>
      <c r="E14" s="110">
        <v>392162</v>
      </c>
      <c r="F14" s="110"/>
      <c r="G14" s="110"/>
    </row>
    <row r="15" ht="18" customHeight="1" spans="1:7">
      <c r="A15" s="22" t="s">
        <v>114</v>
      </c>
      <c r="B15" s="22" t="s">
        <v>115</v>
      </c>
      <c r="C15" s="110">
        <v>344558.71</v>
      </c>
      <c r="D15" s="110">
        <v>344558.71</v>
      </c>
      <c r="E15" s="110">
        <v>344558.71</v>
      </c>
      <c r="F15" s="110"/>
      <c r="G15" s="110"/>
    </row>
    <row r="16" ht="18" customHeight="1" spans="1:7">
      <c r="A16" s="162" t="s">
        <v>116</v>
      </c>
      <c r="B16" s="162" t="s">
        <v>117</v>
      </c>
      <c r="C16" s="110">
        <v>344558.71</v>
      </c>
      <c r="D16" s="110">
        <v>344558.71</v>
      </c>
      <c r="E16" s="110">
        <v>344558.71</v>
      </c>
      <c r="F16" s="110"/>
      <c r="G16" s="110"/>
    </row>
    <row r="17" ht="18" customHeight="1" spans="1:7">
      <c r="A17" s="163" t="s">
        <v>118</v>
      </c>
      <c r="B17" s="163" t="s">
        <v>119</v>
      </c>
      <c r="C17" s="110">
        <v>134036.8</v>
      </c>
      <c r="D17" s="110">
        <v>134036.8</v>
      </c>
      <c r="E17" s="110">
        <v>134036.8</v>
      </c>
      <c r="F17" s="110"/>
      <c r="G17" s="110"/>
    </row>
    <row r="18" ht="18" customHeight="1" spans="1:7">
      <c r="A18" s="163" t="s">
        <v>120</v>
      </c>
      <c r="B18" s="163" t="s">
        <v>121</v>
      </c>
      <c r="C18" s="110">
        <v>67359.68</v>
      </c>
      <c r="D18" s="110">
        <v>67359.68</v>
      </c>
      <c r="E18" s="110">
        <v>67359.68</v>
      </c>
      <c r="F18" s="110"/>
      <c r="G18" s="110"/>
    </row>
    <row r="19" ht="18" customHeight="1" spans="1:7">
      <c r="A19" s="163" t="s">
        <v>122</v>
      </c>
      <c r="B19" s="163" t="s">
        <v>123</v>
      </c>
      <c r="C19" s="110">
        <v>138793.27</v>
      </c>
      <c r="D19" s="110">
        <v>138793.27</v>
      </c>
      <c r="E19" s="110">
        <v>138793.27</v>
      </c>
      <c r="F19" s="110"/>
      <c r="G19" s="110"/>
    </row>
    <row r="20" ht="18" customHeight="1" spans="1:7">
      <c r="A20" s="163" t="s">
        <v>124</v>
      </c>
      <c r="B20" s="163" t="s">
        <v>125</v>
      </c>
      <c r="C20" s="110">
        <v>4368.96</v>
      </c>
      <c r="D20" s="110">
        <v>4368.96</v>
      </c>
      <c r="E20" s="110">
        <v>4368.96</v>
      </c>
      <c r="F20" s="110"/>
      <c r="G20" s="110"/>
    </row>
    <row r="21" ht="18" customHeight="1" spans="1:7">
      <c r="A21" s="22" t="s">
        <v>126</v>
      </c>
      <c r="B21" s="22" t="s">
        <v>127</v>
      </c>
      <c r="C21" s="110">
        <v>306130.23</v>
      </c>
      <c r="D21" s="110">
        <v>306130.23</v>
      </c>
      <c r="E21" s="110">
        <v>306130.23</v>
      </c>
      <c r="F21" s="110"/>
      <c r="G21" s="110"/>
    </row>
    <row r="22" ht="18" customHeight="1" spans="1:7">
      <c r="A22" s="162" t="s">
        <v>128</v>
      </c>
      <c r="B22" s="162" t="s">
        <v>129</v>
      </c>
      <c r="C22" s="110">
        <v>306130.23</v>
      </c>
      <c r="D22" s="110">
        <v>306130.23</v>
      </c>
      <c r="E22" s="110">
        <v>306130.23</v>
      </c>
      <c r="F22" s="110"/>
      <c r="G22" s="110"/>
    </row>
    <row r="23" ht="18" customHeight="1" spans="1:7">
      <c r="A23" s="163" t="s">
        <v>130</v>
      </c>
      <c r="B23" s="163" t="s">
        <v>131</v>
      </c>
      <c r="C23" s="110">
        <v>306130.23</v>
      </c>
      <c r="D23" s="110">
        <v>306130.23</v>
      </c>
      <c r="E23" s="110">
        <v>306130.23</v>
      </c>
      <c r="F23" s="110"/>
      <c r="G23" s="110"/>
    </row>
    <row r="24" ht="18" customHeight="1" spans="1:7">
      <c r="A24" s="109" t="s">
        <v>170</v>
      </c>
      <c r="B24" s="188" t="s">
        <v>170</v>
      </c>
      <c r="C24" s="110">
        <v>4278732.34</v>
      </c>
      <c r="D24" s="110">
        <v>4005602.34</v>
      </c>
      <c r="E24" s="110">
        <v>3728912.34</v>
      </c>
      <c r="F24" s="110">
        <v>276690</v>
      </c>
      <c r="G24" s="110">
        <v>273130</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444444444444" defaultRowHeight="14.25" customHeight="1" outlineLevelRow="6" outlineLevelCol="5"/>
  <cols>
    <col min="1" max="6" width="28.1111111111111" customWidth="1"/>
  </cols>
  <sheetData>
    <row r="1" customHeight="1" spans="1:6">
      <c r="A1" s="77"/>
      <c r="B1" s="77"/>
      <c r="C1" s="77"/>
      <c r="D1" s="77"/>
      <c r="E1" s="76"/>
      <c r="F1" s="181" t="s">
        <v>171</v>
      </c>
    </row>
    <row r="2" ht="41.25" customHeight="1" spans="1:6">
      <c r="A2" s="182" t="str">
        <f>"2026"&amp;"年一般公共预算“三公”经费支出预算表"</f>
        <v>2026年一般公共预算“三公”经费支出预算表</v>
      </c>
      <c r="B2" s="77"/>
      <c r="C2" s="77"/>
      <c r="D2" s="77"/>
      <c r="E2" s="76"/>
      <c r="F2" s="77"/>
    </row>
    <row r="3" customHeight="1" spans="1:6">
      <c r="A3" s="139" t="str">
        <f>"单位名称："&amp;"昆明市东川区统计局"</f>
        <v>单位名称：昆明市东川区统计局</v>
      </c>
      <c r="B3" s="183"/>
      <c r="D3" s="77"/>
      <c r="E3" s="76"/>
      <c r="F3" s="81" t="s">
        <v>1</v>
      </c>
    </row>
    <row r="4" ht="27" customHeight="1" spans="1:6">
      <c r="A4" s="82" t="s">
        <v>172</v>
      </c>
      <c r="B4" s="82" t="s">
        <v>173</v>
      </c>
      <c r="C4" s="84" t="s">
        <v>174</v>
      </c>
      <c r="D4" s="82"/>
      <c r="E4" s="83"/>
      <c r="F4" s="82" t="s">
        <v>175</v>
      </c>
    </row>
    <row r="5" ht="28.5" customHeight="1" spans="1:6">
      <c r="A5" s="184"/>
      <c r="B5" s="86"/>
      <c r="C5" s="83" t="s">
        <v>57</v>
      </c>
      <c r="D5" s="83" t="s">
        <v>176</v>
      </c>
      <c r="E5" s="83" t="s">
        <v>177</v>
      </c>
      <c r="F5" s="85"/>
    </row>
    <row r="6" ht="17.25" customHeight="1" spans="1:6">
      <c r="A6" s="88" t="s">
        <v>83</v>
      </c>
      <c r="B6" s="88" t="s">
        <v>84</v>
      </c>
      <c r="C6" s="88" t="s">
        <v>85</v>
      </c>
      <c r="D6" s="88" t="s">
        <v>86</v>
      </c>
      <c r="E6" s="88" t="s">
        <v>87</v>
      </c>
      <c r="F6" s="88" t="s">
        <v>88</v>
      </c>
    </row>
    <row r="7" ht="17.25" customHeight="1" spans="1:6">
      <c r="A7" s="110">
        <v>4200</v>
      </c>
      <c r="B7" s="110"/>
      <c r="C7" s="110"/>
      <c r="D7" s="110"/>
      <c r="E7" s="110"/>
      <c r="F7" s="110">
        <v>4200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58"/>
  <sheetViews>
    <sheetView showZeros="0" topLeftCell="D45" workbookViewId="0">
      <selection activeCell="A1" sqref="A1"/>
    </sheetView>
  </sheetViews>
  <sheetFormatPr defaultColWidth="9.11111111111111" defaultRowHeight="14.25" customHeight="1"/>
  <cols>
    <col min="1" max="2" width="32.8888888888889" customWidth="1"/>
    <col min="3" max="3" width="20.6666666666667" customWidth="1"/>
    <col min="4" max="4" width="31.3333333333333" customWidth="1"/>
    <col min="5" max="5" width="10.1111111111111" customWidth="1"/>
    <col min="6" max="6" width="17.5555555555556" customWidth="1"/>
    <col min="7" max="7" width="10.3333333333333" customWidth="1"/>
    <col min="8" max="8" width="23" customWidth="1"/>
    <col min="9" max="25" width="18.6666666666667" customWidth="1"/>
  </cols>
  <sheetData>
    <row r="1" ht="13.5" customHeight="1" spans="1:25">
      <c r="B1" s="164"/>
      <c r="C1" s="170"/>
      <c r="E1" s="171"/>
      <c r="F1" s="171"/>
      <c r="G1" s="171"/>
      <c r="H1" s="171"/>
      <c r="I1" s="111"/>
      <c r="J1" s="111"/>
      <c r="K1" s="111"/>
      <c r="L1" s="111"/>
      <c r="M1" s="111"/>
      <c r="N1" s="111"/>
      <c r="O1" s="111"/>
      <c r="S1" s="111"/>
      <c r="W1" s="170"/>
      <c r="Y1" s="42" t="s">
        <v>178</v>
      </c>
    </row>
    <row r="2" ht="45.75" customHeight="1" spans="1:25">
      <c r="A2" s="96" t="str">
        <f>"2026"&amp;"年部门基本支出预算表"</f>
        <v>2026年部门基本支出预算表</v>
      </c>
      <c r="B2" s="43"/>
      <c r="C2" s="96"/>
      <c r="D2" s="96"/>
      <c r="E2" s="96"/>
      <c r="F2" s="96"/>
      <c r="G2" s="96"/>
      <c r="H2" s="96"/>
      <c r="I2" s="96"/>
      <c r="J2" s="96"/>
      <c r="K2" s="96"/>
      <c r="L2" s="96"/>
      <c r="M2" s="96"/>
      <c r="N2" s="96"/>
      <c r="O2" s="96"/>
      <c r="P2" s="43"/>
      <c r="Q2" s="43"/>
      <c r="R2" s="43"/>
      <c r="S2" s="96"/>
      <c r="T2" s="96"/>
      <c r="U2" s="96"/>
      <c r="V2" s="96"/>
      <c r="W2" s="96"/>
      <c r="X2" s="96"/>
      <c r="Y2" s="96"/>
    </row>
    <row r="3" ht="18.75" customHeight="1" spans="1:25">
      <c r="A3" s="44" t="str">
        <f>"单位名称："&amp;"昆明市东川区统计局"</f>
        <v>单位名称：昆明市东川区统计局</v>
      </c>
      <c r="B3" s="45"/>
      <c r="C3" s="172"/>
      <c r="D3" s="172"/>
      <c r="E3" s="172"/>
      <c r="F3" s="172"/>
      <c r="G3" s="172"/>
      <c r="H3" s="172"/>
      <c r="I3" s="116"/>
      <c r="J3" s="116"/>
      <c r="K3" s="116"/>
      <c r="L3" s="116"/>
      <c r="M3" s="116"/>
      <c r="N3" s="116"/>
      <c r="O3" s="116"/>
      <c r="P3" s="46"/>
      <c r="Q3" s="46"/>
      <c r="R3" s="46"/>
      <c r="S3" s="116"/>
      <c r="W3" s="170"/>
      <c r="Y3" s="42" t="s">
        <v>1</v>
      </c>
    </row>
    <row r="4" ht="18" customHeight="1" spans="1:25">
      <c r="A4" s="48" t="s">
        <v>179</v>
      </c>
      <c r="B4" s="48" t="s">
        <v>180</v>
      </c>
      <c r="C4" s="48" t="s">
        <v>181</v>
      </c>
      <c r="D4" s="48" t="s">
        <v>182</v>
      </c>
      <c r="E4" s="48" t="s">
        <v>183</v>
      </c>
      <c r="F4" s="48" t="s">
        <v>184</v>
      </c>
      <c r="G4" s="48" t="s">
        <v>185</v>
      </c>
      <c r="H4" s="48" t="s">
        <v>186</v>
      </c>
      <c r="I4" s="173" t="s">
        <v>187</v>
      </c>
      <c r="J4" s="122" t="s">
        <v>187</v>
      </c>
      <c r="K4" s="122"/>
      <c r="L4" s="122"/>
      <c r="M4" s="122"/>
      <c r="N4" s="122"/>
      <c r="O4" s="122"/>
      <c r="P4" s="14"/>
      <c r="Q4" s="14"/>
      <c r="R4" s="14"/>
      <c r="S4" s="121" t="s">
        <v>61</v>
      </c>
      <c r="T4" s="122" t="s">
        <v>62</v>
      </c>
      <c r="U4" s="122"/>
      <c r="V4" s="122"/>
      <c r="W4" s="122"/>
      <c r="X4" s="122"/>
      <c r="Y4" s="106"/>
    </row>
    <row r="5" ht="18" customHeight="1" spans="1:25">
      <c r="A5" s="50"/>
      <c r="B5" s="63"/>
      <c r="C5" s="155"/>
      <c r="D5" s="50"/>
      <c r="E5" s="50"/>
      <c r="F5" s="50"/>
      <c r="G5" s="50"/>
      <c r="H5" s="50"/>
      <c r="I5" s="153" t="s">
        <v>188</v>
      </c>
      <c r="J5" s="173" t="s">
        <v>58</v>
      </c>
      <c r="K5" s="122"/>
      <c r="L5" s="122"/>
      <c r="M5" s="122"/>
      <c r="N5" s="122"/>
      <c r="O5" s="106"/>
      <c r="P5" s="13" t="s">
        <v>189</v>
      </c>
      <c r="Q5" s="14"/>
      <c r="R5" s="15"/>
      <c r="S5" s="48" t="s">
        <v>61</v>
      </c>
      <c r="T5" s="173" t="s">
        <v>62</v>
      </c>
      <c r="U5" s="121" t="s">
        <v>64</v>
      </c>
      <c r="V5" s="122" t="s">
        <v>62</v>
      </c>
      <c r="W5" s="121" t="s">
        <v>66</v>
      </c>
      <c r="X5" s="121" t="s">
        <v>67</v>
      </c>
      <c r="Y5" s="174" t="s">
        <v>68</v>
      </c>
    </row>
    <row r="6" ht="19.5" customHeight="1" spans="1:25">
      <c r="A6" s="63"/>
      <c r="B6" s="63"/>
      <c r="C6" s="63"/>
      <c r="D6" s="63"/>
      <c r="E6" s="63"/>
      <c r="F6" s="63"/>
      <c r="G6" s="63"/>
      <c r="H6" s="63"/>
      <c r="I6" s="63"/>
      <c r="J6" s="175" t="s">
        <v>190</v>
      </c>
      <c r="K6" s="48"/>
      <c r="L6" s="48" t="s">
        <v>191</v>
      </c>
      <c r="M6" s="48" t="s">
        <v>192</v>
      </c>
      <c r="N6" s="48" t="s">
        <v>193</v>
      </c>
      <c r="O6" s="48" t="s">
        <v>194</v>
      </c>
      <c r="P6" s="48" t="s">
        <v>58</v>
      </c>
      <c r="Q6" s="48" t="s">
        <v>59</v>
      </c>
      <c r="R6" s="48" t="s">
        <v>60</v>
      </c>
      <c r="S6" s="63"/>
      <c r="T6" s="48" t="s">
        <v>57</v>
      </c>
      <c r="U6" s="48" t="s">
        <v>64</v>
      </c>
      <c r="V6" s="48" t="s">
        <v>195</v>
      </c>
      <c r="W6" s="48" t="s">
        <v>66</v>
      </c>
      <c r="X6" s="48" t="s">
        <v>67</v>
      </c>
      <c r="Y6" s="48" t="s">
        <v>68</v>
      </c>
    </row>
    <row r="7" ht="37.5" customHeight="1" spans="1:25">
      <c r="A7" s="176"/>
      <c r="B7" s="55"/>
      <c r="C7" s="176"/>
      <c r="D7" s="176"/>
      <c r="E7" s="176"/>
      <c r="F7" s="176"/>
      <c r="G7" s="176"/>
      <c r="H7" s="176"/>
      <c r="I7" s="176"/>
      <c r="J7" s="177" t="s">
        <v>57</v>
      </c>
      <c r="K7" s="178" t="s">
        <v>196</v>
      </c>
      <c r="L7" s="53" t="s">
        <v>197</v>
      </c>
      <c r="M7" s="53" t="s">
        <v>192</v>
      </c>
      <c r="N7" s="53" t="s">
        <v>193</v>
      </c>
      <c r="O7" s="53" t="s">
        <v>194</v>
      </c>
      <c r="P7" s="53" t="s">
        <v>192</v>
      </c>
      <c r="Q7" s="53" t="s">
        <v>193</v>
      </c>
      <c r="R7" s="53" t="s">
        <v>194</v>
      </c>
      <c r="S7" s="53" t="s">
        <v>61</v>
      </c>
      <c r="T7" s="53" t="s">
        <v>57</v>
      </c>
      <c r="U7" s="53" t="s">
        <v>64</v>
      </c>
      <c r="V7" s="53" t="s">
        <v>195</v>
      </c>
      <c r="W7" s="53" t="s">
        <v>66</v>
      </c>
      <c r="X7" s="53" t="s">
        <v>67</v>
      </c>
      <c r="Y7" s="53"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198</v>
      </c>
      <c r="D9" s="26" t="s">
        <v>199</v>
      </c>
      <c r="E9" s="26" t="s">
        <v>102</v>
      </c>
      <c r="F9" s="26" t="s">
        <v>103</v>
      </c>
      <c r="G9" s="26" t="s">
        <v>200</v>
      </c>
      <c r="H9" s="26" t="s">
        <v>201</v>
      </c>
      <c r="I9" s="110">
        <v>643932</v>
      </c>
      <c r="J9" s="110">
        <v>643932</v>
      </c>
      <c r="K9" s="110"/>
      <c r="L9" s="110"/>
      <c r="M9" s="110"/>
      <c r="N9" s="110">
        <v>643932</v>
      </c>
      <c r="O9" s="110"/>
      <c r="P9" s="110"/>
      <c r="Q9" s="110"/>
      <c r="R9" s="110"/>
      <c r="S9" s="110"/>
      <c r="T9" s="110"/>
      <c r="U9" s="110"/>
      <c r="V9" s="110"/>
      <c r="W9" s="110"/>
      <c r="X9" s="110"/>
      <c r="Y9" s="110"/>
    </row>
    <row r="10" ht="20.25" customHeight="1" spans="1:25">
      <c r="A10" s="26" t="s">
        <v>70</v>
      </c>
      <c r="B10" s="26" t="s">
        <v>70</v>
      </c>
      <c r="C10" s="26" t="s">
        <v>198</v>
      </c>
      <c r="D10" s="26" t="s">
        <v>199</v>
      </c>
      <c r="E10" s="26" t="s">
        <v>102</v>
      </c>
      <c r="F10" s="26" t="s">
        <v>103</v>
      </c>
      <c r="G10" s="26" t="s">
        <v>202</v>
      </c>
      <c r="H10" s="26" t="s">
        <v>203</v>
      </c>
      <c r="I10" s="110">
        <v>845484</v>
      </c>
      <c r="J10" s="110">
        <v>845484</v>
      </c>
      <c r="K10" s="31"/>
      <c r="L10" s="31"/>
      <c r="M10" s="31"/>
      <c r="N10" s="110">
        <v>845484</v>
      </c>
      <c r="O10" s="31"/>
      <c r="P10" s="110"/>
      <c r="Q10" s="110"/>
      <c r="R10" s="110"/>
      <c r="S10" s="110"/>
      <c r="T10" s="110"/>
      <c r="U10" s="110"/>
      <c r="V10" s="110"/>
      <c r="W10" s="110"/>
      <c r="X10" s="110"/>
      <c r="Y10" s="110"/>
    </row>
    <row r="11" ht="20.25" customHeight="1" spans="1:25">
      <c r="A11" s="26" t="s">
        <v>70</v>
      </c>
      <c r="B11" s="26" t="s">
        <v>70</v>
      </c>
      <c r="C11" s="26" t="s">
        <v>198</v>
      </c>
      <c r="D11" s="26" t="s">
        <v>199</v>
      </c>
      <c r="E11" s="26" t="s">
        <v>102</v>
      </c>
      <c r="F11" s="26" t="s">
        <v>103</v>
      </c>
      <c r="G11" s="26" t="s">
        <v>204</v>
      </c>
      <c r="H11" s="26" t="s">
        <v>205</v>
      </c>
      <c r="I11" s="110">
        <v>53661</v>
      </c>
      <c r="J11" s="110">
        <v>53661</v>
      </c>
      <c r="K11" s="31"/>
      <c r="L11" s="31"/>
      <c r="M11" s="31"/>
      <c r="N11" s="110">
        <v>53661</v>
      </c>
      <c r="O11" s="31"/>
      <c r="P11" s="110"/>
      <c r="Q11" s="110"/>
      <c r="R11" s="110"/>
      <c r="S11" s="110"/>
      <c r="T11" s="110"/>
      <c r="U11" s="110"/>
      <c r="V11" s="110"/>
      <c r="W11" s="110"/>
      <c r="X11" s="110"/>
      <c r="Y11" s="110"/>
    </row>
    <row r="12" ht="20.25" customHeight="1" spans="1:25">
      <c r="A12" s="26" t="s">
        <v>70</v>
      </c>
      <c r="B12" s="26" t="s">
        <v>70</v>
      </c>
      <c r="C12" s="26" t="s">
        <v>206</v>
      </c>
      <c r="D12" s="26" t="s">
        <v>207</v>
      </c>
      <c r="E12" s="26" t="s">
        <v>102</v>
      </c>
      <c r="F12" s="26" t="s">
        <v>103</v>
      </c>
      <c r="G12" s="26" t="s">
        <v>200</v>
      </c>
      <c r="H12" s="26" t="s">
        <v>201</v>
      </c>
      <c r="I12" s="110">
        <v>373464</v>
      </c>
      <c r="J12" s="110">
        <v>373464</v>
      </c>
      <c r="K12" s="31"/>
      <c r="L12" s="31"/>
      <c r="M12" s="31"/>
      <c r="N12" s="110">
        <v>373464</v>
      </c>
      <c r="O12" s="31"/>
      <c r="P12" s="110"/>
      <c r="Q12" s="110"/>
      <c r="R12" s="110"/>
      <c r="S12" s="110"/>
      <c r="T12" s="110"/>
      <c r="U12" s="110"/>
      <c r="V12" s="110"/>
      <c r="W12" s="110"/>
      <c r="X12" s="110"/>
      <c r="Y12" s="110"/>
    </row>
    <row r="13" ht="20.25" customHeight="1" spans="1:25">
      <c r="A13" s="26" t="s">
        <v>70</v>
      </c>
      <c r="B13" s="26" t="s">
        <v>70</v>
      </c>
      <c r="C13" s="26" t="s">
        <v>206</v>
      </c>
      <c r="D13" s="26" t="s">
        <v>207</v>
      </c>
      <c r="E13" s="26" t="s">
        <v>102</v>
      </c>
      <c r="F13" s="26" t="s">
        <v>103</v>
      </c>
      <c r="G13" s="26" t="s">
        <v>202</v>
      </c>
      <c r="H13" s="26" t="s">
        <v>203</v>
      </c>
      <c r="I13" s="110">
        <v>25020</v>
      </c>
      <c r="J13" s="110">
        <v>25020</v>
      </c>
      <c r="K13" s="31"/>
      <c r="L13" s="31"/>
      <c r="M13" s="31"/>
      <c r="N13" s="110">
        <v>25020</v>
      </c>
      <c r="O13" s="31"/>
      <c r="P13" s="110"/>
      <c r="Q13" s="110"/>
      <c r="R13" s="110"/>
      <c r="S13" s="110"/>
      <c r="T13" s="110"/>
      <c r="U13" s="110"/>
      <c r="V13" s="110"/>
      <c r="W13" s="110"/>
      <c r="X13" s="110"/>
      <c r="Y13" s="110"/>
    </row>
    <row r="14" ht="20.25" customHeight="1" spans="1:25">
      <c r="A14" s="26" t="s">
        <v>70</v>
      </c>
      <c r="B14" s="26" t="s">
        <v>70</v>
      </c>
      <c r="C14" s="26" t="s">
        <v>206</v>
      </c>
      <c r="D14" s="26" t="s">
        <v>207</v>
      </c>
      <c r="E14" s="26" t="s">
        <v>102</v>
      </c>
      <c r="F14" s="26" t="s">
        <v>103</v>
      </c>
      <c r="G14" s="26" t="s">
        <v>204</v>
      </c>
      <c r="H14" s="26" t="s">
        <v>205</v>
      </c>
      <c r="I14" s="110">
        <v>31122</v>
      </c>
      <c r="J14" s="110">
        <v>31122</v>
      </c>
      <c r="K14" s="31"/>
      <c r="L14" s="31"/>
      <c r="M14" s="31"/>
      <c r="N14" s="110">
        <v>31122</v>
      </c>
      <c r="O14" s="31"/>
      <c r="P14" s="110"/>
      <c r="Q14" s="110"/>
      <c r="R14" s="110"/>
      <c r="S14" s="110"/>
      <c r="T14" s="110"/>
      <c r="U14" s="110"/>
      <c r="V14" s="110"/>
      <c r="W14" s="110"/>
      <c r="X14" s="110"/>
      <c r="Y14" s="110"/>
    </row>
    <row r="15" ht="20.25" customHeight="1" spans="1:25">
      <c r="A15" s="26" t="s">
        <v>70</v>
      </c>
      <c r="B15" s="26" t="s">
        <v>70</v>
      </c>
      <c r="C15" s="26" t="s">
        <v>206</v>
      </c>
      <c r="D15" s="26" t="s">
        <v>207</v>
      </c>
      <c r="E15" s="26" t="s">
        <v>102</v>
      </c>
      <c r="F15" s="26" t="s">
        <v>103</v>
      </c>
      <c r="G15" s="26" t="s">
        <v>208</v>
      </c>
      <c r="H15" s="26" t="s">
        <v>209</v>
      </c>
      <c r="I15" s="110">
        <v>159768</v>
      </c>
      <c r="J15" s="110">
        <v>159768</v>
      </c>
      <c r="K15" s="31"/>
      <c r="L15" s="31"/>
      <c r="M15" s="31"/>
      <c r="N15" s="110">
        <v>159768</v>
      </c>
      <c r="O15" s="31"/>
      <c r="P15" s="110"/>
      <c r="Q15" s="110"/>
      <c r="R15" s="110"/>
      <c r="S15" s="110"/>
      <c r="T15" s="110"/>
      <c r="U15" s="110"/>
      <c r="V15" s="110"/>
      <c r="W15" s="110"/>
      <c r="X15" s="110"/>
      <c r="Y15" s="110"/>
    </row>
    <row r="16" ht="20.25" customHeight="1" spans="1:25">
      <c r="A16" s="26" t="s">
        <v>70</v>
      </c>
      <c r="B16" s="26" t="s">
        <v>70</v>
      </c>
      <c r="C16" s="26" t="s">
        <v>206</v>
      </c>
      <c r="D16" s="26" t="s">
        <v>207</v>
      </c>
      <c r="E16" s="26" t="s">
        <v>102</v>
      </c>
      <c r="F16" s="26" t="s">
        <v>103</v>
      </c>
      <c r="G16" s="26" t="s">
        <v>208</v>
      </c>
      <c r="H16" s="26" t="s">
        <v>209</v>
      </c>
      <c r="I16" s="110">
        <v>145260</v>
      </c>
      <c r="J16" s="110">
        <v>145260</v>
      </c>
      <c r="K16" s="31"/>
      <c r="L16" s="31"/>
      <c r="M16" s="31"/>
      <c r="N16" s="110">
        <v>145260</v>
      </c>
      <c r="O16" s="31"/>
      <c r="P16" s="110"/>
      <c r="Q16" s="110"/>
      <c r="R16" s="110"/>
      <c r="S16" s="110"/>
      <c r="T16" s="110"/>
      <c r="U16" s="110"/>
      <c r="V16" s="110"/>
      <c r="W16" s="110"/>
      <c r="X16" s="110"/>
      <c r="Y16" s="110"/>
    </row>
    <row r="17" ht="20.25" customHeight="1" spans="1:25">
      <c r="A17" s="26" t="s">
        <v>70</v>
      </c>
      <c r="B17" s="26" t="s">
        <v>70</v>
      </c>
      <c r="C17" s="26" t="s">
        <v>206</v>
      </c>
      <c r="D17" s="26" t="s">
        <v>207</v>
      </c>
      <c r="E17" s="26" t="s">
        <v>102</v>
      </c>
      <c r="F17" s="26" t="s">
        <v>103</v>
      </c>
      <c r="G17" s="26" t="s">
        <v>208</v>
      </c>
      <c r="H17" s="26" t="s">
        <v>209</v>
      </c>
      <c r="I17" s="110">
        <v>77796</v>
      </c>
      <c r="J17" s="110">
        <v>77796</v>
      </c>
      <c r="K17" s="31"/>
      <c r="L17" s="31"/>
      <c r="M17" s="31"/>
      <c r="N17" s="110">
        <v>77796</v>
      </c>
      <c r="O17" s="31"/>
      <c r="P17" s="110"/>
      <c r="Q17" s="110"/>
      <c r="R17" s="110"/>
      <c r="S17" s="110"/>
      <c r="T17" s="110"/>
      <c r="U17" s="110"/>
      <c r="V17" s="110"/>
      <c r="W17" s="110"/>
      <c r="X17" s="110"/>
      <c r="Y17" s="110"/>
    </row>
    <row r="18" ht="20.25" customHeight="1" spans="1:25">
      <c r="A18" s="26" t="s">
        <v>70</v>
      </c>
      <c r="B18" s="26" t="s">
        <v>70</v>
      </c>
      <c r="C18" s="26" t="s">
        <v>210</v>
      </c>
      <c r="D18" s="26" t="s">
        <v>175</v>
      </c>
      <c r="E18" s="26" t="s">
        <v>102</v>
      </c>
      <c r="F18" s="26" t="s">
        <v>103</v>
      </c>
      <c r="G18" s="26" t="s">
        <v>211</v>
      </c>
      <c r="H18" s="26" t="s">
        <v>175</v>
      </c>
      <c r="I18" s="110">
        <v>2600</v>
      </c>
      <c r="J18" s="110">
        <v>2600</v>
      </c>
      <c r="K18" s="31"/>
      <c r="L18" s="31"/>
      <c r="M18" s="31"/>
      <c r="N18" s="110">
        <v>2600</v>
      </c>
      <c r="O18" s="31"/>
      <c r="P18" s="110"/>
      <c r="Q18" s="110"/>
      <c r="R18" s="110"/>
      <c r="S18" s="110"/>
      <c r="T18" s="110"/>
      <c r="U18" s="110"/>
      <c r="V18" s="110"/>
      <c r="W18" s="110"/>
      <c r="X18" s="110"/>
      <c r="Y18" s="110"/>
    </row>
    <row r="19" ht="20.25" customHeight="1" spans="1:25">
      <c r="A19" s="26" t="s">
        <v>70</v>
      </c>
      <c r="B19" s="26" t="s">
        <v>70</v>
      </c>
      <c r="C19" s="26" t="s">
        <v>210</v>
      </c>
      <c r="D19" s="26" t="s">
        <v>175</v>
      </c>
      <c r="E19" s="26" t="s">
        <v>102</v>
      </c>
      <c r="F19" s="26" t="s">
        <v>103</v>
      </c>
      <c r="G19" s="26" t="s">
        <v>211</v>
      </c>
      <c r="H19" s="26" t="s">
        <v>175</v>
      </c>
      <c r="I19" s="110">
        <v>1600</v>
      </c>
      <c r="J19" s="110">
        <v>1600</v>
      </c>
      <c r="K19" s="31"/>
      <c r="L19" s="31"/>
      <c r="M19" s="31"/>
      <c r="N19" s="110">
        <v>1600</v>
      </c>
      <c r="O19" s="31"/>
      <c r="P19" s="110"/>
      <c r="Q19" s="110"/>
      <c r="R19" s="110"/>
      <c r="S19" s="110"/>
      <c r="T19" s="110"/>
      <c r="U19" s="110"/>
      <c r="V19" s="110"/>
      <c r="W19" s="110"/>
      <c r="X19" s="110"/>
      <c r="Y19" s="110"/>
    </row>
    <row r="20" ht="20.25" customHeight="1" spans="1:25">
      <c r="A20" s="26" t="s">
        <v>70</v>
      </c>
      <c r="B20" s="26" t="s">
        <v>70</v>
      </c>
      <c r="C20" s="26" t="s">
        <v>212</v>
      </c>
      <c r="D20" s="26" t="s">
        <v>213</v>
      </c>
      <c r="E20" s="26" t="s">
        <v>102</v>
      </c>
      <c r="F20" s="26" t="s">
        <v>103</v>
      </c>
      <c r="G20" s="26" t="s">
        <v>214</v>
      </c>
      <c r="H20" s="26" t="s">
        <v>215</v>
      </c>
      <c r="I20" s="110">
        <v>126600</v>
      </c>
      <c r="J20" s="110">
        <v>126600</v>
      </c>
      <c r="K20" s="31"/>
      <c r="L20" s="31"/>
      <c r="M20" s="31"/>
      <c r="N20" s="110">
        <v>126600</v>
      </c>
      <c r="O20" s="31"/>
      <c r="P20" s="110"/>
      <c r="Q20" s="110"/>
      <c r="R20" s="110"/>
      <c r="S20" s="110"/>
      <c r="T20" s="110"/>
      <c r="U20" s="110"/>
      <c r="V20" s="110"/>
      <c r="W20" s="110"/>
      <c r="X20" s="110"/>
      <c r="Y20" s="110"/>
    </row>
    <row r="21" ht="20.25" customHeight="1" spans="1:25">
      <c r="A21" s="26" t="s">
        <v>70</v>
      </c>
      <c r="B21" s="26" t="s">
        <v>70</v>
      </c>
      <c r="C21" s="26" t="s">
        <v>216</v>
      </c>
      <c r="D21" s="26" t="s">
        <v>217</v>
      </c>
      <c r="E21" s="26" t="s">
        <v>102</v>
      </c>
      <c r="F21" s="26" t="s">
        <v>103</v>
      </c>
      <c r="G21" s="26" t="s">
        <v>218</v>
      </c>
      <c r="H21" s="26" t="s">
        <v>217</v>
      </c>
      <c r="I21" s="110">
        <v>35100</v>
      </c>
      <c r="J21" s="110">
        <v>35100</v>
      </c>
      <c r="K21" s="31"/>
      <c r="L21" s="31"/>
      <c r="M21" s="31"/>
      <c r="N21" s="110">
        <v>35100</v>
      </c>
      <c r="O21" s="31"/>
      <c r="P21" s="110"/>
      <c r="Q21" s="110"/>
      <c r="R21" s="110"/>
      <c r="S21" s="110"/>
      <c r="T21" s="110"/>
      <c r="U21" s="110"/>
      <c r="V21" s="110"/>
      <c r="W21" s="110"/>
      <c r="X21" s="110"/>
      <c r="Y21" s="110"/>
    </row>
    <row r="22" ht="20.25" customHeight="1" spans="1:25">
      <c r="A22" s="26" t="s">
        <v>70</v>
      </c>
      <c r="B22" s="26" t="s">
        <v>70</v>
      </c>
      <c r="C22" s="26" t="s">
        <v>216</v>
      </c>
      <c r="D22" s="26" t="s">
        <v>217</v>
      </c>
      <c r="E22" s="26" t="s">
        <v>102</v>
      </c>
      <c r="F22" s="26" t="s">
        <v>103</v>
      </c>
      <c r="G22" s="26" t="s">
        <v>218</v>
      </c>
      <c r="H22" s="26" t="s">
        <v>217</v>
      </c>
      <c r="I22" s="110">
        <v>21600</v>
      </c>
      <c r="J22" s="110">
        <v>21600</v>
      </c>
      <c r="K22" s="31"/>
      <c r="L22" s="31"/>
      <c r="M22" s="31"/>
      <c r="N22" s="110">
        <v>21600</v>
      </c>
      <c r="O22" s="31"/>
      <c r="P22" s="110"/>
      <c r="Q22" s="110"/>
      <c r="R22" s="110"/>
      <c r="S22" s="110"/>
      <c r="T22" s="110"/>
      <c r="U22" s="110"/>
      <c r="V22" s="110"/>
      <c r="W22" s="110"/>
      <c r="X22" s="110"/>
      <c r="Y22" s="110"/>
    </row>
    <row r="23" ht="20.25" customHeight="1" spans="1:25">
      <c r="A23" s="26" t="s">
        <v>70</v>
      </c>
      <c r="B23" s="26" t="s">
        <v>70</v>
      </c>
      <c r="C23" s="26" t="s">
        <v>219</v>
      </c>
      <c r="D23" s="26" t="s">
        <v>220</v>
      </c>
      <c r="E23" s="26" t="s">
        <v>110</v>
      </c>
      <c r="F23" s="26" t="s">
        <v>111</v>
      </c>
      <c r="G23" s="26" t="s">
        <v>221</v>
      </c>
      <c r="H23" s="26" t="s">
        <v>222</v>
      </c>
      <c r="I23" s="110">
        <v>2400</v>
      </c>
      <c r="J23" s="110">
        <v>2400</v>
      </c>
      <c r="K23" s="31"/>
      <c r="L23" s="31"/>
      <c r="M23" s="31"/>
      <c r="N23" s="110">
        <v>2400</v>
      </c>
      <c r="O23" s="31"/>
      <c r="P23" s="110"/>
      <c r="Q23" s="110"/>
      <c r="R23" s="110"/>
      <c r="S23" s="110"/>
      <c r="T23" s="110"/>
      <c r="U23" s="110"/>
      <c r="V23" s="110"/>
      <c r="W23" s="110"/>
      <c r="X23" s="110"/>
      <c r="Y23" s="110"/>
    </row>
    <row r="24" ht="20.25" customHeight="1" spans="1:25">
      <c r="A24" s="26" t="s">
        <v>70</v>
      </c>
      <c r="B24" s="26" t="s">
        <v>70</v>
      </c>
      <c r="C24" s="26" t="s">
        <v>223</v>
      </c>
      <c r="D24" s="26" t="s">
        <v>224</v>
      </c>
      <c r="E24" s="26" t="s">
        <v>102</v>
      </c>
      <c r="F24" s="26" t="s">
        <v>103</v>
      </c>
      <c r="G24" s="26" t="s">
        <v>225</v>
      </c>
      <c r="H24" s="26" t="s">
        <v>226</v>
      </c>
      <c r="I24" s="110">
        <v>11700</v>
      </c>
      <c r="J24" s="110">
        <v>11700</v>
      </c>
      <c r="K24" s="31"/>
      <c r="L24" s="31"/>
      <c r="M24" s="31"/>
      <c r="N24" s="110">
        <v>11700</v>
      </c>
      <c r="O24" s="31"/>
      <c r="P24" s="110"/>
      <c r="Q24" s="110"/>
      <c r="R24" s="110"/>
      <c r="S24" s="110"/>
      <c r="T24" s="110"/>
      <c r="U24" s="110"/>
      <c r="V24" s="110"/>
      <c r="W24" s="110"/>
      <c r="X24" s="110"/>
      <c r="Y24" s="110"/>
    </row>
    <row r="25" ht="20.25" customHeight="1" spans="1:25">
      <c r="A25" s="26" t="s">
        <v>70</v>
      </c>
      <c r="B25" s="26" t="s">
        <v>70</v>
      </c>
      <c r="C25" s="26" t="s">
        <v>223</v>
      </c>
      <c r="D25" s="26" t="s">
        <v>224</v>
      </c>
      <c r="E25" s="26" t="s">
        <v>102</v>
      </c>
      <c r="F25" s="26" t="s">
        <v>103</v>
      </c>
      <c r="G25" s="26" t="s">
        <v>225</v>
      </c>
      <c r="H25" s="26" t="s">
        <v>226</v>
      </c>
      <c r="I25" s="110">
        <v>7200</v>
      </c>
      <c r="J25" s="110">
        <v>7200</v>
      </c>
      <c r="K25" s="31"/>
      <c r="L25" s="31"/>
      <c r="M25" s="31"/>
      <c r="N25" s="110">
        <v>7200</v>
      </c>
      <c r="O25" s="31"/>
      <c r="P25" s="110"/>
      <c r="Q25" s="110"/>
      <c r="R25" s="110"/>
      <c r="S25" s="110"/>
      <c r="T25" s="110"/>
      <c r="U25" s="110"/>
      <c r="V25" s="110"/>
      <c r="W25" s="110"/>
      <c r="X25" s="110"/>
      <c r="Y25" s="110"/>
    </row>
    <row r="26" ht="20.25" customHeight="1" spans="1:25">
      <c r="A26" s="26" t="s">
        <v>70</v>
      </c>
      <c r="B26" s="26" t="s">
        <v>70</v>
      </c>
      <c r="C26" s="26" t="s">
        <v>223</v>
      </c>
      <c r="D26" s="26" t="s">
        <v>224</v>
      </c>
      <c r="E26" s="26" t="s">
        <v>102</v>
      </c>
      <c r="F26" s="26" t="s">
        <v>103</v>
      </c>
      <c r="G26" s="26" t="s">
        <v>227</v>
      </c>
      <c r="H26" s="26" t="s">
        <v>228</v>
      </c>
      <c r="I26" s="110">
        <v>1600</v>
      </c>
      <c r="J26" s="110">
        <v>1600</v>
      </c>
      <c r="K26" s="31"/>
      <c r="L26" s="31"/>
      <c r="M26" s="31"/>
      <c r="N26" s="110">
        <v>1600</v>
      </c>
      <c r="O26" s="31"/>
      <c r="P26" s="110"/>
      <c r="Q26" s="110"/>
      <c r="R26" s="110"/>
      <c r="S26" s="110"/>
      <c r="T26" s="110"/>
      <c r="U26" s="110"/>
      <c r="V26" s="110"/>
      <c r="W26" s="110"/>
      <c r="X26" s="110"/>
      <c r="Y26" s="110"/>
    </row>
    <row r="27" ht="20.25" customHeight="1" spans="1:25">
      <c r="A27" s="26" t="s">
        <v>70</v>
      </c>
      <c r="B27" s="26" t="s">
        <v>70</v>
      </c>
      <c r="C27" s="26" t="s">
        <v>223</v>
      </c>
      <c r="D27" s="26" t="s">
        <v>224</v>
      </c>
      <c r="E27" s="26" t="s">
        <v>102</v>
      </c>
      <c r="F27" s="26" t="s">
        <v>103</v>
      </c>
      <c r="G27" s="26" t="s">
        <v>227</v>
      </c>
      <c r="H27" s="26" t="s">
        <v>228</v>
      </c>
      <c r="I27" s="110">
        <v>2600</v>
      </c>
      <c r="J27" s="110">
        <v>2600</v>
      </c>
      <c r="K27" s="31"/>
      <c r="L27" s="31"/>
      <c r="M27" s="31"/>
      <c r="N27" s="110">
        <v>2600</v>
      </c>
      <c r="O27" s="31"/>
      <c r="P27" s="110"/>
      <c r="Q27" s="110"/>
      <c r="R27" s="110"/>
      <c r="S27" s="110"/>
      <c r="T27" s="110"/>
      <c r="U27" s="110"/>
      <c r="V27" s="110"/>
      <c r="W27" s="110"/>
      <c r="X27" s="110"/>
      <c r="Y27" s="110"/>
    </row>
    <row r="28" ht="20.25" customHeight="1" spans="1:25">
      <c r="A28" s="26" t="s">
        <v>70</v>
      </c>
      <c r="B28" s="26" t="s">
        <v>70</v>
      </c>
      <c r="C28" s="26" t="s">
        <v>223</v>
      </c>
      <c r="D28" s="26" t="s">
        <v>224</v>
      </c>
      <c r="E28" s="26" t="s">
        <v>102</v>
      </c>
      <c r="F28" s="26" t="s">
        <v>103</v>
      </c>
      <c r="G28" s="26" t="s">
        <v>229</v>
      </c>
      <c r="H28" s="26" t="s">
        <v>230</v>
      </c>
      <c r="I28" s="110">
        <v>2600</v>
      </c>
      <c r="J28" s="110">
        <v>2600</v>
      </c>
      <c r="K28" s="31"/>
      <c r="L28" s="31"/>
      <c r="M28" s="31"/>
      <c r="N28" s="110">
        <v>2600</v>
      </c>
      <c r="O28" s="31"/>
      <c r="P28" s="110"/>
      <c r="Q28" s="110"/>
      <c r="R28" s="110"/>
      <c r="S28" s="110"/>
      <c r="T28" s="110"/>
      <c r="U28" s="110"/>
      <c r="V28" s="110"/>
      <c r="W28" s="110"/>
      <c r="X28" s="110"/>
      <c r="Y28" s="110"/>
    </row>
    <row r="29" ht="20.25" customHeight="1" spans="1:25">
      <c r="A29" s="26" t="s">
        <v>70</v>
      </c>
      <c r="B29" s="26" t="s">
        <v>70</v>
      </c>
      <c r="C29" s="26" t="s">
        <v>223</v>
      </c>
      <c r="D29" s="26" t="s">
        <v>224</v>
      </c>
      <c r="E29" s="26" t="s">
        <v>102</v>
      </c>
      <c r="F29" s="26" t="s">
        <v>103</v>
      </c>
      <c r="G29" s="26" t="s">
        <v>229</v>
      </c>
      <c r="H29" s="26" t="s">
        <v>230</v>
      </c>
      <c r="I29" s="110">
        <v>1600</v>
      </c>
      <c r="J29" s="110">
        <v>1600</v>
      </c>
      <c r="K29" s="31"/>
      <c r="L29" s="31"/>
      <c r="M29" s="31"/>
      <c r="N29" s="110">
        <v>1600</v>
      </c>
      <c r="O29" s="31"/>
      <c r="P29" s="110"/>
      <c r="Q29" s="110"/>
      <c r="R29" s="110"/>
      <c r="S29" s="110"/>
      <c r="T29" s="110"/>
      <c r="U29" s="110"/>
      <c r="V29" s="110"/>
      <c r="W29" s="110"/>
      <c r="X29" s="110"/>
      <c r="Y29" s="110"/>
    </row>
    <row r="30" ht="20.25" customHeight="1" spans="1:25">
      <c r="A30" s="26" t="s">
        <v>70</v>
      </c>
      <c r="B30" s="26" t="s">
        <v>70</v>
      </c>
      <c r="C30" s="26" t="s">
        <v>223</v>
      </c>
      <c r="D30" s="26" t="s">
        <v>224</v>
      </c>
      <c r="E30" s="26" t="s">
        <v>102</v>
      </c>
      <c r="F30" s="26" t="s">
        <v>103</v>
      </c>
      <c r="G30" s="26" t="s">
        <v>231</v>
      </c>
      <c r="H30" s="26" t="s">
        <v>232</v>
      </c>
      <c r="I30" s="110">
        <v>5600</v>
      </c>
      <c r="J30" s="110">
        <v>5600</v>
      </c>
      <c r="K30" s="31"/>
      <c r="L30" s="31"/>
      <c r="M30" s="31"/>
      <c r="N30" s="110">
        <v>5600</v>
      </c>
      <c r="O30" s="31"/>
      <c r="P30" s="110"/>
      <c r="Q30" s="110"/>
      <c r="R30" s="110"/>
      <c r="S30" s="110"/>
      <c r="T30" s="110"/>
      <c r="U30" s="110"/>
      <c r="V30" s="110"/>
      <c r="W30" s="110"/>
      <c r="X30" s="110"/>
      <c r="Y30" s="110"/>
    </row>
    <row r="31" ht="20.25" customHeight="1" spans="1:25">
      <c r="A31" s="26" t="s">
        <v>70</v>
      </c>
      <c r="B31" s="26" t="s">
        <v>70</v>
      </c>
      <c r="C31" s="26" t="s">
        <v>223</v>
      </c>
      <c r="D31" s="26" t="s">
        <v>224</v>
      </c>
      <c r="E31" s="26" t="s">
        <v>102</v>
      </c>
      <c r="F31" s="26" t="s">
        <v>103</v>
      </c>
      <c r="G31" s="26" t="s">
        <v>231</v>
      </c>
      <c r="H31" s="26" t="s">
        <v>232</v>
      </c>
      <c r="I31" s="110">
        <v>9100</v>
      </c>
      <c r="J31" s="110">
        <v>9100</v>
      </c>
      <c r="K31" s="31"/>
      <c r="L31" s="31"/>
      <c r="M31" s="31"/>
      <c r="N31" s="110">
        <v>9100</v>
      </c>
      <c r="O31" s="31"/>
      <c r="P31" s="110"/>
      <c r="Q31" s="110"/>
      <c r="R31" s="110"/>
      <c r="S31" s="110"/>
      <c r="T31" s="110"/>
      <c r="U31" s="110"/>
      <c r="V31" s="110"/>
      <c r="W31" s="110"/>
      <c r="X31" s="110"/>
      <c r="Y31" s="110"/>
    </row>
    <row r="32" ht="20.25" customHeight="1" spans="1:25">
      <c r="A32" s="26" t="s">
        <v>70</v>
      </c>
      <c r="B32" s="26" t="s">
        <v>70</v>
      </c>
      <c r="C32" s="26" t="s">
        <v>223</v>
      </c>
      <c r="D32" s="26" t="s">
        <v>224</v>
      </c>
      <c r="E32" s="26" t="s">
        <v>102</v>
      </c>
      <c r="F32" s="26" t="s">
        <v>103</v>
      </c>
      <c r="G32" s="26" t="s">
        <v>233</v>
      </c>
      <c r="H32" s="26" t="s">
        <v>234</v>
      </c>
      <c r="I32" s="110">
        <v>10240</v>
      </c>
      <c r="J32" s="110">
        <v>10240</v>
      </c>
      <c r="K32" s="31"/>
      <c r="L32" s="31"/>
      <c r="M32" s="31"/>
      <c r="N32" s="110">
        <v>10240</v>
      </c>
      <c r="O32" s="31"/>
      <c r="P32" s="110"/>
      <c r="Q32" s="110"/>
      <c r="R32" s="110"/>
      <c r="S32" s="110"/>
      <c r="T32" s="110"/>
      <c r="U32" s="110"/>
      <c r="V32" s="110"/>
      <c r="W32" s="110"/>
      <c r="X32" s="110"/>
      <c r="Y32" s="110"/>
    </row>
    <row r="33" ht="20.25" customHeight="1" spans="1:25">
      <c r="A33" s="26" t="s">
        <v>70</v>
      </c>
      <c r="B33" s="26" t="s">
        <v>70</v>
      </c>
      <c r="C33" s="26" t="s">
        <v>223</v>
      </c>
      <c r="D33" s="26" t="s">
        <v>224</v>
      </c>
      <c r="E33" s="26" t="s">
        <v>102</v>
      </c>
      <c r="F33" s="26" t="s">
        <v>103</v>
      </c>
      <c r="G33" s="26" t="s">
        <v>233</v>
      </c>
      <c r="H33" s="26" t="s">
        <v>234</v>
      </c>
      <c r="I33" s="110">
        <v>16640</v>
      </c>
      <c r="J33" s="110">
        <v>16640</v>
      </c>
      <c r="K33" s="31"/>
      <c r="L33" s="31"/>
      <c r="M33" s="31"/>
      <c r="N33" s="110">
        <v>16640</v>
      </c>
      <c r="O33" s="31"/>
      <c r="P33" s="110"/>
      <c r="Q33" s="110"/>
      <c r="R33" s="110"/>
      <c r="S33" s="110"/>
      <c r="T33" s="110"/>
      <c r="U33" s="110"/>
      <c r="V33" s="110"/>
      <c r="W33" s="110"/>
      <c r="X33" s="110"/>
      <c r="Y33" s="110"/>
    </row>
    <row r="34" ht="20.25" customHeight="1" spans="1:25">
      <c r="A34" s="26" t="s">
        <v>70</v>
      </c>
      <c r="B34" s="26" t="s">
        <v>70</v>
      </c>
      <c r="C34" s="26" t="s">
        <v>223</v>
      </c>
      <c r="D34" s="26" t="s">
        <v>224</v>
      </c>
      <c r="E34" s="26" t="s">
        <v>102</v>
      </c>
      <c r="F34" s="26" t="s">
        <v>103</v>
      </c>
      <c r="G34" s="26" t="s">
        <v>235</v>
      </c>
      <c r="H34" s="26" t="s">
        <v>236</v>
      </c>
      <c r="I34" s="110">
        <v>1200</v>
      </c>
      <c r="J34" s="110">
        <v>1200</v>
      </c>
      <c r="K34" s="31"/>
      <c r="L34" s="31"/>
      <c r="M34" s="31"/>
      <c r="N34" s="110">
        <v>1200</v>
      </c>
      <c r="O34" s="31"/>
      <c r="P34" s="110"/>
      <c r="Q34" s="110"/>
      <c r="R34" s="110"/>
      <c r="S34" s="110"/>
      <c r="T34" s="110"/>
      <c r="U34" s="110"/>
      <c r="V34" s="110"/>
      <c r="W34" s="110"/>
      <c r="X34" s="110"/>
      <c r="Y34" s="110"/>
    </row>
    <row r="35" ht="20.25" customHeight="1" spans="1:25">
      <c r="A35" s="26" t="s">
        <v>70</v>
      </c>
      <c r="B35" s="26" t="s">
        <v>70</v>
      </c>
      <c r="C35" s="26" t="s">
        <v>223</v>
      </c>
      <c r="D35" s="26" t="s">
        <v>224</v>
      </c>
      <c r="E35" s="26" t="s">
        <v>102</v>
      </c>
      <c r="F35" s="26" t="s">
        <v>103</v>
      </c>
      <c r="G35" s="26" t="s">
        <v>235</v>
      </c>
      <c r="H35" s="26" t="s">
        <v>236</v>
      </c>
      <c r="I35" s="110">
        <v>1950</v>
      </c>
      <c r="J35" s="110">
        <v>1950</v>
      </c>
      <c r="K35" s="31"/>
      <c r="L35" s="31"/>
      <c r="M35" s="31"/>
      <c r="N35" s="110">
        <v>1950</v>
      </c>
      <c r="O35" s="31"/>
      <c r="P35" s="110"/>
      <c r="Q35" s="110"/>
      <c r="R35" s="110"/>
      <c r="S35" s="110"/>
      <c r="T35" s="110"/>
      <c r="U35" s="110"/>
      <c r="V35" s="110"/>
      <c r="W35" s="110"/>
      <c r="X35" s="110"/>
      <c r="Y35" s="110"/>
    </row>
    <row r="36" ht="20.25" customHeight="1" spans="1:25">
      <c r="A36" s="26" t="s">
        <v>70</v>
      </c>
      <c r="B36" s="26" t="s">
        <v>70</v>
      </c>
      <c r="C36" s="26" t="s">
        <v>223</v>
      </c>
      <c r="D36" s="26" t="s">
        <v>224</v>
      </c>
      <c r="E36" s="26" t="s">
        <v>102</v>
      </c>
      <c r="F36" s="26" t="s">
        <v>103</v>
      </c>
      <c r="G36" s="26" t="s">
        <v>237</v>
      </c>
      <c r="H36" s="26" t="s">
        <v>238</v>
      </c>
      <c r="I36" s="110">
        <v>400</v>
      </c>
      <c r="J36" s="110">
        <v>400</v>
      </c>
      <c r="K36" s="31"/>
      <c r="L36" s="31"/>
      <c r="M36" s="31"/>
      <c r="N36" s="110">
        <v>400</v>
      </c>
      <c r="O36" s="31"/>
      <c r="P36" s="110"/>
      <c r="Q36" s="110"/>
      <c r="R36" s="110"/>
      <c r="S36" s="110"/>
      <c r="T36" s="110"/>
      <c r="U36" s="110"/>
      <c r="V36" s="110"/>
      <c r="W36" s="110"/>
      <c r="X36" s="110"/>
      <c r="Y36" s="110"/>
    </row>
    <row r="37" ht="20.25" customHeight="1" spans="1:25">
      <c r="A37" s="26" t="s">
        <v>70</v>
      </c>
      <c r="B37" s="26" t="s">
        <v>70</v>
      </c>
      <c r="C37" s="26" t="s">
        <v>223</v>
      </c>
      <c r="D37" s="26" t="s">
        <v>224</v>
      </c>
      <c r="E37" s="26" t="s">
        <v>102</v>
      </c>
      <c r="F37" s="26" t="s">
        <v>103</v>
      </c>
      <c r="G37" s="26" t="s">
        <v>237</v>
      </c>
      <c r="H37" s="26" t="s">
        <v>238</v>
      </c>
      <c r="I37" s="110">
        <v>650</v>
      </c>
      <c r="J37" s="110">
        <v>650</v>
      </c>
      <c r="K37" s="31"/>
      <c r="L37" s="31"/>
      <c r="M37" s="31"/>
      <c r="N37" s="110">
        <v>650</v>
      </c>
      <c r="O37" s="31"/>
      <c r="P37" s="110"/>
      <c r="Q37" s="110"/>
      <c r="R37" s="110"/>
      <c r="S37" s="110"/>
      <c r="T37" s="110"/>
      <c r="U37" s="110"/>
      <c r="V37" s="110"/>
      <c r="W37" s="110"/>
      <c r="X37" s="110"/>
      <c r="Y37" s="110"/>
    </row>
    <row r="38" ht="20.25" customHeight="1" spans="1:25">
      <c r="A38" s="26" t="s">
        <v>70</v>
      </c>
      <c r="B38" s="26" t="s">
        <v>70</v>
      </c>
      <c r="C38" s="26" t="s">
        <v>223</v>
      </c>
      <c r="D38" s="26" t="s">
        <v>224</v>
      </c>
      <c r="E38" s="26" t="s">
        <v>102</v>
      </c>
      <c r="F38" s="26" t="s">
        <v>103</v>
      </c>
      <c r="G38" s="26" t="s">
        <v>239</v>
      </c>
      <c r="H38" s="26" t="s">
        <v>240</v>
      </c>
      <c r="I38" s="110">
        <v>400</v>
      </c>
      <c r="J38" s="110">
        <v>400</v>
      </c>
      <c r="K38" s="31"/>
      <c r="L38" s="31"/>
      <c r="M38" s="31"/>
      <c r="N38" s="110">
        <v>400</v>
      </c>
      <c r="O38" s="31"/>
      <c r="P38" s="110"/>
      <c r="Q38" s="110"/>
      <c r="R38" s="110"/>
      <c r="S38" s="110"/>
      <c r="T38" s="110"/>
      <c r="U38" s="110"/>
      <c r="V38" s="110"/>
      <c r="W38" s="110"/>
      <c r="X38" s="110"/>
      <c r="Y38" s="110"/>
    </row>
    <row r="39" ht="20.25" customHeight="1" spans="1:25">
      <c r="A39" s="26" t="s">
        <v>70</v>
      </c>
      <c r="B39" s="26" t="s">
        <v>70</v>
      </c>
      <c r="C39" s="26" t="s">
        <v>223</v>
      </c>
      <c r="D39" s="26" t="s">
        <v>224</v>
      </c>
      <c r="E39" s="26" t="s">
        <v>102</v>
      </c>
      <c r="F39" s="26" t="s">
        <v>103</v>
      </c>
      <c r="G39" s="26" t="s">
        <v>239</v>
      </c>
      <c r="H39" s="26" t="s">
        <v>240</v>
      </c>
      <c r="I39" s="110">
        <v>650</v>
      </c>
      <c r="J39" s="110">
        <v>650</v>
      </c>
      <c r="K39" s="31"/>
      <c r="L39" s="31"/>
      <c r="M39" s="31"/>
      <c r="N39" s="110">
        <v>650</v>
      </c>
      <c r="O39" s="31"/>
      <c r="P39" s="110"/>
      <c r="Q39" s="110"/>
      <c r="R39" s="110"/>
      <c r="S39" s="110"/>
      <c r="T39" s="110"/>
      <c r="U39" s="110"/>
      <c r="V39" s="110"/>
      <c r="W39" s="110"/>
      <c r="X39" s="110"/>
      <c r="Y39" s="110"/>
    </row>
    <row r="40" ht="20.25" customHeight="1" spans="1:25">
      <c r="A40" s="26" t="s">
        <v>70</v>
      </c>
      <c r="B40" s="26" t="s">
        <v>70</v>
      </c>
      <c r="C40" s="26" t="s">
        <v>241</v>
      </c>
      <c r="D40" s="26" t="s">
        <v>242</v>
      </c>
      <c r="E40" s="26" t="s">
        <v>102</v>
      </c>
      <c r="F40" s="26" t="s">
        <v>103</v>
      </c>
      <c r="G40" s="26" t="s">
        <v>214</v>
      </c>
      <c r="H40" s="26" t="s">
        <v>215</v>
      </c>
      <c r="I40" s="110">
        <v>12660</v>
      </c>
      <c r="J40" s="110">
        <v>12660</v>
      </c>
      <c r="K40" s="31"/>
      <c r="L40" s="31"/>
      <c r="M40" s="31"/>
      <c r="N40" s="110">
        <v>12660</v>
      </c>
      <c r="O40" s="31"/>
      <c r="P40" s="110"/>
      <c r="Q40" s="110"/>
      <c r="R40" s="110"/>
      <c r="S40" s="110"/>
      <c r="T40" s="110"/>
      <c r="U40" s="110"/>
      <c r="V40" s="110"/>
      <c r="W40" s="110"/>
      <c r="X40" s="110"/>
      <c r="Y40" s="110"/>
    </row>
    <row r="41" ht="20.25" customHeight="1" spans="1:25">
      <c r="A41" s="26" t="s">
        <v>70</v>
      </c>
      <c r="B41" s="26" t="s">
        <v>70</v>
      </c>
      <c r="C41" s="26" t="s">
        <v>243</v>
      </c>
      <c r="D41" s="26" t="s">
        <v>131</v>
      </c>
      <c r="E41" s="26" t="s">
        <v>130</v>
      </c>
      <c r="F41" s="26" t="s">
        <v>131</v>
      </c>
      <c r="G41" s="26" t="s">
        <v>244</v>
      </c>
      <c r="H41" s="26" t="s">
        <v>131</v>
      </c>
      <c r="I41" s="110">
        <v>202323.03</v>
      </c>
      <c r="J41" s="110">
        <v>202323.03</v>
      </c>
      <c r="K41" s="31"/>
      <c r="L41" s="31"/>
      <c r="M41" s="31"/>
      <c r="N41" s="110">
        <v>202323.03</v>
      </c>
      <c r="O41" s="31"/>
      <c r="P41" s="110"/>
      <c r="Q41" s="110"/>
      <c r="R41" s="110"/>
      <c r="S41" s="110"/>
      <c r="T41" s="110"/>
      <c r="U41" s="110"/>
      <c r="V41" s="110"/>
      <c r="W41" s="110"/>
      <c r="X41" s="110"/>
      <c r="Y41" s="110"/>
    </row>
    <row r="42" ht="20.25" customHeight="1" spans="1:25">
      <c r="A42" s="26" t="s">
        <v>70</v>
      </c>
      <c r="B42" s="26" t="s">
        <v>70</v>
      </c>
      <c r="C42" s="26" t="s">
        <v>243</v>
      </c>
      <c r="D42" s="26" t="s">
        <v>131</v>
      </c>
      <c r="E42" s="26" t="s">
        <v>130</v>
      </c>
      <c r="F42" s="26" t="s">
        <v>131</v>
      </c>
      <c r="G42" s="26" t="s">
        <v>244</v>
      </c>
      <c r="H42" s="26" t="s">
        <v>131</v>
      </c>
      <c r="I42" s="110">
        <v>103807.2</v>
      </c>
      <c r="J42" s="110">
        <v>103807.2</v>
      </c>
      <c r="K42" s="31"/>
      <c r="L42" s="31"/>
      <c r="M42" s="31"/>
      <c r="N42" s="110">
        <v>103807.2</v>
      </c>
      <c r="O42" s="31"/>
      <c r="P42" s="110"/>
      <c r="Q42" s="110"/>
      <c r="R42" s="110"/>
      <c r="S42" s="110"/>
      <c r="T42" s="110"/>
      <c r="U42" s="110"/>
      <c r="V42" s="110"/>
      <c r="W42" s="110"/>
      <c r="X42" s="110"/>
      <c r="Y42" s="110"/>
    </row>
    <row r="43" ht="20.25" customHeight="1" spans="1:25">
      <c r="A43" s="26" t="s">
        <v>70</v>
      </c>
      <c r="B43" s="26" t="s">
        <v>70</v>
      </c>
      <c r="C43" s="26" t="s">
        <v>245</v>
      </c>
      <c r="D43" s="26" t="s">
        <v>246</v>
      </c>
      <c r="E43" s="26" t="s">
        <v>112</v>
      </c>
      <c r="F43" s="26" t="s">
        <v>113</v>
      </c>
      <c r="G43" s="26" t="s">
        <v>247</v>
      </c>
      <c r="H43" s="26" t="s">
        <v>248</v>
      </c>
      <c r="I43" s="110">
        <v>138704.64</v>
      </c>
      <c r="J43" s="110">
        <v>138704.64</v>
      </c>
      <c r="K43" s="31"/>
      <c r="L43" s="31"/>
      <c r="M43" s="31"/>
      <c r="N43" s="110">
        <v>138704.64</v>
      </c>
      <c r="O43" s="31"/>
      <c r="P43" s="110"/>
      <c r="Q43" s="110"/>
      <c r="R43" s="110"/>
      <c r="S43" s="110"/>
      <c r="T43" s="110"/>
      <c r="U43" s="110"/>
      <c r="V43" s="110"/>
      <c r="W43" s="110"/>
      <c r="X43" s="110"/>
      <c r="Y43" s="110"/>
    </row>
    <row r="44" ht="20.25" customHeight="1" spans="1:25">
      <c r="A44" s="26" t="s">
        <v>70</v>
      </c>
      <c r="B44" s="26" t="s">
        <v>70</v>
      </c>
      <c r="C44" s="26" t="s">
        <v>245</v>
      </c>
      <c r="D44" s="26" t="s">
        <v>246</v>
      </c>
      <c r="E44" s="26" t="s">
        <v>112</v>
      </c>
      <c r="F44" s="26" t="s">
        <v>113</v>
      </c>
      <c r="G44" s="26" t="s">
        <v>247</v>
      </c>
      <c r="H44" s="26" t="s">
        <v>248</v>
      </c>
      <c r="I44" s="110">
        <v>253457.36</v>
      </c>
      <c r="J44" s="110">
        <v>253457.36</v>
      </c>
      <c r="K44" s="31"/>
      <c r="L44" s="31"/>
      <c r="M44" s="31"/>
      <c r="N44" s="110">
        <v>253457.36</v>
      </c>
      <c r="O44" s="31"/>
      <c r="P44" s="110"/>
      <c r="Q44" s="110"/>
      <c r="R44" s="110"/>
      <c r="S44" s="110"/>
      <c r="T44" s="110"/>
      <c r="U44" s="110"/>
      <c r="V44" s="110"/>
      <c r="W44" s="110"/>
      <c r="X44" s="110"/>
      <c r="Y44" s="110"/>
    </row>
    <row r="45" ht="20.25" customHeight="1" spans="1:25">
      <c r="A45" s="26" t="s">
        <v>70</v>
      </c>
      <c r="B45" s="26" t="s">
        <v>70</v>
      </c>
      <c r="C45" s="26" t="s">
        <v>245</v>
      </c>
      <c r="D45" s="26" t="s">
        <v>246</v>
      </c>
      <c r="E45" s="26" t="s">
        <v>118</v>
      </c>
      <c r="F45" s="26" t="s">
        <v>119</v>
      </c>
      <c r="G45" s="26" t="s">
        <v>249</v>
      </c>
      <c r="H45" s="26" t="s">
        <v>250</v>
      </c>
      <c r="I45" s="110">
        <v>2092</v>
      </c>
      <c r="J45" s="110">
        <v>2092</v>
      </c>
      <c r="K45" s="31"/>
      <c r="L45" s="31"/>
      <c r="M45" s="31"/>
      <c r="N45" s="110">
        <v>2092</v>
      </c>
      <c r="O45" s="31"/>
      <c r="P45" s="110"/>
      <c r="Q45" s="110"/>
      <c r="R45" s="110"/>
      <c r="S45" s="110"/>
      <c r="T45" s="110"/>
      <c r="U45" s="110"/>
      <c r="V45" s="110"/>
      <c r="W45" s="110"/>
      <c r="X45" s="110"/>
      <c r="Y45" s="110"/>
    </row>
    <row r="46" ht="20.25" customHeight="1" spans="1:25">
      <c r="A46" s="26" t="s">
        <v>70</v>
      </c>
      <c r="B46" s="26" t="s">
        <v>70</v>
      </c>
      <c r="C46" s="26" t="s">
        <v>245</v>
      </c>
      <c r="D46" s="26" t="s">
        <v>246</v>
      </c>
      <c r="E46" s="26" t="s">
        <v>118</v>
      </c>
      <c r="F46" s="26" t="s">
        <v>119</v>
      </c>
      <c r="G46" s="26" t="s">
        <v>249</v>
      </c>
      <c r="H46" s="26" t="s">
        <v>250</v>
      </c>
      <c r="I46" s="110">
        <v>131944.8</v>
      </c>
      <c r="J46" s="110">
        <v>131944.8</v>
      </c>
      <c r="K46" s="31"/>
      <c r="L46" s="31"/>
      <c r="M46" s="31"/>
      <c r="N46" s="110">
        <v>131944.8</v>
      </c>
      <c r="O46" s="31"/>
      <c r="P46" s="110"/>
      <c r="Q46" s="110"/>
      <c r="R46" s="110"/>
      <c r="S46" s="110"/>
      <c r="T46" s="110"/>
      <c r="U46" s="110"/>
      <c r="V46" s="110"/>
      <c r="W46" s="110"/>
      <c r="X46" s="110"/>
      <c r="Y46" s="110"/>
    </row>
    <row r="47" ht="20.25" customHeight="1" spans="1:25">
      <c r="A47" s="26" t="s">
        <v>70</v>
      </c>
      <c r="B47" s="26" t="s">
        <v>70</v>
      </c>
      <c r="C47" s="26" t="s">
        <v>245</v>
      </c>
      <c r="D47" s="26" t="s">
        <v>246</v>
      </c>
      <c r="E47" s="26" t="s">
        <v>120</v>
      </c>
      <c r="F47" s="26" t="s">
        <v>121</v>
      </c>
      <c r="G47" s="26" t="s">
        <v>249</v>
      </c>
      <c r="H47" s="26" t="s">
        <v>250</v>
      </c>
      <c r="I47" s="110">
        <v>67359.68</v>
      </c>
      <c r="J47" s="110">
        <v>67359.68</v>
      </c>
      <c r="K47" s="31"/>
      <c r="L47" s="31"/>
      <c r="M47" s="31"/>
      <c r="N47" s="110">
        <v>67359.68</v>
      </c>
      <c r="O47" s="31"/>
      <c r="P47" s="110"/>
      <c r="Q47" s="110"/>
      <c r="R47" s="110"/>
      <c r="S47" s="110"/>
      <c r="T47" s="110"/>
      <c r="U47" s="110"/>
      <c r="V47" s="110"/>
      <c r="W47" s="110"/>
      <c r="X47" s="110"/>
      <c r="Y47" s="110"/>
    </row>
    <row r="48" ht="20.25" customHeight="1" spans="1:25">
      <c r="A48" s="26" t="s">
        <v>70</v>
      </c>
      <c r="B48" s="26" t="s">
        <v>70</v>
      </c>
      <c r="C48" s="26" t="s">
        <v>245</v>
      </c>
      <c r="D48" s="26" t="s">
        <v>246</v>
      </c>
      <c r="E48" s="26" t="s">
        <v>122</v>
      </c>
      <c r="F48" s="26" t="s">
        <v>123</v>
      </c>
      <c r="G48" s="26" t="s">
        <v>251</v>
      </c>
      <c r="H48" s="26" t="s">
        <v>252</v>
      </c>
      <c r="I48" s="110">
        <v>19602</v>
      </c>
      <c r="J48" s="110">
        <v>19602</v>
      </c>
      <c r="K48" s="31"/>
      <c r="L48" s="31"/>
      <c r="M48" s="31"/>
      <c r="N48" s="110">
        <v>19602</v>
      </c>
      <c r="O48" s="31"/>
      <c r="P48" s="110"/>
      <c r="Q48" s="110"/>
      <c r="R48" s="110"/>
      <c r="S48" s="110"/>
      <c r="T48" s="110"/>
      <c r="U48" s="110"/>
      <c r="V48" s="110"/>
      <c r="W48" s="110"/>
      <c r="X48" s="110"/>
      <c r="Y48" s="110"/>
    </row>
    <row r="49" ht="20.25" customHeight="1" spans="1:25">
      <c r="A49" s="26" t="s">
        <v>70</v>
      </c>
      <c r="B49" s="26" t="s">
        <v>70</v>
      </c>
      <c r="C49" s="26" t="s">
        <v>245</v>
      </c>
      <c r="D49" s="26" t="s">
        <v>246</v>
      </c>
      <c r="E49" s="26" t="s">
        <v>122</v>
      </c>
      <c r="F49" s="26" t="s">
        <v>123</v>
      </c>
      <c r="G49" s="26" t="s">
        <v>251</v>
      </c>
      <c r="H49" s="26" t="s">
        <v>252</v>
      </c>
      <c r="I49" s="110">
        <v>39985.52</v>
      </c>
      <c r="J49" s="110">
        <v>39985.52</v>
      </c>
      <c r="K49" s="31"/>
      <c r="L49" s="31"/>
      <c r="M49" s="31"/>
      <c r="N49" s="110">
        <v>39985.52</v>
      </c>
      <c r="O49" s="31"/>
      <c r="P49" s="110"/>
      <c r="Q49" s="110"/>
      <c r="R49" s="110"/>
      <c r="S49" s="110"/>
      <c r="T49" s="110"/>
      <c r="U49" s="110"/>
      <c r="V49" s="110"/>
      <c r="W49" s="110"/>
      <c r="X49" s="110"/>
      <c r="Y49" s="110"/>
    </row>
    <row r="50" ht="20.25" customHeight="1" spans="1:25">
      <c r="A50" s="26" t="s">
        <v>70</v>
      </c>
      <c r="B50" s="26" t="s">
        <v>70</v>
      </c>
      <c r="C50" s="26" t="s">
        <v>245</v>
      </c>
      <c r="D50" s="26" t="s">
        <v>246</v>
      </c>
      <c r="E50" s="26" t="s">
        <v>122</v>
      </c>
      <c r="F50" s="26" t="s">
        <v>123</v>
      </c>
      <c r="G50" s="26" t="s">
        <v>251</v>
      </c>
      <c r="H50" s="26" t="s">
        <v>252</v>
      </c>
      <c r="I50" s="110">
        <v>79205.75</v>
      </c>
      <c r="J50" s="110">
        <v>79205.75</v>
      </c>
      <c r="K50" s="31"/>
      <c r="L50" s="31"/>
      <c r="M50" s="31"/>
      <c r="N50" s="110">
        <v>79205.75</v>
      </c>
      <c r="O50" s="31"/>
      <c r="P50" s="110"/>
      <c r="Q50" s="110"/>
      <c r="R50" s="110"/>
      <c r="S50" s="110"/>
      <c r="T50" s="110"/>
      <c r="U50" s="110"/>
      <c r="V50" s="110"/>
      <c r="W50" s="110"/>
      <c r="X50" s="110"/>
      <c r="Y50" s="110"/>
    </row>
    <row r="51" ht="20.25" customHeight="1" spans="1:25">
      <c r="A51" s="26" t="s">
        <v>70</v>
      </c>
      <c r="B51" s="26" t="s">
        <v>70</v>
      </c>
      <c r="C51" s="26" t="s">
        <v>245</v>
      </c>
      <c r="D51" s="26" t="s">
        <v>246</v>
      </c>
      <c r="E51" s="26" t="s">
        <v>102</v>
      </c>
      <c r="F51" s="26" t="s">
        <v>103</v>
      </c>
      <c r="G51" s="26" t="s">
        <v>253</v>
      </c>
      <c r="H51" s="26" t="s">
        <v>254</v>
      </c>
      <c r="I51" s="110">
        <v>716.4</v>
      </c>
      <c r="J51" s="110">
        <v>716.4</v>
      </c>
      <c r="K51" s="31"/>
      <c r="L51" s="31"/>
      <c r="M51" s="31"/>
      <c r="N51" s="110">
        <v>716.4</v>
      </c>
      <c r="O51" s="31"/>
      <c r="P51" s="110"/>
      <c r="Q51" s="110"/>
      <c r="R51" s="110"/>
      <c r="S51" s="110"/>
      <c r="T51" s="110"/>
      <c r="U51" s="110"/>
      <c r="V51" s="110"/>
      <c r="W51" s="110"/>
      <c r="X51" s="110"/>
      <c r="Y51" s="110"/>
    </row>
    <row r="52" ht="20.25" customHeight="1" spans="1:25">
      <c r="A52" s="26" t="s">
        <v>70</v>
      </c>
      <c r="B52" s="26" t="s">
        <v>70</v>
      </c>
      <c r="C52" s="26" t="s">
        <v>245</v>
      </c>
      <c r="D52" s="26" t="s">
        <v>246</v>
      </c>
      <c r="E52" s="26" t="s">
        <v>102</v>
      </c>
      <c r="F52" s="26" t="s">
        <v>103</v>
      </c>
      <c r="G52" s="26" t="s">
        <v>253</v>
      </c>
      <c r="H52" s="26" t="s">
        <v>254</v>
      </c>
      <c r="I52" s="110">
        <v>5598</v>
      </c>
      <c r="J52" s="110">
        <v>5598</v>
      </c>
      <c r="K52" s="31"/>
      <c r="L52" s="31"/>
      <c r="M52" s="31"/>
      <c r="N52" s="110">
        <v>5598</v>
      </c>
      <c r="O52" s="31"/>
      <c r="P52" s="110"/>
      <c r="Q52" s="110"/>
      <c r="R52" s="110"/>
      <c r="S52" s="110"/>
      <c r="T52" s="110"/>
      <c r="U52" s="110"/>
      <c r="V52" s="110"/>
      <c r="W52" s="110"/>
      <c r="X52" s="110"/>
      <c r="Y52" s="110"/>
    </row>
    <row r="53" ht="20.25" customHeight="1" spans="1:25">
      <c r="A53" s="26" t="s">
        <v>70</v>
      </c>
      <c r="B53" s="26" t="s">
        <v>70</v>
      </c>
      <c r="C53" s="26" t="s">
        <v>245</v>
      </c>
      <c r="D53" s="26" t="s">
        <v>246</v>
      </c>
      <c r="E53" s="26" t="s">
        <v>124</v>
      </c>
      <c r="F53" s="26" t="s">
        <v>125</v>
      </c>
      <c r="G53" s="26" t="s">
        <v>253</v>
      </c>
      <c r="H53" s="26" t="s">
        <v>254</v>
      </c>
      <c r="I53" s="110">
        <v>1599.44</v>
      </c>
      <c r="J53" s="110">
        <v>1599.44</v>
      </c>
      <c r="K53" s="31"/>
      <c r="L53" s="31"/>
      <c r="M53" s="31"/>
      <c r="N53" s="110">
        <v>1599.44</v>
      </c>
      <c r="O53" s="31"/>
      <c r="P53" s="110"/>
      <c r="Q53" s="110"/>
      <c r="R53" s="110"/>
      <c r="S53" s="110"/>
      <c r="T53" s="110"/>
      <c r="U53" s="110"/>
      <c r="V53" s="110"/>
      <c r="W53" s="110"/>
      <c r="X53" s="110"/>
      <c r="Y53" s="110"/>
    </row>
    <row r="54" ht="20.25" customHeight="1" spans="1:25">
      <c r="A54" s="26" t="s">
        <v>70</v>
      </c>
      <c r="B54" s="26" t="s">
        <v>70</v>
      </c>
      <c r="C54" s="26" t="s">
        <v>245</v>
      </c>
      <c r="D54" s="26" t="s">
        <v>246</v>
      </c>
      <c r="E54" s="26" t="s">
        <v>124</v>
      </c>
      <c r="F54" s="26" t="s">
        <v>125</v>
      </c>
      <c r="G54" s="26" t="s">
        <v>253</v>
      </c>
      <c r="H54" s="26" t="s">
        <v>254</v>
      </c>
      <c r="I54" s="110">
        <v>2769.52</v>
      </c>
      <c r="J54" s="110">
        <v>2769.52</v>
      </c>
      <c r="K54" s="31"/>
      <c r="L54" s="31"/>
      <c r="M54" s="31"/>
      <c r="N54" s="110">
        <v>2769.52</v>
      </c>
      <c r="O54" s="31"/>
      <c r="P54" s="110"/>
      <c r="Q54" s="110"/>
      <c r="R54" s="110"/>
      <c r="S54" s="110"/>
      <c r="T54" s="110"/>
      <c r="U54" s="110"/>
      <c r="V54" s="110"/>
      <c r="W54" s="110"/>
      <c r="X54" s="110"/>
      <c r="Y54" s="110"/>
    </row>
    <row r="55" ht="20.25" customHeight="1" spans="1:25">
      <c r="A55" s="26" t="s">
        <v>70</v>
      </c>
      <c r="B55" s="26" t="s">
        <v>70</v>
      </c>
      <c r="C55" s="26" t="s">
        <v>255</v>
      </c>
      <c r="D55" s="26" t="s">
        <v>256</v>
      </c>
      <c r="E55" s="26" t="s">
        <v>110</v>
      </c>
      <c r="F55" s="26" t="s">
        <v>111</v>
      </c>
      <c r="G55" s="26" t="s">
        <v>257</v>
      </c>
      <c r="H55" s="26" t="s">
        <v>258</v>
      </c>
      <c r="I55" s="110">
        <v>57600</v>
      </c>
      <c r="J55" s="110">
        <v>57600</v>
      </c>
      <c r="K55" s="31"/>
      <c r="L55" s="31"/>
      <c r="M55" s="31"/>
      <c r="N55" s="110">
        <v>57600</v>
      </c>
      <c r="O55" s="31"/>
      <c r="P55" s="110"/>
      <c r="Q55" s="110"/>
      <c r="R55" s="110"/>
      <c r="S55" s="110"/>
      <c r="T55" s="110"/>
      <c r="U55" s="110"/>
      <c r="V55" s="110"/>
      <c r="W55" s="110"/>
      <c r="X55" s="110"/>
      <c r="Y55" s="110"/>
    </row>
    <row r="56" ht="20.25" customHeight="1" spans="1:25">
      <c r="A56" s="26" t="s">
        <v>70</v>
      </c>
      <c r="B56" s="26" t="s">
        <v>70</v>
      </c>
      <c r="C56" s="26" t="s">
        <v>259</v>
      </c>
      <c r="D56" s="26" t="s">
        <v>260</v>
      </c>
      <c r="E56" s="26" t="s">
        <v>102</v>
      </c>
      <c r="F56" s="26" t="s">
        <v>103</v>
      </c>
      <c r="G56" s="26" t="s">
        <v>208</v>
      </c>
      <c r="H56" s="26" t="s">
        <v>209</v>
      </c>
      <c r="I56" s="110">
        <v>67200</v>
      </c>
      <c r="J56" s="110">
        <v>67200</v>
      </c>
      <c r="K56" s="31"/>
      <c r="L56" s="31"/>
      <c r="M56" s="31"/>
      <c r="N56" s="110">
        <v>67200</v>
      </c>
      <c r="O56" s="31"/>
      <c r="P56" s="110"/>
      <c r="Q56" s="110"/>
      <c r="R56" s="110"/>
      <c r="S56" s="110"/>
      <c r="T56" s="110"/>
      <c r="U56" s="110"/>
      <c r="V56" s="110"/>
      <c r="W56" s="110"/>
      <c r="X56" s="110"/>
      <c r="Y56" s="110"/>
    </row>
    <row r="57" ht="20.25" customHeight="1" spans="1:25">
      <c r="A57" s="26" t="s">
        <v>70</v>
      </c>
      <c r="B57" s="26" t="s">
        <v>70</v>
      </c>
      <c r="C57" s="26" t="s">
        <v>261</v>
      </c>
      <c r="D57" s="26" t="s">
        <v>262</v>
      </c>
      <c r="E57" s="26" t="s">
        <v>102</v>
      </c>
      <c r="F57" s="26" t="s">
        <v>103</v>
      </c>
      <c r="G57" s="26" t="s">
        <v>204</v>
      </c>
      <c r="H57" s="26" t="s">
        <v>205</v>
      </c>
      <c r="I57" s="110">
        <v>199440</v>
      </c>
      <c r="J57" s="110">
        <v>199440</v>
      </c>
      <c r="K57" s="31"/>
      <c r="L57" s="31"/>
      <c r="M57" s="31"/>
      <c r="N57" s="110">
        <v>199440</v>
      </c>
      <c r="O57" s="31"/>
      <c r="P57" s="110"/>
      <c r="Q57" s="110"/>
      <c r="R57" s="110"/>
      <c r="S57" s="110"/>
      <c r="T57" s="110"/>
      <c r="U57" s="110"/>
      <c r="V57" s="110"/>
      <c r="W57" s="110"/>
      <c r="X57" s="110"/>
      <c r="Y57" s="110"/>
    </row>
    <row r="58" ht="17.25" customHeight="1" spans="1:25">
      <c r="A58" s="68" t="s">
        <v>170</v>
      </c>
      <c r="B58" s="69"/>
      <c r="C58" s="179"/>
      <c r="D58" s="179"/>
      <c r="E58" s="179"/>
      <c r="F58" s="179"/>
      <c r="G58" s="179"/>
      <c r="H58" s="180"/>
      <c r="I58" s="110">
        <v>4005602.34</v>
      </c>
      <c r="J58" s="110">
        <v>4005602.34</v>
      </c>
      <c r="K58" s="110"/>
      <c r="L58" s="110"/>
      <c r="M58" s="110"/>
      <c r="N58" s="110">
        <v>4005602.34</v>
      </c>
      <c r="O58" s="110"/>
      <c r="P58" s="110"/>
      <c r="Q58" s="110"/>
      <c r="R58" s="110"/>
      <c r="S58" s="110"/>
      <c r="T58" s="110"/>
      <c r="U58" s="110"/>
      <c r="V58" s="110"/>
      <c r="W58" s="110"/>
      <c r="X58" s="110"/>
      <c r="Y58" s="110"/>
    </row>
  </sheetData>
  <mergeCells count="31">
    <mergeCell ref="A2:Y2"/>
    <mergeCell ref="A3:H3"/>
    <mergeCell ref="I4:Y4"/>
    <mergeCell ref="J5:O5"/>
    <mergeCell ref="P5:R5"/>
    <mergeCell ref="T5:Y5"/>
    <mergeCell ref="J6:K6"/>
    <mergeCell ref="A58:H5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A1" sqref="A1"/>
    </sheetView>
  </sheetViews>
  <sheetFormatPr defaultColWidth="9.11111111111111" defaultRowHeight="14.25" customHeight="1"/>
  <cols>
    <col min="1" max="1" width="10.3333333333333" customWidth="1"/>
    <col min="2" max="2" width="13.4444444444444" customWidth="1"/>
    <col min="3" max="3" width="32.8888888888889" customWidth="1"/>
    <col min="4" max="4" width="23.8888888888889" customWidth="1"/>
    <col min="5" max="5" width="11.1111111111111" customWidth="1"/>
    <col min="6" max="6" width="17.6666666666667" customWidth="1"/>
    <col min="7" max="7" width="9.88888888888889" customWidth="1"/>
    <col min="8" max="8" width="17.6666666666667" customWidth="1"/>
    <col min="9" max="13" width="20" customWidth="1"/>
    <col min="14" max="14" width="12.3333333333333" customWidth="1"/>
    <col min="15" max="15" width="12.6666666666667" customWidth="1"/>
    <col min="16" max="16" width="11.1111111111111" customWidth="1"/>
    <col min="17" max="21" width="19.8888888888889" customWidth="1"/>
    <col min="22" max="22" width="20" customWidth="1"/>
    <col min="23" max="23" width="19.8888888888889" customWidth="1"/>
  </cols>
  <sheetData>
    <row r="1" ht="13.5" customHeight="1" spans="1:23">
      <c r="B1" s="164"/>
      <c r="E1" s="41"/>
      <c r="F1" s="41"/>
      <c r="G1" s="41"/>
      <c r="H1" s="41"/>
      <c r="U1" s="164"/>
      <c r="W1" s="165" t="s">
        <v>263</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"单位名称："&amp;"昆明市东川区统计局"</f>
        <v>单位名称：昆明市东川区统计局</v>
      </c>
      <c r="B3" s="45"/>
      <c r="C3" s="45"/>
      <c r="D3" s="45"/>
      <c r="E3" s="45"/>
      <c r="F3" s="45"/>
      <c r="G3" s="45"/>
      <c r="H3" s="45"/>
      <c r="I3" s="46"/>
      <c r="J3" s="46"/>
      <c r="K3" s="46"/>
      <c r="L3" s="46"/>
      <c r="M3" s="46"/>
      <c r="N3" s="46"/>
      <c r="O3" s="46"/>
      <c r="P3" s="46"/>
      <c r="Q3" s="46"/>
      <c r="U3" s="164"/>
      <c r="W3" s="140" t="s">
        <v>1</v>
      </c>
    </row>
    <row r="4" ht="21.75" customHeight="1" spans="1:23">
      <c r="A4" s="48" t="s">
        <v>264</v>
      </c>
      <c r="B4" s="49" t="s">
        <v>181</v>
      </c>
      <c r="C4" s="48" t="s">
        <v>182</v>
      </c>
      <c r="D4" s="48" t="s">
        <v>265</v>
      </c>
      <c r="E4" s="49" t="s">
        <v>183</v>
      </c>
      <c r="F4" s="49" t="s">
        <v>184</v>
      </c>
      <c r="G4" s="49" t="s">
        <v>266</v>
      </c>
      <c r="H4" s="49" t="s">
        <v>267</v>
      </c>
      <c r="I4" s="62" t="s">
        <v>55</v>
      </c>
      <c r="J4" s="13" t="s">
        <v>268</v>
      </c>
      <c r="K4" s="14"/>
      <c r="L4" s="14"/>
      <c r="M4" s="15"/>
      <c r="N4" s="13" t="s">
        <v>189</v>
      </c>
      <c r="O4" s="14"/>
      <c r="P4" s="15"/>
      <c r="Q4" s="49" t="s">
        <v>61</v>
      </c>
      <c r="R4" s="13" t="s">
        <v>62</v>
      </c>
      <c r="S4" s="14"/>
      <c r="T4" s="14"/>
      <c r="U4" s="14"/>
      <c r="V4" s="14"/>
      <c r="W4" s="15"/>
    </row>
    <row r="5" ht="21.75" customHeight="1" spans="1:23">
      <c r="A5" s="50"/>
      <c r="B5" s="63"/>
      <c r="C5" s="50"/>
      <c r="D5" s="50"/>
      <c r="E5" s="51"/>
      <c r="F5" s="51"/>
      <c r="G5" s="51"/>
      <c r="H5" s="51"/>
      <c r="I5" s="63"/>
      <c r="J5" s="166" t="s">
        <v>58</v>
      </c>
      <c r="K5" s="167"/>
      <c r="L5" s="49" t="s">
        <v>59</v>
      </c>
      <c r="M5" s="49" t="s">
        <v>60</v>
      </c>
      <c r="N5" s="49" t="s">
        <v>58</v>
      </c>
      <c r="O5" s="49" t="s">
        <v>59</v>
      </c>
      <c r="P5" s="49" t="s">
        <v>60</v>
      </c>
      <c r="Q5" s="51"/>
      <c r="R5" s="49" t="s">
        <v>57</v>
      </c>
      <c r="S5" s="49" t="s">
        <v>64</v>
      </c>
      <c r="T5" s="49" t="s">
        <v>195</v>
      </c>
      <c r="U5" s="49" t="s">
        <v>66</v>
      </c>
      <c r="V5" s="49" t="s">
        <v>67</v>
      </c>
      <c r="W5" s="49" t="s">
        <v>68</v>
      </c>
    </row>
    <row r="6" ht="21" customHeight="1" spans="1:23">
      <c r="A6" s="63"/>
      <c r="B6" s="63"/>
      <c r="C6" s="63"/>
      <c r="D6" s="63"/>
      <c r="E6" s="63"/>
      <c r="F6" s="63"/>
      <c r="G6" s="63"/>
      <c r="H6" s="63"/>
      <c r="I6" s="63"/>
      <c r="J6" s="168" t="s">
        <v>57</v>
      </c>
      <c r="K6" s="169"/>
      <c r="L6" s="63"/>
      <c r="M6" s="63"/>
      <c r="N6" s="63"/>
      <c r="O6" s="63"/>
      <c r="P6" s="63"/>
      <c r="Q6" s="63"/>
      <c r="R6" s="63"/>
      <c r="S6" s="63"/>
      <c r="T6" s="63"/>
      <c r="U6" s="63"/>
      <c r="V6" s="63"/>
      <c r="W6" s="63"/>
    </row>
    <row r="7" ht="39.75" customHeight="1" spans="1:23">
      <c r="A7" s="53"/>
      <c r="B7" s="55"/>
      <c r="C7" s="53"/>
      <c r="D7" s="53"/>
      <c r="E7" s="54"/>
      <c r="F7" s="54"/>
      <c r="G7" s="54"/>
      <c r="H7" s="54"/>
      <c r="I7" s="55"/>
      <c r="J7" s="21" t="s">
        <v>57</v>
      </c>
      <c r="K7" s="21" t="s">
        <v>269</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4">
        <v>12</v>
      </c>
      <c r="M8" s="64">
        <v>13</v>
      </c>
      <c r="N8" s="64">
        <v>14</v>
      </c>
      <c r="O8" s="64">
        <v>15</v>
      </c>
      <c r="P8" s="64">
        <v>16</v>
      </c>
      <c r="Q8" s="64">
        <v>17</v>
      </c>
      <c r="R8" s="64">
        <v>18</v>
      </c>
      <c r="S8" s="64">
        <v>19</v>
      </c>
      <c r="T8" s="64">
        <v>20</v>
      </c>
      <c r="U8" s="56">
        <v>21</v>
      </c>
      <c r="V8" s="64">
        <v>22</v>
      </c>
      <c r="W8" s="56">
        <v>23</v>
      </c>
    </row>
    <row r="9" ht="21.75" customHeight="1" spans="1:23">
      <c r="A9" s="98" t="s">
        <v>270</v>
      </c>
      <c r="B9" s="98" t="s">
        <v>271</v>
      </c>
      <c r="C9" s="98" t="s">
        <v>272</v>
      </c>
      <c r="D9" s="98" t="s">
        <v>70</v>
      </c>
      <c r="E9" s="98" t="s">
        <v>104</v>
      </c>
      <c r="F9" s="98" t="s">
        <v>105</v>
      </c>
      <c r="G9" s="98" t="s">
        <v>225</v>
      </c>
      <c r="H9" s="98" t="s">
        <v>226</v>
      </c>
      <c r="I9" s="110">
        <v>17000</v>
      </c>
      <c r="J9" s="110">
        <v>17000</v>
      </c>
      <c r="K9" s="110">
        <v>17000</v>
      </c>
      <c r="L9" s="110"/>
      <c r="M9" s="110"/>
      <c r="N9" s="110"/>
      <c r="O9" s="110"/>
      <c r="P9" s="110"/>
      <c r="Q9" s="110"/>
      <c r="R9" s="110"/>
      <c r="S9" s="110"/>
      <c r="T9" s="110"/>
      <c r="U9" s="110"/>
      <c r="V9" s="110"/>
      <c r="W9" s="110"/>
    </row>
    <row r="10" ht="21.75" customHeight="1" spans="1:23">
      <c r="A10" s="98" t="s">
        <v>273</v>
      </c>
      <c r="B10" s="98" t="s">
        <v>274</v>
      </c>
      <c r="C10" s="98" t="s">
        <v>275</v>
      </c>
      <c r="D10" s="98" t="s">
        <v>70</v>
      </c>
      <c r="E10" s="98" t="s">
        <v>104</v>
      </c>
      <c r="F10" s="98" t="s">
        <v>105</v>
      </c>
      <c r="G10" s="98" t="s">
        <v>225</v>
      </c>
      <c r="H10" s="98" t="s">
        <v>226</v>
      </c>
      <c r="I10" s="110">
        <v>44613</v>
      </c>
      <c r="J10" s="110">
        <v>44613</v>
      </c>
      <c r="K10" s="110">
        <v>44613</v>
      </c>
      <c r="L10" s="110"/>
      <c r="M10" s="110"/>
      <c r="N10" s="110"/>
      <c r="O10" s="110"/>
      <c r="P10" s="110"/>
      <c r="Q10" s="110"/>
      <c r="R10" s="110"/>
      <c r="S10" s="110"/>
      <c r="T10" s="110"/>
      <c r="U10" s="110"/>
      <c r="V10" s="110"/>
      <c r="W10" s="110"/>
    </row>
    <row r="11" ht="21.75" customHeight="1" spans="1:23">
      <c r="A11" s="98" t="s">
        <v>273</v>
      </c>
      <c r="B11" s="98" t="s">
        <v>274</v>
      </c>
      <c r="C11" s="98" t="s">
        <v>275</v>
      </c>
      <c r="D11" s="98" t="s">
        <v>70</v>
      </c>
      <c r="E11" s="98" t="s">
        <v>104</v>
      </c>
      <c r="F11" s="98" t="s">
        <v>105</v>
      </c>
      <c r="G11" s="98" t="s">
        <v>276</v>
      </c>
      <c r="H11" s="98" t="s">
        <v>277</v>
      </c>
      <c r="I11" s="110">
        <v>20000</v>
      </c>
      <c r="J11" s="110">
        <v>20000</v>
      </c>
      <c r="K11" s="110">
        <v>20000</v>
      </c>
      <c r="L11" s="110"/>
      <c r="M11" s="110"/>
      <c r="N11" s="110"/>
      <c r="O11" s="110"/>
      <c r="P11" s="110"/>
      <c r="Q11" s="110"/>
      <c r="R11" s="110"/>
      <c r="S11" s="110"/>
      <c r="T11" s="110"/>
      <c r="U11" s="110"/>
      <c r="V11" s="110"/>
      <c r="W11" s="110"/>
    </row>
    <row r="12" ht="21.75" customHeight="1" spans="1:23">
      <c r="A12" s="98" t="s">
        <v>273</v>
      </c>
      <c r="B12" s="98" t="s">
        <v>274</v>
      </c>
      <c r="C12" s="98" t="s">
        <v>275</v>
      </c>
      <c r="D12" s="98" t="s">
        <v>70</v>
      </c>
      <c r="E12" s="98" t="s">
        <v>104</v>
      </c>
      <c r="F12" s="98" t="s">
        <v>105</v>
      </c>
      <c r="G12" s="98" t="s">
        <v>239</v>
      </c>
      <c r="H12" s="98" t="s">
        <v>240</v>
      </c>
      <c r="I12" s="110">
        <v>75387</v>
      </c>
      <c r="J12" s="110">
        <v>75387</v>
      </c>
      <c r="K12" s="110">
        <v>75387</v>
      </c>
      <c r="L12" s="110"/>
      <c r="M12" s="110"/>
      <c r="N12" s="110"/>
      <c r="O12" s="110"/>
      <c r="P12" s="110"/>
      <c r="Q12" s="110"/>
      <c r="R12" s="110"/>
      <c r="S12" s="110"/>
      <c r="T12" s="110"/>
      <c r="U12" s="110"/>
      <c r="V12" s="110"/>
      <c r="W12" s="110"/>
    </row>
    <row r="13" ht="21.75" customHeight="1" spans="1:23">
      <c r="A13" s="98" t="s">
        <v>273</v>
      </c>
      <c r="B13" s="98" t="s">
        <v>278</v>
      </c>
      <c r="C13" s="98" t="s">
        <v>279</v>
      </c>
      <c r="D13" s="98" t="s">
        <v>70</v>
      </c>
      <c r="E13" s="98" t="s">
        <v>104</v>
      </c>
      <c r="F13" s="98" t="s">
        <v>105</v>
      </c>
      <c r="G13" s="98" t="s">
        <v>280</v>
      </c>
      <c r="H13" s="98" t="s">
        <v>281</v>
      </c>
      <c r="I13" s="110">
        <v>14130</v>
      </c>
      <c r="J13" s="110">
        <v>14130</v>
      </c>
      <c r="K13" s="110">
        <v>14130</v>
      </c>
      <c r="L13" s="110"/>
      <c r="M13" s="110"/>
      <c r="N13" s="110"/>
      <c r="O13" s="110"/>
      <c r="P13" s="110"/>
      <c r="Q13" s="110"/>
      <c r="R13" s="110"/>
      <c r="S13" s="110"/>
      <c r="T13" s="110"/>
      <c r="U13" s="110"/>
      <c r="V13" s="110"/>
      <c r="W13" s="110"/>
    </row>
    <row r="14" ht="21.75" customHeight="1" spans="1:23">
      <c r="A14" s="98" t="s">
        <v>273</v>
      </c>
      <c r="B14" s="98" t="s">
        <v>282</v>
      </c>
      <c r="C14" s="98" t="s">
        <v>283</v>
      </c>
      <c r="D14" s="98" t="s">
        <v>70</v>
      </c>
      <c r="E14" s="98" t="s">
        <v>104</v>
      </c>
      <c r="F14" s="98" t="s">
        <v>105</v>
      </c>
      <c r="G14" s="98" t="s">
        <v>231</v>
      </c>
      <c r="H14" s="98" t="s">
        <v>232</v>
      </c>
      <c r="I14" s="110">
        <v>2000</v>
      </c>
      <c r="J14" s="110">
        <v>2000</v>
      </c>
      <c r="K14" s="110">
        <v>2000</v>
      </c>
      <c r="L14" s="110"/>
      <c r="M14" s="110"/>
      <c r="N14" s="110"/>
      <c r="O14" s="110"/>
      <c r="P14" s="110"/>
      <c r="Q14" s="110"/>
      <c r="R14" s="110"/>
      <c r="S14" s="110"/>
      <c r="T14" s="110"/>
      <c r="U14" s="110"/>
      <c r="V14" s="110"/>
      <c r="W14" s="110"/>
    </row>
    <row r="15" ht="21.75" customHeight="1" spans="1:23">
      <c r="A15" s="98" t="s">
        <v>273</v>
      </c>
      <c r="B15" s="98" t="s">
        <v>282</v>
      </c>
      <c r="C15" s="98" t="s">
        <v>283</v>
      </c>
      <c r="D15" s="98" t="s">
        <v>70</v>
      </c>
      <c r="E15" s="98" t="s">
        <v>104</v>
      </c>
      <c r="F15" s="98" t="s">
        <v>105</v>
      </c>
      <c r="G15" s="98" t="s">
        <v>280</v>
      </c>
      <c r="H15" s="98" t="s">
        <v>281</v>
      </c>
      <c r="I15" s="110">
        <v>60000</v>
      </c>
      <c r="J15" s="110">
        <v>60000</v>
      </c>
      <c r="K15" s="110">
        <v>60000</v>
      </c>
      <c r="L15" s="110"/>
      <c r="M15" s="110"/>
      <c r="N15" s="110"/>
      <c r="O15" s="110"/>
      <c r="P15" s="110"/>
      <c r="Q15" s="110"/>
      <c r="R15" s="110"/>
      <c r="S15" s="110"/>
      <c r="T15" s="110"/>
      <c r="U15" s="110"/>
      <c r="V15" s="110"/>
      <c r="W15" s="110"/>
    </row>
    <row r="16" ht="21.75" customHeight="1" spans="1:23">
      <c r="A16" s="98" t="s">
        <v>273</v>
      </c>
      <c r="B16" s="98" t="s">
        <v>284</v>
      </c>
      <c r="C16" s="98" t="s">
        <v>285</v>
      </c>
      <c r="D16" s="98" t="s">
        <v>70</v>
      </c>
      <c r="E16" s="98" t="s">
        <v>104</v>
      </c>
      <c r="F16" s="98" t="s">
        <v>105</v>
      </c>
      <c r="G16" s="98" t="s">
        <v>286</v>
      </c>
      <c r="H16" s="98" t="s">
        <v>287</v>
      </c>
      <c r="I16" s="110">
        <v>40000</v>
      </c>
      <c r="J16" s="110">
        <v>40000</v>
      </c>
      <c r="K16" s="110">
        <v>40000</v>
      </c>
      <c r="L16" s="110"/>
      <c r="M16" s="110"/>
      <c r="N16" s="110"/>
      <c r="O16" s="110"/>
      <c r="P16" s="110"/>
      <c r="Q16" s="110"/>
      <c r="R16" s="110"/>
      <c r="S16" s="110"/>
      <c r="T16" s="110"/>
      <c r="U16" s="110"/>
      <c r="V16" s="110"/>
      <c r="W16" s="110"/>
    </row>
    <row r="17" ht="21.75" customHeight="1" spans="1:23">
      <c r="A17" s="98" t="s">
        <v>273</v>
      </c>
      <c r="B17" s="98" t="s">
        <v>288</v>
      </c>
      <c r="C17" s="98" t="s">
        <v>289</v>
      </c>
      <c r="D17" s="98" t="s">
        <v>70</v>
      </c>
      <c r="E17" s="98" t="s">
        <v>102</v>
      </c>
      <c r="F17" s="98" t="s">
        <v>103</v>
      </c>
      <c r="G17" s="98" t="s">
        <v>290</v>
      </c>
      <c r="H17" s="98" t="s">
        <v>82</v>
      </c>
      <c r="I17" s="110">
        <v>100</v>
      </c>
      <c r="J17" s="110"/>
      <c r="K17" s="110"/>
      <c r="L17" s="110"/>
      <c r="M17" s="110"/>
      <c r="N17" s="110"/>
      <c r="O17" s="110"/>
      <c r="P17" s="110"/>
      <c r="Q17" s="110"/>
      <c r="R17" s="110">
        <v>100</v>
      </c>
      <c r="S17" s="110"/>
      <c r="T17" s="110"/>
      <c r="U17" s="110"/>
      <c r="V17" s="110"/>
      <c r="W17" s="110">
        <v>100</v>
      </c>
    </row>
    <row r="18" ht="18.75" customHeight="1" spans="1:23">
      <c r="A18" s="68" t="s">
        <v>170</v>
      </c>
      <c r="B18" s="69"/>
      <c r="C18" s="69"/>
      <c r="D18" s="69"/>
      <c r="E18" s="69"/>
      <c r="F18" s="69"/>
      <c r="G18" s="69"/>
      <c r="H18" s="70"/>
      <c r="I18" s="110">
        <v>273230</v>
      </c>
      <c r="J18" s="110">
        <v>273130</v>
      </c>
      <c r="K18" s="110">
        <v>273130</v>
      </c>
      <c r="L18" s="110"/>
      <c r="M18" s="110"/>
      <c r="N18" s="110"/>
      <c r="O18" s="110"/>
      <c r="P18" s="110"/>
      <c r="Q18" s="110"/>
      <c r="R18" s="110">
        <v>100</v>
      </c>
      <c r="S18" s="110"/>
      <c r="T18" s="110"/>
      <c r="U18" s="110"/>
      <c r="V18" s="110"/>
      <c r="W18" s="110">
        <v>100</v>
      </c>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2"/>
  <sheetViews>
    <sheetView showZeros="0" topLeftCell="A46" workbookViewId="0">
      <selection activeCell="A1" sqref="A1"/>
    </sheetView>
  </sheetViews>
  <sheetFormatPr defaultColWidth="9.11111111111111" defaultRowHeight="12" customHeight="1"/>
  <cols>
    <col min="1" max="1" width="34.3333333333333" customWidth="1"/>
    <col min="2" max="2" width="29" customWidth="1"/>
    <col min="3" max="5" width="23.5555555555556" customWidth="1"/>
    <col min="6" max="6" width="11.3333333333333" customWidth="1"/>
    <col min="7" max="7" width="25.1111111111111" customWidth="1"/>
    <col min="8" max="8" width="15.5555555555556" customWidth="1"/>
    <col min="9" max="9" width="13.4444444444444" customWidth="1"/>
    <col min="10" max="10" width="18.8888888888889" customWidth="1"/>
  </cols>
  <sheetData>
    <row r="1" ht="18" customHeight="1" spans="1:10">
      <c r="J1" s="42" t="s">
        <v>291</v>
      </c>
    </row>
    <row r="2" ht="39.75" customHeight="1" spans="1:10">
      <c r="A2" s="95" t="str">
        <f>"2026"&amp;"年部门项目支出绩效目标表"</f>
        <v>2026年部门项目支出绩效目标表</v>
      </c>
      <c r="B2" s="43"/>
      <c r="C2" s="43"/>
      <c r="D2" s="43"/>
      <c r="E2" s="43"/>
      <c r="F2" s="96"/>
      <c r="G2" s="43"/>
      <c r="H2" s="96"/>
      <c r="I2" s="96"/>
      <c r="J2" s="43"/>
    </row>
    <row r="3" ht="17.25" customHeight="1" spans="1:10">
      <c r="A3" s="44" t="str">
        <f>"单位名称："&amp;"昆明市东川区统计局"</f>
        <v>单位名称：昆明市东川区统计局</v>
      </c>
    </row>
    <row r="4" ht="44.25" customHeight="1" spans="1:10">
      <c r="A4" s="21" t="s">
        <v>182</v>
      </c>
      <c r="B4" s="21" t="s">
        <v>292</v>
      </c>
      <c r="C4" s="21" t="s">
        <v>293</v>
      </c>
      <c r="D4" s="21" t="s">
        <v>294</v>
      </c>
      <c r="E4" s="21" t="s">
        <v>295</v>
      </c>
      <c r="F4" s="97" t="s">
        <v>296</v>
      </c>
      <c r="G4" s="21" t="s">
        <v>297</v>
      </c>
      <c r="H4" s="97" t="s">
        <v>298</v>
      </c>
      <c r="I4" s="97" t="s">
        <v>299</v>
      </c>
      <c r="J4" s="21" t="s">
        <v>300</v>
      </c>
    </row>
    <row r="5" ht="18.75" customHeight="1" spans="1:10">
      <c r="A5" s="161">
        <v>1</v>
      </c>
      <c r="B5" s="161">
        <v>2</v>
      </c>
      <c r="C5" s="161">
        <v>3</v>
      </c>
      <c r="D5" s="161">
        <v>4</v>
      </c>
      <c r="E5" s="161">
        <v>5</v>
      </c>
      <c r="F5" s="64">
        <v>6</v>
      </c>
      <c r="G5" s="161">
        <v>7</v>
      </c>
      <c r="H5" s="64">
        <v>8</v>
      </c>
      <c r="I5" s="64">
        <v>9</v>
      </c>
      <c r="J5" s="161">
        <v>10</v>
      </c>
    </row>
    <row r="6" ht="42" customHeight="1" spans="1:10">
      <c r="A6" s="22" t="s">
        <v>70</v>
      </c>
      <c r="B6" s="98"/>
      <c r="C6" s="98"/>
      <c r="D6" s="98"/>
      <c r="E6" s="40"/>
      <c r="F6" s="99"/>
      <c r="G6" s="40"/>
      <c r="H6" s="99"/>
      <c r="I6" s="99"/>
      <c r="J6" s="40"/>
    </row>
    <row r="7" ht="42" customHeight="1" spans="1:10">
      <c r="A7" s="162" t="s">
        <v>70</v>
      </c>
      <c r="B7" s="39"/>
      <c r="C7" s="39"/>
      <c r="D7" s="39"/>
      <c r="E7" s="22"/>
      <c r="F7" s="39"/>
      <c r="G7" s="22"/>
      <c r="H7" s="39"/>
      <c r="I7" s="39"/>
      <c r="J7" s="22"/>
    </row>
    <row r="8" ht="42" customHeight="1" spans="1:10">
      <c r="A8" s="163" t="s">
        <v>275</v>
      </c>
      <c r="B8" s="39" t="s">
        <v>301</v>
      </c>
      <c r="C8" s="39" t="s">
        <v>302</v>
      </c>
      <c r="D8" s="39" t="s">
        <v>303</v>
      </c>
      <c r="E8" s="22" t="s">
        <v>304</v>
      </c>
      <c r="F8" s="39" t="s">
        <v>305</v>
      </c>
      <c r="G8" s="22" t="s">
        <v>306</v>
      </c>
      <c r="H8" s="39" t="s">
        <v>307</v>
      </c>
      <c r="I8" s="39" t="s">
        <v>308</v>
      </c>
      <c r="J8" s="22" t="s">
        <v>309</v>
      </c>
    </row>
    <row r="9" ht="42" customHeight="1" spans="1:10">
      <c r="A9" s="163" t="s">
        <v>275</v>
      </c>
      <c r="B9" s="39" t="s">
        <v>301</v>
      </c>
      <c r="C9" s="39" t="s">
        <v>302</v>
      </c>
      <c r="D9" s="39" t="s">
        <v>303</v>
      </c>
      <c r="E9" s="22" t="s">
        <v>310</v>
      </c>
      <c r="F9" s="39" t="s">
        <v>305</v>
      </c>
      <c r="G9" s="22" t="s">
        <v>311</v>
      </c>
      <c r="H9" s="39" t="s">
        <v>312</v>
      </c>
      <c r="I9" s="39" t="s">
        <v>308</v>
      </c>
      <c r="J9" s="22" t="s">
        <v>313</v>
      </c>
    </row>
    <row r="10" ht="42" customHeight="1" spans="1:10">
      <c r="A10" s="163" t="s">
        <v>275</v>
      </c>
      <c r="B10" s="39" t="s">
        <v>301</v>
      </c>
      <c r="C10" s="39" t="s">
        <v>302</v>
      </c>
      <c r="D10" s="39" t="s">
        <v>303</v>
      </c>
      <c r="E10" s="22" t="s">
        <v>314</v>
      </c>
      <c r="F10" s="39" t="s">
        <v>305</v>
      </c>
      <c r="G10" s="22" t="s">
        <v>315</v>
      </c>
      <c r="H10" s="39" t="s">
        <v>316</v>
      </c>
      <c r="I10" s="39" t="s">
        <v>308</v>
      </c>
      <c r="J10" s="22" t="s">
        <v>313</v>
      </c>
    </row>
    <row r="11" ht="42" customHeight="1" spans="1:10">
      <c r="A11" s="163" t="s">
        <v>275</v>
      </c>
      <c r="B11" s="39" t="s">
        <v>301</v>
      </c>
      <c r="C11" s="39" t="s">
        <v>302</v>
      </c>
      <c r="D11" s="39" t="s">
        <v>317</v>
      </c>
      <c r="E11" s="22" t="s">
        <v>318</v>
      </c>
      <c r="F11" s="39" t="s">
        <v>319</v>
      </c>
      <c r="G11" s="22" t="s">
        <v>320</v>
      </c>
      <c r="H11" s="39" t="s">
        <v>321</v>
      </c>
      <c r="I11" s="39" t="s">
        <v>308</v>
      </c>
      <c r="J11" s="22" t="s">
        <v>322</v>
      </c>
    </row>
    <row r="12" ht="42" customHeight="1" spans="1:10">
      <c r="A12" s="163" t="s">
        <v>275</v>
      </c>
      <c r="B12" s="39" t="s">
        <v>301</v>
      </c>
      <c r="C12" s="39" t="s">
        <v>302</v>
      </c>
      <c r="D12" s="39" t="s">
        <v>323</v>
      </c>
      <c r="E12" s="22" t="s">
        <v>324</v>
      </c>
      <c r="F12" s="39" t="s">
        <v>319</v>
      </c>
      <c r="G12" s="22" t="s">
        <v>325</v>
      </c>
      <c r="H12" s="39" t="s">
        <v>326</v>
      </c>
      <c r="I12" s="39" t="s">
        <v>308</v>
      </c>
      <c r="J12" s="22" t="s">
        <v>327</v>
      </c>
    </row>
    <row r="13" ht="42" customHeight="1" spans="1:10">
      <c r="A13" s="163" t="s">
        <v>275</v>
      </c>
      <c r="B13" s="39" t="s">
        <v>301</v>
      </c>
      <c r="C13" s="39" t="s">
        <v>328</v>
      </c>
      <c r="D13" s="39" t="s">
        <v>329</v>
      </c>
      <c r="E13" s="22" t="s">
        <v>330</v>
      </c>
      <c r="F13" s="39" t="s">
        <v>319</v>
      </c>
      <c r="G13" s="22" t="s">
        <v>320</v>
      </c>
      <c r="H13" s="39" t="s">
        <v>321</v>
      </c>
      <c r="I13" s="39" t="s">
        <v>308</v>
      </c>
      <c r="J13" s="22" t="s">
        <v>322</v>
      </c>
    </row>
    <row r="14" ht="42" customHeight="1" spans="1:10">
      <c r="A14" s="163" t="s">
        <v>275</v>
      </c>
      <c r="B14" s="39" t="s">
        <v>301</v>
      </c>
      <c r="C14" s="39" t="s">
        <v>331</v>
      </c>
      <c r="D14" s="39" t="s">
        <v>332</v>
      </c>
      <c r="E14" s="22" t="s">
        <v>333</v>
      </c>
      <c r="F14" s="39" t="s">
        <v>319</v>
      </c>
      <c r="G14" s="22" t="s">
        <v>320</v>
      </c>
      <c r="H14" s="39" t="s">
        <v>321</v>
      </c>
      <c r="I14" s="39" t="s">
        <v>308</v>
      </c>
      <c r="J14" s="22" t="s">
        <v>334</v>
      </c>
    </row>
    <row r="15" ht="42" customHeight="1" spans="1:10">
      <c r="A15" s="163" t="s">
        <v>275</v>
      </c>
      <c r="B15" s="39" t="s">
        <v>301</v>
      </c>
      <c r="C15" s="39" t="s">
        <v>331</v>
      </c>
      <c r="D15" s="39" t="s">
        <v>332</v>
      </c>
      <c r="E15" s="22" t="s">
        <v>331</v>
      </c>
      <c r="F15" s="39" t="s">
        <v>319</v>
      </c>
      <c r="G15" s="22" t="s">
        <v>320</v>
      </c>
      <c r="H15" s="39" t="s">
        <v>321</v>
      </c>
      <c r="I15" s="39" t="s">
        <v>308</v>
      </c>
      <c r="J15" s="22" t="s">
        <v>335</v>
      </c>
    </row>
    <row r="16" ht="42" customHeight="1" spans="1:10">
      <c r="A16" s="163" t="s">
        <v>285</v>
      </c>
      <c r="B16" s="39" t="s">
        <v>336</v>
      </c>
      <c r="C16" s="39" t="s">
        <v>302</v>
      </c>
      <c r="D16" s="39" t="s">
        <v>303</v>
      </c>
      <c r="E16" s="22" t="s">
        <v>337</v>
      </c>
      <c r="F16" s="39" t="s">
        <v>305</v>
      </c>
      <c r="G16" s="22" t="s">
        <v>84</v>
      </c>
      <c r="H16" s="39" t="s">
        <v>338</v>
      </c>
      <c r="I16" s="39" t="s">
        <v>308</v>
      </c>
      <c r="J16" s="22" t="s">
        <v>339</v>
      </c>
    </row>
    <row r="17" ht="42" customHeight="1" spans="1:10">
      <c r="A17" s="163" t="s">
        <v>285</v>
      </c>
      <c r="B17" s="39" t="s">
        <v>336</v>
      </c>
      <c r="C17" s="39" t="s">
        <v>302</v>
      </c>
      <c r="D17" s="39" t="s">
        <v>303</v>
      </c>
      <c r="E17" s="22" t="s">
        <v>340</v>
      </c>
      <c r="F17" s="39" t="s">
        <v>305</v>
      </c>
      <c r="G17" s="22" t="s">
        <v>341</v>
      </c>
      <c r="H17" s="39" t="s">
        <v>307</v>
      </c>
      <c r="I17" s="39" t="s">
        <v>308</v>
      </c>
      <c r="J17" s="22" t="s">
        <v>342</v>
      </c>
    </row>
    <row r="18" ht="42" customHeight="1" spans="1:10">
      <c r="A18" s="163" t="s">
        <v>285</v>
      </c>
      <c r="B18" s="39" t="s">
        <v>336</v>
      </c>
      <c r="C18" s="39" t="s">
        <v>302</v>
      </c>
      <c r="D18" s="39" t="s">
        <v>303</v>
      </c>
      <c r="E18" s="22" t="s">
        <v>343</v>
      </c>
      <c r="F18" s="39" t="s">
        <v>319</v>
      </c>
      <c r="G18" s="22" t="s">
        <v>344</v>
      </c>
      <c r="H18" s="39" t="s">
        <v>345</v>
      </c>
      <c r="I18" s="39" t="s">
        <v>308</v>
      </c>
      <c r="J18" s="22" t="s">
        <v>346</v>
      </c>
    </row>
    <row r="19" ht="42" customHeight="1" spans="1:10">
      <c r="A19" s="163" t="s">
        <v>285</v>
      </c>
      <c r="B19" s="39" t="s">
        <v>336</v>
      </c>
      <c r="C19" s="39" t="s">
        <v>302</v>
      </c>
      <c r="D19" s="39" t="s">
        <v>317</v>
      </c>
      <c r="E19" s="22" t="s">
        <v>347</v>
      </c>
      <c r="F19" s="39" t="s">
        <v>319</v>
      </c>
      <c r="G19" s="22" t="s">
        <v>320</v>
      </c>
      <c r="H19" s="39" t="s">
        <v>321</v>
      </c>
      <c r="I19" s="39" t="s">
        <v>308</v>
      </c>
      <c r="J19" s="22" t="s">
        <v>348</v>
      </c>
    </row>
    <row r="20" ht="42" customHeight="1" spans="1:10">
      <c r="A20" s="163" t="s">
        <v>285</v>
      </c>
      <c r="B20" s="39" t="s">
        <v>336</v>
      </c>
      <c r="C20" s="39" t="s">
        <v>302</v>
      </c>
      <c r="D20" s="39" t="s">
        <v>323</v>
      </c>
      <c r="E20" s="22" t="s">
        <v>349</v>
      </c>
      <c r="F20" s="39" t="s">
        <v>319</v>
      </c>
      <c r="G20" s="22" t="s">
        <v>350</v>
      </c>
      <c r="H20" s="39" t="s">
        <v>351</v>
      </c>
      <c r="I20" s="39" t="s">
        <v>308</v>
      </c>
      <c r="J20" s="22" t="s">
        <v>352</v>
      </c>
    </row>
    <row r="21" ht="42" customHeight="1" spans="1:10">
      <c r="A21" s="163" t="s">
        <v>285</v>
      </c>
      <c r="B21" s="39" t="s">
        <v>336</v>
      </c>
      <c r="C21" s="39" t="s">
        <v>302</v>
      </c>
      <c r="D21" s="39" t="s">
        <v>323</v>
      </c>
      <c r="E21" s="22" t="s">
        <v>353</v>
      </c>
      <c r="F21" s="39" t="s">
        <v>354</v>
      </c>
      <c r="G21" s="22" t="s">
        <v>355</v>
      </c>
      <c r="H21" s="39" t="s">
        <v>351</v>
      </c>
      <c r="I21" s="39" t="s">
        <v>308</v>
      </c>
      <c r="J21" s="22" t="s">
        <v>356</v>
      </c>
    </row>
    <row r="22" ht="42" customHeight="1" spans="1:10">
      <c r="A22" s="163" t="s">
        <v>285</v>
      </c>
      <c r="B22" s="39" t="s">
        <v>336</v>
      </c>
      <c r="C22" s="39" t="s">
        <v>302</v>
      </c>
      <c r="D22" s="39" t="s">
        <v>323</v>
      </c>
      <c r="E22" s="22" t="s">
        <v>357</v>
      </c>
      <c r="F22" s="39" t="s">
        <v>358</v>
      </c>
      <c r="G22" s="22" t="s">
        <v>359</v>
      </c>
      <c r="H22" s="39" t="s">
        <v>360</v>
      </c>
      <c r="I22" s="39" t="s">
        <v>308</v>
      </c>
      <c r="J22" s="22" t="s">
        <v>361</v>
      </c>
    </row>
    <row r="23" ht="42" customHeight="1" spans="1:10">
      <c r="A23" s="163" t="s">
        <v>285</v>
      </c>
      <c r="B23" s="39" t="s">
        <v>336</v>
      </c>
      <c r="C23" s="39" t="s">
        <v>328</v>
      </c>
      <c r="D23" s="39" t="s">
        <v>362</v>
      </c>
      <c r="E23" s="22" t="s">
        <v>363</v>
      </c>
      <c r="F23" s="39" t="s">
        <v>358</v>
      </c>
      <c r="G23" s="22" t="s">
        <v>364</v>
      </c>
      <c r="H23" s="39" t="s">
        <v>321</v>
      </c>
      <c r="I23" s="39" t="s">
        <v>308</v>
      </c>
      <c r="J23" s="22" t="s">
        <v>365</v>
      </c>
    </row>
    <row r="24" ht="42" customHeight="1" spans="1:10">
      <c r="A24" s="163" t="s">
        <v>285</v>
      </c>
      <c r="B24" s="39" t="s">
        <v>336</v>
      </c>
      <c r="C24" s="39" t="s">
        <v>328</v>
      </c>
      <c r="D24" s="39" t="s">
        <v>329</v>
      </c>
      <c r="E24" s="22" t="s">
        <v>366</v>
      </c>
      <c r="F24" s="39" t="s">
        <v>305</v>
      </c>
      <c r="G24" s="22" t="s">
        <v>367</v>
      </c>
      <c r="H24" s="39" t="s">
        <v>321</v>
      </c>
      <c r="I24" s="39" t="s">
        <v>308</v>
      </c>
      <c r="J24" s="22" t="s">
        <v>368</v>
      </c>
    </row>
    <row r="25" ht="42" customHeight="1" spans="1:10">
      <c r="A25" s="163" t="s">
        <v>285</v>
      </c>
      <c r="B25" s="39" t="s">
        <v>336</v>
      </c>
      <c r="C25" s="39" t="s">
        <v>328</v>
      </c>
      <c r="D25" s="39" t="s">
        <v>329</v>
      </c>
      <c r="E25" s="22" t="s">
        <v>369</v>
      </c>
      <c r="F25" s="39" t="s">
        <v>358</v>
      </c>
      <c r="G25" s="22" t="s">
        <v>320</v>
      </c>
      <c r="H25" s="39" t="s">
        <v>321</v>
      </c>
      <c r="I25" s="39" t="s">
        <v>308</v>
      </c>
      <c r="J25" s="22" t="s">
        <v>370</v>
      </c>
    </row>
    <row r="26" ht="42" customHeight="1" spans="1:10">
      <c r="A26" s="163" t="s">
        <v>285</v>
      </c>
      <c r="B26" s="39" t="s">
        <v>336</v>
      </c>
      <c r="C26" s="39" t="s">
        <v>328</v>
      </c>
      <c r="D26" s="39" t="s">
        <v>329</v>
      </c>
      <c r="E26" s="22" t="s">
        <v>371</v>
      </c>
      <c r="F26" s="39" t="s">
        <v>358</v>
      </c>
      <c r="G26" s="22" t="s">
        <v>320</v>
      </c>
      <c r="H26" s="39" t="s">
        <v>321</v>
      </c>
      <c r="I26" s="39" t="s">
        <v>308</v>
      </c>
      <c r="J26" s="22" t="s">
        <v>372</v>
      </c>
    </row>
    <row r="27" ht="42" customHeight="1" spans="1:10">
      <c r="A27" s="163" t="s">
        <v>285</v>
      </c>
      <c r="B27" s="39" t="s">
        <v>336</v>
      </c>
      <c r="C27" s="39" t="s">
        <v>328</v>
      </c>
      <c r="D27" s="39" t="s">
        <v>329</v>
      </c>
      <c r="E27" s="22" t="s">
        <v>373</v>
      </c>
      <c r="F27" s="39" t="s">
        <v>305</v>
      </c>
      <c r="G27" s="22" t="s">
        <v>320</v>
      </c>
      <c r="H27" s="39" t="s">
        <v>321</v>
      </c>
      <c r="I27" s="39" t="s">
        <v>308</v>
      </c>
      <c r="J27" s="22" t="s">
        <v>374</v>
      </c>
    </row>
    <row r="28" ht="42" customHeight="1" spans="1:10">
      <c r="A28" s="163" t="s">
        <v>285</v>
      </c>
      <c r="B28" s="39" t="s">
        <v>336</v>
      </c>
      <c r="C28" s="39" t="s">
        <v>331</v>
      </c>
      <c r="D28" s="39" t="s">
        <v>332</v>
      </c>
      <c r="E28" s="22" t="s">
        <v>375</v>
      </c>
      <c r="F28" s="39" t="s">
        <v>358</v>
      </c>
      <c r="G28" s="22" t="s">
        <v>376</v>
      </c>
      <c r="H28" s="39" t="s">
        <v>321</v>
      </c>
      <c r="I28" s="39" t="s">
        <v>308</v>
      </c>
      <c r="J28" s="22" t="s">
        <v>377</v>
      </c>
    </row>
    <row r="29" ht="42" customHeight="1" spans="1:10">
      <c r="A29" s="163" t="s">
        <v>285</v>
      </c>
      <c r="B29" s="39" t="s">
        <v>336</v>
      </c>
      <c r="C29" s="39" t="s">
        <v>331</v>
      </c>
      <c r="D29" s="39" t="s">
        <v>332</v>
      </c>
      <c r="E29" s="22" t="s">
        <v>378</v>
      </c>
      <c r="F29" s="39" t="s">
        <v>354</v>
      </c>
      <c r="G29" s="22" t="s">
        <v>320</v>
      </c>
      <c r="H29" s="39" t="s">
        <v>321</v>
      </c>
      <c r="I29" s="39" t="s">
        <v>308</v>
      </c>
      <c r="J29" s="22" t="s">
        <v>379</v>
      </c>
    </row>
    <row r="30" ht="42" customHeight="1" spans="1:10">
      <c r="A30" s="163" t="s">
        <v>285</v>
      </c>
      <c r="B30" s="39" t="s">
        <v>336</v>
      </c>
      <c r="C30" s="39" t="s">
        <v>380</v>
      </c>
      <c r="D30" s="39" t="s">
        <v>381</v>
      </c>
      <c r="E30" s="22" t="s">
        <v>382</v>
      </c>
      <c r="F30" s="39" t="s">
        <v>319</v>
      </c>
      <c r="G30" s="22" t="s">
        <v>383</v>
      </c>
      <c r="H30" s="39" t="s">
        <v>384</v>
      </c>
      <c r="I30" s="39" t="s">
        <v>308</v>
      </c>
      <c r="J30" s="22" t="s">
        <v>385</v>
      </c>
    </row>
    <row r="31" ht="42" customHeight="1" spans="1:10">
      <c r="A31" s="163" t="s">
        <v>283</v>
      </c>
      <c r="B31" s="39" t="s">
        <v>386</v>
      </c>
      <c r="C31" s="39" t="s">
        <v>302</v>
      </c>
      <c r="D31" s="39" t="s">
        <v>303</v>
      </c>
      <c r="E31" s="22" t="s">
        <v>387</v>
      </c>
      <c r="F31" s="39" t="s">
        <v>305</v>
      </c>
      <c r="G31" s="22" t="s">
        <v>87</v>
      </c>
      <c r="H31" s="39" t="s">
        <v>321</v>
      </c>
      <c r="I31" s="39" t="s">
        <v>308</v>
      </c>
      <c r="J31" s="22" t="s">
        <v>388</v>
      </c>
    </row>
    <row r="32" ht="42" customHeight="1" spans="1:10">
      <c r="A32" s="163" t="s">
        <v>283</v>
      </c>
      <c r="B32" s="39" t="s">
        <v>386</v>
      </c>
      <c r="C32" s="39" t="s">
        <v>302</v>
      </c>
      <c r="D32" s="39" t="s">
        <v>303</v>
      </c>
      <c r="E32" s="22" t="s">
        <v>389</v>
      </c>
      <c r="F32" s="39" t="s">
        <v>319</v>
      </c>
      <c r="G32" s="22" t="s">
        <v>390</v>
      </c>
      <c r="H32" s="39" t="s">
        <v>391</v>
      </c>
      <c r="I32" s="39" t="s">
        <v>308</v>
      </c>
      <c r="J32" s="22" t="s">
        <v>392</v>
      </c>
    </row>
    <row r="33" ht="42" customHeight="1" spans="1:10">
      <c r="A33" s="163" t="s">
        <v>283</v>
      </c>
      <c r="B33" s="39" t="s">
        <v>386</v>
      </c>
      <c r="C33" s="39" t="s">
        <v>302</v>
      </c>
      <c r="D33" s="39" t="s">
        <v>317</v>
      </c>
      <c r="E33" s="22" t="s">
        <v>393</v>
      </c>
      <c r="F33" s="39" t="s">
        <v>319</v>
      </c>
      <c r="G33" s="22" t="s">
        <v>320</v>
      </c>
      <c r="H33" s="39" t="s">
        <v>321</v>
      </c>
      <c r="I33" s="39" t="s">
        <v>308</v>
      </c>
      <c r="J33" s="22" t="s">
        <v>394</v>
      </c>
    </row>
    <row r="34" ht="42" customHeight="1" spans="1:10">
      <c r="A34" s="163" t="s">
        <v>283</v>
      </c>
      <c r="B34" s="39" t="s">
        <v>386</v>
      </c>
      <c r="C34" s="39" t="s">
        <v>328</v>
      </c>
      <c r="D34" s="39" t="s">
        <v>329</v>
      </c>
      <c r="E34" s="22" t="s">
        <v>395</v>
      </c>
      <c r="F34" s="39" t="s">
        <v>305</v>
      </c>
      <c r="G34" s="22" t="s">
        <v>396</v>
      </c>
      <c r="H34" s="39" t="s">
        <v>321</v>
      </c>
      <c r="I34" s="39" t="s">
        <v>308</v>
      </c>
      <c r="J34" s="22" t="s">
        <v>397</v>
      </c>
    </row>
    <row r="35" ht="42" customHeight="1" spans="1:10">
      <c r="A35" s="163" t="s">
        <v>283</v>
      </c>
      <c r="B35" s="39" t="s">
        <v>386</v>
      </c>
      <c r="C35" s="39" t="s">
        <v>331</v>
      </c>
      <c r="D35" s="39" t="s">
        <v>332</v>
      </c>
      <c r="E35" s="22" t="s">
        <v>398</v>
      </c>
      <c r="F35" s="39" t="s">
        <v>305</v>
      </c>
      <c r="G35" s="22" t="s">
        <v>399</v>
      </c>
      <c r="H35" s="39" t="s">
        <v>321</v>
      </c>
      <c r="I35" s="39" t="s">
        <v>308</v>
      </c>
      <c r="J35" s="22" t="s">
        <v>377</v>
      </c>
    </row>
    <row r="36" ht="42" customHeight="1" spans="1:10">
      <c r="A36" s="163" t="s">
        <v>279</v>
      </c>
      <c r="B36" s="39" t="s">
        <v>400</v>
      </c>
      <c r="C36" s="39" t="s">
        <v>302</v>
      </c>
      <c r="D36" s="39" t="s">
        <v>303</v>
      </c>
      <c r="E36" s="22" t="s">
        <v>304</v>
      </c>
      <c r="F36" s="39" t="s">
        <v>305</v>
      </c>
      <c r="G36" s="22" t="s">
        <v>306</v>
      </c>
      <c r="H36" s="39" t="s">
        <v>307</v>
      </c>
      <c r="I36" s="39" t="s">
        <v>308</v>
      </c>
      <c r="J36" s="22" t="s">
        <v>309</v>
      </c>
    </row>
    <row r="37" ht="42" customHeight="1" spans="1:10">
      <c r="A37" s="163" t="s">
        <v>279</v>
      </c>
      <c r="B37" s="39" t="s">
        <v>400</v>
      </c>
      <c r="C37" s="39" t="s">
        <v>302</v>
      </c>
      <c r="D37" s="39" t="s">
        <v>303</v>
      </c>
      <c r="E37" s="22" t="s">
        <v>310</v>
      </c>
      <c r="F37" s="39" t="s">
        <v>305</v>
      </c>
      <c r="G37" s="22" t="s">
        <v>311</v>
      </c>
      <c r="H37" s="39" t="s">
        <v>312</v>
      </c>
      <c r="I37" s="39" t="s">
        <v>308</v>
      </c>
      <c r="J37" s="22" t="s">
        <v>313</v>
      </c>
    </row>
    <row r="38" ht="42" customHeight="1" spans="1:10">
      <c r="A38" s="163" t="s">
        <v>279</v>
      </c>
      <c r="B38" s="39" t="s">
        <v>400</v>
      </c>
      <c r="C38" s="39" t="s">
        <v>302</v>
      </c>
      <c r="D38" s="39" t="s">
        <v>303</v>
      </c>
      <c r="E38" s="22" t="s">
        <v>314</v>
      </c>
      <c r="F38" s="39" t="s">
        <v>305</v>
      </c>
      <c r="G38" s="22" t="s">
        <v>315</v>
      </c>
      <c r="H38" s="39" t="s">
        <v>316</v>
      </c>
      <c r="I38" s="39" t="s">
        <v>308</v>
      </c>
      <c r="J38" s="22" t="s">
        <v>313</v>
      </c>
    </row>
    <row r="39" ht="42" customHeight="1" spans="1:10">
      <c r="A39" s="163" t="s">
        <v>279</v>
      </c>
      <c r="B39" s="39" t="s">
        <v>400</v>
      </c>
      <c r="C39" s="39" t="s">
        <v>302</v>
      </c>
      <c r="D39" s="39" t="s">
        <v>317</v>
      </c>
      <c r="E39" s="22" t="s">
        <v>318</v>
      </c>
      <c r="F39" s="39" t="s">
        <v>319</v>
      </c>
      <c r="G39" s="22" t="s">
        <v>320</v>
      </c>
      <c r="H39" s="39" t="s">
        <v>321</v>
      </c>
      <c r="I39" s="39" t="s">
        <v>308</v>
      </c>
      <c r="J39" s="22" t="s">
        <v>322</v>
      </c>
    </row>
    <row r="40" ht="42" customHeight="1" spans="1:10">
      <c r="A40" s="163" t="s">
        <v>279</v>
      </c>
      <c r="B40" s="39" t="s">
        <v>400</v>
      </c>
      <c r="C40" s="39" t="s">
        <v>302</v>
      </c>
      <c r="D40" s="39" t="s">
        <v>323</v>
      </c>
      <c r="E40" s="22" t="s">
        <v>401</v>
      </c>
      <c r="F40" s="39" t="s">
        <v>319</v>
      </c>
      <c r="G40" s="22" t="s">
        <v>325</v>
      </c>
      <c r="H40" s="39" t="s">
        <v>326</v>
      </c>
      <c r="I40" s="39" t="s">
        <v>308</v>
      </c>
      <c r="J40" s="22" t="s">
        <v>402</v>
      </c>
    </row>
    <row r="41" ht="42" customHeight="1" spans="1:10">
      <c r="A41" s="163" t="s">
        <v>279</v>
      </c>
      <c r="B41" s="39" t="s">
        <v>400</v>
      </c>
      <c r="C41" s="39" t="s">
        <v>328</v>
      </c>
      <c r="D41" s="39" t="s">
        <v>362</v>
      </c>
      <c r="E41" s="22" t="s">
        <v>330</v>
      </c>
      <c r="F41" s="39" t="s">
        <v>319</v>
      </c>
      <c r="G41" s="22" t="s">
        <v>403</v>
      </c>
      <c r="H41" s="39" t="s">
        <v>321</v>
      </c>
      <c r="I41" s="39" t="s">
        <v>308</v>
      </c>
      <c r="J41" s="22" t="s">
        <v>322</v>
      </c>
    </row>
    <row r="42" ht="42" customHeight="1" spans="1:10">
      <c r="A42" s="163" t="s">
        <v>279</v>
      </c>
      <c r="B42" s="39" t="s">
        <v>400</v>
      </c>
      <c r="C42" s="39" t="s">
        <v>331</v>
      </c>
      <c r="D42" s="39" t="s">
        <v>332</v>
      </c>
      <c r="E42" s="22" t="s">
        <v>333</v>
      </c>
      <c r="F42" s="39" t="s">
        <v>319</v>
      </c>
      <c r="G42" s="22" t="s">
        <v>320</v>
      </c>
      <c r="H42" s="39" t="s">
        <v>321</v>
      </c>
      <c r="I42" s="39" t="s">
        <v>308</v>
      </c>
      <c r="J42" s="22" t="s">
        <v>334</v>
      </c>
    </row>
    <row r="43" ht="42" customHeight="1" spans="1:10">
      <c r="A43" s="163" t="s">
        <v>279</v>
      </c>
      <c r="B43" s="39" t="s">
        <v>400</v>
      </c>
      <c r="C43" s="39" t="s">
        <v>331</v>
      </c>
      <c r="D43" s="39" t="s">
        <v>332</v>
      </c>
      <c r="E43" s="22" t="s">
        <v>331</v>
      </c>
      <c r="F43" s="39" t="s">
        <v>319</v>
      </c>
      <c r="G43" s="22" t="s">
        <v>320</v>
      </c>
      <c r="H43" s="39" t="s">
        <v>321</v>
      </c>
      <c r="I43" s="39" t="s">
        <v>308</v>
      </c>
      <c r="J43" s="22" t="s">
        <v>404</v>
      </c>
    </row>
    <row r="44" ht="42" customHeight="1" spans="1:10">
      <c r="A44" s="163" t="s">
        <v>272</v>
      </c>
      <c r="B44" s="39" t="s">
        <v>405</v>
      </c>
      <c r="C44" s="39" t="s">
        <v>302</v>
      </c>
      <c r="D44" s="39" t="s">
        <v>303</v>
      </c>
      <c r="E44" s="22" t="s">
        <v>406</v>
      </c>
      <c r="F44" s="39" t="s">
        <v>305</v>
      </c>
      <c r="G44" s="22" t="s">
        <v>320</v>
      </c>
      <c r="H44" s="39" t="s">
        <v>321</v>
      </c>
      <c r="I44" s="39" t="s">
        <v>308</v>
      </c>
      <c r="J44" s="22" t="s">
        <v>407</v>
      </c>
    </row>
    <row r="45" ht="42" customHeight="1" spans="1:10">
      <c r="A45" s="163" t="s">
        <v>272</v>
      </c>
      <c r="B45" s="39" t="s">
        <v>405</v>
      </c>
      <c r="C45" s="39" t="s">
        <v>302</v>
      </c>
      <c r="D45" s="39" t="s">
        <v>317</v>
      </c>
      <c r="E45" s="22" t="s">
        <v>408</v>
      </c>
      <c r="F45" s="39" t="s">
        <v>358</v>
      </c>
      <c r="G45" s="22" t="s">
        <v>84</v>
      </c>
      <c r="H45" s="39" t="s">
        <v>321</v>
      </c>
      <c r="I45" s="39" t="s">
        <v>308</v>
      </c>
      <c r="J45" s="22" t="s">
        <v>409</v>
      </c>
    </row>
    <row r="46" ht="42" customHeight="1" spans="1:10">
      <c r="A46" s="163" t="s">
        <v>272</v>
      </c>
      <c r="B46" s="39" t="s">
        <v>405</v>
      </c>
      <c r="C46" s="39" t="s">
        <v>328</v>
      </c>
      <c r="D46" s="39" t="s">
        <v>329</v>
      </c>
      <c r="E46" s="22" t="s">
        <v>410</v>
      </c>
      <c r="F46" s="39" t="s">
        <v>305</v>
      </c>
      <c r="G46" s="22" t="s">
        <v>92</v>
      </c>
      <c r="H46" s="39" t="s">
        <v>411</v>
      </c>
      <c r="I46" s="39" t="s">
        <v>308</v>
      </c>
      <c r="J46" s="22" t="s">
        <v>412</v>
      </c>
    </row>
    <row r="47" ht="42" customHeight="1" spans="1:10">
      <c r="A47" s="163" t="s">
        <v>272</v>
      </c>
      <c r="B47" s="39" t="s">
        <v>405</v>
      </c>
      <c r="C47" s="39" t="s">
        <v>331</v>
      </c>
      <c r="D47" s="39" t="s">
        <v>332</v>
      </c>
      <c r="E47" s="22" t="s">
        <v>413</v>
      </c>
      <c r="F47" s="39" t="s">
        <v>305</v>
      </c>
      <c r="G47" s="22" t="s">
        <v>396</v>
      </c>
      <c r="H47" s="39" t="s">
        <v>321</v>
      </c>
      <c r="I47" s="39" t="s">
        <v>308</v>
      </c>
      <c r="J47" s="22" t="s">
        <v>414</v>
      </c>
    </row>
    <row r="48" ht="42" customHeight="1" spans="1:10">
      <c r="A48" s="163" t="s">
        <v>289</v>
      </c>
      <c r="B48" s="39" t="s">
        <v>415</v>
      </c>
      <c r="C48" s="39" t="s">
        <v>302</v>
      </c>
      <c r="D48" s="39" t="s">
        <v>303</v>
      </c>
      <c r="E48" s="22" t="s">
        <v>416</v>
      </c>
      <c r="F48" s="39" t="s">
        <v>358</v>
      </c>
      <c r="G48" s="22" t="s">
        <v>320</v>
      </c>
      <c r="H48" s="39" t="s">
        <v>391</v>
      </c>
      <c r="I48" s="39" t="s">
        <v>308</v>
      </c>
      <c r="J48" s="22" t="s">
        <v>417</v>
      </c>
    </row>
    <row r="49" ht="42" customHeight="1" spans="1:10">
      <c r="A49" s="163" t="s">
        <v>289</v>
      </c>
      <c r="B49" s="39" t="s">
        <v>415</v>
      </c>
      <c r="C49" s="39" t="s">
        <v>302</v>
      </c>
      <c r="D49" s="39" t="s">
        <v>317</v>
      </c>
      <c r="E49" s="22" t="s">
        <v>418</v>
      </c>
      <c r="F49" s="39" t="s">
        <v>319</v>
      </c>
      <c r="G49" s="22" t="s">
        <v>320</v>
      </c>
      <c r="H49" s="39" t="s">
        <v>321</v>
      </c>
      <c r="I49" s="39" t="s">
        <v>308</v>
      </c>
      <c r="J49" s="22" t="s">
        <v>419</v>
      </c>
    </row>
    <row r="50" ht="42" customHeight="1" spans="1:10">
      <c r="A50" s="163" t="s">
        <v>289</v>
      </c>
      <c r="B50" s="39" t="s">
        <v>415</v>
      </c>
      <c r="C50" s="39" t="s">
        <v>302</v>
      </c>
      <c r="D50" s="39" t="s">
        <v>323</v>
      </c>
      <c r="E50" s="22" t="s">
        <v>420</v>
      </c>
      <c r="F50" s="39" t="s">
        <v>319</v>
      </c>
      <c r="G50" s="22" t="s">
        <v>86</v>
      </c>
      <c r="H50" s="39" t="s">
        <v>421</v>
      </c>
      <c r="I50" s="39" t="s">
        <v>308</v>
      </c>
      <c r="J50" s="22" t="s">
        <v>419</v>
      </c>
    </row>
    <row r="51" ht="42" customHeight="1" spans="1:10">
      <c r="A51" s="163" t="s">
        <v>289</v>
      </c>
      <c r="B51" s="39" t="s">
        <v>415</v>
      </c>
      <c r="C51" s="39" t="s">
        <v>328</v>
      </c>
      <c r="D51" s="39" t="s">
        <v>362</v>
      </c>
      <c r="E51" s="22" t="s">
        <v>422</v>
      </c>
      <c r="F51" s="39" t="s">
        <v>319</v>
      </c>
      <c r="G51" s="22" t="s">
        <v>423</v>
      </c>
      <c r="H51" s="39" t="s">
        <v>321</v>
      </c>
      <c r="I51" s="39" t="s">
        <v>308</v>
      </c>
      <c r="J51" s="22" t="s">
        <v>424</v>
      </c>
    </row>
    <row r="52" ht="42" customHeight="1" spans="1:10">
      <c r="A52" s="163" t="s">
        <v>289</v>
      </c>
      <c r="B52" s="39" t="s">
        <v>415</v>
      </c>
      <c r="C52" s="39" t="s">
        <v>331</v>
      </c>
      <c r="D52" s="39" t="s">
        <v>332</v>
      </c>
      <c r="E52" s="22" t="s">
        <v>425</v>
      </c>
      <c r="F52" s="39" t="s">
        <v>305</v>
      </c>
      <c r="G52" s="22" t="s">
        <v>396</v>
      </c>
      <c r="H52" s="39" t="s">
        <v>321</v>
      </c>
      <c r="I52" s="39" t="s">
        <v>308</v>
      </c>
      <c r="J52" s="22" t="s">
        <v>425</v>
      </c>
    </row>
  </sheetData>
  <mergeCells count="14">
    <mergeCell ref="A2:J2"/>
    <mergeCell ref="A3:H3"/>
    <mergeCell ref="A8:A15"/>
    <mergeCell ref="A16:A30"/>
    <mergeCell ref="A31:A35"/>
    <mergeCell ref="A36:A43"/>
    <mergeCell ref="A44:A47"/>
    <mergeCell ref="A48:A52"/>
    <mergeCell ref="B8:B15"/>
    <mergeCell ref="B16:B30"/>
    <mergeCell ref="B31:B35"/>
    <mergeCell ref="B36:B43"/>
    <mergeCell ref="B44:B47"/>
    <mergeCell ref="B48:B5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陈陈</cp:lastModifiedBy>
  <dcterms:created xsi:type="dcterms:W3CDTF">2026-03-09T07:14:00Z</dcterms:created>
  <dcterms:modified xsi:type="dcterms:W3CDTF">2026-03-13T02:36:44Z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A944E1CBCB84454381235F299D1CD071_12</vt:lpwstr>
  </property>
  <property fmtid="{D5CDD505-2E9C-101B-9397-08002B2CF9AE}" pid="3" name="KSOProductBuildVer">
    <vt:lpwstr>2052-12.1.0.23542</vt:lpwstr>
  </property>
</Properties>
</file>