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<sst xmlns="http://schemas.openxmlformats.org/spreadsheetml/2006/main" count="1366" uniqueCount="459">
  <si>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</si>
  <si>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</si>
  <si>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</si>
  <si>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</si>
  <si>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</si>
  <si>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</si>
  <si>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</si>
  <si>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</si>
  <si>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</si>
  <si>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</si>
  <si>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</si>
  <si>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</si>
  <si>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</si>
  <si>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</si>
  <si>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</si>
  <si>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</si>
  <si>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</si>
  <si>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</si>
  <si>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</si>
  <si>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</si>
  <si>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</si>
  <si>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</si>
  <si>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</si>
  <si>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</si>
  <si>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</si>
  <si>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</si>
  <si>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</si>
  <si>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</si>
  <si>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</si>
  <si>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</si>
  <si>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</si>
  <si>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</si>
  <si>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</si>
  <si>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</si>
  <si>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</si>
  <si>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</si>
  <si>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</si>
  <si>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</si>
  <si>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</si>
  <si>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</si>
  <si>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</si>
  <si>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</si>
  <si>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</si>
  <si>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</si>
  <si>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</si>
  <si>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</si>
  <si>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</si>
  <si>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</si>
  <si>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</si>
  <si>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</si>
  <si>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</si>
  <si>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</si>
  <si>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</si>
  <si>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</si>
  <si>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</si>
  <si>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</si>
  <si>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</si>
  <si>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</si>
  <si>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</si>
  <si>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</si>
  <si>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</si>
  <si>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</si>
  <si>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</si>
  <si>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</si>
  <si>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</si>
  <si>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</si>
  <si>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</si>
  <si>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</si>
  <si>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</si>
  <si>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113005</t>
  </si>
  <si>
    <t>云南桂苑律师事务所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</si>
  <si>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</si>
  <si>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</si>
  <si>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</si>
  <si>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</si>
  <si>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</si>
  <si>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</si>
  <si>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</si>
  <si>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</si>
  <si>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</si>
  <si>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</si>
  <si>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</si>
  <si>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</si>
  <si>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</si>
  <si>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</si>
  <si>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</si>
  <si>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</si>
  <si>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</si>
  <si>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</si>
  <si>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</si>
  <si>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</si>
  <si>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</si>
  <si>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</si>
  <si>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</si>
  <si>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</si>
  <si>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</si>
  <si>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</si>
  <si>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</si>
  <si>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</si>
  <si>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20406</t>
  </si>
  <si>
    <t>司法</t>
  </si>
  <si>
    <t>2040606</t>
  </si>
  <si>
    <t>律师管理</t>
  </si>
  <si>
    <t>2040607</t>
  </si>
  <si>
    <t>公共法律服务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</si>
  <si>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</si>
  <si>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</si>
  <si>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</si>
  <si>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</si>
  <si>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</si>
  <si>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</si>
  <si>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</si>
  <si>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</si>
  <si>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</si>
  <si>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</si>
  <si>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</si>
  <si>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</si>
  <si>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</si>
  <si>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</si>
  <si>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</si>
  <si>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</si>
  <si>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</si>
  <si>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</si>
  <si>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</si>
  <si>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</si>
  <si>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217</t>
  </si>
  <si>
    <t>金融支出</t>
  </si>
  <si>
    <t>21799</t>
  </si>
  <si>
    <t>其他金融支出</t>
  </si>
  <si>
    <t>2179999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</si>
  <si>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</si>
  <si>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</si>
  <si>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</si>
  <si>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</si>
  <si>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</si>
  <si>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</si>
  <si>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</si>
  <si>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</si>
  <si>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</si>
  <si>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</si>
  <si>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</si>
  <si>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</si>
  <si>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</si>
  <si>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</si>
  <si>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</si>
  <si>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</si>
  <si>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</si>
  <si>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</si>
  <si>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</si>
  <si>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</si>
  <si>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</si>
  <si>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</si>
  <si>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</si>
  <si>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</si>
  <si>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</si>
  <si>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</si>
  <si>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</si>
  <si>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</si>
  <si>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</si>
  <si>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</si>
  <si>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</si>
  <si>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</si>
  <si>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</si>
  <si>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</si>
  <si>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</si>
  <si>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</si>
  <si>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</si>
  <si>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</si>
  <si>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</si>
  <si>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</si>
  <si>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</si>
  <si>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</si>
  <si>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</si>
  <si>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</si>
  <si>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</si>
  <si>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</si>
  <si>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</si>
  <si>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</si>
  <si>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</si>
  <si>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</si>
  <si>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</si>
  <si>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</si>
  <si>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备注：云南桂苑律师事务所2026年度年一般公共预算“三公”经费支出预算表支出情况，此表无数据。</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</si>
  <si>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</si>
  <si>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</si>
  <si>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</si>
  <si>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</si>
  <si>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</si>
  <si>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</si>
  <si>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</si>
  <si>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</si>
  <si>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</si>
  <si>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</si>
  <si>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</si>
  <si>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</si>
  <si>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</si>
  <si>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</si>
  <si>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</si>
  <si>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</si>
  <si>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</si>
  <si>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</si>
  <si>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</si>
  <si>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</si>
  <si>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昆明市东川区司法局</t>
  </si>
  <si>
    <t>530113210000000005552</t>
  </si>
  <si>
    <t>事业人员工资支出</t>
  </si>
  <si>
    <t>30101</t>
  </si>
  <si>
    <t>基本工资</t>
  </si>
  <si>
    <t>30102</t>
  </si>
  <si>
    <t>津贴补贴</t>
  </si>
  <si>
    <t>30103</t>
  </si>
  <si>
    <t>奖金</t>
  </si>
  <si>
    <t>30107</t>
  </si>
  <si>
    <t>绩效工资</t>
  </si>
  <si>
    <t>530113210000000005553</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</si>
  <si>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</si>
  <si>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</si>
  <si>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</si>
  <si>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</si>
  <si>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</si>
  <si>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</si>
  <si>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</si>
  <si>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</si>
  <si>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</si>
  <si>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</si>
  <si>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</si>
  <si>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530113210000000005554</t>
  </si>
  <si>
    <t>30113</t>
  </si>
  <si>
    <t>530113221100000294815</t>
  </si>
  <si>
    <t>离退休生活补助</t>
  </si>
  <si>
    <t>30305</t>
  </si>
  <si>
    <t>生活补助</t>
  </si>
  <si>
    <t>530113231100001518552</t>
  </si>
  <si>
    <t>事业人员绩效奖励</t>
  </si>
  <si>
    <t>预算05-1表</t>
  </si>
  <si>
    <t>项目分类</t>
  </si>
  <si>
    <t>项目单位</t>
  </si>
  <si>
    <t>经济科目编码</t>
  </si>
  <si>
    <t>经济科目名称</t>
  </si>
  <si>
    <t>本年拨款</t>
  </si>
  <si>
    <t>其中：本次下达</t>
  </si>
  <si>
    <t>事业人员支出工资</t>
  </si>
  <si>
    <t>530113231100001160532</t>
  </si>
  <si>
    <t>20%差额事业人员支出</t>
  </si>
  <si>
    <t>530113251100003730587</t>
  </si>
  <si>
    <t>20%差额事业人员绩效奖励资金</t>
  </si>
  <si>
    <t>530113231100001160544</t>
  </si>
  <si>
    <t>20%差额事业人员社会保障缴费支出</t>
  </si>
  <si>
    <t>530113231100001160590</t>
  </si>
  <si>
    <t>20%差额事业人员公积金支出</t>
  </si>
  <si>
    <t>工会经费</t>
  </si>
  <si>
    <t>530113261100005015862</t>
  </si>
  <si>
    <t>20%差额事业单位工会经费</t>
  </si>
  <si>
    <t>30228</t>
  </si>
  <si>
    <t>其他公用支出</t>
  </si>
  <si>
    <t>530113231100001160631</t>
  </si>
  <si>
    <t>20%差额事业单位公用支出</t>
  </si>
  <si>
    <t>30201</t>
  </si>
  <si>
    <t>办公费</t>
  </si>
  <si>
    <t>30207</t>
  </si>
  <si>
    <t>邮电费</t>
  </si>
  <si>
    <t>30211</t>
  </si>
  <si>
    <t>差旅费</t>
  </si>
  <si>
    <t>30213</t>
  </si>
  <si>
    <t>维修（护）费</t>
  </si>
  <si>
    <t>30216</t>
  </si>
  <si>
    <t>培训费</t>
  </si>
  <si>
    <t>事业发展类</t>
  </si>
  <si>
    <t>530113241100002297481</t>
  </si>
  <si>
    <t>单位资金收支专户利息资金</t>
  </si>
  <si>
    <t>39999</t>
  </si>
  <si>
    <t>预算05-2表</t>
  </si>
  <si>
    <t>项目年度绩效目标</t>
  </si>
  <si>
    <t>一级指标</t>
  </si>
  <si>
    <t>二级指标</t>
  </si>
  <si>
    <t>三级指标</t>
  </si>
  <si>
    <t>指标性质</t>
  </si>
  <si>
    <t>指标值</t>
  </si>
  <si>
    <t>度量单位</t>
  </si>
  <si>
    <t>指标属性</t>
  </si>
  <si>
    <t>指标内容</t>
  </si>
  <si>
    <t>保障全年基本待遇，提升工作效率，维持单位正常运转。</t>
  </si>
  <si>
    <t>产出指标</t>
  </si>
  <si>
    <t>数量指标</t>
  </si>
  <si>
    <t>工资福利发放事业人数</t>
  </si>
  <si>
    <t>=</t>
  </si>
  <si>
    <t>人</t>
  </si>
  <si>
    <t>定量指标</t>
  </si>
  <si>
    <t>反映部门（单位）实际发放人员数量。</t>
  </si>
  <si>
    <t>质量指标</t>
  </si>
  <si>
    <t>兑现准确率</t>
  </si>
  <si>
    <t>100</t>
  </si>
  <si>
    <t>%</t>
  </si>
  <si>
    <t>反映准确发放情况。</t>
  </si>
  <si>
    <t>时效指标</t>
  </si>
  <si>
    <t>发放及时率</t>
  </si>
  <si>
    <t xml:space="preserve">反映发放单位每月及时发放待遇情况。
</t>
  </si>
  <si>
    <t>效益指标</t>
  </si>
  <si>
    <t>社会效益</t>
  </si>
  <si>
    <t>维护人才队伍稳定</t>
  </si>
  <si>
    <t>稳定</t>
  </si>
  <si>
    <t>定性指标</t>
  </si>
  <si>
    <t>反映队伍稳定情况。</t>
  </si>
  <si>
    <t>满意度指标</t>
  </si>
  <si>
    <t>服务对象满意度</t>
  </si>
  <si>
    <t>单位人员满意度</t>
  </si>
  <si>
    <t>&gt;=</t>
  </si>
  <si>
    <t>90</t>
  </si>
  <si>
    <t>反映部门（单位）人员对工资福利发放的满意程度。</t>
  </si>
  <si>
    <t>成本指标</t>
  </si>
  <si>
    <t>经济成本指标</t>
  </si>
  <si>
    <t>项目成本</t>
  </si>
  <si>
    <t>&lt;=</t>
  </si>
  <si>
    <t>预算批复数</t>
  </si>
  <si>
    <t>元</t>
  </si>
  <si>
    <t>反映发放人员待遇的成本。</t>
  </si>
  <si>
    <t>为全区提供有力的法律咨询、法律文件、代理诉讼、调解等服务，保障公民合法权益。</t>
  </si>
  <si>
    <t>法律宣传</t>
  </si>
  <si>
    <t>场次</t>
  </si>
  <si>
    <t>反映开展法治宣传的数量。</t>
  </si>
  <si>
    <t>法律咨询</t>
  </si>
  <si>
    <t>200</t>
  </si>
  <si>
    <t>人次</t>
  </si>
  <si>
    <t>反映向社会提供法律咨询情况。</t>
  </si>
  <si>
    <t>完成办理案件收费</t>
  </si>
  <si>
    <t>13.30</t>
  </si>
  <si>
    <t>万元</t>
  </si>
  <si>
    <t>反映向社会提供律师事务，保障当事人合法权益不受侵害情况。</t>
  </si>
  <si>
    <t>矛盾纠纷化解成功率</t>
  </si>
  <si>
    <t>96</t>
  </si>
  <si>
    <t>　反映矛盾纠纷化解的质量。
矛盾纠纷化解成功率=（成功化解按件数/受理案件数）*100%。</t>
  </si>
  <si>
    <t>完成时限</t>
  </si>
  <si>
    <t>12个</t>
  </si>
  <si>
    <t>月</t>
  </si>
  <si>
    <t>反映项目完成时限。</t>
  </si>
  <si>
    <t>维护社会稳定发展</t>
  </si>
  <si>
    <t>有效维护</t>
  </si>
  <si>
    <t>反映维护社会稳定程度。</t>
  </si>
  <si>
    <t>为人民群众提供有效的法律服务</t>
  </si>
  <si>
    <t>是</t>
  </si>
  <si>
    <t>反映法治建设整体情况。</t>
  </si>
  <si>
    <t>受益对象满意度</t>
  </si>
  <si>
    <t>反映服务对象的满意程度</t>
  </si>
  <si>
    <t>反映完成法律服务工作的成本。</t>
  </si>
  <si>
    <t>完成非税收入上缴工作，提高非税收入管理效率，资金使用效率。</t>
  </si>
  <si>
    <t>利息资金上缴国库次数</t>
  </si>
  <si>
    <t>次</t>
  </si>
  <si>
    <t>反映上缴利息的次数。</t>
  </si>
  <si>
    <t>利息资金上缴国库率</t>
  </si>
  <si>
    <t>足额上缴</t>
  </si>
  <si>
    <t>反映足额上缴利息资金情况。</t>
  </si>
  <si>
    <t>完成及时率</t>
  </si>
  <si>
    <t>反映任务完成时间。</t>
  </si>
  <si>
    <t>可持续影响</t>
  </si>
  <si>
    <t>提高资金使用效益</t>
  </si>
  <si>
    <t>有效提高</t>
  </si>
  <si>
    <t>反映上缴利息的资金使用效益。</t>
  </si>
  <si>
    <t>执收单位满意度</t>
  </si>
  <si>
    <t>反映执收部门的满意度。</t>
  </si>
  <si>
    <t>反映部门（单位）实际发放事业编制人员社会保险数量。</t>
  </si>
  <si>
    <t>反映部门（单位）实际发放住房公积金人员数量。</t>
  </si>
  <si>
    <t>工会经费保障人数</t>
  </si>
  <si>
    <t>反映部门（单位）工会经费保障情况。</t>
  </si>
  <si>
    <t>保障准确率</t>
  </si>
  <si>
    <t>反映保障准确情况。</t>
  </si>
  <si>
    <t>缴交及时率</t>
  </si>
  <si>
    <t>反映发放缴交工会经费情况。</t>
  </si>
  <si>
    <t>预算06表</t>
  </si>
  <si>
    <t>政府性基金预算支出预算表</t>
  </si>
  <si>
    <t>单位名称：昆明市发展和改革委员会</t>
  </si>
  <si>
    <t>政府性基金预算支出</t>
  </si>
  <si>
    <t>备注：云南桂苑律师事务所2026年度部门政府性基金预算支出预算表支出情况，此表无数据。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</si>
  <si>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</si>
  <si>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</si>
  <si>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</si>
  <si>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</si>
  <si>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</si>
  <si>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</si>
  <si>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</si>
  <si>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</si>
  <si>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</si>
  <si>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</si>
  <si>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</si>
  <si>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</si>
  <si>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备注：云南桂苑律师事务所2026年度部门政府采购预算表支出情况，此表无数据。</t>
  </si>
  <si>
    <t>预算08表</t>
  </si>
  <si>
    <t>政府购买服务项目</t>
  </si>
  <si>
    <t>政府购买服务指导性目录代码</t>
  </si>
  <si>
    <t>基本支出/项目支出</t>
  </si>
  <si>
    <t>所属服务类别</t>
  </si>
  <si>
    <t>所属服务领域</t>
  </si>
  <si>
    <t>购买内容简述</t>
  </si>
  <si>
    <t>备注：云南桂苑律师事务所2026年度部门政府购买服务预算表支出情况，此表无数据。</t>
  </si>
  <si>
    <t>预算09-1表</t>
  </si>
  <si>
    <t>单位名称（项目）</t>
  </si>
  <si>
    <t>地区</t>
  </si>
  <si>
    <t>备注：云南桂苑律师事务所2026年度对下转移支付预算表支出情况，此表无数据。</t>
  </si>
  <si>
    <t>预算09-2表</t>
  </si>
  <si>
    <t>备注：云南桂苑律师事务所2026年度对下转移支付绩效目标表支出情况，此表无数据。</t>
  </si>
  <si>
    <t xml:space="preserve">预算10表
</t>
  </si>
  <si>
    <t>资产类别</t>
  </si>
  <si>
    <t>资产分类代码.名称</t>
  </si>
  <si>
    <t>资产名称</t>
  </si>
  <si>
    <t>计量单位</t>
  </si>
  <si>
    <t>财政部门批复数（元）</t>
  </si>
  <si>
    <t>单价</t>
  </si>
  <si>
    <t>金额</t>
  </si>
  <si>
    <t>备注：云南桂苑律师事务所2026年度年新增资产配置预算表支出情况，此表无数据。</t>
  </si>
  <si>
    <t>预算11表</t>
  </si>
  <si>
    <t>上级补助</t>
  </si>
  <si>
    <t>备注：云南桂苑律师事务所2026年度上级补助项目支出预算表支出情况，此表无数据。</t>
  </si>
  <si>
    <t>预算12表</t>
  </si>
  <si>
    <t>项目级次</t>
  </si>
  <si>
    <t/>
  </si>
  <si>
    <t>备注：云南桂苑律师事务所2026年度部门项目中期规划预算表支出情况，此表无数据。</t>
  </si>
  <si>
    <t>预算6表</t>
  </si>
  <si>
    <t>部门编码</t>
  </si>
  <si>
    <t>部门名称</t>
  </si>
  <si>
    <t>内容</t>
  </si>
  <si>
    <t>说明</t>
  </si>
  <si>
    <t>部门总体目标</t>
  </si>
  <si>
    <t>部门职责</t>
  </si>
  <si>
    <t>云南桂苑律师事务所根据国家有关法律、法规以及律师职业道德和执业纪律规定，工作职责如下：
1.坚持党的领导，坚守职业操守，遵守执业纪律、职业道德；
2.在东川区司法局的领导下组织律师事务所的政治理论及业务学习和开展律师业务执业活动；
3.担任民事案件代理人或刑事案件辩护人、代理人参加诉讼；
4.办理仲裁及非诉讼法律事务，担任机关事业单位、企业、单位团体的法律顾问；
5.承接办理扫黑除恶专项斗争的案件及相关工作；
6.办理法律援助案件和开展公益法律服务活动；
7.参与领导信访接待日工作；
8.办理“认罪认罚”值班律师及刑事案件律师辩护全覆盖等相关工作事宜；
9.针对年龄老化和人员不足的实际情况，研究提出如何充实人员的意见或方案；
10.大力拓展创新律师工作，主动服务中心工作，实现经济效益和社会效益双丰收；
11.研究、解决律师执业活动中遇到的问题。</t>
  </si>
  <si>
    <t xml:space="preserve">1.把提升政治理论学习重要性放在第一位，把律师业务工作专业知识能力的更新与提高作为律师事务所业务拓展和增强法律服务水平的重要手段。
2.加强律师事务所管理工作全方面的统筹安排，通过岗位职责明确，增强律师事务所管理的规范化，改善作风不够严谨扎实，缺乏工作热情的现状。 </t>
  </si>
  <si>
    <t>部门年度目标</t>
  </si>
  <si>
    <t>一是强化习近平新时代中国特色社会主义思想和法治思想学习。二是持续开展、完善好律师执业纪律、职业道德建设工作。三是开展民商、家事案件纠纷诉讼代理工作及刑事案件辩护人工作。四是办理仲裁及非诉讼法律事务，担任机关事业单位、企业、单位团体的法律顾问。五是积极开展“我为群众办实事”活动。六是办理指派的法律援助案件及认罪认罚从宽制度和刑事案件律师辩护全覆盖等相关</t>
  </si>
  <si>
    <t>二、部门年度重点工作任务</t>
  </si>
  <si>
    <t>部门职能职责</t>
  </si>
  <si>
    <t>主要内容</t>
  </si>
  <si>
    <t>对应项目</t>
  </si>
  <si>
    <t>纳入预算金额（元）</t>
  </si>
  <si>
    <t>总额</t>
  </si>
  <si>
    <t>财政拨款</t>
  </si>
  <si>
    <t>其他资金</t>
  </si>
  <si>
    <t>拟定全区公共法律服务体系建设规划并指导实施，统筹和布局城乡、区域法律服务资源。</t>
  </si>
  <si>
    <t>为全区经济社会发展提供有力的法律服务保障，较好地维护社会和谐稳定。</t>
  </si>
  <si>
    <t>昆明市东川区司法局是昆明市东川区人民政府工作部门，区委依法治区办设在区司法局。</t>
  </si>
  <si>
    <t>完成非税收入上缴工作。</t>
  </si>
  <si>
    <t>三、部门整体支出绩效指标</t>
  </si>
  <si>
    <t>绩效指标</t>
  </si>
  <si>
    <t>评（扣）分标准</t>
  </si>
  <si>
    <t>绩效指标设定依据及指标值数据来源</t>
  </si>
  <si>
    <t xml:space="preserve">二级指标 </t>
  </si>
  <si>
    <t>该指标权重30分，未完成按权重得分，实际发放人数/应发放人数×指标分值。</t>
  </si>
  <si>
    <t>反映部门（单位）实际发放事业编制人员数量。工资福利包括：事业人员工资、社会保险、住房公积金、职业年金等。</t>
  </si>
  <si>
    <t>绩效指标设定依据：《云南省省级部门预算基本支出核定方案》。指标值数据来源：人员信息表</t>
  </si>
  <si>
    <t>≧</t>
  </si>
  <si>
    <t>该指标权重30分，考核完成率达90%得满分，未达到按权重进行扣分。</t>
  </si>
  <si>
    <t>反映矛盾纠纷化解的质量。
矛盾纠纷化解成功率=（成功化解按件数/受理案件数）*100%。</t>
  </si>
  <si>
    <t>依据：2026年主要工作目标</t>
  </si>
  <si>
    <t>该指标权重10分，根据成本节约率评分：
① 成本节约率=100%，得满分；
② 成本节约率介于60%（含）至100%（不含）之间，完成及时率×指标分值；
③ 成本节约率＜60%，不得分。</t>
  </si>
  <si>
    <t>反映完成任务成本。</t>
  </si>
  <si>
    <t>依据：年度预算批复书</t>
  </si>
  <si>
    <t>该指标权重10分，根据服务群众满意度评分：
①满意度≥90%的得满分；
②70%≤满意度≤90%的，得8分；
③60%≤满意度≤70%的，得6分；
④满意度≤6%的，得0分。</t>
  </si>
  <si>
    <t>依据：法治建设群众满意度</t>
  </si>
  <si>
    <t>该指标权重10分，根据服务群众满意度评分：
①满意度≥90%的得满分；
②70%≤满意度≤90%的，得8分；
③60%≤满意度≤70%的，得6分；
④满意度≤60%的，得0分。</t>
  </si>
  <si>
    <t>群众满意度</t>
  </si>
  <si>
    <t>该指标权重10分，根据服务群众满意度评分：
①满意度≥90%的得满分；
②70%≤满意度≤90%的，得13分；
③60%≤满意度≤70%的，得10分；
④满意度≤60%的，得0分。</t>
  </si>
  <si>
    <t>反映服务对象的满意度。</t>
  </si>
</sst>
</file>

<file path=xl/styles.xml><?xml version="1.0" encoding="utf-8"?>
<styleSheet xmlns="http://schemas.openxmlformats.org/spreadsheetml/2006/main">
  <numFmts count="9">
    <numFmt numFmtId="176" formatCode="#,##0;\-#,##0;;@"/>
    <numFmt numFmtId="41" formatCode="_ * #,##0_ ;_ * \-#,##0_ ;_ * &quot;-&quot;_ ;_ @_ "/>
    <numFmt numFmtId="177" formatCode="yyyy\-mm\-dd"/>
    <numFmt numFmtId="43" formatCode="_ * #,##0.00_ ;_ * \-#,##0.00_ ;_ * &quot;-&quot;??_ ;_ @_ "/>
    <numFmt numFmtId="178" formatCode="yyyy\-mm\-dd\ hh:mm:ss"/>
    <numFmt numFmtId="44" formatCode="_ &quot;￥&quot;* #,##0.00_ ;_ &quot;￥&quot;* \-#,##0.00_ ;_ &quot;￥&quot;* &quot;-&quot;??_ ;_ @_ "/>
    <numFmt numFmtId="179" formatCode="#,##0.00;\-#,##0.00;;@"/>
    <numFmt numFmtId="180" formatCode="hh:mm:ss"/>
    <numFmt numFmtId="42" formatCode="_ &quot;￥&quot;* #,##0_ ;_ &quot;￥&quot;* \-#,##0_ ;_ &quot;￥&quot;* &quot;-&quot;_ ;_ @_ "/>
  </numFmts>
  <fonts count="45">
    <font>
      <sz val="11"/>
      <color theme="1"/>
      <name val="宋体"/>
      <charset val="134"/>
      <scheme val="minor"/>
    </font>
    <font>
      <sz val="11"/>
      <color indexed="8"/>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9"/>
      <name val="宋体"/>
      <charset val="134"/>
    </font>
    <font>
      <b/>
      <sz val="11"/>
      <color rgb="FF000000"/>
      <name val="宋体"/>
      <charset val="134"/>
    </font>
    <font>
      <sz val="11"/>
      <name val="宋体"/>
      <charset val="134"/>
    </font>
    <font>
      <sz val="12"/>
      <color rgb="FF000000"/>
      <name val="宋体"/>
      <charset val="134"/>
    </font>
    <font>
      <sz val="9"/>
      <name val="宋体"/>
      <charset val="1"/>
    </font>
    <font>
      <sz val="11"/>
      <name val="SimSun"/>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b/>
      <sz val="15"/>
      <color theme="3"/>
      <name val="宋体"/>
      <charset val="134"/>
      <scheme val="minor"/>
    </font>
    <font>
      <i/>
      <sz val="11"/>
      <color rgb="FF7F7F7F"/>
      <name val="宋体"/>
      <charset val="0"/>
      <scheme val="minor"/>
    </font>
    <font>
      <u/>
      <sz val="11"/>
      <color rgb="FF0000FF"/>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b/>
      <sz val="13"/>
      <color theme="3"/>
      <name val="宋体"/>
      <charset val="134"/>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006100"/>
      <name val="宋体"/>
      <charset val="0"/>
      <scheme val="minor"/>
    </font>
    <font>
      <sz val="11"/>
      <color rgb="FFFA7D00"/>
      <name val="宋体"/>
      <charset val="0"/>
      <scheme val="minor"/>
    </font>
    <font>
      <sz val="10"/>
      <name val="宋体"/>
      <charset val="134"/>
    </font>
    <font>
      <sz val="9"/>
      <name val="Microsoft YaHei UI"/>
      <charset val="1"/>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bgColor indexed="64"/>
      </patternFill>
    </fill>
    <fill>
      <patternFill patternType="solid">
        <fgColor theme="7" tint="0.599993896298105"/>
        <bgColor indexed="64"/>
      </patternFill>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000000"/>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style="thin">
        <color rgb="FF000000"/>
      </right>
      <top style="thin">
        <color rgb="FF000000"/>
      </top>
      <bottom style="thin">
        <color indexed="8"/>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9">
    <xf numFmtId="0" fontId="0" fillId="0" borderId="0"/>
    <xf numFmtId="42" fontId="0" fillId="0" borderId="0" applyFont="0" applyFill="0" applyBorder="0" applyAlignment="0" applyProtection="0">
      <alignment vertical="center"/>
    </xf>
    <xf numFmtId="0" fontId="28" fillId="8" borderId="0" applyNumberFormat="0" applyBorder="0" applyAlignment="0" applyProtection="0">
      <alignment vertical="center"/>
    </xf>
    <xf numFmtId="0" fontId="30" fillId="9"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7" fillId="0" borderId="1">
      <alignment horizontal="right" vertical="center"/>
    </xf>
    <xf numFmtId="0" fontId="28" fillId="4" borderId="0" applyNumberFormat="0" applyBorder="0" applyAlignment="0" applyProtection="0">
      <alignment vertical="center"/>
    </xf>
    <xf numFmtId="0" fontId="31" fillId="10" borderId="0" applyNumberFormat="0" applyBorder="0" applyAlignment="0" applyProtection="0">
      <alignment vertical="center"/>
    </xf>
    <xf numFmtId="43" fontId="0" fillId="0" borderId="0" applyFont="0" applyFill="0" applyBorder="0" applyAlignment="0" applyProtection="0">
      <alignment vertical="center"/>
    </xf>
    <xf numFmtId="0" fontId="29" fillId="11"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177" fontId="7" fillId="0" borderId="1">
      <alignment horizontal="right" vertical="center"/>
    </xf>
    <xf numFmtId="0" fontId="34" fillId="0" borderId="0" applyNumberFormat="0" applyFill="0" applyBorder="0" applyAlignment="0" applyProtection="0">
      <alignment vertical="center"/>
    </xf>
    <xf numFmtId="0" fontId="0" fillId="12" borderId="23" applyNumberFormat="0" applyFont="0" applyAlignment="0" applyProtection="0">
      <alignment vertical="center"/>
    </xf>
    <xf numFmtId="0" fontId="29" fillId="7" borderId="0" applyNumberFormat="0" applyBorder="0" applyAlignment="0" applyProtection="0">
      <alignment vertical="center"/>
    </xf>
    <xf numFmtId="0" fontId="27"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20" applyNumberFormat="0" applyFill="0" applyAlignment="0" applyProtection="0">
      <alignment vertical="center"/>
    </xf>
    <xf numFmtId="0" fontId="33" fillId="0" borderId="20" applyNumberFormat="0" applyFill="0" applyAlignment="0" applyProtection="0">
      <alignment vertical="center"/>
    </xf>
    <xf numFmtId="0" fontId="29" fillId="14" borderId="0" applyNumberFormat="0" applyBorder="0" applyAlignment="0" applyProtection="0">
      <alignment vertical="center"/>
    </xf>
    <xf numFmtId="0" fontId="27" fillId="0" borderId="21" applyNumberFormat="0" applyFill="0" applyAlignment="0" applyProtection="0">
      <alignment vertical="center"/>
    </xf>
    <xf numFmtId="0" fontId="29" fillId="16" borderId="0" applyNumberFormat="0" applyBorder="0" applyAlignment="0" applyProtection="0">
      <alignment vertical="center"/>
    </xf>
    <xf numFmtId="0" fontId="40" fillId="18" borderId="26" applyNumberFormat="0" applyAlignment="0" applyProtection="0">
      <alignment vertical="center"/>
    </xf>
    <xf numFmtId="0" fontId="39" fillId="18" borderId="22" applyNumberFormat="0" applyAlignment="0" applyProtection="0">
      <alignment vertical="center"/>
    </xf>
    <xf numFmtId="0" fontId="38" fillId="17" borderId="25" applyNumberFormat="0" applyAlignment="0" applyProtection="0">
      <alignment vertical="center"/>
    </xf>
    <xf numFmtId="0" fontId="28" fillId="20" borderId="0" applyNumberFormat="0" applyBorder="0" applyAlignment="0" applyProtection="0">
      <alignment vertical="center"/>
    </xf>
    <xf numFmtId="0" fontId="29" fillId="22" borderId="0" applyNumberFormat="0" applyBorder="0" applyAlignment="0" applyProtection="0">
      <alignment vertical="center"/>
    </xf>
    <xf numFmtId="0" fontId="42" fillId="0" borderId="27" applyNumberFormat="0" applyFill="0" applyAlignment="0" applyProtection="0">
      <alignment vertical="center"/>
    </xf>
    <xf numFmtId="0" fontId="37" fillId="0" borderId="24" applyNumberFormat="0" applyFill="0" applyAlignment="0" applyProtection="0">
      <alignment vertical="center"/>
    </xf>
    <xf numFmtId="0" fontId="41" fillId="21" borderId="0" applyNumberFormat="0" applyBorder="0" applyAlignment="0" applyProtection="0">
      <alignment vertical="center"/>
    </xf>
    <xf numFmtId="0" fontId="36" fillId="13" borderId="0" applyNumberFormat="0" applyBorder="0" applyAlignment="0" applyProtection="0">
      <alignment vertical="center"/>
    </xf>
    <xf numFmtId="10" fontId="7" fillId="0" borderId="1">
      <alignment horizontal="right" vertical="center"/>
    </xf>
    <xf numFmtId="0" fontId="28" fillId="19"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3" borderId="0" applyNumberFormat="0" applyBorder="0" applyAlignment="0" applyProtection="0">
      <alignment vertical="center"/>
    </xf>
    <xf numFmtId="0" fontId="28" fillId="28"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3" borderId="0" applyNumberFormat="0" applyBorder="0" applyAlignment="0" applyProtection="0">
      <alignment vertical="center"/>
    </xf>
    <xf numFmtId="0" fontId="28" fillId="32" borderId="0" applyNumberFormat="0" applyBorder="0" applyAlignment="0" applyProtection="0">
      <alignment vertical="center"/>
    </xf>
    <xf numFmtId="0" fontId="28" fillId="34" borderId="0" applyNumberFormat="0" applyBorder="0" applyAlignment="0" applyProtection="0">
      <alignment vertical="center"/>
    </xf>
    <xf numFmtId="0" fontId="29" fillId="6" borderId="0" applyNumberFormat="0" applyBorder="0" applyAlignment="0" applyProtection="0">
      <alignment vertical="center"/>
    </xf>
    <xf numFmtId="0" fontId="28" fillId="27" borderId="0" applyNumberFormat="0" applyBorder="0" applyAlignment="0" applyProtection="0">
      <alignment vertical="center"/>
    </xf>
    <xf numFmtId="0" fontId="29" fillId="15" borderId="0" applyNumberFormat="0" applyBorder="0" applyAlignment="0" applyProtection="0">
      <alignment vertical="center"/>
    </xf>
    <xf numFmtId="0" fontId="29" fillId="29" borderId="0" applyNumberFormat="0" applyBorder="0" applyAlignment="0" applyProtection="0">
      <alignment vertical="center"/>
    </xf>
    <xf numFmtId="0" fontId="28" fillId="26" borderId="0" applyNumberFormat="0" applyBorder="0" applyAlignment="0" applyProtection="0">
      <alignment vertical="center"/>
    </xf>
    <xf numFmtId="0" fontId="29" fillId="5" borderId="0" applyNumberFormat="0" applyBorder="0" applyAlignment="0" applyProtection="0">
      <alignment vertical="center"/>
    </xf>
    <xf numFmtId="179" fontId="7" fillId="0" borderId="1">
      <alignment horizontal="right" vertical="center"/>
    </xf>
    <xf numFmtId="49" fontId="7" fillId="0" borderId="1">
      <alignment horizontal="left" vertical="center" wrapText="1"/>
    </xf>
    <xf numFmtId="179" fontId="7" fillId="0" borderId="1">
      <alignment horizontal="right" vertical="center"/>
    </xf>
    <xf numFmtId="180" fontId="7" fillId="0" borderId="1">
      <alignment horizontal="right" vertical="center"/>
    </xf>
    <xf numFmtId="176" fontId="7" fillId="0" borderId="1">
      <alignment horizontal="right" vertical="center"/>
    </xf>
    <xf numFmtId="0" fontId="44" fillId="0" borderId="0">
      <alignment vertical="top"/>
      <protection locked="0"/>
    </xf>
    <xf numFmtId="0" fontId="43" fillId="0" borderId="0"/>
  </cellStyleXfs>
  <cellXfs count="237">
    <xf numFmtId="0" fontId="0" fillId="0" borderId="0" xfId="0" applyFont="1" applyBorder="1"/>
    <xf numFmtId="0" fontId="1" fillId="0" borderId="0" xfId="0" applyFont="1" applyFill="1" applyBorder="1" applyAlignment="1"/>
    <xf numFmtId="0" fontId="2" fillId="2" borderId="0" xfId="0" applyFont="1" applyFill="1" applyBorder="1" applyAlignment="1">
      <alignment horizontal="center" vertical="center"/>
    </xf>
    <xf numFmtId="0" fontId="2" fillId="3" borderId="0" xfId="0" applyFont="1" applyFill="1" applyBorder="1" applyAlignment="1">
      <alignment horizontal="center" vertical="center"/>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4" fillId="2" borderId="1" xfId="0" applyFont="1" applyFill="1" applyBorder="1" applyAlignment="1">
      <alignment horizontal="center" vertical="center"/>
    </xf>
    <xf numFmtId="0" fontId="4"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7" fillId="0" borderId="5" xfId="0" applyNumberFormat="1" applyFont="1" applyFill="1" applyBorder="1" applyAlignment="1">
      <alignment horizontal="left" vertical="center" wrapText="1"/>
    </xf>
    <xf numFmtId="0" fontId="6" fillId="0" borderId="1" xfId="0" applyFont="1" applyBorder="1" applyAlignment="1">
      <alignment horizontal="center" vertical="center" wrapText="1"/>
    </xf>
    <xf numFmtId="0" fontId="7" fillId="0" borderId="5" xfId="0" applyNumberFormat="1" applyFont="1" applyFill="1" applyBorder="1" applyAlignment="1">
      <alignment horizontal="left" vertical="center" wrapText="1"/>
    </xf>
    <xf numFmtId="0" fontId="8"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2" borderId="1" xfId="0" applyFont="1" applyFill="1" applyBorder="1" applyAlignment="1">
      <alignment horizontal="left" vertical="center"/>
    </xf>
    <xf numFmtId="4" fontId="9" fillId="0" borderId="1" xfId="0" applyNumberFormat="1" applyFont="1" applyFill="1" applyBorder="1" applyAlignment="1" applyProtection="1">
      <alignment horizontal="right" vertical="center" wrapText="1"/>
    </xf>
    <xf numFmtId="49" fontId="9" fillId="0" borderId="1" xfId="0" applyNumberFormat="1" applyFont="1" applyFill="1" applyBorder="1" applyAlignment="1" applyProtection="1">
      <alignment horizontal="left" vertical="center" wrapText="1"/>
    </xf>
    <xf numFmtId="0" fontId="9" fillId="0" borderId="6" xfId="0" applyNumberFormat="1" applyFont="1" applyFill="1" applyBorder="1" applyAlignment="1"/>
    <xf numFmtId="49" fontId="9" fillId="0" borderId="7" xfId="0" applyNumberFormat="1" applyFont="1" applyFill="1" applyBorder="1" applyAlignment="1" applyProtection="1">
      <alignment horizontal="left" vertical="center" wrapText="1"/>
    </xf>
    <xf numFmtId="49" fontId="9" fillId="0" borderId="8" xfId="0" applyNumberFormat="1" applyFont="1" applyFill="1" applyBorder="1" applyAlignment="1" applyProtection="1">
      <alignment horizontal="left" vertical="center" wrapText="1"/>
    </xf>
    <xf numFmtId="49" fontId="9" fillId="0" borderId="9" xfId="0" applyNumberFormat="1" applyFont="1" applyFill="1" applyBorder="1" applyAlignment="1" applyProtection="1">
      <alignment horizontal="left" vertical="center" wrapText="1"/>
    </xf>
    <xf numFmtId="0" fontId="8" fillId="0" borderId="1" xfId="0" applyFont="1" applyBorder="1" applyAlignment="1">
      <alignment horizontal="center" vertic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center" vertical="center" wrapText="1"/>
      <protection locked="0"/>
    </xf>
    <xf numFmtId="0" fontId="10" fillId="0" borderId="1" xfId="0" applyFont="1" applyBorder="1" applyAlignment="1">
      <alignment horizontal="center" vertical="center"/>
    </xf>
    <xf numFmtId="49" fontId="9" fillId="0" borderId="1" xfId="58" applyNumberFormat="1" applyFont="1" applyFill="1" applyBorder="1" applyAlignment="1" applyProtection="1">
      <alignment horizontal="left" vertical="center" wrapText="1"/>
    </xf>
    <xf numFmtId="49" fontId="9" fillId="0" borderId="1" xfId="58" applyNumberFormat="1" applyFont="1" applyFill="1" applyBorder="1" applyAlignment="1" applyProtection="1">
      <alignment vertical="center" wrapText="1"/>
    </xf>
    <xf numFmtId="0" fontId="11" fillId="0" borderId="1" xfId="57" applyFont="1" applyFill="1" applyBorder="1" applyAlignment="1" applyProtection="1">
      <alignment horizontal="center" vertical="center" wrapText="1"/>
      <protection locked="0"/>
    </xf>
    <xf numFmtId="49" fontId="7" fillId="0" borderId="5" xfId="57" applyNumberFormat="1" applyFont="1" applyFill="1" applyBorder="1" applyAlignment="1" applyProtection="1">
      <alignment horizontal="center" vertical="center" wrapText="1"/>
      <protection locked="0"/>
    </xf>
    <xf numFmtId="0" fontId="7" fillId="0" borderId="5" xfId="57" applyFont="1" applyFill="1" applyBorder="1" applyAlignment="1" applyProtection="1">
      <alignment horizontal="center" vertical="center" wrapText="1"/>
      <protection locked="0"/>
    </xf>
    <xf numFmtId="49" fontId="7" fillId="0" borderId="5" xfId="58" applyNumberFormat="1" applyFont="1" applyFill="1" applyBorder="1" applyAlignment="1">
      <alignment horizontal="left" vertical="center" wrapText="1"/>
    </xf>
    <xf numFmtId="49" fontId="9" fillId="0" borderId="1" xfId="58" applyNumberFormat="1" applyFont="1" applyFill="1" applyBorder="1" applyAlignment="1" applyProtection="1">
      <alignment horizontal="center" vertical="center" wrapText="1"/>
    </xf>
    <xf numFmtId="49" fontId="12" fillId="0" borderId="1" xfId="58"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0" borderId="1" xfId="0" applyFont="1" applyBorder="1" applyAlignment="1">
      <alignment horizontal="center" vertical="center" wrapText="1"/>
    </xf>
    <xf numFmtId="0" fontId="3" fillId="2" borderId="0" xfId="0" applyFont="1" applyFill="1" applyBorder="1" applyAlignment="1">
      <alignment horizontal="right" vertical="center" wrapText="1"/>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49" fontId="6" fillId="0" borderId="1" xfId="0" applyNumberFormat="1" applyFont="1" applyBorder="1" applyAlignment="1">
      <alignment vertical="center" wrapText="1"/>
    </xf>
    <xf numFmtId="0" fontId="6" fillId="0" borderId="1" xfId="0" applyFont="1" applyBorder="1" applyAlignment="1">
      <alignment vertical="center" wrapText="1"/>
    </xf>
    <xf numFmtId="49" fontId="10" fillId="0" borderId="1" xfId="0" applyNumberFormat="1" applyFont="1" applyBorder="1" applyAlignment="1">
      <alignment horizontal="center" vertical="center"/>
    </xf>
    <xf numFmtId="49" fontId="9" fillId="0" borderId="10" xfId="58" applyNumberFormat="1" applyFont="1" applyFill="1" applyBorder="1" applyAlignment="1" applyProtection="1">
      <alignment vertical="center" wrapText="1"/>
    </xf>
    <xf numFmtId="0" fontId="3" fillId="0" borderId="1" xfId="0" applyFont="1" applyBorder="1" applyAlignment="1">
      <alignment horizontal="left" vertical="center" wrapText="1"/>
    </xf>
    <xf numFmtId="49" fontId="4" fillId="0" borderId="0" xfId="0" applyNumberFormat="1" applyFont="1" applyBorder="1"/>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6" fillId="0" borderId="0" xfId="0" applyFont="1" applyBorder="1" applyAlignment="1">
      <alignment horizontal="left" vertical="center"/>
    </xf>
    <xf numFmtId="0" fontId="6" fillId="0" borderId="0" xfId="0" applyFont="1" applyBorder="1"/>
    <xf numFmtId="0" fontId="3" fillId="0" borderId="0" xfId="0" applyFont="1" applyBorder="1" applyAlignment="1" applyProtection="1">
      <alignment horizontal="right"/>
      <protection locked="0"/>
    </xf>
    <xf numFmtId="0" fontId="6" fillId="0" borderId="11" xfId="0" applyFont="1" applyBorder="1" applyAlignment="1" applyProtection="1">
      <alignment horizontal="center" vertical="center" wrapText="1"/>
      <protection locked="0"/>
    </xf>
    <xf numFmtId="0" fontId="6" fillId="0" borderId="11"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2" xfId="0" applyFont="1" applyBorder="1" applyAlignment="1">
      <alignment horizontal="center" vertical="center" wrapText="1"/>
    </xf>
    <xf numFmtId="0" fontId="6" fillId="0" borderId="11" xfId="0" applyFont="1" applyBorder="1" applyAlignment="1">
      <alignment horizontal="center" vertical="center"/>
    </xf>
    <xf numFmtId="0" fontId="6" fillId="2" borderId="13" xfId="0" applyFont="1" applyFill="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pplyProtection="1">
      <alignment horizontal="left" vertical="center"/>
      <protection locked="0"/>
    </xf>
    <xf numFmtId="4" fontId="3"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2" borderId="11" xfId="0" applyFont="1" applyFill="1" applyBorder="1" applyAlignment="1">
      <alignment horizontal="center" vertical="center"/>
    </xf>
    <xf numFmtId="0" fontId="6" fillId="0" borderId="12" xfId="0" applyFont="1" applyBorder="1" applyAlignment="1">
      <alignment horizontal="center" vertical="center"/>
    </xf>
    <xf numFmtId="4" fontId="3" fillId="0" borderId="1" xfId="0" applyNumberFormat="1" applyFont="1" applyBorder="1" applyAlignment="1">
      <alignment horizontal="right" vertical="center" wrapText="1"/>
    </xf>
    <xf numFmtId="0" fontId="3" fillId="0" borderId="1"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4" fillId="0" borderId="1" xfId="0" applyFont="1" applyBorder="1" applyAlignment="1" applyProtection="1">
      <alignment horizontal="center" vertical="center"/>
      <protection locked="0"/>
    </xf>
    <xf numFmtId="4" fontId="14" fillId="0" borderId="1" xfId="54" applyNumberFormat="1" applyFont="1" applyBorder="1">
      <alignment horizontal="right" vertical="center"/>
    </xf>
    <xf numFmtId="0" fontId="3" fillId="2" borderId="0" xfId="0" applyFont="1" applyFill="1" applyBorder="1" applyAlignment="1" applyProtection="1">
      <alignment horizontal="right" vertical="top" wrapText="1"/>
      <protection locked="0"/>
    </xf>
    <xf numFmtId="0" fontId="15" fillId="0" borderId="0" xfId="0" applyFont="1" applyBorder="1" applyAlignment="1" applyProtection="1">
      <alignment vertical="top"/>
      <protection locked="0"/>
    </xf>
    <xf numFmtId="0" fontId="15" fillId="0" borderId="0" xfId="0" applyFont="1" applyBorder="1" applyAlignment="1">
      <alignment vertical="top"/>
    </xf>
    <xf numFmtId="0" fontId="16" fillId="2" borderId="0" xfId="0" applyFont="1" applyFill="1" applyBorder="1" applyAlignment="1" applyProtection="1">
      <alignment horizontal="center" vertical="center" wrapText="1"/>
      <protection locked="0"/>
    </xf>
    <xf numFmtId="0" fontId="15" fillId="0" borderId="0" xfId="0" applyFont="1" applyBorder="1" applyProtection="1">
      <protection locked="0"/>
    </xf>
    <xf numFmtId="0" fontId="15" fillId="0" borderId="0" xfId="0" applyFont="1" applyBorder="1"/>
    <xf numFmtId="0" fontId="3"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right" vertical="center"/>
      <protection locked="0"/>
    </xf>
    <xf numFmtId="0" fontId="4" fillId="2" borderId="0" xfId="0" applyFont="1" applyFill="1" applyBorder="1" applyAlignment="1" applyProtection="1">
      <alignment horizontal="righ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right" vertical="center"/>
      <protection locked="0"/>
    </xf>
    <xf numFmtId="0" fontId="4" fillId="2" borderId="1" xfId="0" applyFont="1" applyFill="1" applyBorder="1" applyAlignment="1" applyProtection="1">
      <alignment horizontal="right" vertical="center" wrapText="1"/>
      <protection locked="0"/>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3" fontId="3" fillId="2" borderId="1" xfId="0" applyNumberFormat="1" applyFont="1" applyFill="1" applyBorder="1" applyAlignment="1" applyProtection="1">
      <alignment horizontal="right" vertical="center"/>
      <protection locked="0"/>
    </xf>
    <xf numFmtId="4" fontId="3" fillId="0" borderId="1" xfId="0" applyNumberFormat="1" applyFont="1" applyBorder="1" applyAlignment="1" applyProtection="1">
      <alignment horizontal="right" vertical="center"/>
      <protection locked="0"/>
    </xf>
    <xf numFmtId="0" fontId="3" fillId="0" borderId="1" xfId="0" applyFont="1" applyBorder="1" applyAlignment="1" applyProtection="1">
      <alignment horizontal="left"/>
      <protection locked="0"/>
    </xf>
    <xf numFmtId="0" fontId="3" fillId="0" borderId="1" xfId="0" applyFont="1" applyBorder="1" applyAlignment="1">
      <alignment horizontal="left"/>
    </xf>
    <xf numFmtId="0" fontId="3" fillId="2" borderId="1" xfId="0" applyFont="1" applyFill="1" applyBorder="1" applyAlignment="1">
      <alignment horizontal="right" vertical="center"/>
    </xf>
    <xf numFmtId="0" fontId="3" fillId="2" borderId="0" xfId="0" applyFont="1" applyFill="1" applyBorder="1" applyAlignment="1" applyProtection="1">
      <alignment horizontal="right" vertical="center" wrapText="1"/>
      <protection locked="0"/>
    </xf>
    <xf numFmtId="0" fontId="17"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3" fillId="0" borderId="1" xfId="0" applyFont="1" applyBorder="1" applyAlignment="1">
      <alignment vertical="center" wrapText="1"/>
    </xf>
    <xf numFmtId="0" fontId="3" fillId="2" borderId="1" xfId="0" applyFont="1" applyFill="1" applyBorder="1" applyAlignment="1" applyProtection="1">
      <alignment horizontal="center" vertical="center"/>
      <protection locked="0"/>
    </xf>
    <xf numFmtId="0" fontId="4" fillId="0" borderId="0" xfId="0" applyFont="1" applyBorder="1" applyAlignment="1">
      <alignment horizontal="right" vertical="center"/>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6" fillId="0" borderId="0" xfId="0" applyFont="1" applyBorder="1" applyAlignment="1">
      <alignment wrapText="1"/>
    </xf>
    <xf numFmtId="0" fontId="4" fillId="0" borderId="0" xfId="0" applyFont="1" applyBorder="1" applyAlignment="1">
      <alignment horizontal="right" wrapText="1"/>
    </xf>
    <xf numFmtId="0" fontId="4" fillId="0" borderId="0" xfId="0" applyFont="1" applyBorder="1" applyAlignment="1">
      <alignment wrapText="1"/>
    </xf>
    <xf numFmtId="0" fontId="6" fillId="0" borderId="14" xfId="0" applyFont="1" applyBorder="1" applyAlignment="1">
      <alignment horizontal="center" vertical="center" wrapText="1"/>
    </xf>
    <xf numFmtId="0" fontId="4" fillId="0" borderId="2" xfId="0" applyFont="1" applyBorder="1" applyAlignment="1">
      <alignment horizontal="center" vertical="center"/>
    </xf>
    <xf numFmtId="179" fontId="14" fillId="0" borderId="1" xfId="0" applyNumberFormat="1" applyFont="1" applyBorder="1" applyAlignment="1">
      <alignment horizontal="right" vertical="center"/>
    </xf>
    <xf numFmtId="0" fontId="6"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0" xfId="0" applyFont="1" applyBorder="1" applyProtection="1">
      <protection locked="0"/>
    </xf>
    <xf numFmtId="0" fontId="13" fillId="0" borderId="0" xfId="0" applyFont="1" applyBorder="1" applyAlignment="1">
      <alignment horizontal="center" vertical="center" wrapText="1"/>
    </xf>
    <xf numFmtId="0" fontId="6" fillId="0" borderId="0" xfId="0" applyFont="1" applyBorder="1" applyProtection="1">
      <protection locked="0"/>
    </xf>
    <xf numFmtId="0" fontId="6" fillId="0" borderId="15" xfId="0" applyFont="1" applyBorder="1" applyAlignment="1" applyProtection="1">
      <alignment horizontal="center" vertical="center"/>
      <protection locked="0"/>
    </xf>
    <xf numFmtId="0" fontId="6" fillId="0" borderId="15" xfId="0" applyFont="1" applyBorder="1" applyAlignment="1">
      <alignment horizontal="center" vertical="center" wrapText="1"/>
    </xf>
    <xf numFmtId="0" fontId="6" fillId="0" borderId="16" xfId="0" applyFont="1" applyBorder="1" applyAlignment="1" applyProtection="1">
      <alignment horizontal="center" vertical="center"/>
      <protection locked="0"/>
    </xf>
    <xf numFmtId="0" fontId="6" fillId="0" borderId="16" xfId="0" applyFont="1" applyBorder="1" applyAlignment="1">
      <alignment horizontal="center" vertical="center" wrapText="1"/>
    </xf>
    <xf numFmtId="0" fontId="6" fillId="0" borderId="17" xfId="0" applyFont="1" applyBorder="1" applyAlignment="1" applyProtection="1">
      <alignment horizontal="center" vertical="center"/>
      <protection locked="0"/>
    </xf>
    <xf numFmtId="0" fontId="6" fillId="0" borderId="17" xfId="0" applyFont="1" applyBorder="1" applyAlignment="1">
      <alignment horizontal="center" vertical="center" wrapText="1"/>
    </xf>
    <xf numFmtId="0" fontId="3" fillId="0" borderId="13" xfId="0" applyFont="1" applyBorder="1" applyAlignment="1">
      <alignment horizontal="left" vertical="center" wrapText="1"/>
    </xf>
    <xf numFmtId="0" fontId="3" fillId="0" borderId="17" xfId="0" applyFont="1" applyBorder="1" applyAlignment="1" applyProtection="1">
      <alignment horizontal="left" vertical="center"/>
      <protection locked="0"/>
    </xf>
    <xf numFmtId="0" fontId="3" fillId="0" borderId="17" xfId="0" applyFont="1" applyBorder="1" applyAlignment="1">
      <alignment horizontal="left" vertical="center" wrapText="1"/>
    </xf>
    <xf numFmtId="0" fontId="3" fillId="0" borderId="18" xfId="0" applyFont="1" applyBorder="1" applyAlignment="1">
      <alignment horizontal="center" vertical="center"/>
    </xf>
    <xf numFmtId="0" fontId="3" fillId="0" borderId="19" xfId="0" applyFont="1" applyBorder="1" applyAlignment="1" applyProtection="1">
      <alignment horizontal="left" vertical="center"/>
      <protection locked="0"/>
    </xf>
    <xf numFmtId="0" fontId="3" fillId="0" borderId="19" xfId="0" applyFont="1" applyBorder="1" applyAlignment="1">
      <alignment horizontal="left" vertical="center"/>
    </xf>
    <xf numFmtId="0" fontId="3" fillId="0" borderId="0" xfId="0" applyFont="1" applyBorder="1" applyAlignment="1" applyProtection="1">
      <alignment vertical="top" wrapText="1"/>
      <protection locked="0"/>
    </xf>
    <xf numFmtId="0" fontId="13" fillId="0" borderId="0"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9" xfId="0" applyFont="1" applyBorder="1" applyAlignment="1">
      <alignment horizontal="center" vertical="center" wrapText="1"/>
    </xf>
    <xf numFmtId="0" fontId="6" fillId="0" borderId="17" xfId="0" applyFont="1" applyBorder="1" applyAlignment="1" applyProtection="1">
      <alignment horizontal="center" vertical="center" wrapText="1"/>
      <protection locked="0"/>
    </xf>
    <xf numFmtId="0" fontId="3" fillId="2" borderId="17" xfId="0" applyFont="1" applyFill="1" applyBorder="1" applyAlignment="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pplyProtection="1">
      <alignment horizontal="right" wrapText="1"/>
      <protection locked="0"/>
    </xf>
    <xf numFmtId="0" fontId="6" fillId="0" borderId="3"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9" xfId="0" applyFont="1" applyBorder="1" applyAlignment="1" applyProtection="1">
      <alignment horizontal="center" vertical="center" wrapText="1"/>
      <protection locked="0"/>
    </xf>
    <xf numFmtId="0" fontId="3" fillId="0" borderId="0" xfId="0" applyFont="1" applyBorder="1" applyAlignment="1">
      <alignment horizontal="left" vertical="center"/>
    </xf>
    <xf numFmtId="176" fontId="14" fillId="0" borderId="1" xfId="56" applyNumberFormat="1" applyFont="1" applyBorder="1" applyAlignment="1">
      <alignment horizontal="center" vertical="center"/>
    </xf>
    <xf numFmtId="176" fontId="14" fillId="0" borderId="1" xfId="0" applyNumberFormat="1" applyFont="1" applyBorder="1" applyAlignment="1">
      <alignment horizontal="center" vertical="center"/>
    </xf>
    <xf numFmtId="3" fontId="3" fillId="0" borderId="17" xfId="0" applyNumberFormat="1" applyFont="1" applyBorder="1" applyAlignment="1">
      <alignment horizontal="right" vertical="center"/>
    </xf>
    <xf numFmtId="0" fontId="3" fillId="2" borderId="17" xfId="0" applyFont="1" applyFill="1" applyBorder="1" applyAlignment="1">
      <alignment horizontal="right" vertical="center"/>
    </xf>
    <xf numFmtId="0" fontId="3" fillId="2" borderId="0" xfId="0" applyFont="1" applyFill="1" applyBorder="1" applyAlignment="1">
      <alignment horizontal="left" vertical="center"/>
    </xf>
    <xf numFmtId="179" fontId="14" fillId="0" borderId="0" xfId="0" applyNumberFormat="1" applyFont="1" applyBorder="1" applyAlignment="1">
      <alignment horizontal="left" vertical="center"/>
    </xf>
    <xf numFmtId="0" fontId="3" fillId="0" borderId="0" xfId="0" applyFont="1" applyBorder="1" applyAlignment="1">
      <alignment horizontal="right"/>
    </xf>
    <xf numFmtId="0" fontId="18" fillId="0" borderId="0" xfId="0" applyFont="1" applyBorder="1" applyAlignment="1" applyProtection="1">
      <alignment horizontal="right"/>
      <protection locked="0"/>
    </xf>
    <xf numFmtId="49" fontId="18" fillId="0" borderId="0" xfId="0" applyNumberFormat="1" applyFont="1" applyBorder="1" applyProtection="1">
      <protection locked="0"/>
    </xf>
    <xf numFmtId="0" fontId="4" fillId="0" borderId="0" xfId="0" applyFont="1" applyBorder="1" applyAlignment="1">
      <alignment horizontal="right"/>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6" fillId="0" borderId="11" xfId="0" applyFont="1" applyBorder="1" applyAlignment="1" applyProtection="1">
      <alignment horizontal="center" vertical="center"/>
      <protection locked="0"/>
    </xf>
    <xf numFmtId="49" fontId="6" fillId="0" borderId="11" xfId="0" applyNumberFormat="1"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49" fontId="6" fillId="0" borderId="12" xfId="0"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4" fillId="0" borderId="0" xfId="0" applyFont="1" applyBorder="1" applyAlignment="1">
      <alignment vertical="top"/>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pplyProtection="1">
      <alignment horizontal="center" vertical="center" wrapText="1"/>
      <protection locked="0"/>
    </xf>
    <xf numFmtId="0" fontId="6" fillId="0" borderId="17" xfId="0" applyFont="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pplyProtection="1">
      <alignment vertical="top"/>
      <protection locked="0"/>
    </xf>
    <xf numFmtId="49" fontId="4" fillId="0" borderId="0" xfId="0" applyNumberFormat="1" applyFont="1" applyBorder="1" applyProtection="1">
      <protection locked="0"/>
    </xf>
    <xf numFmtId="0" fontId="6" fillId="0" borderId="0" xfId="0" applyFont="1" applyBorder="1" applyAlignment="1" applyProtection="1">
      <alignment horizontal="left" vertical="center"/>
      <protection locked="0"/>
    </xf>
    <xf numFmtId="0" fontId="6" fillId="0" borderId="13" xfId="0" applyFont="1" applyBorder="1" applyAlignment="1" applyProtection="1">
      <alignment horizontal="center" vertical="center"/>
      <protection locked="0"/>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49" fontId="14" fillId="0" borderId="1" xfId="53" applyNumberFormat="1" applyFont="1" applyBorder="1">
      <alignment horizontal="left" vertical="center" wrapText="1"/>
    </xf>
    <xf numFmtId="0" fontId="6" fillId="0" borderId="4" xfId="0" applyFont="1" applyBorder="1" applyAlignment="1" applyProtection="1">
      <alignment horizontal="center" vertical="center" wrapText="1"/>
      <protection locked="0"/>
    </xf>
    <xf numFmtId="0" fontId="3" fillId="0" borderId="0" xfId="0" applyFont="1" applyBorder="1" applyAlignment="1">
      <alignment horizontal="right" vertical="center" wrapText="1"/>
    </xf>
    <xf numFmtId="0" fontId="20" fillId="0" borderId="0" xfId="0" applyFont="1" applyBorder="1" applyAlignment="1">
      <alignment horizontal="center" vertical="center"/>
    </xf>
    <xf numFmtId="0" fontId="4" fillId="2" borderId="0" xfId="0" applyFont="1" applyFill="1" applyBorder="1" applyAlignment="1" applyProtection="1">
      <alignment horizontal="left" vertical="center" wrapText="1"/>
      <protection locked="0"/>
    </xf>
    <xf numFmtId="0" fontId="15" fillId="2" borderId="1" xfId="0" applyFont="1" applyFill="1" applyBorder="1" applyAlignment="1" applyProtection="1">
      <alignment vertical="top" wrapText="1"/>
      <protection locked="0"/>
    </xf>
    <xf numFmtId="49" fontId="6" fillId="0" borderId="2"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0" fontId="3" fillId="0" borderId="1" xfId="0" applyFont="1" applyBorder="1" applyAlignment="1">
      <alignment horizontal="left" vertical="center" wrapText="1" indent="2"/>
    </xf>
    <xf numFmtId="0" fontId="4" fillId="0" borderId="4" xfId="0" applyFont="1" applyBorder="1" applyAlignment="1">
      <alignment horizontal="center" vertical="center"/>
    </xf>
    <xf numFmtId="0" fontId="15" fillId="2" borderId="0" xfId="0" applyFont="1" applyFill="1" applyBorder="1" applyAlignment="1">
      <alignment horizontal="left"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3" fillId="0" borderId="1" xfId="0" applyFont="1" applyBorder="1" applyAlignment="1" applyProtection="1">
      <alignment vertical="center" wrapText="1"/>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wrapText="1"/>
      <protection locked="0"/>
    </xf>
    <xf numFmtId="179" fontId="23" fillId="0" borderId="1" xfId="0" applyNumberFormat="1" applyFont="1" applyBorder="1" applyAlignment="1">
      <alignment horizontal="right" vertical="center"/>
    </xf>
    <xf numFmtId="0" fontId="21" fillId="2" borderId="11" xfId="0" applyFont="1" applyFill="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2" borderId="13" xfId="0" applyFont="1" applyFill="1" applyBorder="1" applyAlignment="1" applyProtection="1">
      <alignment horizontal="center" vertical="center" wrapText="1"/>
      <protection locked="0"/>
    </xf>
    <xf numFmtId="0" fontId="21" fillId="0" borderId="13"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3" fillId="2" borderId="1" xfId="0" applyFont="1" applyFill="1" applyBorder="1" applyAlignment="1">
      <alignment horizontal="left" vertical="center" wrapText="1" indent="1"/>
    </xf>
    <xf numFmtId="0" fontId="3" fillId="2" borderId="1"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3" fillId="2" borderId="13" xfId="0" applyFont="1" applyFill="1" applyBorder="1" applyAlignment="1">
      <alignment horizontal="left" vertical="center"/>
    </xf>
    <xf numFmtId="0" fontId="3" fillId="2" borderId="1" xfId="0" applyFont="1" applyFill="1" applyBorder="1" applyAlignment="1">
      <alignment horizontal="center" vertical="center"/>
    </xf>
    <xf numFmtId="0" fontId="15" fillId="0" borderId="1" xfId="0" applyFont="1" applyBorder="1" applyAlignment="1" applyProtection="1">
      <alignment vertical="top" wrapText="1"/>
      <protection locked="0"/>
    </xf>
    <xf numFmtId="0" fontId="4" fillId="0" borderId="4"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3" fillId="2" borderId="17" xfId="0" applyFont="1" applyFill="1" applyBorder="1" applyAlignment="1" applyProtection="1">
      <alignment horizontal="right" vertical="center"/>
      <protection locked="0"/>
    </xf>
    <xf numFmtId="0" fontId="3" fillId="0" borderId="1" xfId="0" applyFont="1" applyBorder="1" applyAlignment="1" applyProtection="1">
      <alignment vertical="center"/>
      <protection locked="0"/>
    </xf>
    <xf numFmtId="0" fontId="3" fillId="2" borderId="0" xfId="0" applyFont="1" applyFill="1" applyBorder="1" applyAlignment="1" quotePrefix="1">
      <alignment horizontal="righ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3"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93"/>
      <c r="B1" s="93"/>
      <c r="C1" s="93"/>
      <c r="D1" s="107" t="s">
        <v>0</v>
      </c>
    </row>
    <row r="2" ht="41.25" customHeight="1" spans="1:1">
      <c r="A2" s="88" t="str">
        <f>"2026"&amp;"年部门财务收支预算总表"</f>
        <v>2026年部门财务收支预算总表</v>
      </c>
    </row>
    <row r="3" ht="17.25" customHeight="1" spans="1:4">
      <c r="A3" s="91" t="str">
        <f>"单位名称："&amp;"云南桂苑律师事务所"</f>
        <v>单位名称：云南桂苑律师事务所</v>
      </c>
      <c r="B3" s="202"/>
      <c r="D3" s="180" t="s">
        <v>1</v>
      </c>
    </row>
    <row r="4" ht="23.25" customHeight="1" spans="1:4">
      <c r="A4" s="203" t="s">
        <v>2</v>
      </c>
      <c r="B4" s="204"/>
      <c r="C4" s="203" t="s">
        <v>3</v>
      </c>
      <c r="D4" s="204"/>
    </row>
    <row r="5" ht="24" customHeight="1" spans="1:4">
      <c r="A5" s="203" t="s">
        <v>4</v>
      </c>
      <c r="B5" s="203" t="s">
        <v>5</v>
      </c>
      <c r="C5" s="203" t="s">
        <v>6</v>
      </c>
      <c r="D5" s="203" t="s">
        <v>5</v>
      </c>
    </row>
    <row r="6" ht="17.25" customHeight="1" spans="1:4">
      <c r="A6" s="205" t="s">
        <v>7</v>
      </c>
      <c r="B6" s="121">
        <v>324411.31</v>
      </c>
      <c r="C6" s="205" t="s">
        <v>8</v>
      </c>
      <c r="D6" s="121"/>
    </row>
    <row r="7" ht="17.25" customHeight="1" spans="1:4">
      <c r="A7" s="205" t="s">
        <v>9</v>
      </c>
      <c r="B7" s="121"/>
      <c r="C7" s="205" t="s">
        <v>10</v>
      </c>
      <c r="D7" s="121"/>
    </row>
    <row r="8" ht="17.25" customHeight="1" spans="1:4">
      <c r="A8" s="205" t="s">
        <v>11</v>
      </c>
      <c r="B8" s="121"/>
      <c r="C8" s="236" t="s">
        <v>12</v>
      </c>
      <c r="D8" s="121"/>
    </row>
    <row r="9" ht="17.25" customHeight="1" spans="1:4">
      <c r="A9" s="205" t="s">
        <v>13</v>
      </c>
      <c r="B9" s="121"/>
      <c r="C9" s="236" t="s">
        <v>14</v>
      </c>
      <c r="D9" s="121">
        <v>288975.45</v>
      </c>
    </row>
    <row r="10" ht="17.25" customHeight="1" spans="1:4">
      <c r="A10" s="205" t="s">
        <v>15</v>
      </c>
      <c r="B10" s="121">
        <v>133200</v>
      </c>
      <c r="C10" s="236" t="s">
        <v>16</v>
      </c>
      <c r="D10" s="121"/>
    </row>
    <row r="11" ht="17.25" customHeight="1" spans="1:4">
      <c r="A11" s="205" t="s">
        <v>17</v>
      </c>
      <c r="B11" s="121">
        <v>133000</v>
      </c>
      <c r="C11" s="236" t="s">
        <v>18</v>
      </c>
      <c r="D11" s="121"/>
    </row>
    <row r="12" ht="17.25" customHeight="1" spans="1:4">
      <c r="A12" s="205" t="s">
        <v>19</v>
      </c>
      <c r="B12" s="121"/>
      <c r="C12" s="79" t="s">
        <v>20</v>
      </c>
      <c r="D12" s="121"/>
    </row>
    <row r="13" ht="17.25" customHeight="1" spans="1:4">
      <c r="A13" s="205" t="s">
        <v>21</v>
      </c>
      <c r="B13" s="121"/>
      <c r="C13" s="79" t="s">
        <v>22</v>
      </c>
      <c r="D13" s="121">
        <v>97319.87</v>
      </c>
    </row>
    <row r="14" ht="17.25" customHeight="1" spans="1:4">
      <c r="A14" s="205" t="s">
        <v>23</v>
      </c>
      <c r="B14" s="121"/>
      <c r="C14" s="79" t="s">
        <v>24</v>
      </c>
      <c r="D14" s="121">
        <v>43792.99</v>
      </c>
    </row>
    <row r="15" ht="17.25" customHeight="1" spans="1:4">
      <c r="A15" s="205" t="s">
        <v>25</v>
      </c>
      <c r="B15" s="121">
        <v>200</v>
      </c>
      <c r="C15" s="79" t="s">
        <v>26</v>
      </c>
      <c r="D15" s="121"/>
    </row>
    <row r="16" ht="17.25" customHeight="1" spans="1:4">
      <c r="A16" s="23"/>
      <c r="B16" s="121"/>
      <c r="C16" s="79" t="s">
        <v>27</v>
      </c>
      <c r="D16" s="121"/>
    </row>
    <row r="17" ht="17.25" customHeight="1" spans="1:4">
      <c r="A17" s="206"/>
      <c r="B17" s="121"/>
      <c r="C17" s="79" t="s">
        <v>28</v>
      </c>
      <c r="D17" s="121"/>
    </row>
    <row r="18" ht="17.25" customHeight="1" spans="1:4">
      <c r="A18" s="206"/>
      <c r="B18" s="121"/>
      <c r="C18" s="79" t="s">
        <v>29</v>
      </c>
      <c r="D18" s="121"/>
    </row>
    <row r="19" ht="17.25" customHeight="1" spans="1:4">
      <c r="A19" s="206"/>
      <c r="B19" s="121"/>
      <c r="C19" s="79" t="s">
        <v>30</v>
      </c>
      <c r="D19" s="121"/>
    </row>
    <row r="20" ht="17.25" customHeight="1" spans="1:4">
      <c r="A20" s="206"/>
      <c r="B20" s="121"/>
      <c r="C20" s="79" t="s">
        <v>31</v>
      </c>
      <c r="D20" s="121"/>
    </row>
    <row r="21" ht="17.25" customHeight="1" spans="1:4">
      <c r="A21" s="206"/>
      <c r="B21" s="121"/>
      <c r="C21" s="79" t="s">
        <v>32</v>
      </c>
      <c r="D21" s="121">
        <v>200</v>
      </c>
    </row>
    <row r="22" ht="17.25" customHeight="1" spans="1:4">
      <c r="A22" s="206"/>
      <c r="B22" s="121"/>
      <c r="C22" s="79" t="s">
        <v>33</v>
      </c>
      <c r="D22" s="121"/>
    </row>
    <row r="23" ht="17.25" customHeight="1" spans="1:4">
      <c r="A23" s="206"/>
      <c r="B23" s="121"/>
      <c r="C23" s="79" t="s">
        <v>34</v>
      </c>
      <c r="D23" s="121"/>
    </row>
    <row r="24" ht="17.25" customHeight="1" spans="1:4">
      <c r="A24" s="206"/>
      <c r="B24" s="121"/>
      <c r="C24" s="79" t="s">
        <v>35</v>
      </c>
      <c r="D24" s="121">
        <v>27323</v>
      </c>
    </row>
    <row r="25" ht="17.25" customHeight="1" spans="1:4">
      <c r="A25" s="206"/>
      <c r="B25" s="121"/>
      <c r="C25" s="79" t="s">
        <v>36</v>
      </c>
      <c r="D25" s="121"/>
    </row>
    <row r="26" ht="17.25" customHeight="1" spans="1:4">
      <c r="A26" s="206"/>
      <c r="B26" s="121"/>
      <c r="C26" s="23" t="s">
        <v>37</v>
      </c>
      <c r="D26" s="121"/>
    </row>
    <row r="27" ht="17.25" customHeight="1" spans="1:4">
      <c r="A27" s="206"/>
      <c r="B27" s="121"/>
      <c r="C27" s="79" t="s">
        <v>38</v>
      </c>
      <c r="D27" s="121"/>
    </row>
    <row r="28" ht="16.5" customHeight="1" spans="1:4">
      <c r="A28" s="206"/>
      <c r="B28" s="121"/>
      <c r="C28" s="79" t="s">
        <v>39</v>
      </c>
      <c r="D28" s="121"/>
    </row>
    <row r="29" ht="16.5" customHeight="1" spans="1:4">
      <c r="A29" s="206"/>
      <c r="B29" s="121"/>
      <c r="C29" s="23" t="s">
        <v>40</v>
      </c>
      <c r="D29" s="121"/>
    </row>
    <row r="30" ht="17.25" customHeight="1" spans="1:4">
      <c r="A30" s="206"/>
      <c r="B30" s="121"/>
      <c r="C30" s="23" t="s">
        <v>41</v>
      </c>
      <c r="D30" s="121"/>
    </row>
    <row r="31" ht="17.25" customHeight="1" spans="1:4">
      <c r="A31" s="206"/>
      <c r="B31" s="121"/>
      <c r="C31" s="79" t="s">
        <v>42</v>
      </c>
      <c r="D31" s="121"/>
    </row>
    <row r="32" ht="16.5" customHeight="1" spans="1:4">
      <c r="A32" s="206" t="s">
        <v>43</v>
      </c>
      <c r="B32" s="121">
        <v>457611.31</v>
      </c>
      <c r="C32" s="206" t="s">
        <v>44</v>
      </c>
      <c r="D32" s="121">
        <v>457611.31</v>
      </c>
    </row>
    <row r="33" ht="16.5" customHeight="1" spans="1:4">
      <c r="A33" s="23" t="s">
        <v>45</v>
      </c>
      <c r="B33" s="121"/>
      <c r="C33" s="23" t="s">
        <v>46</v>
      </c>
      <c r="D33" s="121"/>
    </row>
    <row r="34" ht="16.5" customHeight="1" spans="1:4">
      <c r="A34" s="79" t="s">
        <v>47</v>
      </c>
      <c r="B34" s="121"/>
      <c r="C34" s="79" t="s">
        <v>47</v>
      </c>
      <c r="D34" s="121"/>
    </row>
    <row r="35" ht="16.5" customHeight="1" spans="1:4">
      <c r="A35" s="79" t="s">
        <v>48</v>
      </c>
      <c r="B35" s="121"/>
      <c r="C35" s="79" t="s">
        <v>49</v>
      </c>
      <c r="D35" s="121"/>
    </row>
    <row r="36" ht="16.5" customHeight="1" spans="1:4">
      <c r="A36" s="207" t="s">
        <v>50</v>
      </c>
      <c r="B36" s="121">
        <v>457611.31</v>
      </c>
      <c r="C36" s="207" t="s">
        <v>51</v>
      </c>
      <c r="D36" s="121">
        <v>457611.31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60">
        <v>1</v>
      </c>
      <c r="B1" s="161">
        <v>0</v>
      </c>
      <c r="C1" s="160">
        <v>1</v>
      </c>
      <c r="D1" s="162"/>
      <c r="E1" s="162"/>
      <c r="F1" s="159" t="s">
        <v>367</v>
      </c>
    </row>
    <row r="2" ht="42" customHeight="1" spans="1:6">
      <c r="A2" s="163" t="str">
        <f>"2026"&amp;"年部门政府性基金预算支出预算表"</f>
        <v>2026年部门政府性基金预算支出预算表</v>
      </c>
      <c r="B2" s="163" t="s">
        <v>368</v>
      </c>
      <c r="C2" s="164"/>
      <c r="D2" s="165"/>
      <c r="E2" s="165"/>
      <c r="F2" s="165"/>
    </row>
    <row r="3" ht="13.5" customHeight="1" spans="1:6">
      <c r="A3" s="58" t="str">
        <f>"单位名称："&amp;"云南桂苑律师事务所"</f>
        <v>单位名称：云南桂苑律师事务所</v>
      </c>
      <c r="B3" s="58" t="s">
        <v>369</v>
      </c>
      <c r="C3" s="160"/>
      <c r="D3" s="162"/>
      <c r="E3" s="162"/>
      <c r="F3" s="159" t="s">
        <v>1</v>
      </c>
    </row>
    <row r="4" ht="19.5" customHeight="1" spans="1:6">
      <c r="A4" s="166" t="s">
        <v>185</v>
      </c>
      <c r="B4" s="167" t="s">
        <v>72</v>
      </c>
      <c r="C4" s="166" t="s">
        <v>73</v>
      </c>
      <c r="D4" s="13" t="s">
        <v>370</v>
      </c>
      <c r="E4" s="14"/>
      <c r="F4" s="48"/>
    </row>
    <row r="5" ht="18.75" customHeight="1" spans="1:6">
      <c r="A5" s="168"/>
      <c r="B5" s="169"/>
      <c r="C5" s="168"/>
      <c r="D5" s="66" t="s">
        <v>55</v>
      </c>
      <c r="E5" s="13" t="s">
        <v>75</v>
      </c>
      <c r="F5" s="66" t="s">
        <v>76</v>
      </c>
    </row>
    <row r="6" ht="18.75" customHeight="1" spans="1:6">
      <c r="A6" s="110">
        <v>1</v>
      </c>
      <c r="B6" s="170" t="s">
        <v>83</v>
      </c>
      <c r="C6" s="110">
        <v>3</v>
      </c>
      <c r="D6" s="15">
        <v>4</v>
      </c>
      <c r="E6" s="15">
        <v>5</v>
      </c>
      <c r="F6" s="15">
        <v>6</v>
      </c>
    </row>
    <row r="7" ht="21" customHeight="1" spans="1:6">
      <c r="A7" s="45"/>
      <c r="B7" s="45"/>
      <c r="C7" s="45"/>
      <c r="D7" s="121"/>
      <c r="E7" s="121"/>
      <c r="F7" s="121"/>
    </row>
    <row r="8" ht="21" customHeight="1" spans="1:6">
      <c r="A8" s="45"/>
      <c r="B8" s="45"/>
      <c r="C8" s="45"/>
      <c r="D8" s="121"/>
      <c r="E8" s="121"/>
      <c r="F8" s="121"/>
    </row>
    <row r="9" ht="18.75" customHeight="1" spans="1:6">
      <c r="A9" s="171" t="s">
        <v>174</v>
      </c>
      <c r="B9" s="171" t="s">
        <v>174</v>
      </c>
      <c r="C9" s="172" t="s">
        <v>174</v>
      </c>
      <c r="D9" s="121"/>
      <c r="E9" s="121"/>
      <c r="F9" s="121"/>
    </row>
    <row r="10" customHeight="1" spans="1:1">
      <c r="A10" t="s">
        <v>371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24"/>
      <c r="C1" s="124"/>
      <c r="R1" s="56"/>
      <c r="S1" s="56" t="s">
        <v>372</v>
      </c>
    </row>
    <row r="2" ht="41.25" customHeight="1" spans="1:19">
      <c r="A2" s="114" t="str">
        <f>"2026"&amp;"年部门政府采购预算表"</f>
        <v>2026年部门政府采购预算表</v>
      </c>
      <c r="B2" s="109"/>
      <c r="C2" s="109"/>
      <c r="D2" s="57"/>
      <c r="E2" s="57"/>
      <c r="F2" s="57"/>
      <c r="G2" s="57"/>
      <c r="H2" s="57"/>
      <c r="I2" s="57"/>
      <c r="J2" s="57"/>
      <c r="K2" s="57"/>
      <c r="L2" s="57"/>
      <c r="M2" s="109"/>
      <c r="N2" s="57"/>
      <c r="O2" s="57"/>
      <c r="P2" s="109"/>
      <c r="Q2" s="57"/>
      <c r="R2" s="109"/>
      <c r="S2" s="109"/>
    </row>
    <row r="3" ht="18.75" customHeight="1" spans="1:19">
      <c r="A3" s="152" t="str">
        <f>"单位名称："&amp;"云南桂苑律师事务所"</f>
        <v>单位名称：云南桂苑律师事务所</v>
      </c>
      <c r="B3" s="126"/>
      <c r="C3" s="126"/>
      <c r="D3" s="60"/>
      <c r="E3" s="60"/>
      <c r="F3" s="60"/>
      <c r="G3" s="60"/>
      <c r="H3" s="60"/>
      <c r="I3" s="60"/>
      <c r="J3" s="60"/>
      <c r="K3" s="60"/>
      <c r="L3" s="60"/>
      <c r="R3" s="61"/>
      <c r="S3" s="159" t="s">
        <v>1</v>
      </c>
    </row>
    <row r="4" ht="15.75" customHeight="1" spans="1:19">
      <c r="A4" s="63" t="s">
        <v>184</v>
      </c>
      <c r="B4" s="127" t="s">
        <v>185</v>
      </c>
      <c r="C4" s="127" t="s">
        <v>373</v>
      </c>
      <c r="D4" s="128" t="s">
        <v>374</v>
      </c>
      <c r="E4" s="128" t="s">
        <v>375</v>
      </c>
      <c r="F4" s="128" t="s">
        <v>376</v>
      </c>
      <c r="G4" s="128" t="s">
        <v>377</v>
      </c>
      <c r="H4" s="128" t="s">
        <v>378</v>
      </c>
      <c r="I4" s="141" t="s">
        <v>192</v>
      </c>
      <c r="J4" s="141"/>
      <c r="K4" s="141"/>
      <c r="L4" s="141"/>
      <c r="M4" s="142"/>
      <c r="N4" s="141"/>
      <c r="O4" s="141"/>
      <c r="P4" s="149"/>
      <c r="Q4" s="141"/>
      <c r="R4" s="142"/>
      <c r="S4" s="122"/>
    </row>
    <row r="5" ht="17.25" customHeight="1" spans="1:19">
      <c r="A5" s="65"/>
      <c r="B5" s="129"/>
      <c r="C5" s="129"/>
      <c r="D5" s="130"/>
      <c r="E5" s="130"/>
      <c r="F5" s="130"/>
      <c r="G5" s="130"/>
      <c r="H5" s="130"/>
      <c r="I5" s="130" t="s">
        <v>55</v>
      </c>
      <c r="J5" s="130" t="s">
        <v>58</v>
      </c>
      <c r="K5" s="130" t="s">
        <v>379</v>
      </c>
      <c r="L5" s="130" t="s">
        <v>380</v>
      </c>
      <c r="M5" s="143" t="s">
        <v>381</v>
      </c>
      <c r="N5" s="144" t="s">
        <v>382</v>
      </c>
      <c r="O5" s="144"/>
      <c r="P5" s="150"/>
      <c r="Q5" s="144"/>
      <c r="R5" s="151"/>
      <c r="S5" s="131"/>
    </row>
    <row r="6" ht="54" customHeight="1" spans="1:19">
      <c r="A6" s="68"/>
      <c r="B6" s="131"/>
      <c r="C6" s="131"/>
      <c r="D6" s="132"/>
      <c r="E6" s="132"/>
      <c r="F6" s="132"/>
      <c r="G6" s="132"/>
      <c r="H6" s="132"/>
      <c r="I6" s="132"/>
      <c r="J6" s="132" t="s">
        <v>57</v>
      </c>
      <c r="K6" s="132"/>
      <c r="L6" s="132"/>
      <c r="M6" s="145"/>
      <c r="N6" s="132" t="s">
        <v>57</v>
      </c>
      <c r="O6" s="132" t="s">
        <v>64</v>
      </c>
      <c r="P6" s="131" t="s">
        <v>65</v>
      </c>
      <c r="Q6" s="132" t="s">
        <v>66</v>
      </c>
      <c r="R6" s="145" t="s">
        <v>67</v>
      </c>
      <c r="S6" s="131" t="s">
        <v>68</v>
      </c>
    </row>
    <row r="7" ht="18" customHeight="1" spans="1:19">
      <c r="A7" s="153">
        <v>1</v>
      </c>
      <c r="B7" s="153" t="s">
        <v>83</v>
      </c>
      <c r="C7" s="154">
        <v>3</v>
      </c>
      <c r="D7" s="154">
        <v>4</v>
      </c>
      <c r="E7" s="153">
        <v>5</v>
      </c>
      <c r="F7" s="153">
        <v>6</v>
      </c>
      <c r="G7" s="153">
        <v>7</v>
      </c>
      <c r="H7" s="153">
        <v>8</v>
      </c>
      <c r="I7" s="153">
        <v>9</v>
      </c>
      <c r="J7" s="153">
        <v>10</v>
      </c>
      <c r="K7" s="153">
        <v>11</v>
      </c>
      <c r="L7" s="153">
        <v>12</v>
      </c>
      <c r="M7" s="153">
        <v>13</v>
      </c>
      <c r="N7" s="153">
        <v>14</v>
      </c>
      <c r="O7" s="153">
        <v>15</v>
      </c>
      <c r="P7" s="153">
        <v>16</v>
      </c>
      <c r="Q7" s="153">
        <v>17</v>
      </c>
      <c r="R7" s="153">
        <v>18</v>
      </c>
      <c r="S7" s="153">
        <v>19</v>
      </c>
    </row>
    <row r="8" ht="21" customHeight="1" spans="1:19">
      <c r="A8" s="133"/>
      <c r="B8" s="134"/>
      <c r="C8" s="134"/>
      <c r="D8" s="135"/>
      <c r="E8" s="135"/>
      <c r="F8" s="135"/>
      <c r="G8" s="155"/>
      <c r="H8" s="121"/>
      <c r="I8" s="121"/>
      <c r="J8" s="121"/>
      <c r="K8" s="121"/>
      <c r="L8" s="121"/>
      <c r="M8" s="121"/>
      <c r="N8" s="121"/>
      <c r="O8" s="121"/>
      <c r="P8" s="121"/>
      <c r="Q8" s="121"/>
      <c r="R8" s="121"/>
      <c r="S8" s="121"/>
    </row>
    <row r="9" ht="21" customHeight="1" spans="1:19">
      <c r="A9" s="136" t="s">
        <v>174</v>
      </c>
      <c r="B9" s="137"/>
      <c r="C9" s="137"/>
      <c r="D9" s="138"/>
      <c r="E9" s="138"/>
      <c r="F9" s="138"/>
      <c r="G9" s="156"/>
      <c r="H9" s="121"/>
      <c r="I9" s="121"/>
      <c r="J9" s="121"/>
      <c r="K9" s="121"/>
      <c r="L9" s="121"/>
      <c r="M9" s="121"/>
      <c r="N9" s="121"/>
      <c r="O9" s="121"/>
      <c r="P9" s="121"/>
      <c r="Q9" s="121"/>
      <c r="R9" s="121"/>
      <c r="S9" s="121"/>
    </row>
    <row r="10" ht="21" customHeight="1" spans="1:19">
      <c r="A10" s="152" t="s">
        <v>383</v>
      </c>
      <c r="B10" s="58"/>
      <c r="C10" s="58"/>
      <c r="D10" s="152"/>
      <c r="E10" s="152"/>
      <c r="F10" s="152"/>
      <c r="G10" s="157"/>
      <c r="H10" s="158"/>
      <c r="I10" s="158"/>
      <c r="J10" s="158"/>
      <c r="K10" s="158"/>
      <c r="L10" s="158"/>
      <c r="M10" s="158"/>
      <c r="N10" s="158"/>
      <c r="O10" s="158"/>
      <c r="P10" s="158"/>
      <c r="Q10" s="158"/>
      <c r="R10" s="158"/>
      <c r="S10" s="158"/>
    </row>
    <row r="11" customHeight="1" spans="1:1">
      <c r="A11" t="s">
        <v>384</v>
      </c>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8"/>
      <c r="B1" s="124"/>
      <c r="C1" s="124"/>
      <c r="D1" s="124"/>
      <c r="E1" s="124"/>
      <c r="F1" s="124"/>
      <c r="G1" s="124"/>
      <c r="H1" s="118"/>
      <c r="I1" s="118"/>
      <c r="J1" s="118"/>
      <c r="K1" s="118"/>
      <c r="L1" s="118"/>
      <c r="M1" s="118"/>
      <c r="N1" s="139"/>
      <c r="O1" s="118"/>
      <c r="P1" s="118"/>
      <c r="Q1" s="124"/>
      <c r="R1" s="118"/>
      <c r="S1" s="147"/>
      <c r="T1" s="147" t="s">
        <v>385</v>
      </c>
    </row>
    <row r="2" ht="41.25" customHeight="1" spans="1:20">
      <c r="A2" s="114" t="str">
        <f>"2026"&amp;"年部门政府购买服务预算表"</f>
        <v>2026年部门政府购买服务预算表</v>
      </c>
      <c r="B2" s="109"/>
      <c r="C2" s="109"/>
      <c r="D2" s="109"/>
      <c r="E2" s="109"/>
      <c r="F2" s="109"/>
      <c r="G2" s="109"/>
      <c r="H2" s="125"/>
      <c r="I2" s="125"/>
      <c r="J2" s="125"/>
      <c r="K2" s="125"/>
      <c r="L2" s="125"/>
      <c r="M2" s="125"/>
      <c r="N2" s="140"/>
      <c r="O2" s="125"/>
      <c r="P2" s="125"/>
      <c r="Q2" s="109"/>
      <c r="R2" s="125"/>
      <c r="S2" s="140"/>
      <c r="T2" s="109"/>
    </row>
    <row r="3" ht="22.5" customHeight="1" spans="1:20">
      <c r="A3" s="115" t="str">
        <f>"单位名称："&amp;"云南桂苑律师事务所"</f>
        <v>单位名称：云南桂苑律师事务所</v>
      </c>
      <c r="B3" s="126"/>
      <c r="C3" s="126"/>
      <c r="D3" s="126"/>
      <c r="E3" s="126"/>
      <c r="F3" s="126"/>
      <c r="G3" s="126"/>
      <c r="H3" s="116"/>
      <c r="I3" s="116"/>
      <c r="J3" s="116"/>
      <c r="K3" s="116"/>
      <c r="L3" s="116"/>
      <c r="M3" s="116"/>
      <c r="N3" s="139"/>
      <c r="O3" s="118"/>
      <c r="P3" s="118"/>
      <c r="Q3" s="124"/>
      <c r="R3" s="118"/>
      <c r="S3" s="148"/>
      <c r="T3" s="147" t="s">
        <v>1</v>
      </c>
    </row>
    <row r="4" ht="24" customHeight="1" spans="1:20">
      <c r="A4" s="63" t="s">
        <v>184</v>
      </c>
      <c r="B4" s="127" t="s">
        <v>185</v>
      </c>
      <c r="C4" s="127" t="s">
        <v>373</v>
      </c>
      <c r="D4" s="127" t="s">
        <v>386</v>
      </c>
      <c r="E4" s="127" t="s">
        <v>387</v>
      </c>
      <c r="F4" s="127" t="s">
        <v>388</v>
      </c>
      <c r="G4" s="127" t="s">
        <v>389</v>
      </c>
      <c r="H4" s="128" t="s">
        <v>390</v>
      </c>
      <c r="I4" s="128" t="s">
        <v>391</v>
      </c>
      <c r="J4" s="141" t="s">
        <v>192</v>
      </c>
      <c r="K4" s="141"/>
      <c r="L4" s="141"/>
      <c r="M4" s="141"/>
      <c r="N4" s="142"/>
      <c r="O4" s="141"/>
      <c r="P4" s="141"/>
      <c r="Q4" s="149"/>
      <c r="R4" s="141"/>
      <c r="S4" s="142"/>
      <c r="T4" s="122"/>
    </row>
    <row r="5" ht="24" customHeight="1" spans="1:20">
      <c r="A5" s="65"/>
      <c r="B5" s="129"/>
      <c r="C5" s="129"/>
      <c r="D5" s="129"/>
      <c r="E5" s="129"/>
      <c r="F5" s="129"/>
      <c r="G5" s="129"/>
      <c r="H5" s="130"/>
      <c r="I5" s="130"/>
      <c r="J5" s="130" t="s">
        <v>55</v>
      </c>
      <c r="K5" s="130" t="s">
        <v>58</v>
      </c>
      <c r="L5" s="130" t="s">
        <v>379</v>
      </c>
      <c r="M5" s="130" t="s">
        <v>380</v>
      </c>
      <c r="N5" s="143" t="s">
        <v>381</v>
      </c>
      <c r="O5" s="144" t="s">
        <v>382</v>
      </c>
      <c r="P5" s="144"/>
      <c r="Q5" s="150"/>
      <c r="R5" s="144"/>
      <c r="S5" s="151"/>
      <c r="T5" s="131"/>
    </row>
    <row r="6" ht="54" customHeight="1" spans="1:20">
      <c r="A6" s="68"/>
      <c r="B6" s="131"/>
      <c r="C6" s="131"/>
      <c r="D6" s="131"/>
      <c r="E6" s="131"/>
      <c r="F6" s="131"/>
      <c r="G6" s="131"/>
      <c r="H6" s="132"/>
      <c r="I6" s="132"/>
      <c r="J6" s="132"/>
      <c r="K6" s="132" t="s">
        <v>57</v>
      </c>
      <c r="L6" s="132"/>
      <c r="M6" s="132"/>
      <c r="N6" s="145"/>
      <c r="O6" s="132" t="s">
        <v>57</v>
      </c>
      <c r="P6" s="132" t="s">
        <v>64</v>
      </c>
      <c r="Q6" s="131" t="s">
        <v>65</v>
      </c>
      <c r="R6" s="132" t="s">
        <v>66</v>
      </c>
      <c r="S6" s="145" t="s">
        <v>67</v>
      </c>
      <c r="T6" s="131" t="s">
        <v>68</v>
      </c>
    </row>
    <row r="7" ht="17.25" customHeight="1" spans="1:20">
      <c r="A7" s="69">
        <v>1</v>
      </c>
      <c r="B7" s="131">
        <v>2</v>
      </c>
      <c r="C7" s="69">
        <v>3</v>
      </c>
      <c r="D7" s="69">
        <v>4</v>
      </c>
      <c r="E7" s="131">
        <v>5</v>
      </c>
      <c r="F7" s="69">
        <v>6</v>
      </c>
      <c r="G7" s="69">
        <v>7</v>
      </c>
      <c r="H7" s="131">
        <v>8</v>
      </c>
      <c r="I7" s="69">
        <v>9</v>
      </c>
      <c r="J7" s="69">
        <v>10</v>
      </c>
      <c r="K7" s="131">
        <v>11</v>
      </c>
      <c r="L7" s="69">
        <v>12</v>
      </c>
      <c r="M7" s="69">
        <v>13</v>
      </c>
      <c r="N7" s="131">
        <v>14</v>
      </c>
      <c r="O7" s="69">
        <v>15</v>
      </c>
      <c r="P7" s="69">
        <v>16</v>
      </c>
      <c r="Q7" s="131">
        <v>17</v>
      </c>
      <c r="R7" s="69">
        <v>18</v>
      </c>
      <c r="S7" s="69">
        <v>19</v>
      </c>
      <c r="T7" s="69">
        <v>20</v>
      </c>
    </row>
    <row r="8" ht="21" customHeight="1" spans="1:20">
      <c r="A8" s="133"/>
      <c r="B8" s="134"/>
      <c r="C8" s="134"/>
      <c r="D8" s="134"/>
      <c r="E8" s="134"/>
      <c r="F8" s="134"/>
      <c r="G8" s="134"/>
      <c r="H8" s="135"/>
      <c r="I8" s="135"/>
      <c r="J8" s="121"/>
      <c r="K8" s="121"/>
      <c r="L8" s="121"/>
      <c r="M8" s="121"/>
      <c r="N8" s="121"/>
      <c r="O8" s="121"/>
      <c r="P8" s="121"/>
      <c r="Q8" s="121"/>
      <c r="R8" s="121"/>
      <c r="S8" s="121"/>
      <c r="T8" s="121"/>
    </row>
    <row r="9" ht="21" customHeight="1" spans="1:20">
      <c r="A9" s="136" t="s">
        <v>174</v>
      </c>
      <c r="B9" s="137"/>
      <c r="C9" s="137"/>
      <c r="D9" s="137"/>
      <c r="E9" s="137"/>
      <c r="F9" s="137"/>
      <c r="G9" s="137"/>
      <c r="H9" s="138"/>
      <c r="I9" s="146"/>
      <c r="J9" s="121"/>
      <c r="K9" s="121"/>
      <c r="L9" s="121"/>
      <c r="M9" s="121"/>
      <c r="N9" s="121"/>
      <c r="O9" s="121"/>
      <c r="P9" s="121"/>
      <c r="Q9" s="121"/>
      <c r="R9" s="121"/>
      <c r="S9" s="121"/>
      <c r="T9" s="121"/>
    </row>
    <row r="10" customHeight="1" spans="1:1">
      <c r="A10" t="s">
        <v>392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13"/>
      <c r="M1" s="56" t="s">
        <v>393</v>
      </c>
    </row>
    <row r="2" ht="41.25" customHeight="1" spans="1:13">
      <c r="A2" s="114" t="str">
        <f>"2026"&amp;"年对下转移支付预算表"</f>
        <v>2026年对下转移支付预算表</v>
      </c>
      <c r="B2" s="57"/>
      <c r="C2" s="57"/>
      <c r="D2" s="57"/>
      <c r="E2" s="57"/>
      <c r="F2" s="57"/>
      <c r="G2" s="57"/>
      <c r="H2" s="57"/>
      <c r="I2" s="57"/>
      <c r="J2" s="57"/>
      <c r="K2" s="57"/>
      <c r="L2" s="57"/>
      <c r="M2" s="109"/>
    </row>
    <row r="3" ht="18" customHeight="1" spans="1:13">
      <c r="A3" s="115" t="str">
        <f>"单位名称："&amp;"云南桂苑律师事务所"</f>
        <v>单位名称：云南桂苑律师事务所</v>
      </c>
      <c r="B3" s="116"/>
      <c r="C3" s="116"/>
      <c r="D3" s="117"/>
      <c r="E3" s="118"/>
      <c r="F3" s="118"/>
      <c r="G3" s="118"/>
      <c r="H3" s="118"/>
      <c r="I3" s="118"/>
      <c r="M3" s="61" t="s">
        <v>1</v>
      </c>
    </row>
    <row r="4" ht="19.5" customHeight="1" spans="1:13">
      <c r="A4" s="76" t="s">
        <v>394</v>
      </c>
      <c r="B4" s="13" t="s">
        <v>192</v>
      </c>
      <c r="C4" s="14"/>
      <c r="D4" s="14"/>
      <c r="E4" s="13" t="s">
        <v>395</v>
      </c>
      <c r="F4" s="14"/>
      <c r="G4" s="14"/>
      <c r="H4" s="14"/>
      <c r="I4" s="14"/>
      <c r="J4" s="14"/>
      <c r="K4" s="14"/>
      <c r="L4" s="14"/>
      <c r="M4" s="122"/>
    </row>
    <row r="5" ht="40.5" customHeight="1" spans="1:13">
      <c r="A5" s="69"/>
      <c r="B5" s="77" t="s">
        <v>55</v>
      </c>
      <c r="C5" s="63" t="s">
        <v>58</v>
      </c>
      <c r="D5" s="119" t="s">
        <v>379</v>
      </c>
      <c r="E5" s="95"/>
      <c r="F5" s="95"/>
      <c r="G5" s="95"/>
      <c r="H5" s="95"/>
      <c r="I5" s="95"/>
      <c r="J5" s="95"/>
      <c r="K5" s="95"/>
      <c r="L5" s="95"/>
      <c r="M5" s="123"/>
    </row>
    <row r="6" ht="19.5" customHeight="1" spans="1:13">
      <c r="A6" s="70">
        <v>1</v>
      </c>
      <c r="B6" s="70">
        <v>2</v>
      </c>
      <c r="C6" s="70">
        <v>3</v>
      </c>
      <c r="D6" s="120">
        <v>4</v>
      </c>
      <c r="E6" s="83">
        <v>5</v>
      </c>
      <c r="F6" s="70">
        <v>6</v>
      </c>
      <c r="G6" s="70">
        <v>7</v>
      </c>
      <c r="H6" s="120">
        <v>8</v>
      </c>
      <c r="I6" s="70">
        <v>9</v>
      </c>
      <c r="J6" s="70">
        <v>10</v>
      </c>
      <c r="K6" s="70">
        <v>11</v>
      </c>
      <c r="L6" s="70">
        <v>13</v>
      </c>
      <c r="M6" s="83">
        <v>24</v>
      </c>
    </row>
    <row r="7" ht="19.5" customHeight="1" spans="1:13">
      <c r="A7" s="54"/>
      <c r="B7" s="121"/>
      <c r="C7" s="121"/>
      <c r="D7" s="121"/>
      <c r="E7" s="121"/>
      <c r="F7" s="121"/>
      <c r="G7" s="121"/>
      <c r="H7" s="121"/>
      <c r="I7" s="121"/>
      <c r="J7" s="121"/>
      <c r="K7" s="121"/>
      <c r="L7" s="121"/>
      <c r="M7" s="121"/>
    </row>
    <row r="8" ht="19.5" customHeight="1" spans="1:13">
      <c r="A8" s="111"/>
      <c r="B8" s="121"/>
      <c r="C8" s="121"/>
      <c r="D8" s="121"/>
      <c r="E8" s="121"/>
      <c r="F8" s="121"/>
      <c r="G8" s="121"/>
      <c r="H8" s="121"/>
      <c r="I8" s="121"/>
      <c r="J8" s="121"/>
      <c r="K8" s="121"/>
      <c r="L8" s="121"/>
      <c r="M8" s="121"/>
    </row>
    <row r="9" customHeight="1" spans="1:1">
      <c r="A9" t="s">
        <v>396</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56" t="s">
        <v>397</v>
      </c>
    </row>
    <row r="2" ht="41.25" customHeight="1" spans="1:10">
      <c r="A2" s="108" t="str">
        <f>"2026"&amp;"年对下转移支付绩效目标表"</f>
        <v>2026年对下转移支付绩效目标表</v>
      </c>
      <c r="B2" s="57"/>
      <c r="C2" s="57"/>
      <c r="D2" s="57"/>
      <c r="E2" s="57"/>
      <c r="F2" s="109"/>
      <c r="G2" s="57"/>
      <c r="H2" s="109"/>
      <c r="I2" s="109"/>
      <c r="J2" s="57"/>
    </row>
    <row r="3" ht="17.25" customHeight="1" spans="1:1">
      <c r="A3" s="58" t="str">
        <f>"单位名称："&amp;"云南桂苑律师事务所"</f>
        <v>单位名称：云南桂苑律师事务所</v>
      </c>
    </row>
    <row r="4" ht="44.25" customHeight="1" spans="1:10">
      <c r="A4" s="19" t="s">
        <v>394</v>
      </c>
      <c r="B4" s="19" t="s">
        <v>272</v>
      </c>
      <c r="C4" s="19" t="s">
        <v>273</v>
      </c>
      <c r="D4" s="19" t="s">
        <v>274</v>
      </c>
      <c r="E4" s="19" t="s">
        <v>275</v>
      </c>
      <c r="F4" s="110" t="s">
        <v>276</v>
      </c>
      <c r="G4" s="19" t="s">
        <v>277</v>
      </c>
      <c r="H4" s="110" t="s">
        <v>278</v>
      </c>
      <c r="I4" s="110" t="s">
        <v>279</v>
      </c>
      <c r="J4" s="19" t="s">
        <v>280</v>
      </c>
    </row>
    <row r="5" ht="14.25" customHeight="1" spans="1:10">
      <c r="A5" s="19">
        <v>1</v>
      </c>
      <c r="B5" s="19">
        <v>2</v>
      </c>
      <c r="C5" s="19">
        <v>3</v>
      </c>
      <c r="D5" s="19">
        <v>4</v>
      </c>
      <c r="E5" s="19">
        <v>5</v>
      </c>
      <c r="F5" s="110">
        <v>6</v>
      </c>
      <c r="G5" s="19">
        <v>7</v>
      </c>
      <c r="H5" s="110">
        <v>8</v>
      </c>
      <c r="I5" s="110">
        <v>9</v>
      </c>
      <c r="J5" s="19">
        <v>10</v>
      </c>
    </row>
    <row r="6" ht="42" customHeight="1" spans="1:10">
      <c r="A6" s="54"/>
      <c r="B6" s="111"/>
      <c r="C6" s="111"/>
      <c r="D6" s="111"/>
      <c r="E6" s="46"/>
      <c r="F6" s="112"/>
      <c r="G6" s="46"/>
      <c r="H6" s="112"/>
      <c r="I6" s="112"/>
      <c r="J6" s="46"/>
    </row>
    <row r="7" ht="42" customHeight="1" spans="1:10">
      <c r="A7" s="54"/>
      <c r="B7" s="45"/>
      <c r="C7" s="45"/>
      <c r="D7" s="45"/>
      <c r="E7" s="54"/>
      <c r="F7" s="45"/>
      <c r="G7" s="54"/>
      <c r="H7" s="45"/>
      <c r="I7" s="45"/>
      <c r="J7" s="54"/>
    </row>
    <row r="8" customHeight="1" spans="1:1">
      <c r="A8" t="s">
        <v>398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85" t="s">
        <v>399</v>
      </c>
      <c r="B1" s="86"/>
      <c r="C1" s="86"/>
      <c r="D1" s="87"/>
      <c r="E1" s="87"/>
      <c r="F1" s="87"/>
      <c r="G1" s="86"/>
      <c r="H1" s="86"/>
      <c r="I1" s="87"/>
    </row>
    <row r="2" ht="41.25" customHeight="1" spans="1:9">
      <c r="A2" s="88" t="str">
        <f>"2026"&amp;"年新增资产配置预算表"</f>
        <v>2026年新增资产配置预算表</v>
      </c>
      <c r="B2" s="89"/>
      <c r="C2" s="89"/>
      <c r="D2" s="90"/>
      <c r="E2" s="90"/>
      <c r="F2" s="90"/>
      <c r="G2" s="89"/>
      <c r="H2" s="89"/>
      <c r="I2" s="90"/>
    </row>
    <row r="3" customHeight="1" spans="1:9">
      <c r="A3" s="91" t="str">
        <f>"单位名称："&amp;"云南桂苑律师事务所"</f>
        <v>单位名称：云南桂苑律师事务所</v>
      </c>
      <c r="B3" s="92"/>
      <c r="C3" s="92"/>
      <c r="D3" s="93"/>
      <c r="F3" s="90"/>
      <c r="G3" s="89"/>
      <c r="H3" s="89"/>
      <c r="I3" s="107" t="s">
        <v>1</v>
      </c>
    </row>
    <row r="4" ht="28.5" customHeight="1" spans="1:9">
      <c r="A4" s="94" t="s">
        <v>184</v>
      </c>
      <c r="B4" s="95" t="s">
        <v>185</v>
      </c>
      <c r="C4" s="96" t="s">
        <v>400</v>
      </c>
      <c r="D4" s="94" t="s">
        <v>401</v>
      </c>
      <c r="E4" s="94" t="s">
        <v>402</v>
      </c>
      <c r="F4" s="94" t="s">
        <v>403</v>
      </c>
      <c r="G4" s="95" t="s">
        <v>404</v>
      </c>
      <c r="H4" s="83"/>
      <c r="I4" s="94"/>
    </row>
    <row r="5" ht="21" customHeight="1" spans="1:9">
      <c r="A5" s="96"/>
      <c r="B5" s="97"/>
      <c r="C5" s="97"/>
      <c r="D5" s="98"/>
      <c r="E5" s="97"/>
      <c r="F5" s="97"/>
      <c r="G5" s="95" t="s">
        <v>377</v>
      </c>
      <c r="H5" s="95" t="s">
        <v>405</v>
      </c>
      <c r="I5" s="95" t="s">
        <v>406</v>
      </c>
    </row>
    <row r="6" ht="17.25" customHeight="1" spans="1:9">
      <c r="A6" s="99" t="s">
        <v>82</v>
      </c>
      <c r="B6" s="44" t="s">
        <v>83</v>
      </c>
      <c r="C6" s="99" t="s">
        <v>84</v>
      </c>
      <c r="D6" s="46" t="s">
        <v>85</v>
      </c>
      <c r="E6" s="99" t="s">
        <v>86</v>
      </c>
      <c r="F6" s="44" t="s">
        <v>87</v>
      </c>
      <c r="G6" s="100" t="s">
        <v>88</v>
      </c>
      <c r="H6" s="46" t="s">
        <v>89</v>
      </c>
      <c r="I6" s="46">
        <v>9</v>
      </c>
    </row>
    <row r="7" ht="19.5" customHeight="1" spans="1:9">
      <c r="A7" s="101"/>
      <c r="B7" s="79"/>
      <c r="C7" s="79"/>
      <c r="D7" s="54"/>
      <c r="E7" s="45"/>
      <c r="F7" s="100"/>
      <c r="G7" s="102"/>
      <c r="H7" s="103"/>
      <c r="I7" s="103"/>
    </row>
    <row r="8" ht="19.5" customHeight="1" spans="1:9">
      <c r="A8" s="22" t="s">
        <v>55</v>
      </c>
      <c r="B8" s="104"/>
      <c r="C8" s="104"/>
      <c r="D8" s="105"/>
      <c r="E8" s="106"/>
      <c r="F8" s="106"/>
      <c r="G8" s="102"/>
      <c r="H8" s="103"/>
      <c r="I8" s="103"/>
    </row>
    <row r="9" customHeight="1" spans="1:1">
      <c r="A9" t="s">
        <v>407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55"/>
      <c r="E1" s="55"/>
      <c r="F1" s="55"/>
      <c r="G1" s="55"/>
      <c r="K1" s="56" t="s">
        <v>408</v>
      </c>
    </row>
    <row r="2" ht="41.25" customHeight="1" spans="1:11">
      <c r="A2" s="57" t="str">
        <f>"2026"&amp;"年上级补助项目支出预算表"</f>
        <v>2026年上级补助项目支出预算表</v>
      </c>
      <c r="B2" s="57"/>
      <c r="C2" s="57"/>
      <c r="D2" s="57"/>
      <c r="E2" s="57"/>
      <c r="F2" s="57"/>
      <c r="G2" s="57"/>
      <c r="H2" s="57"/>
      <c r="I2" s="57"/>
      <c r="J2" s="57"/>
      <c r="K2" s="57"/>
    </row>
    <row r="3" ht="13.5" customHeight="1" spans="1:11">
      <c r="A3" s="58" t="str">
        <f>"单位名称："&amp;"云南桂苑律师事务所"</f>
        <v>单位名称：云南桂苑律师事务所</v>
      </c>
      <c r="B3" s="59"/>
      <c r="C3" s="59"/>
      <c r="D3" s="59"/>
      <c r="E3" s="59"/>
      <c r="F3" s="59"/>
      <c r="G3" s="59"/>
      <c r="H3" s="60"/>
      <c r="I3" s="60"/>
      <c r="J3" s="60"/>
      <c r="K3" s="61" t="s">
        <v>1</v>
      </c>
    </row>
    <row r="4" ht="21.75" customHeight="1" spans="1:11">
      <c r="A4" s="62" t="s">
        <v>235</v>
      </c>
      <c r="B4" s="62" t="s">
        <v>187</v>
      </c>
      <c r="C4" s="62" t="s">
        <v>236</v>
      </c>
      <c r="D4" s="63" t="s">
        <v>188</v>
      </c>
      <c r="E4" s="63" t="s">
        <v>189</v>
      </c>
      <c r="F4" s="63" t="s">
        <v>237</v>
      </c>
      <c r="G4" s="63" t="s">
        <v>238</v>
      </c>
      <c r="H4" s="76" t="s">
        <v>55</v>
      </c>
      <c r="I4" s="13" t="s">
        <v>409</v>
      </c>
      <c r="J4" s="14"/>
      <c r="K4" s="48"/>
    </row>
    <row r="5" ht="21.75" customHeight="1" spans="1:11">
      <c r="A5" s="64"/>
      <c r="B5" s="64"/>
      <c r="C5" s="64"/>
      <c r="D5" s="65"/>
      <c r="E5" s="65"/>
      <c r="F5" s="65"/>
      <c r="G5" s="65"/>
      <c r="H5" s="77"/>
      <c r="I5" s="63" t="s">
        <v>58</v>
      </c>
      <c r="J5" s="63" t="s">
        <v>59</v>
      </c>
      <c r="K5" s="63" t="s">
        <v>60</v>
      </c>
    </row>
    <row r="6" ht="40.5" customHeight="1" spans="1:11">
      <c r="A6" s="67"/>
      <c r="B6" s="67"/>
      <c r="C6" s="67"/>
      <c r="D6" s="68"/>
      <c r="E6" s="68"/>
      <c r="F6" s="68"/>
      <c r="G6" s="68"/>
      <c r="H6" s="69"/>
      <c r="I6" s="68" t="s">
        <v>57</v>
      </c>
      <c r="J6" s="68"/>
      <c r="K6" s="68"/>
    </row>
    <row r="7" ht="15" customHeight="1" spans="1:11">
      <c r="A7" s="70">
        <v>1</v>
      </c>
      <c r="B7" s="70">
        <v>2</v>
      </c>
      <c r="C7" s="70">
        <v>3</v>
      </c>
      <c r="D7" s="70">
        <v>4</v>
      </c>
      <c r="E7" s="70">
        <v>5</v>
      </c>
      <c r="F7" s="70">
        <v>6</v>
      </c>
      <c r="G7" s="70">
        <v>7</v>
      </c>
      <c r="H7" s="70">
        <v>8</v>
      </c>
      <c r="I7" s="70">
        <v>9</v>
      </c>
      <c r="J7" s="83">
        <v>10</v>
      </c>
      <c r="K7" s="83">
        <v>11</v>
      </c>
    </row>
    <row r="8" ht="18.75" customHeight="1" spans="1:11">
      <c r="A8" s="54"/>
      <c r="B8" s="45"/>
      <c r="C8" s="54"/>
      <c r="D8" s="54"/>
      <c r="E8" s="54"/>
      <c r="F8" s="54"/>
      <c r="G8" s="54"/>
      <c r="H8" s="78"/>
      <c r="I8" s="84"/>
      <c r="J8" s="84"/>
      <c r="K8" s="78"/>
    </row>
    <row r="9" ht="18.75" customHeight="1" spans="1:11">
      <c r="A9" s="79"/>
      <c r="B9" s="45"/>
      <c r="C9" s="45"/>
      <c r="D9" s="45"/>
      <c r="E9" s="45"/>
      <c r="F9" s="45"/>
      <c r="G9" s="45"/>
      <c r="H9" s="72"/>
      <c r="I9" s="72"/>
      <c r="J9" s="72"/>
      <c r="K9" s="78"/>
    </row>
    <row r="10" ht="18.75" customHeight="1" spans="1:11">
      <c r="A10" s="80" t="s">
        <v>174</v>
      </c>
      <c r="B10" s="81"/>
      <c r="C10" s="81"/>
      <c r="D10" s="81"/>
      <c r="E10" s="81"/>
      <c r="F10" s="81"/>
      <c r="G10" s="82"/>
      <c r="H10" s="72"/>
      <c r="I10" s="72"/>
      <c r="J10" s="72"/>
      <c r="K10" s="78"/>
    </row>
    <row r="11" customHeight="1" spans="1:1">
      <c r="A11" t="s">
        <v>410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55"/>
      <c r="G1" s="56" t="s">
        <v>411</v>
      </c>
    </row>
    <row r="2" ht="41.25" customHeight="1" spans="1:7">
      <c r="A2" s="57" t="str">
        <f>"2026"&amp;"年部门项目中期规划预算表"</f>
        <v>2026年部门项目中期规划预算表</v>
      </c>
      <c r="B2" s="57"/>
      <c r="C2" s="57"/>
      <c r="D2" s="57"/>
      <c r="E2" s="57"/>
      <c r="F2" s="57"/>
      <c r="G2" s="57"/>
    </row>
    <row r="3" ht="13.5" customHeight="1" spans="1:7">
      <c r="A3" s="58" t="str">
        <f>"单位名称："&amp;"云南桂苑律师事务所"</f>
        <v>单位名称：云南桂苑律师事务所</v>
      </c>
      <c r="B3" s="59"/>
      <c r="C3" s="59"/>
      <c r="D3" s="59"/>
      <c r="E3" s="60"/>
      <c r="F3" s="60"/>
      <c r="G3" s="61" t="s">
        <v>1</v>
      </c>
    </row>
    <row r="4" ht="21.75" customHeight="1" spans="1:7">
      <c r="A4" s="62" t="s">
        <v>236</v>
      </c>
      <c r="B4" s="62" t="s">
        <v>235</v>
      </c>
      <c r="C4" s="62" t="s">
        <v>187</v>
      </c>
      <c r="D4" s="63" t="s">
        <v>412</v>
      </c>
      <c r="E4" s="13" t="s">
        <v>58</v>
      </c>
      <c r="F4" s="14"/>
      <c r="G4" s="48"/>
    </row>
    <row r="5" ht="21.75" customHeight="1" spans="1:7">
      <c r="A5" s="64"/>
      <c r="B5" s="64"/>
      <c r="C5" s="64"/>
      <c r="D5" s="65"/>
      <c r="E5" s="66" t="str">
        <f>"2026"&amp;"年"</f>
        <v>2026年</v>
      </c>
      <c r="F5" s="63" t="str">
        <f>("2026"+1)&amp;"年"</f>
        <v>2027年</v>
      </c>
      <c r="G5" s="63" t="str">
        <f>("2026"+2)&amp;"年"</f>
        <v>2028年</v>
      </c>
    </row>
    <row r="6" ht="40.5" customHeight="1" spans="1:7">
      <c r="A6" s="67"/>
      <c r="B6" s="67"/>
      <c r="C6" s="67"/>
      <c r="D6" s="68"/>
      <c r="E6" s="69"/>
      <c r="F6" s="68" t="s">
        <v>57</v>
      </c>
      <c r="G6" s="68"/>
    </row>
    <row r="7" ht="15" customHeight="1" spans="1:7">
      <c r="A7" s="70">
        <v>1</v>
      </c>
      <c r="B7" s="70">
        <v>2</v>
      </c>
      <c r="C7" s="70">
        <v>3</v>
      </c>
      <c r="D7" s="70">
        <v>4</v>
      </c>
      <c r="E7" s="70">
        <v>5</v>
      </c>
      <c r="F7" s="70">
        <v>6</v>
      </c>
      <c r="G7" s="70">
        <v>7</v>
      </c>
    </row>
    <row r="8" ht="17.25" customHeight="1" spans="1:7">
      <c r="A8" s="45"/>
      <c r="B8" s="71"/>
      <c r="C8" s="71"/>
      <c r="D8" s="45"/>
      <c r="E8" s="72"/>
      <c r="F8" s="72"/>
      <c r="G8" s="72"/>
    </row>
    <row r="9" ht="18.75" customHeight="1" spans="1:7">
      <c r="A9" s="45"/>
      <c r="B9" s="45"/>
      <c r="C9" s="45"/>
      <c r="D9" s="45"/>
      <c r="E9" s="72"/>
      <c r="F9" s="72"/>
      <c r="G9" s="72"/>
    </row>
    <row r="10" ht="18.75" customHeight="1" spans="1:7">
      <c r="A10" s="73" t="s">
        <v>55</v>
      </c>
      <c r="B10" s="74" t="s">
        <v>413</v>
      </c>
      <c r="C10" s="74"/>
      <c r="D10" s="75"/>
      <c r="E10" s="72"/>
      <c r="F10" s="72"/>
      <c r="G10" s="72"/>
    </row>
    <row r="11" customHeight="1" spans="1:1">
      <c r="A11" t="s">
        <v>414</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abSelected="1" topLeftCell="A19" workbookViewId="0">
      <selection activeCell="G24" sqref="G2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2"/>
      <c r="B1" s="2"/>
      <c r="C1" s="2"/>
      <c r="D1" s="2"/>
      <c r="E1" s="2"/>
      <c r="F1" s="2"/>
      <c r="G1" s="2"/>
      <c r="H1" s="2"/>
      <c r="I1" s="2"/>
      <c r="J1" s="47" t="s">
        <v>415</v>
      </c>
    </row>
    <row r="2" ht="41.25" customHeight="1" spans="1:10">
      <c r="A2" s="2" t="str">
        <f>"2026"&amp;"年部门整体支出绩效目标表"</f>
        <v>2026年部门整体支出绩效目标表</v>
      </c>
      <c r="B2" s="3"/>
      <c r="C2" s="3"/>
      <c r="D2" s="3"/>
      <c r="E2" s="3"/>
      <c r="F2" s="3"/>
      <c r="G2" s="3"/>
      <c r="H2" s="3"/>
      <c r="I2" s="3"/>
      <c r="J2" s="3"/>
    </row>
    <row r="3" ht="17.25" customHeight="1" spans="1:10">
      <c r="A3" s="4" t="str">
        <f>"单位名称："&amp;"云南桂苑律师事务所"</f>
        <v>单位名称：云南桂苑律师事务所</v>
      </c>
      <c r="B3" s="4"/>
      <c r="C3" s="5"/>
      <c r="D3" s="6"/>
      <c r="E3" s="6"/>
      <c r="F3" s="6"/>
      <c r="G3" s="6"/>
      <c r="H3" s="6"/>
      <c r="I3" s="6"/>
      <c r="J3" s="237" t="s">
        <v>1</v>
      </c>
    </row>
    <row r="4" ht="30" customHeight="1" spans="1:10">
      <c r="A4" s="7" t="s">
        <v>416</v>
      </c>
      <c r="B4" s="8">
        <v>113005</v>
      </c>
      <c r="C4" s="9"/>
      <c r="D4" s="9"/>
      <c r="E4" s="10"/>
      <c r="F4" s="11" t="s">
        <v>417</v>
      </c>
      <c r="G4" s="10"/>
      <c r="H4" s="12" t="s">
        <v>70</v>
      </c>
      <c r="I4" s="9"/>
      <c r="J4" s="10"/>
    </row>
    <row r="5" ht="32.25" customHeight="1" spans="1:10">
      <c r="A5" s="13" t="s">
        <v>418</v>
      </c>
      <c r="B5" s="14"/>
      <c r="C5" s="14"/>
      <c r="D5" s="14"/>
      <c r="E5" s="14"/>
      <c r="F5" s="14"/>
      <c r="G5" s="14"/>
      <c r="H5" s="14"/>
      <c r="I5" s="48"/>
      <c r="J5" s="49" t="s">
        <v>419</v>
      </c>
    </row>
    <row r="6" ht="194" customHeight="1" spans="1:10">
      <c r="A6" s="15" t="s">
        <v>420</v>
      </c>
      <c r="B6" s="16" t="s">
        <v>421</v>
      </c>
      <c r="C6" s="17" t="s">
        <v>422</v>
      </c>
      <c r="D6" s="17"/>
      <c r="E6" s="17"/>
      <c r="F6" s="17"/>
      <c r="G6" s="17"/>
      <c r="H6" s="17"/>
      <c r="I6" s="17"/>
      <c r="J6" s="50"/>
    </row>
    <row r="7" ht="99.75" customHeight="1" spans="1:10">
      <c r="A7" s="15"/>
      <c r="B7" s="16" t="str">
        <f>"总体绩效目标（"&amp;"2026"&amp;"-"&amp;("2026"+2)&amp;"年期间）"</f>
        <v>总体绩效目标（2026-2028年期间）</v>
      </c>
      <c r="C7" s="18" t="s">
        <v>423</v>
      </c>
      <c r="D7" s="18"/>
      <c r="E7" s="18"/>
      <c r="F7" s="18"/>
      <c r="G7" s="18"/>
      <c r="H7" s="18"/>
      <c r="I7" s="18"/>
      <c r="J7" s="50"/>
    </row>
    <row r="8" ht="75" customHeight="1" spans="1:10">
      <c r="A8" s="16" t="s">
        <v>424</v>
      </c>
      <c r="B8" s="19" t="str">
        <f>"预算年度（"&amp;"2026"&amp;"年）绩效目标"</f>
        <v>预算年度（2026年）绩效目标</v>
      </c>
      <c r="C8" s="20" t="s">
        <v>425</v>
      </c>
      <c r="D8" s="20"/>
      <c r="E8" s="20"/>
      <c r="F8" s="20"/>
      <c r="G8" s="20"/>
      <c r="H8" s="20"/>
      <c r="I8" s="20"/>
      <c r="J8" s="51"/>
    </row>
    <row r="9" ht="32.25" customHeight="1" spans="1:10">
      <c r="A9" s="21" t="s">
        <v>426</v>
      </c>
      <c r="B9" s="21"/>
      <c r="C9" s="21"/>
      <c r="D9" s="21"/>
      <c r="E9" s="21"/>
      <c r="F9" s="21"/>
      <c r="G9" s="21"/>
      <c r="H9" s="21"/>
      <c r="I9" s="21"/>
      <c r="J9" s="21"/>
    </row>
    <row r="10" ht="32.25" customHeight="1" spans="1:10">
      <c r="A10" s="16" t="s">
        <v>427</v>
      </c>
      <c r="B10" s="16"/>
      <c r="C10" s="15" t="s">
        <v>428</v>
      </c>
      <c r="D10" s="15"/>
      <c r="E10" s="15"/>
      <c r="F10" s="15" t="s">
        <v>429</v>
      </c>
      <c r="G10" s="15"/>
      <c r="H10" s="15" t="s">
        <v>430</v>
      </c>
      <c r="I10" s="15"/>
      <c r="J10" s="15"/>
    </row>
    <row r="11" ht="32.25" customHeight="1" spans="1:10">
      <c r="A11" s="16"/>
      <c r="B11" s="16"/>
      <c r="C11" s="15"/>
      <c r="D11" s="15"/>
      <c r="E11" s="15"/>
      <c r="F11" s="15"/>
      <c r="G11" s="15"/>
      <c r="H11" s="16" t="s">
        <v>431</v>
      </c>
      <c r="I11" s="16" t="s">
        <v>432</v>
      </c>
      <c r="J11" s="16" t="s">
        <v>433</v>
      </c>
    </row>
    <row r="12" ht="24" customHeight="1" spans="1:10">
      <c r="A12" s="22" t="s">
        <v>55</v>
      </c>
      <c r="B12" s="23"/>
      <c r="C12" s="23"/>
      <c r="D12" s="23"/>
      <c r="E12" s="23"/>
      <c r="F12" s="23"/>
      <c r="G12" s="24"/>
      <c r="H12" s="25">
        <v>457611.31</v>
      </c>
      <c r="I12" s="25">
        <v>324411.31</v>
      </c>
      <c r="J12" s="25">
        <v>133200</v>
      </c>
    </row>
    <row r="13" s="1" customFormat="1" ht="34" customHeight="1" spans="1:10">
      <c r="A13" s="26" t="s">
        <v>434</v>
      </c>
      <c r="B13" s="27"/>
      <c r="C13" s="28" t="s">
        <v>435</v>
      </c>
      <c r="D13" s="29"/>
      <c r="E13" s="29"/>
      <c r="F13" s="29"/>
      <c r="G13" s="30"/>
      <c r="H13" s="25">
        <v>457411.31</v>
      </c>
      <c r="I13" s="25">
        <v>324411.31</v>
      </c>
      <c r="J13" s="25">
        <v>133000</v>
      </c>
    </row>
    <row r="14" s="1" customFormat="1" ht="34" customHeight="1" spans="1:10">
      <c r="A14" s="26" t="s">
        <v>436</v>
      </c>
      <c r="B14" s="27"/>
      <c r="C14" s="28" t="s">
        <v>437</v>
      </c>
      <c r="D14" s="29"/>
      <c r="E14" s="29"/>
      <c r="F14" s="29"/>
      <c r="G14" s="30"/>
      <c r="H14" s="25">
        <v>200</v>
      </c>
      <c r="I14" s="25">
        <v>0</v>
      </c>
      <c r="J14" s="25">
        <v>200</v>
      </c>
    </row>
    <row r="15" ht="32.25" customHeight="1" spans="1:10">
      <c r="A15" s="21" t="s">
        <v>438</v>
      </c>
      <c r="B15" s="21"/>
      <c r="C15" s="21"/>
      <c r="D15" s="21"/>
      <c r="E15" s="21"/>
      <c r="F15" s="21"/>
      <c r="G15" s="21"/>
      <c r="H15" s="21"/>
      <c r="I15" s="21"/>
      <c r="J15" s="21"/>
    </row>
    <row r="16" ht="32.25" customHeight="1" spans="1:10">
      <c r="A16" s="31" t="s">
        <v>439</v>
      </c>
      <c r="B16" s="31"/>
      <c r="C16" s="31"/>
      <c r="D16" s="31"/>
      <c r="E16" s="31"/>
      <c r="F16" s="31"/>
      <c r="G16" s="31"/>
      <c r="H16" s="32" t="s">
        <v>440</v>
      </c>
      <c r="I16" s="52" t="s">
        <v>280</v>
      </c>
      <c r="J16" s="32" t="s">
        <v>441</v>
      </c>
    </row>
    <row r="17" ht="36" customHeight="1" spans="1:10">
      <c r="A17" s="33" t="s">
        <v>273</v>
      </c>
      <c r="B17" s="33" t="s">
        <v>442</v>
      </c>
      <c r="C17" s="34" t="s">
        <v>275</v>
      </c>
      <c r="D17" s="34" t="s">
        <v>276</v>
      </c>
      <c r="E17" s="34" t="s">
        <v>277</v>
      </c>
      <c r="F17" s="34" t="s">
        <v>278</v>
      </c>
      <c r="G17" s="34" t="s">
        <v>279</v>
      </c>
      <c r="H17" s="35"/>
      <c r="I17" s="35"/>
      <c r="J17" s="35"/>
    </row>
    <row r="18" ht="30" customHeight="1" spans="1:10">
      <c r="A18" s="36" t="s">
        <v>282</v>
      </c>
      <c r="B18" s="36" t="s">
        <v>413</v>
      </c>
      <c r="C18" s="36" t="s">
        <v>413</v>
      </c>
      <c r="D18" s="36" t="s">
        <v>413</v>
      </c>
      <c r="E18" s="36" t="s">
        <v>413</v>
      </c>
      <c r="F18" s="37" t="s">
        <v>413</v>
      </c>
      <c r="G18" s="37" t="s">
        <v>413</v>
      </c>
      <c r="H18" s="37" t="s">
        <v>413</v>
      </c>
      <c r="I18" s="37" t="s">
        <v>413</v>
      </c>
      <c r="J18" s="37" t="s">
        <v>413</v>
      </c>
    </row>
    <row r="19" ht="30" customHeight="1" spans="1:10">
      <c r="A19" s="36" t="s">
        <v>413</v>
      </c>
      <c r="B19" s="36" t="s">
        <v>283</v>
      </c>
      <c r="C19" s="36" t="s">
        <v>413</v>
      </c>
      <c r="D19" s="36" t="s">
        <v>413</v>
      </c>
      <c r="E19" s="36" t="s">
        <v>413</v>
      </c>
      <c r="F19" s="37" t="s">
        <v>413</v>
      </c>
      <c r="G19" s="37" t="s">
        <v>413</v>
      </c>
      <c r="H19" s="37" t="s">
        <v>413</v>
      </c>
      <c r="I19" s="37" t="s">
        <v>413</v>
      </c>
      <c r="J19" s="53" t="s">
        <v>413</v>
      </c>
    </row>
    <row r="20" ht="54" customHeight="1" spans="1:10">
      <c r="A20" s="38" t="s">
        <v>413</v>
      </c>
      <c r="B20" s="38" t="s">
        <v>413</v>
      </c>
      <c r="C20" s="39" t="s">
        <v>284</v>
      </c>
      <c r="D20" s="40" t="s">
        <v>285</v>
      </c>
      <c r="E20" s="39" t="s">
        <v>83</v>
      </c>
      <c r="F20" s="39" t="s">
        <v>286</v>
      </c>
      <c r="G20" s="40" t="s">
        <v>287</v>
      </c>
      <c r="H20" s="41" t="s">
        <v>443</v>
      </c>
      <c r="I20" s="41" t="s">
        <v>444</v>
      </c>
      <c r="J20" s="41" t="s">
        <v>445</v>
      </c>
    </row>
    <row r="21" ht="54" customHeight="1" spans="1:10">
      <c r="A21" s="36" t="s">
        <v>413</v>
      </c>
      <c r="B21" s="36" t="s">
        <v>289</v>
      </c>
      <c r="C21" s="36" t="s">
        <v>413</v>
      </c>
      <c r="D21" s="42" t="s">
        <v>413</v>
      </c>
      <c r="E21" s="36" t="s">
        <v>413</v>
      </c>
      <c r="F21" s="37" t="s">
        <v>413</v>
      </c>
      <c r="G21" s="37" t="s">
        <v>413</v>
      </c>
      <c r="H21" s="37" t="s">
        <v>413</v>
      </c>
      <c r="I21" s="37" t="s">
        <v>413</v>
      </c>
      <c r="J21" s="53" t="s">
        <v>413</v>
      </c>
    </row>
    <row r="22" ht="54" customHeight="1" spans="1:10">
      <c r="A22" s="36" t="s">
        <v>413</v>
      </c>
      <c r="B22" s="36" t="s">
        <v>413</v>
      </c>
      <c r="C22" s="36" t="s">
        <v>328</v>
      </c>
      <c r="D22" s="43" t="s">
        <v>446</v>
      </c>
      <c r="E22" s="42" t="s">
        <v>307</v>
      </c>
      <c r="F22" s="37" t="s">
        <v>292</v>
      </c>
      <c r="G22" s="40" t="s">
        <v>287</v>
      </c>
      <c r="H22" s="37" t="s">
        <v>447</v>
      </c>
      <c r="I22" s="37" t="s">
        <v>448</v>
      </c>
      <c r="J22" s="53" t="s">
        <v>449</v>
      </c>
    </row>
    <row r="23" ht="36" customHeight="1" spans="1:10">
      <c r="A23" s="36" t="s">
        <v>413</v>
      </c>
      <c r="B23" s="36" t="s">
        <v>309</v>
      </c>
      <c r="C23" s="36" t="s">
        <v>413</v>
      </c>
      <c r="D23" s="36" t="s">
        <v>413</v>
      </c>
      <c r="E23" s="36" t="s">
        <v>413</v>
      </c>
      <c r="F23" s="37" t="s">
        <v>413</v>
      </c>
      <c r="G23" s="37" t="s">
        <v>413</v>
      </c>
      <c r="H23" s="37" t="s">
        <v>413</v>
      </c>
      <c r="I23" s="37" t="s">
        <v>413</v>
      </c>
      <c r="J23" s="53" t="s">
        <v>413</v>
      </c>
    </row>
    <row r="24" ht="135" customHeight="1" spans="1:10">
      <c r="A24" s="36" t="s">
        <v>413</v>
      </c>
      <c r="B24" s="36" t="s">
        <v>413</v>
      </c>
      <c r="C24" s="36" t="s">
        <v>310</v>
      </c>
      <c r="D24" s="42" t="s">
        <v>285</v>
      </c>
      <c r="E24" s="42" t="s">
        <v>313</v>
      </c>
      <c r="F24" s="37" t="s">
        <v>292</v>
      </c>
      <c r="G24" s="40" t="s">
        <v>287</v>
      </c>
      <c r="H24" s="37" t="s">
        <v>450</v>
      </c>
      <c r="I24" s="37" t="s">
        <v>451</v>
      </c>
      <c r="J24" s="53" t="s">
        <v>452</v>
      </c>
    </row>
    <row r="25" ht="32.25" customHeight="1" spans="1:10">
      <c r="A25" s="44" t="s">
        <v>297</v>
      </c>
      <c r="B25" s="44"/>
      <c r="C25" s="45"/>
      <c r="D25" s="44"/>
      <c r="E25" s="44"/>
      <c r="F25" s="44"/>
      <c r="G25" s="44"/>
      <c r="H25" s="46"/>
      <c r="I25" s="54"/>
      <c r="J25" s="46"/>
    </row>
    <row r="26" ht="32.25" customHeight="1" spans="1:10">
      <c r="A26" s="44"/>
      <c r="B26" s="44" t="s">
        <v>298</v>
      </c>
      <c r="C26" s="45"/>
      <c r="D26" s="44"/>
      <c r="E26" s="44"/>
      <c r="F26" s="44"/>
      <c r="G26" s="44"/>
      <c r="H26" s="46"/>
      <c r="I26" s="54"/>
      <c r="J26" s="46"/>
    </row>
    <row r="27" ht="112" customHeight="1" spans="1:10">
      <c r="A27" s="44"/>
      <c r="B27" s="44"/>
      <c r="C27" s="45" t="s">
        <v>338</v>
      </c>
      <c r="D27" s="44" t="s">
        <v>285</v>
      </c>
      <c r="E27" s="44" t="s">
        <v>339</v>
      </c>
      <c r="F27" s="44"/>
      <c r="G27" s="44" t="s">
        <v>301</v>
      </c>
      <c r="H27" s="46" t="s">
        <v>453</v>
      </c>
      <c r="I27" s="54" t="s">
        <v>340</v>
      </c>
      <c r="J27" s="46" t="s">
        <v>454</v>
      </c>
    </row>
    <row r="28" ht="32.25" customHeight="1" spans="1:10">
      <c r="A28" s="44"/>
      <c r="B28" s="44" t="s">
        <v>353</v>
      </c>
      <c r="C28" s="45"/>
      <c r="D28" s="44"/>
      <c r="E28" s="44"/>
      <c r="F28" s="44"/>
      <c r="G28" s="44"/>
      <c r="H28" s="46"/>
      <c r="I28" s="54"/>
      <c r="J28" s="46"/>
    </row>
    <row r="29" ht="90" customHeight="1" spans="1:10">
      <c r="A29" s="44"/>
      <c r="B29" s="44"/>
      <c r="C29" s="45" t="s">
        <v>335</v>
      </c>
      <c r="D29" s="44" t="s">
        <v>285</v>
      </c>
      <c r="E29" s="44" t="s">
        <v>336</v>
      </c>
      <c r="F29" s="44"/>
      <c r="G29" s="44" t="s">
        <v>301</v>
      </c>
      <c r="H29" s="46" t="s">
        <v>455</v>
      </c>
      <c r="I29" s="54" t="s">
        <v>337</v>
      </c>
      <c r="J29" s="46" t="s">
        <v>454</v>
      </c>
    </row>
    <row r="30" ht="32.25" customHeight="1" spans="1:10">
      <c r="A30" s="44" t="s">
        <v>303</v>
      </c>
      <c r="B30" s="44"/>
      <c r="C30" s="45"/>
      <c r="D30" s="44"/>
      <c r="E30" s="44"/>
      <c r="F30" s="44"/>
      <c r="G30" s="44"/>
      <c r="H30" s="46"/>
      <c r="I30" s="54"/>
      <c r="J30" s="46"/>
    </row>
    <row r="31" ht="32.25" customHeight="1" spans="1:10">
      <c r="A31" s="44"/>
      <c r="B31" s="44" t="s">
        <v>304</v>
      </c>
      <c r="C31" s="45"/>
      <c r="D31" s="44"/>
      <c r="E31" s="44"/>
      <c r="F31" s="44"/>
      <c r="G31" s="44"/>
      <c r="H31" s="46"/>
      <c r="I31" s="54"/>
      <c r="J31" s="46"/>
    </row>
    <row r="32" ht="78" customHeight="1" spans="1:10">
      <c r="A32" s="44"/>
      <c r="B32" s="44"/>
      <c r="C32" s="45" t="s">
        <v>456</v>
      </c>
      <c r="D32" s="44" t="s">
        <v>306</v>
      </c>
      <c r="E32" s="44" t="s">
        <v>307</v>
      </c>
      <c r="F32" s="44" t="s">
        <v>292</v>
      </c>
      <c r="G32" s="44" t="s">
        <v>287</v>
      </c>
      <c r="H32" s="46" t="s">
        <v>457</v>
      </c>
      <c r="I32" s="54" t="s">
        <v>458</v>
      </c>
      <c r="J32" s="46" t="s">
        <v>454</v>
      </c>
    </row>
    <row r="33" ht="54" customHeight="1"/>
  </sheetData>
  <mergeCells count="2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107" t="s">
        <v>52</v>
      </c>
    </row>
    <row r="2" ht="41.25" customHeight="1" spans="1:1">
      <c r="A2" s="88" t="str">
        <f>"2026"&amp;"年部门收入预算表"</f>
        <v>2026年部门收入预算表</v>
      </c>
    </row>
    <row r="3" ht="17.25" customHeight="1" spans="1:19">
      <c r="A3" s="91" t="str">
        <f>"单位名称："&amp;"云南桂苑律师事务所"</f>
        <v>单位名称：云南桂苑律师事务所</v>
      </c>
      <c r="S3" s="93" t="s">
        <v>1</v>
      </c>
    </row>
    <row r="4" ht="21.75" customHeight="1" spans="1:19">
      <c r="A4" s="223" t="s">
        <v>53</v>
      </c>
      <c r="B4" s="224" t="s">
        <v>54</v>
      </c>
      <c r="C4" s="224" t="s">
        <v>55</v>
      </c>
      <c r="D4" s="225" t="s">
        <v>56</v>
      </c>
      <c r="E4" s="225"/>
      <c r="F4" s="225"/>
      <c r="G4" s="225"/>
      <c r="H4" s="225"/>
      <c r="I4" s="171"/>
      <c r="J4" s="225"/>
      <c r="K4" s="225"/>
      <c r="L4" s="225"/>
      <c r="M4" s="225"/>
      <c r="N4" s="231"/>
      <c r="O4" s="225" t="s">
        <v>45</v>
      </c>
      <c r="P4" s="225"/>
      <c r="Q4" s="225"/>
      <c r="R4" s="225"/>
      <c r="S4" s="231"/>
    </row>
    <row r="5" ht="27" customHeight="1" spans="1:19">
      <c r="A5" s="226"/>
      <c r="B5" s="227"/>
      <c r="C5" s="227"/>
      <c r="D5" s="227" t="s">
        <v>57</v>
      </c>
      <c r="E5" s="227" t="s">
        <v>58</v>
      </c>
      <c r="F5" s="227" t="s">
        <v>59</v>
      </c>
      <c r="G5" s="227" t="s">
        <v>60</v>
      </c>
      <c r="H5" s="227" t="s">
        <v>61</v>
      </c>
      <c r="I5" s="232" t="s">
        <v>62</v>
      </c>
      <c r="J5" s="233"/>
      <c r="K5" s="233"/>
      <c r="L5" s="233"/>
      <c r="M5" s="233"/>
      <c r="N5" s="234"/>
      <c r="O5" s="227" t="s">
        <v>57</v>
      </c>
      <c r="P5" s="227" t="s">
        <v>58</v>
      </c>
      <c r="Q5" s="227" t="s">
        <v>59</v>
      </c>
      <c r="R5" s="227" t="s">
        <v>60</v>
      </c>
      <c r="S5" s="227" t="s">
        <v>63</v>
      </c>
    </row>
    <row r="6" ht="30" customHeight="1" spans="1:19">
      <c r="A6" s="228"/>
      <c r="B6" s="146"/>
      <c r="C6" s="156"/>
      <c r="D6" s="156"/>
      <c r="E6" s="156"/>
      <c r="F6" s="156"/>
      <c r="G6" s="156"/>
      <c r="H6" s="156"/>
      <c r="I6" s="112" t="s">
        <v>57</v>
      </c>
      <c r="J6" s="234" t="s">
        <v>64</v>
      </c>
      <c r="K6" s="234" t="s">
        <v>65</v>
      </c>
      <c r="L6" s="234" t="s">
        <v>66</v>
      </c>
      <c r="M6" s="234" t="s">
        <v>67</v>
      </c>
      <c r="N6" s="234" t="s">
        <v>68</v>
      </c>
      <c r="O6" s="235"/>
      <c r="P6" s="235"/>
      <c r="Q6" s="235"/>
      <c r="R6" s="235"/>
      <c r="S6" s="156"/>
    </row>
    <row r="7" ht="15" customHeight="1" spans="1:19">
      <c r="A7" s="229">
        <v>1</v>
      </c>
      <c r="B7" s="229">
        <v>2</v>
      </c>
      <c r="C7" s="229">
        <v>3</v>
      </c>
      <c r="D7" s="229">
        <v>4</v>
      </c>
      <c r="E7" s="229">
        <v>5</v>
      </c>
      <c r="F7" s="229">
        <v>6</v>
      </c>
      <c r="G7" s="229">
        <v>7</v>
      </c>
      <c r="H7" s="229">
        <v>8</v>
      </c>
      <c r="I7" s="112">
        <v>9</v>
      </c>
      <c r="J7" s="229">
        <v>10</v>
      </c>
      <c r="K7" s="229">
        <v>11</v>
      </c>
      <c r="L7" s="229">
        <v>12</v>
      </c>
      <c r="M7" s="229">
        <v>13</v>
      </c>
      <c r="N7" s="229">
        <v>14</v>
      </c>
      <c r="O7" s="229">
        <v>15</v>
      </c>
      <c r="P7" s="229">
        <v>16</v>
      </c>
      <c r="Q7" s="229">
        <v>17</v>
      </c>
      <c r="R7" s="229">
        <v>18</v>
      </c>
      <c r="S7" s="229">
        <v>19</v>
      </c>
    </row>
    <row r="8" ht="18" customHeight="1" spans="1:19">
      <c r="A8" s="45" t="s">
        <v>69</v>
      </c>
      <c r="B8" s="45" t="s">
        <v>70</v>
      </c>
      <c r="C8" s="121">
        <v>457611.31</v>
      </c>
      <c r="D8" s="121">
        <v>457611.31</v>
      </c>
      <c r="E8" s="121">
        <v>324411.31</v>
      </c>
      <c r="F8" s="121"/>
      <c r="G8" s="121"/>
      <c r="H8" s="121"/>
      <c r="I8" s="121">
        <v>133200</v>
      </c>
      <c r="J8" s="121">
        <v>133000</v>
      </c>
      <c r="K8" s="121"/>
      <c r="L8" s="121"/>
      <c r="M8" s="121"/>
      <c r="N8" s="121">
        <v>200</v>
      </c>
      <c r="O8" s="121"/>
      <c r="P8" s="121"/>
      <c r="Q8" s="121"/>
      <c r="R8" s="121"/>
      <c r="S8" s="121"/>
    </row>
    <row r="9" ht="18" customHeight="1" spans="1:19">
      <c r="A9" s="96" t="s">
        <v>55</v>
      </c>
      <c r="B9" s="230"/>
      <c r="C9" s="121">
        <v>457611.31</v>
      </c>
      <c r="D9" s="121">
        <v>457611.31</v>
      </c>
      <c r="E9" s="121">
        <v>324411.31</v>
      </c>
      <c r="F9" s="121"/>
      <c r="G9" s="121"/>
      <c r="H9" s="121"/>
      <c r="I9" s="121">
        <v>133200</v>
      </c>
      <c r="J9" s="121">
        <v>133000</v>
      </c>
      <c r="K9" s="121"/>
      <c r="L9" s="121"/>
      <c r="M9" s="121"/>
      <c r="N9" s="121">
        <v>200</v>
      </c>
      <c r="O9" s="121"/>
      <c r="P9" s="121"/>
      <c r="Q9" s="121"/>
      <c r="R9" s="121"/>
      <c r="S9" s="12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93" t="s">
        <v>71</v>
      </c>
    </row>
    <row r="2" ht="41.25" customHeight="1" spans="1:1">
      <c r="A2" s="88" t="str">
        <f>"2026"&amp;"年部门支出预算表"</f>
        <v>2026年部门支出预算表</v>
      </c>
    </row>
    <row r="3" ht="17.25" customHeight="1" spans="1:15">
      <c r="A3" s="91" t="str">
        <f>"单位名称："&amp;"云南桂苑律师事务所"</f>
        <v>单位名称：云南桂苑律师事务所</v>
      </c>
      <c r="O3" s="93" t="s">
        <v>1</v>
      </c>
    </row>
    <row r="4" ht="27" customHeight="1" spans="1:15">
      <c r="A4" s="209" t="s">
        <v>72</v>
      </c>
      <c r="B4" s="209" t="s">
        <v>73</v>
      </c>
      <c r="C4" s="209" t="s">
        <v>55</v>
      </c>
      <c r="D4" s="210" t="s">
        <v>58</v>
      </c>
      <c r="E4" s="211"/>
      <c r="F4" s="212"/>
      <c r="G4" s="213" t="s">
        <v>59</v>
      </c>
      <c r="H4" s="213" t="s">
        <v>60</v>
      </c>
      <c r="I4" s="213" t="s">
        <v>74</v>
      </c>
      <c r="J4" s="210" t="s">
        <v>62</v>
      </c>
      <c r="K4" s="211"/>
      <c r="L4" s="211"/>
      <c r="M4" s="211"/>
      <c r="N4" s="220"/>
      <c r="O4" s="221"/>
    </row>
    <row r="5" ht="42" customHeight="1" spans="1:15">
      <c r="A5" s="214"/>
      <c r="B5" s="214"/>
      <c r="C5" s="215"/>
      <c r="D5" s="216" t="s">
        <v>57</v>
      </c>
      <c r="E5" s="216" t="s">
        <v>75</v>
      </c>
      <c r="F5" s="216" t="s">
        <v>76</v>
      </c>
      <c r="G5" s="215"/>
      <c r="H5" s="215"/>
      <c r="I5" s="222"/>
      <c r="J5" s="216" t="s">
        <v>57</v>
      </c>
      <c r="K5" s="203" t="s">
        <v>77</v>
      </c>
      <c r="L5" s="203" t="s">
        <v>78</v>
      </c>
      <c r="M5" s="203" t="s">
        <v>79</v>
      </c>
      <c r="N5" s="203" t="s">
        <v>80</v>
      </c>
      <c r="O5" s="203" t="s">
        <v>81</v>
      </c>
    </row>
    <row r="6" ht="18" customHeight="1" spans="1:15">
      <c r="A6" s="99" t="s">
        <v>82</v>
      </c>
      <c r="B6" s="99" t="s">
        <v>83</v>
      </c>
      <c r="C6" s="99" t="s">
        <v>84</v>
      </c>
      <c r="D6" s="100" t="s">
        <v>85</v>
      </c>
      <c r="E6" s="100" t="s">
        <v>86</v>
      </c>
      <c r="F6" s="100" t="s">
        <v>87</v>
      </c>
      <c r="G6" s="100" t="s">
        <v>88</v>
      </c>
      <c r="H6" s="100" t="s">
        <v>89</v>
      </c>
      <c r="I6" s="100" t="s">
        <v>90</v>
      </c>
      <c r="J6" s="100" t="s">
        <v>91</v>
      </c>
      <c r="K6" s="100" t="s">
        <v>92</v>
      </c>
      <c r="L6" s="100" t="s">
        <v>93</v>
      </c>
      <c r="M6" s="100" t="s">
        <v>94</v>
      </c>
      <c r="N6" s="99" t="s">
        <v>95</v>
      </c>
      <c r="O6" s="100" t="s">
        <v>96</v>
      </c>
    </row>
    <row r="7" ht="21" customHeight="1" spans="1:15">
      <c r="A7" s="101" t="s">
        <v>97</v>
      </c>
      <c r="B7" s="101" t="s">
        <v>98</v>
      </c>
      <c r="C7" s="121">
        <v>288975.45</v>
      </c>
      <c r="D7" s="121">
        <v>181361.45</v>
      </c>
      <c r="E7" s="121">
        <v>181361.45</v>
      </c>
      <c r="F7" s="121"/>
      <c r="G7" s="121"/>
      <c r="H7" s="121"/>
      <c r="I7" s="121"/>
      <c r="J7" s="121">
        <v>107614</v>
      </c>
      <c r="K7" s="121">
        <v>107614</v>
      </c>
      <c r="L7" s="121"/>
      <c r="M7" s="121"/>
      <c r="N7" s="121"/>
      <c r="O7" s="121"/>
    </row>
    <row r="8" ht="21" customHeight="1" spans="1:15">
      <c r="A8" s="217" t="s">
        <v>99</v>
      </c>
      <c r="B8" s="217" t="s">
        <v>100</v>
      </c>
      <c r="C8" s="121">
        <v>288975.45</v>
      </c>
      <c r="D8" s="121">
        <v>181361.45</v>
      </c>
      <c r="E8" s="121">
        <v>181361.45</v>
      </c>
      <c r="F8" s="121"/>
      <c r="G8" s="121"/>
      <c r="H8" s="121"/>
      <c r="I8" s="121"/>
      <c r="J8" s="121">
        <v>107614</v>
      </c>
      <c r="K8" s="121">
        <v>107614</v>
      </c>
      <c r="L8" s="121"/>
      <c r="M8" s="121"/>
      <c r="N8" s="121"/>
      <c r="O8" s="121"/>
    </row>
    <row r="9" ht="21" customHeight="1" spans="1:15">
      <c r="A9" s="218" t="s">
        <v>101</v>
      </c>
      <c r="B9" s="218" t="s">
        <v>102</v>
      </c>
      <c r="C9" s="121">
        <v>285615.45</v>
      </c>
      <c r="D9" s="121">
        <v>181361.45</v>
      </c>
      <c r="E9" s="121">
        <v>181361.45</v>
      </c>
      <c r="F9" s="121"/>
      <c r="G9" s="121"/>
      <c r="H9" s="121"/>
      <c r="I9" s="121"/>
      <c r="J9" s="121">
        <v>104254</v>
      </c>
      <c r="K9" s="121">
        <v>104254</v>
      </c>
      <c r="L9" s="121"/>
      <c r="M9" s="121"/>
      <c r="N9" s="121"/>
      <c r="O9" s="121"/>
    </row>
    <row r="10" ht="21" customHeight="1" spans="1:15">
      <c r="A10" s="218" t="s">
        <v>103</v>
      </c>
      <c r="B10" s="218" t="s">
        <v>104</v>
      </c>
      <c r="C10" s="121">
        <v>3360</v>
      </c>
      <c r="D10" s="121"/>
      <c r="E10" s="121"/>
      <c r="F10" s="121"/>
      <c r="G10" s="121"/>
      <c r="H10" s="121"/>
      <c r="I10" s="121"/>
      <c r="J10" s="121">
        <v>3360</v>
      </c>
      <c r="K10" s="121">
        <v>3360</v>
      </c>
      <c r="L10" s="121"/>
      <c r="M10" s="121"/>
      <c r="N10" s="121"/>
      <c r="O10" s="121"/>
    </row>
    <row r="11" ht="21" customHeight="1" spans="1:15">
      <c r="A11" s="101" t="s">
        <v>105</v>
      </c>
      <c r="B11" s="101" t="s">
        <v>106</v>
      </c>
      <c r="C11" s="121">
        <v>97319.87</v>
      </c>
      <c r="D11" s="121">
        <v>86383.87</v>
      </c>
      <c r="E11" s="121">
        <v>86383.87</v>
      </c>
      <c r="F11" s="121"/>
      <c r="G11" s="121"/>
      <c r="H11" s="121"/>
      <c r="I11" s="121"/>
      <c r="J11" s="121">
        <v>10936</v>
      </c>
      <c r="K11" s="121">
        <v>10936</v>
      </c>
      <c r="L11" s="121"/>
      <c r="M11" s="121"/>
      <c r="N11" s="121"/>
      <c r="O11" s="121"/>
    </row>
    <row r="12" ht="21" customHeight="1" spans="1:15">
      <c r="A12" s="217" t="s">
        <v>107</v>
      </c>
      <c r="B12" s="217" t="s">
        <v>108</v>
      </c>
      <c r="C12" s="121">
        <v>97319.87</v>
      </c>
      <c r="D12" s="121">
        <v>86383.87</v>
      </c>
      <c r="E12" s="121">
        <v>86383.87</v>
      </c>
      <c r="F12" s="121"/>
      <c r="G12" s="121"/>
      <c r="H12" s="121"/>
      <c r="I12" s="121"/>
      <c r="J12" s="121">
        <v>10936</v>
      </c>
      <c r="K12" s="121">
        <v>10936</v>
      </c>
      <c r="L12" s="121"/>
      <c r="M12" s="121"/>
      <c r="N12" s="121"/>
      <c r="O12" s="121"/>
    </row>
    <row r="13" ht="21" customHeight="1" spans="1:15">
      <c r="A13" s="218" t="s">
        <v>109</v>
      </c>
      <c r="B13" s="218" t="s">
        <v>110</v>
      </c>
      <c r="C13" s="121">
        <v>43200</v>
      </c>
      <c r="D13" s="121">
        <v>43200</v>
      </c>
      <c r="E13" s="121">
        <v>43200</v>
      </c>
      <c r="F13" s="121"/>
      <c r="G13" s="121"/>
      <c r="H13" s="121"/>
      <c r="I13" s="121"/>
      <c r="J13" s="121"/>
      <c r="K13" s="121"/>
      <c r="L13" s="121"/>
      <c r="M13" s="121"/>
      <c r="N13" s="121"/>
      <c r="O13" s="121"/>
    </row>
    <row r="14" ht="21" customHeight="1" spans="1:15">
      <c r="A14" s="218" t="s">
        <v>111</v>
      </c>
      <c r="B14" s="218" t="s">
        <v>112</v>
      </c>
      <c r="C14" s="121">
        <v>36039.25</v>
      </c>
      <c r="D14" s="121">
        <v>28789.25</v>
      </c>
      <c r="E14" s="121">
        <v>28789.25</v>
      </c>
      <c r="F14" s="121"/>
      <c r="G14" s="121"/>
      <c r="H14" s="121"/>
      <c r="I14" s="121"/>
      <c r="J14" s="121">
        <v>7250</v>
      </c>
      <c r="K14" s="121">
        <v>7250</v>
      </c>
      <c r="L14" s="121"/>
      <c r="M14" s="121"/>
      <c r="N14" s="121"/>
      <c r="O14" s="121"/>
    </row>
    <row r="15" ht="21" customHeight="1" spans="1:15">
      <c r="A15" s="218" t="s">
        <v>113</v>
      </c>
      <c r="B15" s="218" t="s">
        <v>114</v>
      </c>
      <c r="C15" s="121">
        <v>18080.62</v>
      </c>
      <c r="D15" s="121">
        <v>14394.62</v>
      </c>
      <c r="E15" s="121">
        <v>14394.62</v>
      </c>
      <c r="F15" s="121"/>
      <c r="G15" s="121"/>
      <c r="H15" s="121"/>
      <c r="I15" s="121"/>
      <c r="J15" s="121">
        <v>3686</v>
      </c>
      <c r="K15" s="121">
        <v>3686</v>
      </c>
      <c r="L15" s="121"/>
      <c r="M15" s="121"/>
      <c r="N15" s="121"/>
      <c r="O15" s="121"/>
    </row>
    <row r="16" ht="21" customHeight="1" spans="1:15">
      <c r="A16" s="101" t="s">
        <v>115</v>
      </c>
      <c r="B16" s="101" t="s">
        <v>116</v>
      </c>
      <c r="C16" s="121">
        <v>43792.99</v>
      </c>
      <c r="D16" s="121">
        <v>34842.99</v>
      </c>
      <c r="E16" s="121">
        <v>34842.99</v>
      </c>
      <c r="F16" s="121"/>
      <c r="G16" s="121"/>
      <c r="H16" s="121"/>
      <c r="I16" s="121"/>
      <c r="J16" s="121">
        <v>8950</v>
      </c>
      <c r="K16" s="121">
        <v>8950</v>
      </c>
      <c r="L16" s="121"/>
      <c r="M16" s="121"/>
      <c r="N16" s="121"/>
      <c r="O16" s="121"/>
    </row>
    <row r="17" ht="21" customHeight="1" spans="1:15">
      <c r="A17" s="217" t="s">
        <v>117</v>
      </c>
      <c r="B17" s="217" t="s">
        <v>118</v>
      </c>
      <c r="C17" s="121">
        <v>43792.99</v>
      </c>
      <c r="D17" s="121">
        <v>34842.99</v>
      </c>
      <c r="E17" s="121">
        <v>34842.99</v>
      </c>
      <c r="F17" s="121"/>
      <c r="G17" s="121"/>
      <c r="H17" s="121"/>
      <c r="I17" s="121"/>
      <c r="J17" s="121">
        <v>8950</v>
      </c>
      <c r="K17" s="121">
        <v>8950</v>
      </c>
      <c r="L17" s="121"/>
      <c r="M17" s="121"/>
      <c r="N17" s="121"/>
      <c r="O17" s="121"/>
    </row>
    <row r="18" ht="21" customHeight="1" spans="1:15">
      <c r="A18" s="218" t="s">
        <v>119</v>
      </c>
      <c r="B18" s="218" t="s">
        <v>120</v>
      </c>
      <c r="C18" s="121">
        <v>19230</v>
      </c>
      <c r="D18" s="121">
        <v>15247</v>
      </c>
      <c r="E18" s="121">
        <v>15247</v>
      </c>
      <c r="F18" s="121"/>
      <c r="G18" s="121"/>
      <c r="H18" s="121"/>
      <c r="I18" s="121"/>
      <c r="J18" s="121">
        <v>3983</v>
      </c>
      <c r="K18" s="121">
        <v>3983</v>
      </c>
      <c r="L18" s="121"/>
      <c r="M18" s="121"/>
      <c r="N18" s="121"/>
      <c r="O18" s="121"/>
    </row>
    <row r="19" ht="21" customHeight="1" spans="1:15">
      <c r="A19" s="218" t="s">
        <v>121</v>
      </c>
      <c r="B19" s="218" t="s">
        <v>122</v>
      </c>
      <c r="C19" s="121">
        <v>24080</v>
      </c>
      <c r="D19" s="121">
        <v>19263</v>
      </c>
      <c r="E19" s="121">
        <v>19263</v>
      </c>
      <c r="F19" s="121"/>
      <c r="G19" s="121"/>
      <c r="H19" s="121"/>
      <c r="I19" s="121"/>
      <c r="J19" s="121">
        <v>4817</v>
      </c>
      <c r="K19" s="121">
        <v>4817</v>
      </c>
      <c r="L19" s="121"/>
      <c r="M19" s="121"/>
      <c r="N19" s="121"/>
      <c r="O19" s="121"/>
    </row>
    <row r="20" ht="21" customHeight="1" spans="1:15">
      <c r="A20" s="218" t="s">
        <v>123</v>
      </c>
      <c r="B20" s="218" t="s">
        <v>124</v>
      </c>
      <c r="C20" s="121">
        <v>482.99</v>
      </c>
      <c r="D20" s="121">
        <v>332.99</v>
      </c>
      <c r="E20" s="121">
        <v>332.99</v>
      </c>
      <c r="F20" s="121"/>
      <c r="G20" s="121"/>
      <c r="H20" s="121"/>
      <c r="I20" s="121"/>
      <c r="J20" s="121">
        <v>150</v>
      </c>
      <c r="K20" s="121">
        <v>150</v>
      </c>
      <c r="L20" s="121"/>
      <c r="M20" s="121"/>
      <c r="N20" s="121"/>
      <c r="O20" s="121"/>
    </row>
    <row r="21" ht="21" customHeight="1" spans="1:15">
      <c r="A21" s="101" t="s">
        <v>125</v>
      </c>
      <c r="B21" s="101" t="s">
        <v>126</v>
      </c>
      <c r="C21" s="121">
        <v>200</v>
      </c>
      <c r="D21" s="121"/>
      <c r="E21" s="121"/>
      <c r="F21" s="121"/>
      <c r="G21" s="121"/>
      <c r="H21" s="121"/>
      <c r="I21" s="121"/>
      <c r="J21" s="121">
        <v>200</v>
      </c>
      <c r="K21" s="121"/>
      <c r="L21" s="121"/>
      <c r="M21" s="121"/>
      <c r="N21" s="121"/>
      <c r="O21" s="121">
        <v>200</v>
      </c>
    </row>
    <row r="22" ht="21" customHeight="1" spans="1:15">
      <c r="A22" s="217" t="s">
        <v>127</v>
      </c>
      <c r="B22" s="217" t="s">
        <v>128</v>
      </c>
      <c r="C22" s="121">
        <v>200</v>
      </c>
      <c r="D22" s="121"/>
      <c r="E22" s="121"/>
      <c r="F22" s="121"/>
      <c r="G22" s="121"/>
      <c r="H22" s="121"/>
      <c r="I22" s="121"/>
      <c r="J22" s="121">
        <v>200</v>
      </c>
      <c r="K22" s="121"/>
      <c r="L22" s="121"/>
      <c r="M22" s="121"/>
      <c r="N22" s="121"/>
      <c r="O22" s="121">
        <v>200</v>
      </c>
    </row>
    <row r="23" ht="21" customHeight="1" spans="1:15">
      <c r="A23" s="218" t="s">
        <v>129</v>
      </c>
      <c r="B23" s="218" t="s">
        <v>128</v>
      </c>
      <c r="C23" s="121">
        <v>200</v>
      </c>
      <c r="D23" s="121"/>
      <c r="E23" s="121"/>
      <c r="F23" s="121"/>
      <c r="G23" s="121"/>
      <c r="H23" s="121"/>
      <c r="I23" s="121"/>
      <c r="J23" s="121">
        <v>200</v>
      </c>
      <c r="K23" s="121"/>
      <c r="L23" s="121"/>
      <c r="M23" s="121"/>
      <c r="N23" s="121"/>
      <c r="O23" s="121">
        <v>200</v>
      </c>
    </row>
    <row r="24" ht="21" customHeight="1" spans="1:15">
      <c r="A24" s="101" t="s">
        <v>130</v>
      </c>
      <c r="B24" s="101" t="s">
        <v>131</v>
      </c>
      <c r="C24" s="121">
        <v>27323</v>
      </c>
      <c r="D24" s="121">
        <v>21823</v>
      </c>
      <c r="E24" s="121">
        <v>21823</v>
      </c>
      <c r="F24" s="121"/>
      <c r="G24" s="121"/>
      <c r="H24" s="121"/>
      <c r="I24" s="121"/>
      <c r="J24" s="121">
        <v>5500</v>
      </c>
      <c r="K24" s="121">
        <v>5500</v>
      </c>
      <c r="L24" s="121"/>
      <c r="M24" s="121"/>
      <c r="N24" s="121"/>
      <c r="O24" s="121"/>
    </row>
    <row r="25" ht="21" customHeight="1" spans="1:15">
      <c r="A25" s="217" t="s">
        <v>132</v>
      </c>
      <c r="B25" s="217" t="s">
        <v>133</v>
      </c>
      <c r="C25" s="121">
        <v>27323</v>
      </c>
      <c r="D25" s="121">
        <v>21823</v>
      </c>
      <c r="E25" s="121">
        <v>21823</v>
      </c>
      <c r="F25" s="121"/>
      <c r="G25" s="121"/>
      <c r="H25" s="121"/>
      <c r="I25" s="121"/>
      <c r="J25" s="121">
        <v>5500</v>
      </c>
      <c r="K25" s="121">
        <v>5500</v>
      </c>
      <c r="L25" s="121"/>
      <c r="M25" s="121"/>
      <c r="N25" s="121"/>
      <c r="O25" s="121"/>
    </row>
    <row r="26" ht="21" customHeight="1" spans="1:15">
      <c r="A26" s="218" t="s">
        <v>134</v>
      </c>
      <c r="B26" s="218" t="s">
        <v>135</v>
      </c>
      <c r="C26" s="121">
        <v>27323</v>
      </c>
      <c r="D26" s="121">
        <v>21823</v>
      </c>
      <c r="E26" s="121">
        <v>21823</v>
      </c>
      <c r="F26" s="121"/>
      <c r="G26" s="121"/>
      <c r="H26" s="121"/>
      <c r="I26" s="121"/>
      <c r="J26" s="121">
        <v>5500</v>
      </c>
      <c r="K26" s="121">
        <v>5500</v>
      </c>
      <c r="L26" s="121"/>
      <c r="M26" s="121"/>
      <c r="N26" s="121"/>
      <c r="O26" s="121"/>
    </row>
    <row r="27" ht="21" customHeight="1" spans="1:15">
      <c r="A27" s="219" t="s">
        <v>55</v>
      </c>
      <c r="B27" s="82"/>
      <c r="C27" s="121">
        <v>457611.31</v>
      </c>
      <c r="D27" s="121">
        <v>324411.31</v>
      </c>
      <c r="E27" s="121">
        <v>324411.31</v>
      </c>
      <c r="F27" s="121"/>
      <c r="G27" s="121"/>
      <c r="H27" s="121"/>
      <c r="I27" s="121"/>
      <c r="J27" s="121">
        <v>133200</v>
      </c>
      <c r="K27" s="121">
        <v>133000</v>
      </c>
      <c r="L27" s="121"/>
      <c r="M27" s="121"/>
      <c r="N27" s="121"/>
      <c r="O27" s="121">
        <v>200</v>
      </c>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7" workbookViewId="0">
      <selection activeCell="A1" sqref="A1"/>
    </sheetView>
  </sheetViews>
  <sheetFormatPr defaultColWidth="8.575" defaultRowHeight="12.75" customHeight="1" outlineLevelCol="3"/>
  <cols>
    <col min="1" max="4" width="35.575" customWidth="1"/>
  </cols>
  <sheetData>
    <row r="1" ht="15" customHeight="1" spans="1:4">
      <c r="A1" s="89"/>
      <c r="B1" s="93"/>
      <c r="C1" s="93"/>
      <c r="D1" s="93" t="s">
        <v>136</v>
      </c>
    </row>
    <row r="2" ht="41.25" customHeight="1" spans="1:1">
      <c r="A2" s="88" t="str">
        <f>"2026"&amp;"年部门财政拨款收支预算总表"</f>
        <v>2026年部门财政拨款收支预算总表</v>
      </c>
    </row>
    <row r="3" ht="17.25" customHeight="1" spans="1:4">
      <c r="A3" s="91" t="str">
        <f>"单位名称："&amp;"云南桂苑律师事务所"</f>
        <v>单位名称：云南桂苑律师事务所</v>
      </c>
      <c r="B3" s="202"/>
      <c r="D3" s="93" t="s">
        <v>1</v>
      </c>
    </row>
    <row r="4" ht="17.25" customHeight="1" spans="1:4">
      <c r="A4" s="203" t="s">
        <v>2</v>
      </c>
      <c r="B4" s="204"/>
      <c r="C4" s="203" t="s">
        <v>3</v>
      </c>
      <c r="D4" s="204"/>
    </row>
    <row r="5" ht="18.75" customHeight="1" spans="1:4">
      <c r="A5" s="203" t="s">
        <v>4</v>
      </c>
      <c r="B5" s="203" t="s">
        <v>5</v>
      </c>
      <c r="C5" s="203" t="s">
        <v>6</v>
      </c>
      <c r="D5" s="203" t="s">
        <v>5</v>
      </c>
    </row>
    <row r="6" ht="16.5" customHeight="1" spans="1:4">
      <c r="A6" s="205" t="s">
        <v>137</v>
      </c>
      <c r="B6" s="121">
        <v>324411.31</v>
      </c>
      <c r="C6" s="205" t="s">
        <v>138</v>
      </c>
      <c r="D6" s="121">
        <v>324411.31</v>
      </c>
    </row>
    <row r="7" ht="16.5" customHeight="1" spans="1:4">
      <c r="A7" s="205" t="s">
        <v>139</v>
      </c>
      <c r="B7" s="121">
        <v>324411.31</v>
      </c>
      <c r="C7" s="205" t="s">
        <v>140</v>
      </c>
      <c r="D7" s="121"/>
    </row>
    <row r="8" ht="16.5" customHeight="1" spans="1:4">
      <c r="A8" s="205" t="s">
        <v>141</v>
      </c>
      <c r="B8" s="121"/>
      <c r="C8" s="205" t="s">
        <v>142</v>
      </c>
      <c r="D8" s="121"/>
    </row>
    <row r="9" ht="16.5" customHeight="1" spans="1:4">
      <c r="A9" s="205" t="s">
        <v>143</v>
      </c>
      <c r="B9" s="121"/>
      <c r="C9" s="205" t="s">
        <v>144</v>
      </c>
      <c r="D9" s="121"/>
    </row>
    <row r="10" ht="16.5" customHeight="1" spans="1:4">
      <c r="A10" s="205" t="s">
        <v>145</v>
      </c>
      <c r="B10" s="121"/>
      <c r="C10" s="205" t="s">
        <v>146</v>
      </c>
      <c r="D10" s="121">
        <v>181361.45</v>
      </c>
    </row>
    <row r="11" ht="16.5" customHeight="1" spans="1:4">
      <c r="A11" s="205" t="s">
        <v>139</v>
      </c>
      <c r="B11" s="121"/>
      <c r="C11" s="205" t="s">
        <v>147</v>
      </c>
      <c r="D11" s="121"/>
    </row>
    <row r="12" ht="16.5" customHeight="1" spans="1:4">
      <c r="A12" s="23" t="s">
        <v>141</v>
      </c>
      <c r="B12" s="121"/>
      <c r="C12" s="111" t="s">
        <v>148</v>
      </c>
      <c r="D12" s="121"/>
    </row>
    <row r="13" ht="16.5" customHeight="1" spans="1:4">
      <c r="A13" s="23" t="s">
        <v>143</v>
      </c>
      <c r="B13" s="121"/>
      <c r="C13" s="111" t="s">
        <v>149</v>
      </c>
      <c r="D13" s="121"/>
    </row>
    <row r="14" ht="16.5" customHeight="1" spans="1:4">
      <c r="A14" s="206"/>
      <c r="B14" s="121"/>
      <c r="C14" s="111" t="s">
        <v>150</v>
      </c>
      <c r="D14" s="121">
        <v>86383.87</v>
      </c>
    </row>
    <row r="15" ht="16.5" customHeight="1" spans="1:4">
      <c r="A15" s="206"/>
      <c r="B15" s="121"/>
      <c r="C15" s="111" t="s">
        <v>151</v>
      </c>
      <c r="D15" s="121">
        <v>34842.99</v>
      </c>
    </row>
    <row r="16" ht="16.5" customHeight="1" spans="1:4">
      <c r="A16" s="206"/>
      <c r="B16" s="121"/>
      <c r="C16" s="111" t="s">
        <v>152</v>
      </c>
      <c r="D16" s="121"/>
    </row>
    <row r="17" ht="16.5" customHeight="1" spans="1:4">
      <c r="A17" s="206"/>
      <c r="B17" s="121"/>
      <c r="C17" s="111" t="s">
        <v>153</v>
      </c>
      <c r="D17" s="121"/>
    </row>
    <row r="18" ht="16.5" customHeight="1" spans="1:4">
      <c r="A18" s="206"/>
      <c r="B18" s="121"/>
      <c r="C18" s="111" t="s">
        <v>154</v>
      </c>
      <c r="D18" s="121"/>
    </row>
    <row r="19" ht="16.5" customHeight="1" spans="1:4">
      <c r="A19" s="206"/>
      <c r="B19" s="121"/>
      <c r="C19" s="111" t="s">
        <v>155</v>
      </c>
      <c r="D19" s="121"/>
    </row>
    <row r="20" ht="16.5" customHeight="1" spans="1:4">
      <c r="A20" s="206"/>
      <c r="B20" s="121"/>
      <c r="C20" s="111" t="s">
        <v>156</v>
      </c>
      <c r="D20" s="121"/>
    </row>
    <row r="21" ht="16.5" customHeight="1" spans="1:4">
      <c r="A21" s="206"/>
      <c r="B21" s="121"/>
      <c r="C21" s="111" t="s">
        <v>157</v>
      </c>
      <c r="D21" s="121"/>
    </row>
    <row r="22" ht="16.5" customHeight="1" spans="1:4">
      <c r="A22" s="206"/>
      <c r="B22" s="121"/>
      <c r="C22" s="111" t="s">
        <v>158</v>
      </c>
      <c r="D22" s="121"/>
    </row>
    <row r="23" ht="16.5" customHeight="1" spans="1:4">
      <c r="A23" s="206"/>
      <c r="B23" s="121"/>
      <c r="C23" s="111" t="s">
        <v>159</v>
      </c>
      <c r="D23" s="121"/>
    </row>
    <row r="24" ht="16.5" customHeight="1" spans="1:4">
      <c r="A24" s="206"/>
      <c r="B24" s="121"/>
      <c r="C24" s="111" t="s">
        <v>160</v>
      </c>
      <c r="D24" s="121"/>
    </row>
    <row r="25" ht="16.5" customHeight="1" spans="1:4">
      <c r="A25" s="206"/>
      <c r="B25" s="121"/>
      <c r="C25" s="111" t="s">
        <v>161</v>
      </c>
      <c r="D25" s="121">
        <v>21823</v>
      </c>
    </row>
    <row r="26" ht="16.5" customHeight="1" spans="1:4">
      <c r="A26" s="206"/>
      <c r="B26" s="121"/>
      <c r="C26" s="111" t="s">
        <v>162</v>
      </c>
      <c r="D26" s="121"/>
    </row>
    <row r="27" ht="16.5" customHeight="1" spans="1:4">
      <c r="A27" s="206"/>
      <c r="B27" s="121"/>
      <c r="C27" s="111" t="s">
        <v>163</v>
      </c>
      <c r="D27" s="121"/>
    </row>
    <row r="28" ht="16.5" customHeight="1" spans="1:4">
      <c r="A28" s="206"/>
      <c r="B28" s="121"/>
      <c r="C28" s="111" t="s">
        <v>164</v>
      </c>
      <c r="D28" s="121"/>
    </row>
    <row r="29" ht="16.5" customHeight="1" spans="1:4">
      <c r="A29" s="206"/>
      <c r="B29" s="121"/>
      <c r="C29" s="111" t="s">
        <v>165</v>
      </c>
      <c r="D29" s="121"/>
    </row>
    <row r="30" ht="16.5" customHeight="1" spans="1:4">
      <c r="A30" s="206"/>
      <c r="B30" s="121"/>
      <c r="C30" s="111" t="s">
        <v>166</v>
      </c>
      <c r="D30" s="121"/>
    </row>
    <row r="31" ht="16.5" customHeight="1" spans="1:4">
      <c r="A31" s="206"/>
      <c r="B31" s="121"/>
      <c r="C31" s="23" t="s">
        <v>167</v>
      </c>
      <c r="D31" s="121"/>
    </row>
    <row r="32" ht="16.5" customHeight="1" spans="1:4">
      <c r="A32" s="206"/>
      <c r="B32" s="121"/>
      <c r="C32" s="23" t="s">
        <v>168</v>
      </c>
      <c r="D32" s="121"/>
    </row>
    <row r="33" ht="16.5" customHeight="1" spans="1:4">
      <c r="A33" s="206"/>
      <c r="B33" s="121"/>
      <c r="C33" s="54" t="s">
        <v>169</v>
      </c>
      <c r="D33" s="121"/>
    </row>
    <row r="34" ht="15" customHeight="1" spans="1:4">
      <c r="A34" s="207" t="s">
        <v>50</v>
      </c>
      <c r="B34" s="208">
        <v>324411.31</v>
      </c>
      <c r="C34" s="207" t="s">
        <v>51</v>
      </c>
      <c r="D34" s="208">
        <v>324411.31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topLeftCell="A7"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75"/>
      <c r="F1" s="113"/>
      <c r="G1" s="180" t="s">
        <v>170</v>
      </c>
    </row>
    <row r="2" ht="41.25" customHeight="1" spans="1:7">
      <c r="A2" s="165" t="str">
        <f>"2026"&amp;"年一般公共预算支出预算表（按功能科目分类）"</f>
        <v>2026年一般公共预算支出预算表（按功能科目分类）</v>
      </c>
      <c r="B2" s="165"/>
      <c r="C2" s="165"/>
      <c r="D2" s="165"/>
      <c r="E2" s="165"/>
      <c r="F2" s="165"/>
      <c r="G2" s="165"/>
    </row>
    <row r="3" ht="18" customHeight="1" spans="1:7">
      <c r="A3" s="58" t="str">
        <f>"单位名称："&amp;"云南桂苑律师事务所"</f>
        <v>单位名称：云南桂苑律师事务所</v>
      </c>
      <c r="F3" s="162"/>
      <c r="G3" s="180" t="s">
        <v>1</v>
      </c>
    </row>
    <row r="4" ht="20.25" customHeight="1" spans="1:7">
      <c r="A4" s="197" t="s">
        <v>171</v>
      </c>
      <c r="B4" s="198"/>
      <c r="C4" s="166" t="s">
        <v>55</v>
      </c>
      <c r="D4" s="187" t="s">
        <v>75</v>
      </c>
      <c r="E4" s="14"/>
      <c r="F4" s="48"/>
      <c r="G4" s="177" t="s">
        <v>76</v>
      </c>
    </row>
    <row r="5" ht="20.25" customHeight="1" spans="1:7">
      <c r="A5" s="199" t="s">
        <v>72</v>
      </c>
      <c r="B5" s="199" t="s">
        <v>73</v>
      </c>
      <c r="C5" s="69"/>
      <c r="D5" s="15" t="s">
        <v>57</v>
      </c>
      <c r="E5" s="15" t="s">
        <v>172</v>
      </c>
      <c r="F5" s="15" t="s">
        <v>173</v>
      </c>
      <c r="G5" s="179"/>
    </row>
    <row r="6" ht="15" customHeight="1" spans="1:7">
      <c r="A6" s="22" t="s">
        <v>82</v>
      </c>
      <c r="B6" s="22" t="s">
        <v>83</v>
      </c>
      <c r="C6" s="22" t="s">
        <v>84</v>
      </c>
      <c r="D6" s="22" t="s">
        <v>85</v>
      </c>
      <c r="E6" s="22" t="s">
        <v>86</v>
      </c>
      <c r="F6" s="22" t="s">
        <v>87</v>
      </c>
      <c r="G6" s="22" t="s">
        <v>88</v>
      </c>
    </row>
    <row r="7" ht="18" customHeight="1" spans="1:7">
      <c r="A7" s="54" t="s">
        <v>97</v>
      </c>
      <c r="B7" s="54" t="s">
        <v>98</v>
      </c>
      <c r="C7" s="121">
        <v>181361.45</v>
      </c>
      <c r="D7" s="121">
        <v>181361.45</v>
      </c>
      <c r="E7" s="121">
        <v>181361.45</v>
      </c>
      <c r="F7" s="121"/>
      <c r="G7" s="121"/>
    </row>
    <row r="8" ht="18" customHeight="1" spans="1:7">
      <c r="A8" s="174" t="s">
        <v>99</v>
      </c>
      <c r="B8" s="174" t="s">
        <v>100</v>
      </c>
      <c r="C8" s="121">
        <v>181361.45</v>
      </c>
      <c r="D8" s="121">
        <v>181361.45</v>
      </c>
      <c r="E8" s="121">
        <v>181361.45</v>
      </c>
      <c r="F8" s="121"/>
      <c r="G8" s="121"/>
    </row>
    <row r="9" ht="18" customHeight="1" spans="1:7">
      <c r="A9" s="200" t="s">
        <v>101</v>
      </c>
      <c r="B9" s="200" t="s">
        <v>102</v>
      </c>
      <c r="C9" s="121">
        <v>181361.45</v>
      </c>
      <c r="D9" s="121">
        <v>181361.45</v>
      </c>
      <c r="E9" s="121">
        <v>181361.45</v>
      </c>
      <c r="F9" s="121"/>
      <c r="G9" s="121"/>
    </row>
    <row r="10" ht="18" customHeight="1" spans="1:7">
      <c r="A10" s="54" t="s">
        <v>105</v>
      </c>
      <c r="B10" s="54" t="s">
        <v>106</v>
      </c>
      <c r="C10" s="121">
        <v>86383.87</v>
      </c>
      <c r="D10" s="121">
        <v>86383.87</v>
      </c>
      <c r="E10" s="121">
        <v>86383.87</v>
      </c>
      <c r="F10" s="121"/>
      <c r="G10" s="121"/>
    </row>
    <row r="11" ht="18" customHeight="1" spans="1:7">
      <c r="A11" s="174" t="s">
        <v>107</v>
      </c>
      <c r="B11" s="174" t="s">
        <v>108</v>
      </c>
      <c r="C11" s="121">
        <v>86383.87</v>
      </c>
      <c r="D11" s="121">
        <v>86383.87</v>
      </c>
      <c r="E11" s="121">
        <v>86383.87</v>
      </c>
      <c r="F11" s="121"/>
      <c r="G11" s="121"/>
    </row>
    <row r="12" ht="18" customHeight="1" spans="1:7">
      <c r="A12" s="200" t="s">
        <v>109</v>
      </c>
      <c r="B12" s="200" t="s">
        <v>110</v>
      </c>
      <c r="C12" s="121">
        <v>43200</v>
      </c>
      <c r="D12" s="121">
        <v>43200</v>
      </c>
      <c r="E12" s="121">
        <v>43200</v>
      </c>
      <c r="F12" s="121"/>
      <c r="G12" s="121"/>
    </row>
    <row r="13" ht="18" customHeight="1" spans="1:7">
      <c r="A13" s="200" t="s">
        <v>111</v>
      </c>
      <c r="B13" s="200" t="s">
        <v>112</v>
      </c>
      <c r="C13" s="121">
        <v>28789.25</v>
      </c>
      <c r="D13" s="121">
        <v>28789.25</v>
      </c>
      <c r="E13" s="121">
        <v>28789.25</v>
      </c>
      <c r="F13" s="121"/>
      <c r="G13" s="121"/>
    </row>
    <row r="14" ht="18" customHeight="1" spans="1:7">
      <c r="A14" s="200" t="s">
        <v>113</v>
      </c>
      <c r="B14" s="200" t="s">
        <v>114</v>
      </c>
      <c r="C14" s="121">
        <v>14394.62</v>
      </c>
      <c r="D14" s="121">
        <v>14394.62</v>
      </c>
      <c r="E14" s="121">
        <v>14394.62</v>
      </c>
      <c r="F14" s="121"/>
      <c r="G14" s="121"/>
    </row>
    <row r="15" ht="18" customHeight="1" spans="1:7">
      <c r="A15" s="54" t="s">
        <v>115</v>
      </c>
      <c r="B15" s="54" t="s">
        <v>116</v>
      </c>
      <c r="C15" s="121">
        <v>34842.99</v>
      </c>
      <c r="D15" s="121">
        <v>34842.99</v>
      </c>
      <c r="E15" s="121">
        <v>34842.99</v>
      </c>
      <c r="F15" s="121"/>
      <c r="G15" s="121"/>
    </row>
    <row r="16" ht="18" customHeight="1" spans="1:7">
      <c r="A16" s="174" t="s">
        <v>117</v>
      </c>
      <c r="B16" s="174" t="s">
        <v>118</v>
      </c>
      <c r="C16" s="121">
        <v>34842.99</v>
      </c>
      <c r="D16" s="121">
        <v>34842.99</v>
      </c>
      <c r="E16" s="121">
        <v>34842.99</v>
      </c>
      <c r="F16" s="121"/>
      <c r="G16" s="121"/>
    </row>
    <row r="17" ht="18" customHeight="1" spans="1:7">
      <c r="A17" s="200" t="s">
        <v>119</v>
      </c>
      <c r="B17" s="200" t="s">
        <v>120</v>
      </c>
      <c r="C17" s="121">
        <v>15247</v>
      </c>
      <c r="D17" s="121">
        <v>15247</v>
      </c>
      <c r="E17" s="121">
        <v>15247</v>
      </c>
      <c r="F17" s="121"/>
      <c r="G17" s="121"/>
    </row>
    <row r="18" ht="18" customHeight="1" spans="1:7">
      <c r="A18" s="200" t="s">
        <v>121</v>
      </c>
      <c r="B18" s="200" t="s">
        <v>122</v>
      </c>
      <c r="C18" s="121">
        <v>19263</v>
      </c>
      <c r="D18" s="121">
        <v>19263</v>
      </c>
      <c r="E18" s="121">
        <v>19263</v>
      </c>
      <c r="F18" s="121"/>
      <c r="G18" s="121"/>
    </row>
    <row r="19" ht="18" customHeight="1" spans="1:7">
      <c r="A19" s="200" t="s">
        <v>123</v>
      </c>
      <c r="B19" s="200" t="s">
        <v>124</v>
      </c>
      <c r="C19" s="121">
        <v>332.99</v>
      </c>
      <c r="D19" s="121">
        <v>332.99</v>
      </c>
      <c r="E19" s="121">
        <v>332.99</v>
      </c>
      <c r="F19" s="121"/>
      <c r="G19" s="121"/>
    </row>
    <row r="20" ht="18" customHeight="1" spans="1:7">
      <c r="A20" s="54" t="s">
        <v>130</v>
      </c>
      <c r="B20" s="54" t="s">
        <v>131</v>
      </c>
      <c r="C20" s="121">
        <v>21823</v>
      </c>
      <c r="D20" s="121">
        <v>21823</v>
      </c>
      <c r="E20" s="121">
        <v>21823</v>
      </c>
      <c r="F20" s="121"/>
      <c r="G20" s="121"/>
    </row>
    <row r="21" ht="18" customHeight="1" spans="1:7">
      <c r="A21" s="174" t="s">
        <v>132</v>
      </c>
      <c r="B21" s="174" t="s">
        <v>133</v>
      </c>
      <c r="C21" s="121">
        <v>21823</v>
      </c>
      <c r="D21" s="121">
        <v>21823</v>
      </c>
      <c r="E21" s="121">
        <v>21823</v>
      </c>
      <c r="F21" s="121"/>
      <c r="G21" s="121"/>
    </row>
    <row r="22" ht="18" customHeight="1" spans="1:7">
      <c r="A22" s="200" t="s">
        <v>134</v>
      </c>
      <c r="B22" s="200" t="s">
        <v>135</v>
      </c>
      <c r="C22" s="121">
        <v>21823</v>
      </c>
      <c r="D22" s="121">
        <v>21823</v>
      </c>
      <c r="E22" s="121">
        <v>21823</v>
      </c>
      <c r="F22" s="121"/>
      <c r="G22" s="121"/>
    </row>
    <row r="23" ht="18" customHeight="1" spans="1:7">
      <c r="A23" s="120" t="s">
        <v>174</v>
      </c>
      <c r="B23" s="201" t="s">
        <v>174</v>
      </c>
      <c r="C23" s="121">
        <v>324411.31</v>
      </c>
      <c r="D23" s="121">
        <v>324411.31</v>
      </c>
      <c r="E23" s="121">
        <v>324411.31</v>
      </c>
      <c r="F23" s="121"/>
      <c r="G23" s="121"/>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opLeftCell="B1" workbookViewId="0">
      <selection activeCell="B8" sqref="B8"/>
    </sheetView>
  </sheetViews>
  <sheetFormatPr defaultColWidth="10.425" defaultRowHeight="14.25" customHeight="1" outlineLevelRow="7" outlineLevelCol="5"/>
  <cols>
    <col min="1" max="6" width="28.1416666666667" customWidth="1"/>
  </cols>
  <sheetData>
    <row r="1" customHeight="1" spans="1:6">
      <c r="A1" s="90"/>
      <c r="B1" s="90"/>
      <c r="C1" s="90"/>
      <c r="D1" s="90"/>
      <c r="E1" s="89"/>
      <c r="F1" s="193" t="s">
        <v>175</v>
      </c>
    </row>
    <row r="2" ht="41.25" customHeight="1" spans="1:6">
      <c r="A2" s="194" t="str">
        <f>"2026"&amp;"年一般公共预算“三公”经费支出预算表"</f>
        <v>2026年一般公共预算“三公”经费支出预算表</v>
      </c>
      <c r="B2" s="90"/>
      <c r="C2" s="90"/>
      <c r="D2" s="90"/>
      <c r="E2" s="89"/>
      <c r="F2" s="90"/>
    </row>
    <row r="3" customHeight="1" spans="1:6">
      <c r="A3" s="152" t="str">
        <f>"单位名称："&amp;"云南桂苑律师事务所"</f>
        <v>单位名称：云南桂苑律师事务所</v>
      </c>
      <c r="B3" s="195"/>
      <c r="D3" s="90"/>
      <c r="E3" s="89"/>
      <c r="F3" s="107" t="s">
        <v>1</v>
      </c>
    </row>
    <row r="4" ht="27" customHeight="1" spans="1:6">
      <c r="A4" s="94" t="s">
        <v>176</v>
      </c>
      <c r="B4" s="94" t="s">
        <v>177</v>
      </c>
      <c r="C4" s="96" t="s">
        <v>178</v>
      </c>
      <c r="D4" s="94"/>
      <c r="E4" s="95"/>
      <c r="F4" s="94" t="s">
        <v>179</v>
      </c>
    </row>
    <row r="5" ht="28.5" customHeight="1" spans="1:6">
      <c r="A5" s="196"/>
      <c r="B5" s="98"/>
      <c r="C5" s="95" t="s">
        <v>57</v>
      </c>
      <c r="D5" s="95" t="s">
        <v>180</v>
      </c>
      <c r="E5" s="95" t="s">
        <v>181</v>
      </c>
      <c r="F5" s="97"/>
    </row>
    <row r="6" ht="17.25" customHeight="1" spans="1:6">
      <c r="A6" s="100" t="s">
        <v>82</v>
      </c>
      <c r="B6" s="100" t="s">
        <v>83</v>
      </c>
      <c r="C6" s="100" t="s">
        <v>84</v>
      </c>
      <c r="D6" s="100" t="s">
        <v>85</v>
      </c>
      <c r="E6" s="100" t="s">
        <v>86</v>
      </c>
      <c r="F6" s="100" t="s">
        <v>87</v>
      </c>
    </row>
    <row r="7" ht="17.25" customHeight="1" spans="1:6">
      <c r="A7" s="121"/>
      <c r="B7" s="121"/>
      <c r="C7" s="121"/>
      <c r="D7" s="121"/>
      <c r="E7" s="121"/>
      <c r="F7" s="121"/>
    </row>
    <row r="8" customHeight="1" spans="2:2">
      <c r="B8" t="s">
        <v>182</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26"/>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75"/>
      <c r="C1" s="181"/>
      <c r="E1" s="182"/>
      <c r="F1" s="182"/>
      <c r="G1" s="182"/>
      <c r="H1" s="182"/>
      <c r="I1" s="124"/>
      <c r="J1" s="124"/>
      <c r="K1" s="124"/>
      <c r="L1" s="124"/>
      <c r="M1" s="124"/>
      <c r="N1" s="124"/>
      <c r="O1" s="124"/>
      <c r="S1" s="124"/>
      <c r="W1" s="181"/>
      <c r="Y1" s="56" t="s">
        <v>183</v>
      </c>
    </row>
    <row r="2" ht="45.75" customHeight="1" spans="1:25">
      <c r="A2" s="109" t="str">
        <f>"2026"&amp;"年部门基本支出预算表"</f>
        <v>2026年部门基本支出预算表</v>
      </c>
      <c r="B2" s="57"/>
      <c r="C2" s="109"/>
      <c r="D2" s="109"/>
      <c r="E2" s="109"/>
      <c r="F2" s="109"/>
      <c r="G2" s="109"/>
      <c r="H2" s="109"/>
      <c r="I2" s="109"/>
      <c r="J2" s="109"/>
      <c r="K2" s="109"/>
      <c r="L2" s="109"/>
      <c r="M2" s="109"/>
      <c r="N2" s="109"/>
      <c r="O2" s="109"/>
      <c r="P2" s="57"/>
      <c r="Q2" s="57"/>
      <c r="R2" s="57"/>
      <c r="S2" s="109"/>
      <c r="T2" s="109"/>
      <c r="U2" s="109"/>
      <c r="V2" s="109"/>
      <c r="W2" s="109"/>
      <c r="X2" s="109"/>
      <c r="Y2" s="109"/>
    </row>
    <row r="3" ht="18.75" customHeight="1" spans="1:25">
      <c r="A3" s="58" t="str">
        <f>"单位名称："&amp;"云南桂苑律师事务所"</f>
        <v>单位名称：云南桂苑律师事务所</v>
      </c>
      <c r="B3" s="59"/>
      <c r="C3" s="183"/>
      <c r="D3" s="183"/>
      <c r="E3" s="183"/>
      <c r="F3" s="183"/>
      <c r="G3" s="183"/>
      <c r="H3" s="183"/>
      <c r="I3" s="126"/>
      <c r="J3" s="126"/>
      <c r="K3" s="126"/>
      <c r="L3" s="126"/>
      <c r="M3" s="126"/>
      <c r="N3" s="126"/>
      <c r="O3" s="126"/>
      <c r="P3" s="60"/>
      <c r="Q3" s="60"/>
      <c r="R3" s="60"/>
      <c r="S3" s="126"/>
      <c r="W3" s="181"/>
      <c r="Y3" s="56" t="s">
        <v>1</v>
      </c>
    </row>
    <row r="4" ht="18" customHeight="1" spans="1:25">
      <c r="A4" s="62" t="s">
        <v>184</v>
      </c>
      <c r="B4" s="62" t="s">
        <v>185</v>
      </c>
      <c r="C4" s="62" t="s">
        <v>186</v>
      </c>
      <c r="D4" s="62" t="s">
        <v>187</v>
      </c>
      <c r="E4" s="62" t="s">
        <v>188</v>
      </c>
      <c r="F4" s="62" t="s">
        <v>189</v>
      </c>
      <c r="G4" s="62" t="s">
        <v>190</v>
      </c>
      <c r="H4" s="62" t="s">
        <v>191</v>
      </c>
      <c r="I4" s="187" t="s">
        <v>192</v>
      </c>
      <c r="J4" s="149" t="s">
        <v>192</v>
      </c>
      <c r="K4" s="149"/>
      <c r="L4" s="149"/>
      <c r="M4" s="149"/>
      <c r="N4" s="149"/>
      <c r="O4" s="149"/>
      <c r="P4" s="14"/>
      <c r="Q4" s="14"/>
      <c r="R4" s="14"/>
      <c r="S4" s="142" t="s">
        <v>61</v>
      </c>
      <c r="T4" s="149" t="s">
        <v>62</v>
      </c>
      <c r="U4" s="149"/>
      <c r="V4" s="149"/>
      <c r="W4" s="149"/>
      <c r="X4" s="149"/>
      <c r="Y4" s="122"/>
    </row>
    <row r="5" ht="18" customHeight="1" spans="1:25">
      <c r="A5" s="64"/>
      <c r="B5" s="77"/>
      <c r="C5" s="168"/>
      <c r="D5" s="64"/>
      <c r="E5" s="64"/>
      <c r="F5" s="64"/>
      <c r="G5" s="64"/>
      <c r="H5" s="64"/>
      <c r="I5" s="166" t="s">
        <v>193</v>
      </c>
      <c r="J5" s="187" t="s">
        <v>58</v>
      </c>
      <c r="K5" s="149"/>
      <c r="L5" s="149"/>
      <c r="M5" s="149"/>
      <c r="N5" s="149"/>
      <c r="O5" s="122"/>
      <c r="P5" s="13" t="s">
        <v>194</v>
      </c>
      <c r="Q5" s="14"/>
      <c r="R5" s="48"/>
      <c r="S5" s="62" t="s">
        <v>61</v>
      </c>
      <c r="T5" s="187" t="s">
        <v>62</v>
      </c>
      <c r="U5" s="142" t="s">
        <v>64</v>
      </c>
      <c r="V5" s="149" t="s">
        <v>62</v>
      </c>
      <c r="W5" s="142" t="s">
        <v>66</v>
      </c>
      <c r="X5" s="142" t="s">
        <v>67</v>
      </c>
      <c r="Y5" s="192" t="s">
        <v>68</v>
      </c>
    </row>
    <row r="6" ht="19.5" customHeight="1" spans="1:25">
      <c r="A6" s="77"/>
      <c r="B6" s="77"/>
      <c r="C6" s="77"/>
      <c r="D6" s="77"/>
      <c r="E6" s="77"/>
      <c r="F6" s="77"/>
      <c r="G6" s="77"/>
      <c r="H6" s="77"/>
      <c r="I6" s="77"/>
      <c r="J6" s="188" t="s">
        <v>195</v>
      </c>
      <c r="K6" s="62"/>
      <c r="L6" s="62" t="s">
        <v>196</v>
      </c>
      <c r="M6" s="62" t="s">
        <v>197</v>
      </c>
      <c r="N6" s="62" t="s">
        <v>198</v>
      </c>
      <c r="O6" s="62" t="s">
        <v>199</v>
      </c>
      <c r="P6" s="62" t="s">
        <v>58</v>
      </c>
      <c r="Q6" s="62" t="s">
        <v>59</v>
      </c>
      <c r="R6" s="62" t="s">
        <v>60</v>
      </c>
      <c r="S6" s="77"/>
      <c r="T6" s="62" t="s">
        <v>57</v>
      </c>
      <c r="U6" s="62" t="s">
        <v>64</v>
      </c>
      <c r="V6" s="62" t="s">
        <v>200</v>
      </c>
      <c r="W6" s="62" t="s">
        <v>66</v>
      </c>
      <c r="X6" s="62" t="s">
        <v>67</v>
      </c>
      <c r="Y6" s="62" t="s">
        <v>68</v>
      </c>
    </row>
    <row r="7" ht="37.5" customHeight="1" spans="1:25">
      <c r="A7" s="184"/>
      <c r="B7" s="69"/>
      <c r="C7" s="184"/>
      <c r="D7" s="184"/>
      <c r="E7" s="184"/>
      <c r="F7" s="184"/>
      <c r="G7" s="184"/>
      <c r="H7" s="184"/>
      <c r="I7" s="184"/>
      <c r="J7" s="189" t="s">
        <v>57</v>
      </c>
      <c r="K7" s="190" t="s">
        <v>201</v>
      </c>
      <c r="L7" s="67" t="s">
        <v>202</v>
      </c>
      <c r="M7" s="67" t="s">
        <v>197</v>
      </c>
      <c r="N7" s="67" t="s">
        <v>198</v>
      </c>
      <c r="O7" s="67" t="s">
        <v>199</v>
      </c>
      <c r="P7" s="67" t="s">
        <v>197</v>
      </c>
      <c r="Q7" s="67" t="s">
        <v>198</v>
      </c>
      <c r="R7" s="67" t="s">
        <v>199</v>
      </c>
      <c r="S7" s="67" t="s">
        <v>61</v>
      </c>
      <c r="T7" s="67" t="s">
        <v>57</v>
      </c>
      <c r="U7" s="67" t="s">
        <v>64</v>
      </c>
      <c r="V7" s="67" t="s">
        <v>200</v>
      </c>
      <c r="W7" s="67" t="s">
        <v>66</v>
      </c>
      <c r="X7" s="67" t="s">
        <v>67</v>
      </c>
      <c r="Y7" s="67" t="s">
        <v>68</v>
      </c>
    </row>
    <row r="8" customHeight="1" spans="1:25">
      <c r="A8" s="83">
        <v>1</v>
      </c>
      <c r="B8" s="83">
        <v>2</v>
      </c>
      <c r="C8" s="83">
        <v>3</v>
      </c>
      <c r="D8" s="83">
        <v>4</v>
      </c>
      <c r="E8" s="83">
        <v>5</v>
      </c>
      <c r="F8" s="83">
        <v>6</v>
      </c>
      <c r="G8" s="83">
        <v>7</v>
      </c>
      <c r="H8" s="83">
        <v>8</v>
      </c>
      <c r="I8" s="83">
        <v>9</v>
      </c>
      <c r="J8" s="83">
        <v>10</v>
      </c>
      <c r="K8" s="83">
        <v>11</v>
      </c>
      <c r="L8" s="83">
        <v>12</v>
      </c>
      <c r="M8" s="83">
        <v>13</v>
      </c>
      <c r="N8" s="83">
        <v>14</v>
      </c>
      <c r="O8" s="83">
        <v>15</v>
      </c>
      <c r="P8" s="83">
        <v>16</v>
      </c>
      <c r="Q8" s="83">
        <v>17</v>
      </c>
      <c r="R8" s="83">
        <v>18</v>
      </c>
      <c r="S8" s="83">
        <v>19</v>
      </c>
      <c r="T8" s="83">
        <v>20</v>
      </c>
      <c r="U8" s="83">
        <v>21</v>
      </c>
      <c r="V8" s="83">
        <v>22</v>
      </c>
      <c r="W8" s="83">
        <v>23</v>
      </c>
      <c r="X8" s="83">
        <v>24</v>
      </c>
      <c r="Y8" s="83">
        <v>25</v>
      </c>
    </row>
    <row r="9" ht="20.25" customHeight="1" spans="1:25">
      <c r="A9" s="23" t="s">
        <v>203</v>
      </c>
      <c r="B9" s="23" t="s">
        <v>70</v>
      </c>
      <c r="C9" s="23" t="s">
        <v>204</v>
      </c>
      <c r="D9" s="23" t="s">
        <v>205</v>
      </c>
      <c r="E9" s="23" t="s">
        <v>101</v>
      </c>
      <c r="F9" s="23" t="s">
        <v>102</v>
      </c>
      <c r="G9" s="23" t="s">
        <v>206</v>
      </c>
      <c r="H9" s="23" t="s">
        <v>207</v>
      </c>
      <c r="I9" s="121">
        <v>80227.2</v>
      </c>
      <c r="J9" s="121">
        <v>80227.2</v>
      </c>
      <c r="K9" s="121"/>
      <c r="L9" s="121"/>
      <c r="M9" s="121"/>
      <c r="N9" s="121">
        <v>80227.2</v>
      </c>
      <c r="O9" s="121"/>
      <c r="P9" s="121"/>
      <c r="Q9" s="121"/>
      <c r="R9" s="121"/>
      <c r="S9" s="121"/>
      <c r="T9" s="121"/>
      <c r="U9" s="121"/>
      <c r="V9" s="121"/>
      <c r="W9" s="121"/>
      <c r="X9" s="121"/>
      <c r="Y9" s="121"/>
    </row>
    <row r="10" ht="20.25" customHeight="1" spans="1:25">
      <c r="A10" s="23" t="s">
        <v>203</v>
      </c>
      <c r="B10" s="23" t="s">
        <v>70</v>
      </c>
      <c r="C10" s="23" t="s">
        <v>204</v>
      </c>
      <c r="D10" s="23" t="s">
        <v>205</v>
      </c>
      <c r="E10" s="23" t="s">
        <v>101</v>
      </c>
      <c r="F10" s="23" t="s">
        <v>102</v>
      </c>
      <c r="G10" s="23" t="s">
        <v>208</v>
      </c>
      <c r="H10" s="23" t="s">
        <v>209</v>
      </c>
      <c r="I10" s="121">
        <v>4828.8</v>
      </c>
      <c r="J10" s="121">
        <v>4828.8</v>
      </c>
      <c r="K10" s="191"/>
      <c r="L10" s="191"/>
      <c r="M10" s="191"/>
      <c r="N10" s="121">
        <v>4828.8</v>
      </c>
      <c r="O10" s="191"/>
      <c r="P10" s="121"/>
      <c r="Q10" s="121"/>
      <c r="R10" s="121"/>
      <c r="S10" s="121"/>
      <c r="T10" s="121"/>
      <c r="U10" s="121"/>
      <c r="V10" s="121"/>
      <c r="W10" s="121"/>
      <c r="X10" s="121"/>
      <c r="Y10" s="121"/>
    </row>
    <row r="11" ht="20.25" customHeight="1" spans="1:25">
      <c r="A11" s="23" t="s">
        <v>203</v>
      </c>
      <c r="B11" s="23" t="s">
        <v>70</v>
      </c>
      <c r="C11" s="23" t="s">
        <v>204</v>
      </c>
      <c r="D11" s="23" t="s">
        <v>205</v>
      </c>
      <c r="E11" s="23" t="s">
        <v>101</v>
      </c>
      <c r="F11" s="23" t="s">
        <v>102</v>
      </c>
      <c r="G11" s="23" t="s">
        <v>210</v>
      </c>
      <c r="H11" s="23" t="s">
        <v>211</v>
      </c>
      <c r="I11" s="121">
        <v>6685.6</v>
      </c>
      <c r="J11" s="121">
        <v>6685.6</v>
      </c>
      <c r="K11" s="191"/>
      <c r="L11" s="191"/>
      <c r="M11" s="191"/>
      <c r="N11" s="121">
        <v>6685.6</v>
      </c>
      <c r="O11" s="191"/>
      <c r="P11" s="121"/>
      <c r="Q11" s="121"/>
      <c r="R11" s="121"/>
      <c r="S11" s="121"/>
      <c r="T11" s="121"/>
      <c r="U11" s="121"/>
      <c r="V11" s="121"/>
      <c r="W11" s="121"/>
      <c r="X11" s="121"/>
      <c r="Y11" s="121"/>
    </row>
    <row r="12" ht="20.25" customHeight="1" spans="1:25">
      <c r="A12" s="23" t="s">
        <v>203</v>
      </c>
      <c r="B12" s="23" t="s">
        <v>70</v>
      </c>
      <c r="C12" s="23" t="s">
        <v>204</v>
      </c>
      <c r="D12" s="23" t="s">
        <v>205</v>
      </c>
      <c r="E12" s="23" t="s">
        <v>101</v>
      </c>
      <c r="F12" s="23" t="s">
        <v>102</v>
      </c>
      <c r="G12" s="23" t="s">
        <v>212</v>
      </c>
      <c r="H12" s="23" t="s">
        <v>213</v>
      </c>
      <c r="I12" s="121">
        <v>31920</v>
      </c>
      <c r="J12" s="121">
        <v>31920</v>
      </c>
      <c r="K12" s="191"/>
      <c r="L12" s="191"/>
      <c r="M12" s="191"/>
      <c r="N12" s="121">
        <v>31920</v>
      </c>
      <c r="O12" s="191"/>
      <c r="P12" s="121"/>
      <c r="Q12" s="121"/>
      <c r="R12" s="121"/>
      <c r="S12" s="121"/>
      <c r="T12" s="121"/>
      <c r="U12" s="121"/>
      <c r="V12" s="121"/>
      <c r="W12" s="121"/>
      <c r="X12" s="121"/>
      <c r="Y12" s="121"/>
    </row>
    <row r="13" ht="20.25" customHeight="1" spans="1:25">
      <c r="A13" s="23" t="s">
        <v>203</v>
      </c>
      <c r="B13" s="23" t="s">
        <v>70</v>
      </c>
      <c r="C13" s="23" t="s">
        <v>204</v>
      </c>
      <c r="D13" s="23" t="s">
        <v>205</v>
      </c>
      <c r="E13" s="23" t="s">
        <v>101</v>
      </c>
      <c r="F13" s="23" t="s">
        <v>102</v>
      </c>
      <c r="G13" s="23" t="s">
        <v>212</v>
      </c>
      <c r="H13" s="23" t="s">
        <v>213</v>
      </c>
      <c r="I13" s="121">
        <v>19814.4</v>
      </c>
      <c r="J13" s="121">
        <v>19814.4</v>
      </c>
      <c r="K13" s="191"/>
      <c r="L13" s="191"/>
      <c r="M13" s="191"/>
      <c r="N13" s="121">
        <v>19814.4</v>
      </c>
      <c r="O13" s="191"/>
      <c r="P13" s="121"/>
      <c r="Q13" s="121"/>
      <c r="R13" s="121"/>
      <c r="S13" s="121"/>
      <c r="T13" s="121"/>
      <c r="U13" s="121"/>
      <c r="V13" s="121"/>
      <c r="W13" s="121"/>
      <c r="X13" s="121"/>
      <c r="Y13" s="121"/>
    </row>
    <row r="14" ht="20.25" customHeight="1" spans="1:25">
      <c r="A14" s="23" t="s">
        <v>203</v>
      </c>
      <c r="B14" s="23" t="s">
        <v>70</v>
      </c>
      <c r="C14" s="23" t="s">
        <v>204</v>
      </c>
      <c r="D14" s="23" t="s">
        <v>205</v>
      </c>
      <c r="E14" s="23" t="s">
        <v>101</v>
      </c>
      <c r="F14" s="23" t="s">
        <v>102</v>
      </c>
      <c r="G14" s="23" t="s">
        <v>212</v>
      </c>
      <c r="H14" s="23" t="s">
        <v>213</v>
      </c>
      <c r="I14" s="121">
        <v>23280</v>
      </c>
      <c r="J14" s="121">
        <v>23280</v>
      </c>
      <c r="K14" s="191"/>
      <c r="L14" s="191"/>
      <c r="M14" s="191"/>
      <c r="N14" s="121">
        <v>23280</v>
      </c>
      <c r="O14" s="191"/>
      <c r="P14" s="121"/>
      <c r="Q14" s="121"/>
      <c r="R14" s="121"/>
      <c r="S14" s="121"/>
      <c r="T14" s="121"/>
      <c r="U14" s="121"/>
      <c r="V14" s="121"/>
      <c r="W14" s="121"/>
      <c r="X14" s="121"/>
      <c r="Y14" s="121"/>
    </row>
    <row r="15" ht="20.25" customHeight="1" spans="1:25">
      <c r="A15" s="23" t="s">
        <v>203</v>
      </c>
      <c r="B15" s="23" t="s">
        <v>70</v>
      </c>
      <c r="C15" s="23" t="s">
        <v>214</v>
      </c>
      <c r="D15" s="23" t="s">
        <v>215</v>
      </c>
      <c r="E15" s="23" t="s">
        <v>111</v>
      </c>
      <c r="F15" s="23" t="s">
        <v>112</v>
      </c>
      <c r="G15" s="23" t="s">
        <v>216</v>
      </c>
      <c r="H15" s="23" t="s">
        <v>217</v>
      </c>
      <c r="I15" s="121">
        <v>28789.25</v>
      </c>
      <c r="J15" s="121">
        <v>28789.25</v>
      </c>
      <c r="K15" s="191"/>
      <c r="L15" s="191"/>
      <c r="M15" s="191"/>
      <c r="N15" s="121">
        <v>28789.25</v>
      </c>
      <c r="O15" s="191"/>
      <c r="P15" s="121"/>
      <c r="Q15" s="121"/>
      <c r="R15" s="121"/>
      <c r="S15" s="121"/>
      <c r="T15" s="121"/>
      <c r="U15" s="121"/>
      <c r="V15" s="121"/>
      <c r="W15" s="121"/>
      <c r="X15" s="121"/>
      <c r="Y15" s="121"/>
    </row>
    <row r="16" ht="20.25" customHeight="1" spans="1:25">
      <c r="A16" s="23" t="s">
        <v>203</v>
      </c>
      <c r="B16" s="23" t="s">
        <v>70</v>
      </c>
      <c r="C16" s="23" t="s">
        <v>214</v>
      </c>
      <c r="D16" s="23" t="s">
        <v>215</v>
      </c>
      <c r="E16" s="23" t="s">
        <v>113</v>
      </c>
      <c r="F16" s="23" t="s">
        <v>114</v>
      </c>
      <c r="G16" s="23" t="s">
        <v>218</v>
      </c>
      <c r="H16" s="23" t="s">
        <v>219</v>
      </c>
      <c r="I16" s="121">
        <v>14394.62</v>
      </c>
      <c r="J16" s="121">
        <v>14394.62</v>
      </c>
      <c r="K16" s="191"/>
      <c r="L16" s="191"/>
      <c r="M16" s="191"/>
      <c r="N16" s="121">
        <v>14394.62</v>
      </c>
      <c r="O16" s="191"/>
      <c r="P16" s="121"/>
      <c r="Q16" s="121"/>
      <c r="R16" s="121"/>
      <c r="S16" s="121"/>
      <c r="T16" s="121"/>
      <c r="U16" s="121"/>
      <c r="V16" s="121"/>
      <c r="W16" s="121"/>
      <c r="X16" s="121"/>
      <c r="Y16" s="121"/>
    </row>
    <row r="17" ht="20.25" customHeight="1" spans="1:25">
      <c r="A17" s="23" t="s">
        <v>203</v>
      </c>
      <c r="B17" s="23" t="s">
        <v>70</v>
      </c>
      <c r="C17" s="23" t="s">
        <v>214</v>
      </c>
      <c r="D17" s="23" t="s">
        <v>215</v>
      </c>
      <c r="E17" s="23" t="s">
        <v>119</v>
      </c>
      <c r="F17" s="23" t="s">
        <v>120</v>
      </c>
      <c r="G17" s="23" t="s">
        <v>220</v>
      </c>
      <c r="H17" s="23" t="s">
        <v>221</v>
      </c>
      <c r="I17" s="121">
        <v>1256</v>
      </c>
      <c r="J17" s="121">
        <v>1256</v>
      </c>
      <c r="K17" s="191"/>
      <c r="L17" s="191"/>
      <c r="M17" s="191"/>
      <c r="N17" s="121">
        <v>1256</v>
      </c>
      <c r="O17" s="191"/>
      <c r="P17" s="121"/>
      <c r="Q17" s="121"/>
      <c r="R17" s="121"/>
      <c r="S17" s="121"/>
      <c r="T17" s="121"/>
      <c r="U17" s="121"/>
      <c r="V17" s="121"/>
      <c r="W17" s="121"/>
      <c r="X17" s="121"/>
      <c r="Y17" s="121"/>
    </row>
    <row r="18" ht="20.25" customHeight="1" spans="1:25">
      <c r="A18" s="23" t="s">
        <v>203</v>
      </c>
      <c r="B18" s="23" t="s">
        <v>70</v>
      </c>
      <c r="C18" s="23" t="s">
        <v>214</v>
      </c>
      <c r="D18" s="23" t="s">
        <v>215</v>
      </c>
      <c r="E18" s="23" t="s">
        <v>119</v>
      </c>
      <c r="F18" s="23" t="s">
        <v>120</v>
      </c>
      <c r="G18" s="23" t="s">
        <v>220</v>
      </c>
      <c r="H18" s="23" t="s">
        <v>221</v>
      </c>
      <c r="I18" s="121">
        <v>13991</v>
      </c>
      <c r="J18" s="121">
        <v>13991</v>
      </c>
      <c r="K18" s="191"/>
      <c r="L18" s="191"/>
      <c r="M18" s="191"/>
      <c r="N18" s="121">
        <v>13991</v>
      </c>
      <c r="O18" s="191"/>
      <c r="P18" s="121"/>
      <c r="Q18" s="121"/>
      <c r="R18" s="121"/>
      <c r="S18" s="121"/>
      <c r="T18" s="121"/>
      <c r="U18" s="121"/>
      <c r="V18" s="121"/>
      <c r="W18" s="121"/>
      <c r="X18" s="121"/>
      <c r="Y18" s="121"/>
    </row>
    <row r="19" ht="20.25" customHeight="1" spans="1:25">
      <c r="A19" s="23" t="s">
        <v>203</v>
      </c>
      <c r="B19" s="23" t="s">
        <v>70</v>
      </c>
      <c r="C19" s="23" t="s">
        <v>214</v>
      </c>
      <c r="D19" s="23" t="s">
        <v>215</v>
      </c>
      <c r="E19" s="23" t="s">
        <v>121</v>
      </c>
      <c r="F19" s="23" t="s">
        <v>122</v>
      </c>
      <c r="G19" s="23" t="s">
        <v>222</v>
      </c>
      <c r="H19" s="23" t="s">
        <v>223</v>
      </c>
      <c r="I19" s="121">
        <v>10938</v>
      </c>
      <c r="J19" s="121">
        <v>10938</v>
      </c>
      <c r="K19" s="191"/>
      <c r="L19" s="191"/>
      <c r="M19" s="191"/>
      <c r="N19" s="121">
        <v>10938</v>
      </c>
      <c r="O19" s="191"/>
      <c r="P19" s="121"/>
      <c r="Q19" s="121"/>
      <c r="R19" s="121"/>
      <c r="S19" s="121"/>
      <c r="T19" s="121"/>
      <c r="U19" s="121"/>
      <c r="V19" s="121"/>
      <c r="W19" s="121"/>
      <c r="X19" s="121"/>
      <c r="Y19" s="121"/>
    </row>
    <row r="20" ht="20.25" customHeight="1" spans="1:25">
      <c r="A20" s="23" t="s">
        <v>203</v>
      </c>
      <c r="B20" s="23" t="s">
        <v>70</v>
      </c>
      <c r="C20" s="23" t="s">
        <v>214</v>
      </c>
      <c r="D20" s="23" t="s">
        <v>215</v>
      </c>
      <c r="E20" s="23" t="s">
        <v>121</v>
      </c>
      <c r="F20" s="23" t="s">
        <v>122</v>
      </c>
      <c r="G20" s="23" t="s">
        <v>222</v>
      </c>
      <c r="H20" s="23" t="s">
        <v>223</v>
      </c>
      <c r="I20" s="121">
        <v>8325</v>
      </c>
      <c r="J20" s="121">
        <v>8325</v>
      </c>
      <c r="K20" s="191"/>
      <c r="L20" s="191"/>
      <c r="M20" s="191"/>
      <c r="N20" s="121">
        <v>8325</v>
      </c>
      <c r="O20" s="191"/>
      <c r="P20" s="121"/>
      <c r="Q20" s="121"/>
      <c r="R20" s="121"/>
      <c r="S20" s="121"/>
      <c r="T20" s="121"/>
      <c r="U20" s="121"/>
      <c r="V20" s="121"/>
      <c r="W20" s="121"/>
      <c r="X20" s="121"/>
      <c r="Y20" s="121"/>
    </row>
    <row r="21" ht="20.25" customHeight="1" spans="1:25">
      <c r="A21" s="23" t="s">
        <v>203</v>
      </c>
      <c r="B21" s="23" t="s">
        <v>70</v>
      </c>
      <c r="C21" s="23" t="s">
        <v>214</v>
      </c>
      <c r="D21" s="23" t="s">
        <v>215</v>
      </c>
      <c r="E21" s="23" t="s">
        <v>101</v>
      </c>
      <c r="F21" s="23" t="s">
        <v>102</v>
      </c>
      <c r="G21" s="23" t="s">
        <v>224</v>
      </c>
      <c r="H21" s="23" t="s">
        <v>225</v>
      </c>
      <c r="I21" s="121">
        <v>1165.45</v>
      </c>
      <c r="J21" s="121">
        <v>1165.45</v>
      </c>
      <c r="K21" s="191"/>
      <c r="L21" s="191"/>
      <c r="M21" s="191"/>
      <c r="N21" s="121">
        <v>1165.45</v>
      </c>
      <c r="O21" s="191"/>
      <c r="P21" s="121"/>
      <c r="Q21" s="121"/>
      <c r="R21" s="121"/>
      <c r="S21" s="121"/>
      <c r="T21" s="121"/>
      <c r="U21" s="121"/>
      <c r="V21" s="121"/>
      <c r="W21" s="121"/>
      <c r="X21" s="121"/>
      <c r="Y21" s="121"/>
    </row>
    <row r="22" ht="20.25" customHeight="1" spans="1:25">
      <c r="A22" s="23" t="s">
        <v>203</v>
      </c>
      <c r="B22" s="23" t="s">
        <v>70</v>
      </c>
      <c r="C22" s="23" t="s">
        <v>214</v>
      </c>
      <c r="D22" s="23" t="s">
        <v>215</v>
      </c>
      <c r="E22" s="23" t="s">
        <v>123</v>
      </c>
      <c r="F22" s="23" t="s">
        <v>124</v>
      </c>
      <c r="G22" s="23" t="s">
        <v>224</v>
      </c>
      <c r="H22" s="23" t="s">
        <v>225</v>
      </c>
      <c r="I22" s="121">
        <v>332.99</v>
      </c>
      <c r="J22" s="121">
        <v>332.99</v>
      </c>
      <c r="K22" s="191"/>
      <c r="L22" s="191"/>
      <c r="M22" s="191"/>
      <c r="N22" s="121">
        <v>332.99</v>
      </c>
      <c r="O22" s="191"/>
      <c r="P22" s="121"/>
      <c r="Q22" s="121"/>
      <c r="R22" s="121"/>
      <c r="S22" s="121"/>
      <c r="T22" s="121"/>
      <c r="U22" s="121"/>
      <c r="V22" s="121"/>
      <c r="W22" s="121"/>
      <c r="X22" s="121"/>
      <c r="Y22" s="121"/>
    </row>
    <row r="23" ht="20.25" customHeight="1" spans="1:25">
      <c r="A23" s="23" t="s">
        <v>203</v>
      </c>
      <c r="B23" s="23" t="s">
        <v>70</v>
      </c>
      <c r="C23" s="23" t="s">
        <v>226</v>
      </c>
      <c r="D23" s="23" t="s">
        <v>135</v>
      </c>
      <c r="E23" s="23" t="s">
        <v>134</v>
      </c>
      <c r="F23" s="23" t="s">
        <v>135</v>
      </c>
      <c r="G23" s="23" t="s">
        <v>227</v>
      </c>
      <c r="H23" s="23" t="s">
        <v>135</v>
      </c>
      <c r="I23" s="121">
        <v>21823</v>
      </c>
      <c r="J23" s="121">
        <v>21823</v>
      </c>
      <c r="K23" s="191"/>
      <c r="L23" s="191"/>
      <c r="M23" s="191"/>
      <c r="N23" s="121">
        <v>21823</v>
      </c>
      <c r="O23" s="191"/>
      <c r="P23" s="121"/>
      <c r="Q23" s="121"/>
      <c r="R23" s="121"/>
      <c r="S23" s="121"/>
      <c r="T23" s="121"/>
      <c r="U23" s="121"/>
      <c r="V23" s="121"/>
      <c r="W23" s="121"/>
      <c r="X23" s="121"/>
      <c r="Y23" s="121"/>
    </row>
    <row r="24" ht="20.25" customHeight="1" spans="1:25">
      <c r="A24" s="23" t="s">
        <v>203</v>
      </c>
      <c r="B24" s="23" t="s">
        <v>70</v>
      </c>
      <c r="C24" s="23" t="s">
        <v>228</v>
      </c>
      <c r="D24" s="23" t="s">
        <v>229</v>
      </c>
      <c r="E24" s="23" t="s">
        <v>109</v>
      </c>
      <c r="F24" s="23" t="s">
        <v>110</v>
      </c>
      <c r="G24" s="23" t="s">
        <v>230</v>
      </c>
      <c r="H24" s="23" t="s">
        <v>231</v>
      </c>
      <c r="I24" s="121">
        <v>43200</v>
      </c>
      <c r="J24" s="121">
        <v>43200</v>
      </c>
      <c r="K24" s="191"/>
      <c r="L24" s="191"/>
      <c r="M24" s="191"/>
      <c r="N24" s="121">
        <v>43200</v>
      </c>
      <c r="O24" s="191"/>
      <c r="P24" s="121"/>
      <c r="Q24" s="121"/>
      <c r="R24" s="121"/>
      <c r="S24" s="121"/>
      <c r="T24" s="121"/>
      <c r="U24" s="121"/>
      <c r="V24" s="121"/>
      <c r="W24" s="121"/>
      <c r="X24" s="121"/>
      <c r="Y24" s="121"/>
    </row>
    <row r="25" ht="20.25" customHeight="1" spans="1:25">
      <c r="A25" s="23" t="s">
        <v>203</v>
      </c>
      <c r="B25" s="23" t="s">
        <v>70</v>
      </c>
      <c r="C25" s="23" t="s">
        <v>232</v>
      </c>
      <c r="D25" s="23" t="s">
        <v>233</v>
      </c>
      <c r="E25" s="23" t="s">
        <v>101</v>
      </c>
      <c r="F25" s="23" t="s">
        <v>102</v>
      </c>
      <c r="G25" s="23" t="s">
        <v>212</v>
      </c>
      <c r="H25" s="23" t="s">
        <v>213</v>
      </c>
      <c r="I25" s="121">
        <v>13440</v>
      </c>
      <c r="J25" s="121">
        <v>13440</v>
      </c>
      <c r="K25" s="191"/>
      <c r="L25" s="191"/>
      <c r="M25" s="191"/>
      <c r="N25" s="121">
        <v>13440</v>
      </c>
      <c r="O25" s="191"/>
      <c r="P25" s="121"/>
      <c r="Q25" s="121"/>
      <c r="R25" s="121"/>
      <c r="S25" s="121"/>
      <c r="T25" s="121"/>
      <c r="U25" s="121"/>
      <c r="V25" s="121"/>
      <c r="W25" s="121"/>
      <c r="X25" s="121"/>
      <c r="Y25" s="121"/>
    </row>
    <row r="26" ht="17.25" customHeight="1" spans="1:25">
      <c r="A26" s="80" t="s">
        <v>174</v>
      </c>
      <c r="B26" s="81"/>
      <c r="C26" s="185"/>
      <c r="D26" s="185"/>
      <c r="E26" s="185"/>
      <c r="F26" s="185"/>
      <c r="G26" s="185"/>
      <c r="H26" s="186"/>
      <c r="I26" s="121">
        <v>324411.31</v>
      </c>
      <c r="J26" s="121">
        <v>324411.31</v>
      </c>
      <c r="K26" s="121"/>
      <c r="L26" s="121"/>
      <c r="M26" s="121"/>
      <c r="N26" s="121">
        <v>324411.31</v>
      </c>
      <c r="O26" s="121"/>
      <c r="P26" s="121"/>
      <c r="Q26" s="121"/>
      <c r="R26" s="121"/>
      <c r="S26" s="121"/>
      <c r="T26" s="121"/>
      <c r="U26" s="121"/>
      <c r="V26" s="121"/>
      <c r="W26" s="121"/>
      <c r="X26" s="121"/>
      <c r="Y26" s="121"/>
    </row>
  </sheetData>
  <mergeCells count="31">
    <mergeCell ref="A2:Y2"/>
    <mergeCell ref="A3:H3"/>
    <mergeCell ref="I4:Y4"/>
    <mergeCell ref="J5:O5"/>
    <mergeCell ref="P5:R5"/>
    <mergeCell ref="T5:Y5"/>
    <mergeCell ref="J6:K6"/>
    <mergeCell ref="A26:H26"/>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N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75"/>
      <c r="E1" s="55"/>
      <c r="F1" s="55"/>
      <c r="G1" s="55"/>
      <c r="H1" s="55"/>
      <c r="U1" s="175"/>
      <c r="W1" s="180" t="s">
        <v>234</v>
      </c>
    </row>
    <row r="2" ht="46.5" customHeight="1" spans="1:23">
      <c r="A2" s="57" t="str">
        <f>"2026"&amp;"年部门项目支出预算表"</f>
        <v>2026年部门项目支出预算表</v>
      </c>
      <c r="B2" s="57"/>
      <c r="C2" s="57"/>
      <c r="D2" s="57"/>
      <c r="E2" s="57"/>
      <c r="F2" s="57"/>
      <c r="G2" s="57"/>
      <c r="H2" s="57"/>
      <c r="I2" s="57"/>
      <c r="J2" s="57"/>
      <c r="K2" s="57"/>
      <c r="L2" s="57"/>
      <c r="M2" s="57"/>
      <c r="N2" s="57"/>
      <c r="O2" s="57"/>
      <c r="P2" s="57"/>
      <c r="Q2" s="57"/>
      <c r="R2" s="57"/>
      <c r="S2" s="57"/>
      <c r="T2" s="57"/>
      <c r="U2" s="57"/>
      <c r="V2" s="57"/>
      <c r="W2" s="57"/>
    </row>
    <row r="3" ht="13.5" customHeight="1" spans="1:23">
      <c r="A3" s="58" t="str">
        <f>"单位名称："&amp;"云南桂苑律师事务所"</f>
        <v>单位名称：云南桂苑律师事务所</v>
      </c>
      <c r="B3" s="59"/>
      <c r="C3" s="59"/>
      <c r="D3" s="59"/>
      <c r="E3" s="59"/>
      <c r="F3" s="59"/>
      <c r="G3" s="59"/>
      <c r="H3" s="59"/>
      <c r="I3" s="60"/>
      <c r="J3" s="60"/>
      <c r="K3" s="60"/>
      <c r="L3" s="60"/>
      <c r="M3" s="60"/>
      <c r="N3" s="60"/>
      <c r="O3" s="60"/>
      <c r="P3" s="60"/>
      <c r="Q3" s="60"/>
      <c r="U3" s="175"/>
      <c r="W3" s="159" t="s">
        <v>1</v>
      </c>
    </row>
    <row r="4" ht="21.75" customHeight="1" spans="1:23">
      <c r="A4" s="62" t="s">
        <v>235</v>
      </c>
      <c r="B4" s="63" t="s">
        <v>186</v>
      </c>
      <c r="C4" s="62" t="s">
        <v>187</v>
      </c>
      <c r="D4" s="62" t="s">
        <v>236</v>
      </c>
      <c r="E4" s="63" t="s">
        <v>188</v>
      </c>
      <c r="F4" s="63" t="s">
        <v>189</v>
      </c>
      <c r="G4" s="63" t="s">
        <v>237</v>
      </c>
      <c r="H4" s="63" t="s">
        <v>238</v>
      </c>
      <c r="I4" s="76" t="s">
        <v>55</v>
      </c>
      <c r="J4" s="13" t="s">
        <v>239</v>
      </c>
      <c r="K4" s="14"/>
      <c r="L4" s="14"/>
      <c r="M4" s="48"/>
      <c r="N4" s="13" t="s">
        <v>194</v>
      </c>
      <c r="O4" s="14"/>
      <c r="P4" s="48"/>
      <c r="Q4" s="63" t="s">
        <v>61</v>
      </c>
      <c r="R4" s="13" t="s">
        <v>62</v>
      </c>
      <c r="S4" s="14"/>
      <c r="T4" s="14"/>
      <c r="U4" s="14"/>
      <c r="V4" s="14"/>
      <c r="W4" s="48"/>
    </row>
    <row r="5" ht="21.75" customHeight="1" spans="1:23">
      <c r="A5" s="64"/>
      <c r="B5" s="77"/>
      <c r="C5" s="64"/>
      <c r="D5" s="64"/>
      <c r="E5" s="65"/>
      <c r="F5" s="65"/>
      <c r="G5" s="65"/>
      <c r="H5" s="65"/>
      <c r="I5" s="77"/>
      <c r="J5" s="176" t="s">
        <v>58</v>
      </c>
      <c r="K5" s="177"/>
      <c r="L5" s="63" t="s">
        <v>59</v>
      </c>
      <c r="M5" s="63" t="s">
        <v>60</v>
      </c>
      <c r="N5" s="63" t="s">
        <v>58</v>
      </c>
      <c r="O5" s="63" t="s">
        <v>59</v>
      </c>
      <c r="P5" s="63" t="s">
        <v>60</v>
      </c>
      <c r="Q5" s="65"/>
      <c r="R5" s="63" t="s">
        <v>57</v>
      </c>
      <c r="S5" s="63" t="s">
        <v>64</v>
      </c>
      <c r="T5" s="63" t="s">
        <v>200</v>
      </c>
      <c r="U5" s="63" t="s">
        <v>66</v>
      </c>
      <c r="V5" s="63" t="s">
        <v>67</v>
      </c>
      <c r="W5" s="63" t="s">
        <v>68</v>
      </c>
    </row>
    <row r="6" ht="21" customHeight="1" spans="1:23">
      <c r="A6" s="77"/>
      <c r="B6" s="77"/>
      <c r="C6" s="77"/>
      <c r="D6" s="77"/>
      <c r="E6" s="77"/>
      <c r="F6" s="77"/>
      <c r="G6" s="77"/>
      <c r="H6" s="77"/>
      <c r="I6" s="77"/>
      <c r="J6" s="178" t="s">
        <v>57</v>
      </c>
      <c r="K6" s="179"/>
      <c r="L6" s="77"/>
      <c r="M6" s="77"/>
      <c r="N6" s="77"/>
      <c r="O6" s="77"/>
      <c r="P6" s="77"/>
      <c r="Q6" s="77"/>
      <c r="R6" s="77"/>
      <c r="S6" s="77"/>
      <c r="T6" s="77"/>
      <c r="U6" s="77"/>
      <c r="V6" s="77"/>
      <c r="W6" s="77"/>
    </row>
    <row r="7" ht="39.75" customHeight="1" spans="1:23">
      <c r="A7" s="67"/>
      <c r="B7" s="69"/>
      <c r="C7" s="67"/>
      <c r="D7" s="67"/>
      <c r="E7" s="68"/>
      <c r="F7" s="68"/>
      <c r="G7" s="68"/>
      <c r="H7" s="68"/>
      <c r="I7" s="69"/>
      <c r="J7" s="19" t="s">
        <v>57</v>
      </c>
      <c r="K7" s="19" t="s">
        <v>240</v>
      </c>
      <c r="L7" s="68"/>
      <c r="M7" s="68"/>
      <c r="N7" s="68"/>
      <c r="O7" s="68"/>
      <c r="P7" s="68"/>
      <c r="Q7" s="68"/>
      <c r="R7" s="68"/>
      <c r="S7" s="68"/>
      <c r="T7" s="68"/>
      <c r="U7" s="69"/>
      <c r="V7" s="68"/>
      <c r="W7" s="68"/>
    </row>
    <row r="8" ht="15" customHeight="1" spans="1:23">
      <c r="A8" s="70">
        <v>1</v>
      </c>
      <c r="B8" s="70">
        <v>2</v>
      </c>
      <c r="C8" s="70">
        <v>3</v>
      </c>
      <c r="D8" s="70">
        <v>4</v>
      </c>
      <c r="E8" s="70">
        <v>5</v>
      </c>
      <c r="F8" s="70">
        <v>6</v>
      </c>
      <c r="G8" s="70">
        <v>7</v>
      </c>
      <c r="H8" s="70">
        <v>8</v>
      </c>
      <c r="I8" s="70">
        <v>9</v>
      </c>
      <c r="J8" s="70">
        <v>10</v>
      </c>
      <c r="K8" s="70">
        <v>11</v>
      </c>
      <c r="L8" s="83">
        <v>12</v>
      </c>
      <c r="M8" s="83">
        <v>13</v>
      </c>
      <c r="N8" s="83">
        <v>14</v>
      </c>
      <c r="O8" s="83">
        <v>15</v>
      </c>
      <c r="P8" s="83">
        <v>16</v>
      </c>
      <c r="Q8" s="83">
        <v>17</v>
      </c>
      <c r="R8" s="83">
        <v>18</v>
      </c>
      <c r="S8" s="83">
        <v>19</v>
      </c>
      <c r="T8" s="83">
        <v>20</v>
      </c>
      <c r="U8" s="70">
        <v>21</v>
      </c>
      <c r="V8" s="83">
        <v>22</v>
      </c>
      <c r="W8" s="70">
        <v>23</v>
      </c>
    </row>
    <row r="9" ht="21.75" customHeight="1" spans="1:23">
      <c r="A9" s="111" t="s">
        <v>241</v>
      </c>
      <c r="B9" s="111" t="s">
        <v>242</v>
      </c>
      <c r="C9" s="111" t="s">
        <v>243</v>
      </c>
      <c r="D9" s="111" t="s">
        <v>70</v>
      </c>
      <c r="E9" s="111" t="s">
        <v>101</v>
      </c>
      <c r="F9" s="111" t="s">
        <v>102</v>
      </c>
      <c r="G9" s="111" t="s">
        <v>206</v>
      </c>
      <c r="H9" s="111" t="s">
        <v>207</v>
      </c>
      <c r="I9" s="121">
        <v>23100</v>
      </c>
      <c r="J9" s="121"/>
      <c r="K9" s="121"/>
      <c r="L9" s="121"/>
      <c r="M9" s="121"/>
      <c r="N9" s="121"/>
      <c r="O9" s="121"/>
      <c r="P9" s="121"/>
      <c r="Q9" s="121"/>
      <c r="R9" s="121">
        <v>23100</v>
      </c>
      <c r="S9" s="121">
        <v>23100</v>
      </c>
      <c r="T9" s="121"/>
      <c r="U9" s="121"/>
      <c r="V9" s="121"/>
      <c r="W9" s="121"/>
    </row>
    <row r="10" ht="21.75" customHeight="1" spans="1:23">
      <c r="A10" s="111" t="s">
        <v>241</v>
      </c>
      <c r="B10" s="111" t="s">
        <v>242</v>
      </c>
      <c r="C10" s="111" t="s">
        <v>243</v>
      </c>
      <c r="D10" s="111" t="s">
        <v>70</v>
      </c>
      <c r="E10" s="111" t="s">
        <v>101</v>
      </c>
      <c r="F10" s="111" t="s">
        <v>102</v>
      </c>
      <c r="G10" s="111" t="s">
        <v>208</v>
      </c>
      <c r="H10" s="111" t="s">
        <v>209</v>
      </c>
      <c r="I10" s="121">
        <v>1208</v>
      </c>
      <c r="J10" s="121"/>
      <c r="K10" s="121"/>
      <c r="L10" s="121"/>
      <c r="M10" s="121"/>
      <c r="N10" s="121"/>
      <c r="O10" s="121"/>
      <c r="P10" s="121"/>
      <c r="Q10" s="121"/>
      <c r="R10" s="121">
        <v>1208</v>
      </c>
      <c r="S10" s="121">
        <v>1208</v>
      </c>
      <c r="T10" s="121"/>
      <c r="U10" s="121"/>
      <c r="V10" s="121"/>
      <c r="W10" s="121"/>
    </row>
    <row r="11" ht="21.75" customHeight="1" spans="1:23">
      <c r="A11" s="111" t="s">
        <v>241</v>
      </c>
      <c r="B11" s="111" t="s">
        <v>242</v>
      </c>
      <c r="C11" s="111" t="s">
        <v>243</v>
      </c>
      <c r="D11" s="111" t="s">
        <v>70</v>
      </c>
      <c r="E11" s="111" t="s">
        <v>101</v>
      </c>
      <c r="F11" s="111" t="s">
        <v>102</v>
      </c>
      <c r="G11" s="111" t="s">
        <v>210</v>
      </c>
      <c r="H11" s="111" t="s">
        <v>211</v>
      </c>
      <c r="I11" s="121">
        <v>20872</v>
      </c>
      <c r="J11" s="121"/>
      <c r="K11" s="121"/>
      <c r="L11" s="121"/>
      <c r="M11" s="121"/>
      <c r="N11" s="121"/>
      <c r="O11" s="121"/>
      <c r="P11" s="121"/>
      <c r="Q11" s="121"/>
      <c r="R11" s="121">
        <v>20872</v>
      </c>
      <c r="S11" s="121">
        <v>20872</v>
      </c>
      <c r="T11" s="121"/>
      <c r="U11" s="121"/>
      <c r="V11" s="121"/>
      <c r="W11" s="121"/>
    </row>
    <row r="12" ht="21.75" customHeight="1" spans="1:23">
      <c r="A12" s="111" t="s">
        <v>241</v>
      </c>
      <c r="B12" s="111" t="s">
        <v>242</v>
      </c>
      <c r="C12" s="111" t="s">
        <v>243</v>
      </c>
      <c r="D12" s="111" t="s">
        <v>70</v>
      </c>
      <c r="E12" s="111" t="s">
        <v>101</v>
      </c>
      <c r="F12" s="111" t="s">
        <v>102</v>
      </c>
      <c r="G12" s="111" t="s">
        <v>212</v>
      </c>
      <c r="H12" s="111" t="s">
        <v>213</v>
      </c>
      <c r="I12" s="121">
        <v>18754</v>
      </c>
      <c r="J12" s="121"/>
      <c r="K12" s="121"/>
      <c r="L12" s="121"/>
      <c r="M12" s="121"/>
      <c r="N12" s="121"/>
      <c r="O12" s="121"/>
      <c r="P12" s="121"/>
      <c r="Q12" s="121"/>
      <c r="R12" s="121">
        <v>18754</v>
      </c>
      <c r="S12" s="121">
        <v>18754</v>
      </c>
      <c r="T12" s="121"/>
      <c r="U12" s="121"/>
      <c r="V12" s="121"/>
      <c r="W12" s="121"/>
    </row>
    <row r="13" ht="21.75" customHeight="1" spans="1:23">
      <c r="A13" s="111" t="s">
        <v>241</v>
      </c>
      <c r="B13" s="111" t="s">
        <v>244</v>
      </c>
      <c r="C13" s="111" t="s">
        <v>245</v>
      </c>
      <c r="D13" s="111" t="s">
        <v>70</v>
      </c>
      <c r="E13" s="111" t="s">
        <v>103</v>
      </c>
      <c r="F13" s="111" t="s">
        <v>104</v>
      </c>
      <c r="G13" s="111" t="s">
        <v>212</v>
      </c>
      <c r="H13" s="111" t="s">
        <v>213</v>
      </c>
      <c r="I13" s="121">
        <v>3360</v>
      </c>
      <c r="J13" s="121"/>
      <c r="K13" s="121"/>
      <c r="L13" s="121"/>
      <c r="M13" s="121"/>
      <c r="N13" s="121"/>
      <c r="O13" s="121"/>
      <c r="P13" s="121"/>
      <c r="Q13" s="121"/>
      <c r="R13" s="121">
        <v>3360</v>
      </c>
      <c r="S13" s="121">
        <v>3360</v>
      </c>
      <c r="T13" s="121"/>
      <c r="U13" s="121"/>
      <c r="V13" s="121"/>
      <c r="W13" s="121"/>
    </row>
    <row r="14" ht="21.75" customHeight="1" spans="1:23">
      <c r="A14" s="111" t="s">
        <v>215</v>
      </c>
      <c r="B14" s="111" t="s">
        <v>246</v>
      </c>
      <c r="C14" s="111" t="s">
        <v>247</v>
      </c>
      <c r="D14" s="111" t="s">
        <v>70</v>
      </c>
      <c r="E14" s="111" t="s">
        <v>111</v>
      </c>
      <c r="F14" s="111" t="s">
        <v>112</v>
      </c>
      <c r="G14" s="111" t="s">
        <v>216</v>
      </c>
      <c r="H14" s="111" t="s">
        <v>217</v>
      </c>
      <c r="I14" s="121">
        <v>7250</v>
      </c>
      <c r="J14" s="121"/>
      <c r="K14" s="121"/>
      <c r="L14" s="121"/>
      <c r="M14" s="121"/>
      <c r="N14" s="121"/>
      <c r="O14" s="121"/>
      <c r="P14" s="121"/>
      <c r="Q14" s="121"/>
      <c r="R14" s="121">
        <v>7250</v>
      </c>
      <c r="S14" s="121">
        <v>7250</v>
      </c>
      <c r="T14" s="121"/>
      <c r="U14" s="121"/>
      <c r="V14" s="121"/>
      <c r="W14" s="121"/>
    </row>
    <row r="15" ht="21.75" customHeight="1" spans="1:23">
      <c r="A15" s="111" t="s">
        <v>215</v>
      </c>
      <c r="B15" s="111" t="s">
        <v>246</v>
      </c>
      <c r="C15" s="111" t="s">
        <v>247</v>
      </c>
      <c r="D15" s="111" t="s">
        <v>70</v>
      </c>
      <c r="E15" s="111" t="s">
        <v>113</v>
      </c>
      <c r="F15" s="111" t="s">
        <v>114</v>
      </c>
      <c r="G15" s="111" t="s">
        <v>218</v>
      </c>
      <c r="H15" s="111" t="s">
        <v>219</v>
      </c>
      <c r="I15" s="121">
        <v>3686</v>
      </c>
      <c r="J15" s="121"/>
      <c r="K15" s="121"/>
      <c r="L15" s="121"/>
      <c r="M15" s="121"/>
      <c r="N15" s="121"/>
      <c r="O15" s="121"/>
      <c r="P15" s="121"/>
      <c r="Q15" s="121"/>
      <c r="R15" s="121">
        <v>3686</v>
      </c>
      <c r="S15" s="121">
        <v>3686</v>
      </c>
      <c r="T15" s="121"/>
      <c r="U15" s="121"/>
      <c r="V15" s="121"/>
      <c r="W15" s="121"/>
    </row>
    <row r="16" ht="21.75" customHeight="1" spans="1:23">
      <c r="A16" s="111" t="s">
        <v>215</v>
      </c>
      <c r="B16" s="111" t="s">
        <v>246</v>
      </c>
      <c r="C16" s="111" t="s">
        <v>247</v>
      </c>
      <c r="D16" s="111" t="s">
        <v>70</v>
      </c>
      <c r="E16" s="111" t="s">
        <v>119</v>
      </c>
      <c r="F16" s="111" t="s">
        <v>120</v>
      </c>
      <c r="G16" s="111" t="s">
        <v>220</v>
      </c>
      <c r="H16" s="111" t="s">
        <v>221</v>
      </c>
      <c r="I16" s="121">
        <v>3983</v>
      </c>
      <c r="J16" s="121"/>
      <c r="K16" s="121"/>
      <c r="L16" s="121"/>
      <c r="M16" s="121"/>
      <c r="N16" s="121"/>
      <c r="O16" s="121"/>
      <c r="P16" s="121"/>
      <c r="Q16" s="121"/>
      <c r="R16" s="121">
        <v>3983</v>
      </c>
      <c r="S16" s="121">
        <v>3983</v>
      </c>
      <c r="T16" s="121"/>
      <c r="U16" s="121"/>
      <c r="V16" s="121"/>
      <c r="W16" s="121"/>
    </row>
    <row r="17" ht="21.75" customHeight="1" spans="1:23">
      <c r="A17" s="111" t="s">
        <v>215</v>
      </c>
      <c r="B17" s="111" t="s">
        <v>246</v>
      </c>
      <c r="C17" s="111" t="s">
        <v>247</v>
      </c>
      <c r="D17" s="111" t="s">
        <v>70</v>
      </c>
      <c r="E17" s="111" t="s">
        <v>121</v>
      </c>
      <c r="F17" s="111" t="s">
        <v>122</v>
      </c>
      <c r="G17" s="111" t="s">
        <v>222</v>
      </c>
      <c r="H17" s="111" t="s">
        <v>223</v>
      </c>
      <c r="I17" s="121">
        <v>4817</v>
      </c>
      <c r="J17" s="121"/>
      <c r="K17" s="121"/>
      <c r="L17" s="121"/>
      <c r="M17" s="121"/>
      <c r="N17" s="121"/>
      <c r="O17" s="121"/>
      <c r="P17" s="121"/>
      <c r="Q17" s="121"/>
      <c r="R17" s="121">
        <v>4817</v>
      </c>
      <c r="S17" s="121">
        <v>4817</v>
      </c>
      <c r="T17" s="121"/>
      <c r="U17" s="121"/>
      <c r="V17" s="121"/>
      <c r="W17" s="121"/>
    </row>
    <row r="18" ht="21.75" customHeight="1" spans="1:23">
      <c r="A18" s="111" t="s">
        <v>215</v>
      </c>
      <c r="B18" s="111" t="s">
        <v>246</v>
      </c>
      <c r="C18" s="111" t="s">
        <v>247</v>
      </c>
      <c r="D18" s="111" t="s">
        <v>70</v>
      </c>
      <c r="E18" s="111" t="s">
        <v>101</v>
      </c>
      <c r="F18" s="111" t="s">
        <v>102</v>
      </c>
      <c r="G18" s="111" t="s">
        <v>224</v>
      </c>
      <c r="H18" s="111" t="s">
        <v>225</v>
      </c>
      <c r="I18" s="121">
        <v>320</v>
      </c>
      <c r="J18" s="121"/>
      <c r="K18" s="121"/>
      <c r="L18" s="121"/>
      <c r="M18" s="121"/>
      <c r="N18" s="121"/>
      <c r="O18" s="121"/>
      <c r="P18" s="121"/>
      <c r="Q18" s="121"/>
      <c r="R18" s="121">
        <v>320</v>
      </c>
      <c r="S18" s="121">
        <v>320</v>
      </c>
      <c r="T18" s="121"/>
      <c r="U18" s="121"/>
      <c r="V18" s="121"/>
      <c r="W18" s="121"/>
    </row>
    <row r="19" ht="21.75" customHeight="1" spans="1:23">
      <c r="A19" s="111" t="s">
        <v>215</v>
      </c>
      <c r="B19" s="111" t="s">
        <v>246</v>
      </c>
      <c r="C19" s="111" t="s">
        <v>247</v>
      </c>
      <c r="D19" s="111" t="s">
        <v>70</v>
      </c>
      <c r="E19" s="111" t="s">
        <v>123</v>
      </c>
      <c r="F19" s="111" t="s">
        <v>124</v>
      </c>
      <c r="G19" s="111" t="s">
        <v>224</v>
      </c>
      <c r="H19" s="111" t="s">
        <v>225</v>
      </c>
      <c r="I19" s="121">
        <v>150</v>
      </c>
      <c r="J19" s="121"/>
      <c r="K19" s="121"/>
      <c r="L19" s="121"/>
      <c r="M19" s="121"/>
      <c r="N19" s="121"/>
      <c r="O19" s="121"/>
      <c r="P19" s="121"/>
      <c r="Q19" s="121"/>
      <c r="R19" s="121">
        <v>150</v>
      </c>
      <c r="S19" s="121">
        <v>150</v>
      </c>
      <c r="T19" s="121"/>
      <c r="U19" s="121"/>
      <c r="V19" s="121"/>
      <c r="W19" s="121"/>
    </row>
    <row r="20" ht="21.75" customHeight="1" spans="1:23">
      <c r="A20" s="111" t="s">
        <v>135</v>
      </c>
      <c r="B20" s="111" t="s">
        <v>248</v>
      </c>
      <c r="C20" s="111" t="s">
        <v>249</v>
      </c>
      <c r="D20" s="111" t="s">
        <v>70</v>
      </c>
      <c r="E20" s="111" t="s">
        <v>134</v>
      </c>
      <c r="F20" s="111" t="s">
        <v>135</v>
      </c>
      <c r="G20" s="111" t="s">
        <v>227</v>
      </c>
      <c r="H20" s="111" t="s">
        <v>135</v>
      </c>
      <c r="I20" s="121">
        <v>5500</v>
      </c>
      <c r="J20" s="121"/>
      <c r="K20" s="121"/>
      <c r="L20" s="121"/>
      <c r="M20" s="121"/>
      <c r="N20" s="121"/>
      <c r="O20" s="121"/>
      <c r="P20" s="121"/>
      <c r="Q20" s="121"/>
      <c r="R20" s="121">
        <v>5500</v>
      </c>
      <c r="S20" s="121">
        <v>5500</v>
      </c>
      <c r="T20" s="121"/>
      <c r="U20" s="121"/>
      <c r="V20" s="121"/>
      <c r="W20" s="121"/>
    </row>
    <row r="21" ht="21.75" customHeight="1" spans="1:23">
      <c r="A21" s="111" t="s">
        <v>250</v>
      </c>
      <c r="B21" s="111" t="s">
        <v>251</v>
      </c>
      <c r="C21" s="111" t="s">
        <v>252</v>
      </c>
      <c r="D21" s="111" t="s">
        <v>70</v>
      </c>
      <c r="E21" s="111" t="s">
        <v>101</v>
      </c>
      <c r="F21" s="111" t="s">
        <v>102</v>
      </c>
      <c r="G21" s="111" t="s">
        <v>253</v>
      </c>
      <c r="H21" s="111" t="s">
        <v>250</v>
      </c>
      <c r="I21" s="121">
        <v>5400</v>
      </c>
      <c r="J21" s="121"/>
      <c r="K21" s="121"/>
      <c r="L21" s="121"/>
      <c r="M21" s="121"/>
      <c r="N21" s="121"/>
      <c r="O21" s="121"/>
      <c r="P21" s="121"/>
      <c r="Q21" s="121"/>
      <c r="R21" s="121">
        <v>5400</v>
      </c>
      <c r="S21" s="121">
        <v>5400</v>
      </c>
      <c r="T21" s="121"/>
      <c r="U21" s="121"/>
      <c r="V21" s="121"/>
      <c r="W21" s="121"/>
    </row>
    <row r="22" ht="21.75" customHeight="1" spans="1:23">
      <c r="A22" s="111" t="s">
        <v>254</v>
      </c>
      <c r="B22" s="111" t="s">
        <v>255</v>
      </c>
      <c r="C22" s="111" t="s">
        <v>256</v>
      </c>
      <c r="D22" s="111" t="s">
        <v>70</v>
      </c>
      <c r="E22" s="111" t="s">
        <v>101</v>
      </c>
      <c r="F22" s="111" t="s">
        <v>102</v>
      </c>
      <c r="G22" s="111" t="s">
        <v>257</v>
      </c>
      <c r="H22" s="111" t="s">
        <v>258</v>
      </c>
      <c r="I22" s="121">
        <v>26100</v>
      </c>
      <c r="J22" s="121"/>
      <c r="K22" s="121"/>
      <c r="L22" s="121"/>
      <c r="M22" s="121"/>
      <c r="N22" s="121"/>
      <c r="O22" s="121"/>
      <c r="P22" s="121"/>
      <c r="Q22" s="121"/>
      <c r="R22" s="121">
        <v>26100</v>
      </c>
      <c r="S22" s="121">
        <v>26100</v>
      </c>
      <c r="T22" s="121"/>
      <c r="U22" s="121"/>
      <c r="V22" s="121"/>
      <c r="W22" s="121"/>
    </row>
    <row r="23" ht="21.75" customHeight="1" spans="1:23">
      <c r="A23" s="111" t="s">
        <v>254</v>
      </c>
      <c r="B23" s="111" t="s">
        <v>255</v>
      </c>
      <c r="C23" s="111" t="s">
        <v>256</v>
      </c>
      <c r="D23" s="111" t="s">
        <v>70</v>
      </c>
      <c r="E23" s="111" t="s">
        <v>101</v>
      </c>
      <c r="F23" s="111" t="s">
        <v>102</v>
      </c>
      <c r="G23" s="111" t="s">
        <v>259</v>
      </c>
      <c r="H23" s="111" t="s">
        <v>260</v>
      </c>
      <c r="I23" s="121">
        <v>1000</v>
      </c>
      <c r="J23" s="121"/>
      <c r="K23" s="121"/>
      <c r="L23" s="121"/>
      <c r="M23" s="121"/>
      <c r="N23" s="121"/>
      <c r="O23" s="121"/>
      <c r="P23" s="121"/>
      <c r="Q23" s="121"/>
      <c r="R23" s="121">
        <v>1000</v>
      </c>
      <c r="S23" s="121">
        <v>1000</v>
      </c>
      <c r="T23" s="121"/>
      <c r="U23" s="121"/>
      <c r="V23" s="121"/>
      <c r="W23" s="121"/>
    </row>
    <row r="24" ht="21.75" customHeight="1" spans="1:23">
      <c r="A24" s="111" t="s">
        <v>254</v>
      </c>
      <c r="B24" s="111" t="s">
        <v>255</v>
      </c>
      <c r="C24" s="111" t="s">
        <v>256</v>
      </c>
      <c r="D24" s="111" t="s">
        <v>70</v>
      </c>
      <c r="E24" s="111" t="s">
        <v>101</v>
      </c>
      <c r="F24" s="111" t="s">
        <v>102</v>
      </c>
      <c r="G24" s="111" t="s">
        <v>261</v>
      </c>
      <c r="H24" s="111" t="s">
        <v>262</v>
      </c>
      <c r="I24" s="121">
        <v>4000</v>
      </c>
      <c r="J24" s="121"/>
      <c r="K24" s="121"/>
      <c r="L24" s="121"/>
      <c r="M24" s="121"/>
      <c r="N24" s="121"/>
      <c r="O24" s="121"/>
      <c r="P24" s="121"/>
      <c r="Q24" s="121"/>
      <c r="R24" s="121">
        <v>4000</v>
      </c>
      <c r="S24" s="121">
        <v>4000</v>
      </c>
      <c r="T24" s="121"/>
      <c r="U24" s="121"/>
      <c r="V24" s="121"/>
      <c r="W24" s="121"/>
    </row>
    <row r="25" ht="21.75" customHeight="1" spans="1:23">
      <c r="A25" s="111" t="s">
        <v>254</v>
      </c>
      <c r="B25" s="111" t="s">
        <v>255</v>
      </c>
      <c r="C25" s="111" t="s">
        <v>256</v>
      </c>
      <c r="D25" s="111" t="s">
        <v>70</v>
      </c>
      <c r="E25" s="111" t="s">
        <v>101</v>
      </c>
      <c r="F25" s="111" t="s">
        <v>102</v>
      </c>
      <c r="G25" s="111" t="s">
        <v>263</v>
      </c>
      <c r="H25" s="111" t="s">
        <v>264</v>
      </c>
      <c r="I25" s="121">
        <v>2000</v>
      </c>
      <c r="J25" s="121"/>
      <c r="K25" s="121"/>
      <c r="L25" s="121"/>
      <c r="M25" s="121"/>
      <c r="N25" s="121"/>
      <c r="O25" s="121"/>
      <c r="P25" s="121"/>
      <c r="Q25" s="121"/>
      <c r="R25" s="121">
        <v>2000</v>
      </c>
      <c r="S25" s="121">
        <v>2000</v>
      </c>
      <c r="T25" s="121"/>
      <c r="U25" s="121"/>
      <c r="V25" s="121"/>
      <c r="W25" s="121"/>
    </row>
    <row r="26" ht="21.75" customHeight="1" spans="1:23">
      <c r="A26" s="111" t="s">
        <v>254</v>
      </c>
      <c r="B26" s="111" t="s">
        <v>255</v>
      </c>
      <c r="C26" s="111" t="s">
        <v>256</v>
      </c>
      <c r="D26" s="111" t="s">
        <v>70</v>
      </c>
      <c r="E26" s="111" t="s">
        <v>101</v>
      </c>
      <c r="F26" s="111" t="s">
        <v>102</v>
      </c>
      <c r="G26" s="111" t="s">
        <v>265</v>
      </c>
      <c r="H26" s="111" t="s">
        <v>266</v>
      </c>
      <c r="I26" s="121">
        <v>1500</v>
      </c>
      <c r="J26" s="121"/>
      <c r="K26" s="121"/>
      <c r="L26" s="121"/>
      <c r="M26" s="121"/>
      <c r="N26" s="121"/>
      <c r="O26" s="121"/>
      <c r="P26" s="121"/>
      <c r="Q26" s="121"/>
      <c r="R26" s="121">
        <v>1500</v>
      </c>
      <c r="S26" s="121">
        <v>1500</v>
      </c>
      <c r="T26" s="121"/>
      <c r="U26" s="121"/>
      <c r="V26" s="121"/>
      <c r="W26" s="121"/>
    </row>
    <row r="27" ht="21.75" customHeight="1" spans="1:23">
      <c r="A27" s="111" t="s">
        <v>267</v>
      </c>
      <c r="B27" s="111" t="s">
        <v>268</v>
      </c>
      <c r="C27" s="111" t="s">
        <v>269</v>
      </c>
      <c r="D27" s="111" t="s">
        <v>70</v>
      </c>
      <c r="E27" s="111" t="s">
        <v>129</v>
      </c>
      <c r="F27" s="111" t="s">
        <v>128</v>
      </c>
      <c r="G27" s="111" t="s">
        <v>270</v>
      </c>
      <c r="H27" s="111" t="s">
        <v>81</v>
      </c>
      <c r="I27" s="121">
        <v>200</v>
      </c>
      <c r="J27" s="121"/>
      <c r="K27" s="121"/>
      <c r="L27" s="121"/>
      <c r="M27" s="121"/>
      <c r="N27" s="121"/>
      <c r="O27" s="121"/>
      <c r="P27" s="121"/>
      <c r="Q27" s="121"/>
      <c r="R27" s="121">
        <v>200</v>
      </c>
      <c r="S27" s="121"/>
      <c r="T27" s="121"/>
      <c r="U27" s="121"/>
      <c r="V27" s="121"/>
      <c r="W27" s="121">
        <v>200</v>
      </c>
    </row>
    <row r="28" ht="18.75" customHeight="1" spans="1:23">
      <c r="A28" s="80" t="s">
        <v>174</v>
      </c>
      <c r="B28" s="81"/>
      <c r="C28" s="81"/>
      <c r="D28" s="81"/>
      <c r="E28" s="81"/>
      <c r="F28" s="81"/>
      <c r="G28" s="81"/>
      <c r="H28" s="82"/>
      <c r="I28" s="121">
        <v>133200</v>
      </c>
      <c r="J28" s="121"/>
      <c r="K28" s="121"/>
      <c r="L28" s="121"/>
      <c r="M28" s="121"/>
      <c r="N28" s="121"/>
      <c r="O28" s="121"/>
      <c r="P28" s="121"/>
      <c r="Q28" s="121"/>
      <c r="R28" s="121">
        <v>133200</v>
      </c>
      <c r="S28" s="121">
        <v>133000</v>
      </c>
      <c r="T28" s="121"/>
      <c r="U28" s="121"/>
      <c r="V28" s="121"/>
      <c r="W28" s="121">
        <v>200</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0"/>
  <sheetViews>
    <sheetView showZeros="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56" t="s">
        <v>271</v>
      </c>
    </row>
    <row r="2" ht="39.75" customHeight="1" spans="1:10">
      <c r="A2" s="108" t="str">
        <f>"2026"&amp;"年部门项目支出绩效目标表"</f>
        <v>2026年部门项目支出绩效目标表</v>
      </c>
      <c r="B2" s="57"/>
      <c r="C2" s="57"/>
      <c r="D2" s="57"/>
      <c r="E2" s="57"/>
      <c r="F2" s="109"/>
      <c r="G2" s="57"/>
      <c r="H2" s="109"/>
      <c r="I2" s="109"/>
      <c r="J2" s="57"/>
    </row>
    <row r="3" ht="17.25" customHeight="1" spans="1:1">
      <c r="A3" s="58" t="str">
        <f>"单位名称："&amp;"云南桂苑律师事务所"</f>
        <v>单位名称：云南桂苑律师事务所</v>
      </c>
    </row>
    <row r="4" ht="44.25" customHeight="1" spans="1:10">
      <c r="A4" s="19" t="s">
        <v>187</v>
      </c>
      <c r="B4" s="19" t="s">
        <v>272</v>
      </c>
      <c r="C4" s="19" t="s">
        <v>273</v>
      </c>
      <c r="D4" s="19" t="s">
        <v>274</v>
      </c>
      <c r="E4" s="19" t="s">
        <v>275</v>
      </c>
      <c r="F4" s="110" t="s">
        <v>276</v>
      </c>
      <c r="G4" s="19" t="s">
        <v>277</v>
      </c>
      <c r="H4" s="110" t="s">
        <v>278</v>
      </c>
      <c r="I4" s="110" t="s">
        <v>279</v>
      </c>
      <c r="J4" s="19" t="s">
        <v>280</v>
      </c>
    </row>
    <row r="5" ht="18.75" customHeight="1" spans="1:10">
      <c r="A5" s="173">
        <v>1</v>
      </c>
      <c r="B5" s="173">
        <v>2</v>
      </c>
      <c r="C5" s="173">
        <v>3</v>
      </c>
      <c r="D5" s="173">
        <v>4</v>
      </c>
      <c r="E5" s="173">
        <v>5</v>
      </c>
      <c r="F5" s="83">
        <v>6</v>
      </c>
      <c r="G5" s="173">
        <v>7</v>
      </c>
      <c r="H5" s="83">
        <v>8</v>
      </c>
      <c r="I5" s="83">
        <v>9</v>
      </c>
      <c r="J5" s="173">
        <v>10</v>
      </c>
    </row>
    <row r="6" ht="42" customHeight="1" spans="1:10">
      <c r="A6" s="54" t="s">
        <v>70</v>
      </c>
      <c r="B6" s="111"/>
      <c r="C6" s="111"/>
      <c r="D6" s="111"/>
      <c r="E6" s="46"/>
      <c r="F6" s="112"/>
      <c r="G6" s="46"/>
      <c r="H6" s="112"/>
      <c r="I6" s="112"/>
      <c r="J6" s="46"/>
    </row>
    <row r="7" ht="42" customHeight="1" spans="1:10">
      <c r="A7" s="174" t="s">
        <v>243</v>
      </c>
      <c r="B7" s="45" t="s">
        <v>281</v>
      </c>
      <c r="C7" s="45" t="s">
        <v>282</v>
      </c>
      <c r="D7" s="45" t="s">
        <v>283</v>
      </c>
      <c r="E7" s="54" t="s">
        <v>284</v>
      </c>
      <c r="F7" s="45" t="s">
        <v>285</v>
      </c>
      <c r="G7" s="54" t="s">
        <v>83</v>
      </c>
      <c r="H7" s="45" t="s">
        <v>286</v>
      </c>
      <c r="I7" s="45" t="s">
        <v>287</v>
      </c>
      <c r="J7" s="54" t="s">
        <v>288</v>
      </c>
    </row>
    <row r="8" ht="42" customHeight="1" spans="1:10">
      <c r="A8" s="174" t="s">
        <v>243</v>
      </c>
      <c r="B8" s="45" t="s">
        <v>281</v>
      </c>
      <c r="C8" s="45" t="s">
        <v>282</v>
      </c>
      <c r="D8" s="45" t="s">
        <v>289</v>
      </c>
      <c r="E8" s="54" t="s">
        <v>290</v>
      </c>
      <c r="F8" s="45" t="s">
        <v>285</v>
      </c>
      <c r="G8" s="54" t="s">
        <v>291</v>
      </c>
      <c r="H8" s="45" t="s">
        <v>292</v>
      </c>
      <c r="I8" s="45" t="s">
        <v>287</v>
      </c>
      <c r="J8" s="54" t="s">
        <v>293</v>
      </c>
    </row>
    <row r="9" ht="42" customHeight="1" spans="1:10">
      <c r="A9" s="174" t="s">
        <v>243</v>
      </c>
      <c r="B9" s="45" t="s">
        <v>281</v>
      </c>
      <c r="C9" s="45" t="s">
        <v>282</v>
      </c>
      <c r="D9" s="45" t="s">
        <v>294</v>
      </c>
      <c r="E9" s="54" t="s">
        <v>295</v>
      </c>
      <c r="F9" s="45" t="s">
        <v>285</v>
      </c>
      <c r="G9" s="54" t="s">
        <v>291</v>
      </c>
      <c r="H9" s="45" t="s">
        <v>292</v>
      </c>
      <c r="I9" s="45" t="s">
        <v>287</v>
      </c>
      <c r="J9" s="54" t="s">
        <v>296</v>
      </c>
    </row>
    <row r="10" ht="42" customHeight="1" spans="1:10">
      <c r="A10" s="174" t="s">
        <v>243</v>
      </c>
      <c r="B10" s="45" t="s">
        <v>281</v>
      </c>
      <c r="C10" s="45" t="s">
        <v>297</v>
      </c>
      <c r="D10" s="45" t="s">
        <v>298</v>
      </c>
      <c r="E10" s="54" t="s">
        <v>299</v>
      </c>
      <c r="F10" s="45" t="s">
        <v>285</v>
      </c>
      <c r="G10" s="54" t="s">
        <v>300</v>
      </c>
      <c r="H10" s="45"/>
      <c r="I10" s="45" t="s">
        <v>301</v>
      </c>
      <c r="J10" s="54" t="s">
        <v>302</v>
      </c>
    </row>
    <row r="11" ht="42" customHeight="1" spans="1:10">
      <c r="A11" s="174" t="s">
        <v>243</v>
      </c>
      <c r="B11" s="45" t="s">
        <v>281</v>
      </c>
      <c r="C11" s="45" t="s">
        <v>303</v>
      </c>
      <c r="D11" s="45" t="s">
        <v>304</v>
      </c>
      <c r="E11" s="54" t="s">
        <v>305</v>
      </c>
      <c r="F11" s="45" t="s">
        <v>306</v>
      </c>
      <c r="G11" s="54" t="s">
        <v>307</v>
      </c>
      <c r="H11" s="45" t="s">
        <v>292</v>
      </c>
      <c r="I11" s="45" t="s">
        <v>287</v>
      </c>
      <c r="J11" s="54" t="s">
        <v>308</v>
      </c>
    </row>
    <row r="12" ht="42" customHeight="1" spans="1:10">
      <c r="A12" s="174" t="s">
        <v>243</v>
      </c>
      <c r="B12" s="45" t="s">
        <v>281</v>
      </c>
      <c r="C12" s="45" t="s">
        <v>309</v>
      </c>
      <c r="D12" s="45" t="s">
        <v>310</v>
      </c>
      <c r="E12" s="54" t="s">
        <v>311</v>
      </c>
      <c r="F12" s="45" t="s">
        <v>312</v>
      </c>
      <c r="G12" s="54" t="s">
        <v>313</v>
      </c>
      <c r="H12" s="45" t="s">
        <v>314</v>
      </c>
      <c r="I12" s="45" t="s">
        <v>287</v>
      </c>
      <c r="J12" s="54" t="s">
        <v>315</v>
      </c>
    </row>
    <row r="13" ht="42" customHeight="1" spans="1:10">
      <c r="A13" s="174" t="s">
        <v>256</v>
      </c>
      <c r="B13" s="45" t="s">
        <v>316</v>
      </c>
      <c r="C13" s="45" t="s">
        <v>282</v>
      </c>
      <c r="D13" s="45" t="s">
        <v>283</v>
      </c>
      <c r="E13" s="54" t="s">
        <v>317</v>
      </c>
      <c r="F13" s="45" t="s">
        <v>306</v>
      </c>
      <c r="G13" s="54" t="s">
        <v>91</v>
      </c>
      <c r="H13" s="45" t="s">
        <v>318</v>
      </c>
      <c r="I13" s="45" t="s">
        <v>287</v>
      </c>
      <c r="J13" s="54" t="s">
        <v>319</v>
      </c>
    </row>
    <row r="14" ht="42" customHeight="1" spans="1:10">
      <c r="A14" s="174" t="s">
        <v>256</v>
      </c>
      <c r="B14" s="45" t="s">
        <v>316</v>
      </c>
      <c r="C14" s="45" t="s">
        <v>282</v>
      </c>
      <c r="D14" s="45" t="s">
        <v>283</v>
      </c>
      <c r="E14" s="54" t="s">
        <v>320</v>
      </c>
      <c r="F14" s="45" t="s">
        <v>306</v>
      </c>
      <c r="G14" s="54" t="s">
        <v>321</v>
      </c>
      <c r="H14" s="45" t="s">
        <v>322</v>
      </c>
      <c r="I14" s="45" t="s">
        <v>287</v>
      </c>
      <c r="J14" s="54" t="s">
        <v>323</v>
      </c>
    </row>
    <row r="15" ht="42" customHeight="1" spans="1:10">
      <c r="A15" s="174" t="s">
        <v>256</v>
      </c>
      <c r="B15" s="45" t="s">
        <v>316</v>
      </c>
      <c r="C15" s="45" t="s">
        <v>282</v>
      </c>
      <c r="D15" s="45" t="s">
        <v>283</v>
      </c>
      <c r="E15" s="54" t="s">
        <v>324</v>
      </c>
      <c r="F15" s="45" t="s">
        <v>306</v>
      </c>
      <c r="G15" s="54" t="s">
        <v>325</v>
      </c>
      <c r="H15" s="45" t="s">
        <v>326</v>
      </c>
      <c r="I15" s="45" t="s">
        <v>287</v>
      </c>
      <c r="J15" s="54" t="s">
        <v>327</v>
      </c>
    </row>
    <row r="16" ht="42" customHeight="1" spans="1:10">
      <c r="A16" s="174" t="s">
        <v>256</v>
      </c>
      <c r="B16" s="45" t="s">
        <v>316</v>
      </c>
      <c r="C16" s="45" t="s">
        <v>282</v>
      </c>
      <c r="D16" s="45" t="s">
        <v>289</v>
      </c>
      <c r="E16" s="54" t="s">
        <v>328</v>
      </c>
      <c r="F16" s="45" t="s">
        <v>306</v>
      </c>
      <c r="G16" s="54" t="s">
        <v>329</v>
      </c>
      <c r="H16" s="45" t="s">
        <v>292</v>
      </c>
      <c r="I16" s="45" t="s">
        <v>287</v>
      </c>
      <c r="J16" s="54" t="s">
        <v>330</v>
      </c>
    </row>
    <row r="17" ht="42" customHeight="1" spans="1:10">
      <c r="A17" s="174" t="s">
        <v>256</v>
      </c>
      <c r="B17" s="45" t="s">
        <v>316</v>
      </c>
      <c r="C17" s="45" t="s">
        <v>282</v>
      </c>
      <c r="D17" s="45" t="s">
        <v>294</v>
      </c>
      <c r="E17" s="54" t="s">
        <v>331</v>
      </c>
      <c r="F17" s="45" t="s">
        <v>285</v>
      </c>
      <c r="G17" s="54" t="s">
        <v>332</v>
      </c>
      <c r="H17" s="45" t="s">
        <v>333</v>
      </c>
      <c r="I17" s="45" t="s">
        <v>287</v>
      </c>
      <c r="J17" s="54" t="s">
        <v>334</v>
      </c>
    </row>
    <row r="18" ht="42" customHeight="1" spans="1:10">
      <c r="A18" s="174" t="s">
        <v>256</v>
      </c>
      <c r="B18" s="45" t="s">
        <v>316</v>
      </c>
      <c r="C18" s="45" t="s">
        <v>297</v>
      </c>
      <c r="D18" s="45" t="s">
        <v>298</v>
      </c>
      <c r="E18" s="54" t="s">
        <v>335</v>
      </c>
      <c r="F18" s="45" t="s">
        <v>285</v>
      </c>
      <c r="G18" s="54" t="s">
        <v>336</v>
      </c>
      <c r="H18" s="45"/>
      <c r="I18" s="45" t="s">
        <v>301</v>
      </c>
      <c r="J18" s="54" t="s">
        <v>337</v>
      </c>
    </row>
    <row r="19" ht="42" customHeight="1" spans="1:10">
      <c r="A19" s="174" t="s">
        <v>256</v>
      </c>
      <c r="B19" s="45" t="s">
        <v>316</v>
      </c>
      <c r="C19" s="45" t="s">
        <v>297</v>
      </c>
      <c r="D19" s="45" t="s">
        <v>298</v>
      </c>
      <c r="E19" s="54" t="s">
        <v>338</v>
      </c>
      <c r="F19" s="45" t="s">
        <v>285</v>
      </c>
      <c r="G19" s="54" t="s">
        <v>339</v>
      </c>
      <c r="H19" s="45"/>
      <c r="I19" s="45" t="s">
        <v>301</v>
      </c>
      <c r="J19" s="54" t="s">
        <v>340</v>
      </c>
    </row>
    <row r="20" ht="42" customHeight="1" spans="1:10">
      <c r="A20" s="174" t="s">
        <v>256</v>
      </c>
      <c r="B20" s="45" t="s">
        <v>316</v>
      </c>
      <c r="C20" s="45" t="s">
        <v>303</v>
      </c>
      <c r="D20" s="45" t="s">
        <v>304</v>
      </c>
      <c r="E20" s="54" t="s">
        <v>341</v>
      </c>
      <c r="F20" s="45" t="s">
        <v>306</v>
      </c>
      <c r="G20" s="54" t="s">
        <v>307</v>
      </c>
      <c r="H20" s="45" t="s">
        <v>292</v>
      </c>
      <c r="I20" s="45" t="s">
        <v>287</v>
      </c>
      <c r="J20" s="54" t="s">
        <v>342</v>
      </c>
    </row>
    <row r="21" ht="42" customHeight="1" spans="1:10">
      <c r="A21" s="174" t="s">
        <v>256</v>
      </c>
      <c r="B21" s="45" t="s">
        <v>316</v>
      </c>
      <c r="C21" s="45" t="s">
        <v>309</v>
      </c>
      <c r="D21" s="45" t="s">
        <v>310</v>
      </c>
      <c r="E21" s="54" t="s">
        <v>311</v>
      </c>
      <c r="F21" s="45" t="s">
        <v>312</v>
      </c>
      <c r="G21" s="54" t="s">
        <v>313</v>
      </c>
      <c r="H21" s="45" t="s">
        <v>314</v>
      </c>
      <c r="I21" s="45" t="s">
        <v>287</v>
      </c>
      <c r="J21" s="54" t="s">
        <v>343</v>
      </c>
    </row>
    <row r="22" ht="42" customHeight="1" spans="1:10">
      <c r="A22" s="174" t="s">
        <v>269</v>
      </c>
      <c r="B22" s="45" t="s">
        <v>344</v>
      </c>
      <c r="C22" s="45" t="s">
        <v>282</v>
      </c>
      <c r="D22" s="45" t="s">
        <v>283</v>
      </c>
      <c r="E22" s="54" t="s">
        <v>345</v>
      </c>
      <c r="F22" s="45" t="s">
        <v>306</v>
      </c>
      <c r="G22" s="54" t="s">
        <v>85</v>
      </c>
      <c r="H22" s="45" t="s">
        <v>346</v>
      </c>
      <c r="I22" s="45" t="s">
        <v>287</v>
      </c>
      <c r="J22" s="54" t="s">
        <v>347</v>
      </c>
    </row>
    <row r="23" ht="42" customHeight="1" spans="1:10">
      <c r="A23" s="174" t="s">
        <v>269</v>
      </c>
      <c r="B23" s="45" t="s">
        <v>344</v>
      </c>
      <c r="C23" s="45" t="s">
        <v>282</v>
      </c>
      <c r="D23" s="45" t="s">
        <v>289</v>
      </c>
      <c r="E23" s="54" t="s">
        <v>348</v>
      </c>
      <c r="F23" s="45" t="s">
        <v>285</v>
      </c>
      <c r="G23" s="54" t="s">
        <v>349</v>
      </c>
      <c r="H23" s="45" t="s">
        <v>314</v>
      </c>
      <c r="I23" s="45" t="s">
        <v>301</v>
      </c>
      <c r="J23" s="54" t="s">
        <v>350</v>
      </c>
    </row>
    <row r="24" ht="42" customHeight="1" spans="1:10">
      <c r="A24" s="174" t="s">
        <v>269</v>
      </c>
      <c r="B24" s="45" t="s">
        <v>344</v>
      </c>
      <c r="C24" s="45" t="s">
        <v>282</v>
      </c>
      <c r="D24" s="45" t="s">
        <v>294</v>
      </c>
      <c r="E24" s="54" t="s">
        <v>351</v>
      </c>
      <c r="F24" s="45" t="s">
        <v>285</v>
      </c>
      <c r="G24" s="54" t="s">
        <v>291</v>
      </c>
      <c r="H24" s="45" t="s">
        <v>292</v>
      </c>
      <c r="I24" s="45" t="s">
        <v>287</v>
      </c>
      <c r="J24" s="54" t="s">
        <v>352</v>
      </c>
    </row>
    <row r="25" ht="42" customHeight="1" spans="1:10">
      <c r="A25" s="174" t="s">
        <v>269</v>
      </c>
      <c r="B25" s="45" t="s">
        <v>344</v>
      </c>
      <c r="C25" s="45" t="s">
        <v>297</v>
      </c>
      <c r="D25" s="45" t="s">
        <v>353</v>
      </c>
      <c r="E25" s="54" t="s">
        <v>354</v>
      </c>
      <c r="F25" s="45" t="s">
        <v>285</v>
      </c>
      <c r="G25" s="54" t="s">
        <v>355</v>
      </c>
      <c r="H25" s="45"/>
      <c r="I25" s="45" t="s">
        <v>301</v>
      </c>
      <c r="J25" s="54" t="s">
        <v>356</v>
      </c>
    </row>
    <row r="26" ht="42" customHeight="1" spans="1:10">
      <c r="A26" s="174" t="s">
        <v>269</v>
      </c>
      <c r="B26" s="45" t="s">
        <v>344</v>
      </c>
      <c r="C26" s="45" t="s">
        <v>303</v>
      </c>
      <c r="D26" s="45" t="s">
        <v>304</v>
      </c>
      <c r="E26" s="54" t="s">
        <v>357</v>
      </c>
      <c r="F26" s="45" t="s">
        <v>285</v>
      </c>
      <c r="G26" s="54" t="s">
        <v>291</v>
      </c>
      <c r="H26" s="45" t="s">
        <v>292</v>
      </c>
      <c r="I26" s="45" t="s">
        <v>287</v>
      </c>
      <c r="J26" s="54" t="s">
        <v>358</v>
      </c>
    </row>
    <row r="27" ht="42" customHeight="1" spans="1:10">
      <c r="A27" s="174" t="s">
        <v>245</v>
      </c>
      <c r="B27" s="45" t="s">
        <v>281</v>
      </c>
      <c r="C27" s="45" t="s">
        <v>282</v>
      </c>
      <c r="D27" s="45" t="s">
        <v>283</v>
      </c>
      <c r="E27" s="54" t="s">
        <v>284</v>
      </c>
      <c r="F27" s="45" t="s">
        <v>285</v>
      </c>
      <c r="G27" s="54" t="s">
        <v>83</v>
      </c>
      <c r="H27" s="45" t="s">
        <v>286</v>
      </c>
      <c r="I27" s="45" t="s">
        <v>287</v>
      </c>
      <c r="J27" s="54" t="s">
        <v>288</v>
      </c>
    </row>
    <row r="28" ht="42" customHeight="1" spans="1:10">
      <c r="A28" s="174" t="s">
        <v>245</v>
      </c>
      <c r="B28" s="45" t="s">
        <v>281</v>
      </c>
      <c r="C28" s="45" t="s">
        <v>282</v>
      </c>
      <c r="D28" s="45" t="s">
        <v>289</v>
      </c>
      <c r="E28" s="54" t="s">
        <v>290</v>
      </c>
      <c r="F28" s="45" t="s">
        <v>285</v>
      </c>
      <c r="G28" s="54" t="s">
        <v>291</v>
      </c>
      <c r="H28" s="45" t="s">
        <v>292</v>
      </c>
      <c r="I28" s="45" t="s">
        <v>287</v>
      </c>
      <c r="J28" s="54" t="s">
        <v>293</v>
      </c>
    </row>
    <row r="29" ht="42" customHeight="1" spans="1:10">
      <c r="A29" s="174" t="s">
        <v>245</v>
      </c>
      <c r="B29" s="45" t="s">
        <v>281</v>
      </c>
      <c r="C29" s="45" t="s">
        <v>282</v>
      </c>
      <c r="D29" s="45" t="s">
        <v>294</v>
      </c>
      <c r="E29" s="54" t="s">
        <v>295</v>
      </c>
      <c r="F29" s="45" t="s">
        <v>285</v>
      </c>
      <c r="G29" s="54" t="s">
        <v>291</v>
      </c>
      <c r="H29" s="45" t="s">
        <v>292</v>
      </c>
      <c r="I29" s="45" t="s">
        <v>287</v>
      </c>
      <c r="J29" s="54" t="s">
        <v>296</v>
      </c>
    </row>
    <row r="30" ht="42" customHeight="1" spans="1:10">
      <c r="A30" s="174" t="s">
        <v>245</v>
      </c>
      <c r="B30" s="45" t="s">
        <v>281</v>
      </c>
      <c r="C30" s="45" t="s">
        <v>297</v>
      </c>
      <c r="D30" s="45" t="s">
        <v>298</v>
      </c>
      <c r="E30" s="54" t="s">
        <v>299</v>
      </c>
      <c r="F30" s="45" t="s">
        <v>285</v>
      </c>
      <c r="G30" s="54" t="s">
        <v>300</v>
      </c>
      <c r="H30" s="45"/>
      <c r="I30" s="45" t="s">
        <v>301</v>
      </c>
      <c r="J30" s="54" t="s">
        <v>302</v>
      </c>
    </row>
    <row r="31" ht="42" customHeight="1" spans="1:10">
      <c r="A31" s="174" t="s">
        <v>245</v>
      </c>
      <c r="B31" s="45" t="s">
        <v>281</v>
      </c>
      <c r="C31" s="45" t="s">
        <v>303</v>
      </c>
      <c r="D31" s="45" t="s">
        <v>304</v>
      </c>
      <c r="E31" s="54" t="s">
        <v>305</v>
      </c>
      <c r="F31" s="45" t="s">
        <v>306</v>
      </c>
      <c r="G31" s="54" t="s">
        <v>307</v>
      </c>
      <c r="H31" s="45" t="s">
        <v>292</v>
      </c>
      <c r="I31" s="45" t="s">
        <v>287</v>
      </c>
      <c r="J31" s="54" t="s">
        <v>308</v>
      </c>
    </row>
    <row r="32" ht="42" customHeight="1" spans="1:10">
      <c r="A32" s="174" t="s">
        <v>245</v>
      </c>
      <c r="B32" s="45" t="s">
        <v>281</v>
      </c>
      <c r="C32" s="45" t="s">
        <v>309</v>
      </c>
      <c r="D32" s="45" t="s">
        <v>310</v>
      </c>
      <c r="E32" s="54" t="s">
        <v>311</v>
      </c>
      <c r="F32" s="45" t="s">
        <v>312</v>
      </c>
      <c r="G32" s="54" t="s">
        <v>313</v>
      </c>
      <c r="H32" s="45" t="s">
        <v>314</v>
      </c>
      <c r="I32" s="45" t="s">
        <v>287</v>
      </c>
      <c r="J32" s="54" t="s">
        <v>315</v>
      </c>
    </row>
    <row r="33" ht="42" customHeight="1" spans="1:10">
      <c r="A33" s="174" t="s">
        <v>247</v>
      </c>
      <c r="B33" s="45" t="s">
        <v>281</v>
      </c>
      <c r="C33" s="45" t="s">
        <v>282</v>
      </c>
      <c r="D33" s="45" t="s">
        <v>283</v>
      </c>
      <c r="E33" s="54" t="s">
        <v>284</v>
      </c>
      <c r="F33" s="45" t="s">
        <v>285</v>
      </c>
      <c r="G33" s="54" t="s">
        <v>83</v>
      </c>
      <c r="H33" s="45" t="s">
        <v>286</v>
      </c>
      <c r="I33" s="45" t="s">
        <v>287</v>
      </c>
      <c r="J33" s="54" t="s">
        <v>359</v>
      </c>
    </row>
    <row r="34" ht="42" customHeight="1" spans="1:10">
      <c r="A34" s="174" t="s">
        <v>247</v>
      </c>
      <c r="B34" s="45" t="s">
        <v>281</v>
      </c>
      <c r="C34" s="45" t="s">
        <v>282</v>
      </c>
      <c r="D34" s="45" t="s">
        <v>289</v>
      </c>
      <c r="E34" s="54" t="s">
        <v>290</v>
      </c>
      <c r="F34" s="45" t="s">
        <v>285</v>
      </c>
      <c r="G34" s="54" t="s">
        <v>291</v>
      </c>
      <c r="H34" s="45" t="s">
        <v>292</v>
      </c>
      <c r="I34" s="45" t="s">
        <v>287</v>
      </c>
      <c r="J34" s="54" t="s">
        <v>293</v>
      </c>
    </row>
    <row r="35" ht="42" customHeight="1" spans="1:10">
      <c r="A35" s="174" t="s">
        <v>247</v>
      </c>
      <c r="B35" s="45" t="s">
        <v>281</v>
      </c>
      <c r="C35" s="45" t="s">
        <v>282</v>
      </c>
      <c r="D35" s="45" t="s">
        <v>294</v>
      </c>
      <c r="E35" s="54" t="s">
        <v>295</v>
      </c>
      <c r="F35" s="45" t="s">
        <v>306</v>
      </c>
      <c r="G35" s="54" t="s">
        <v>307</v>
      </c>
      <c r="H35" s="45" t="s">
        <v>292</v>
      </c>
      <c r="I35" s="45" t="s">
        <v>287</v>
      </c>
      <c r="J35" s="54" t="s">
        <v>296</v>
      </c>
    </row>
    <row r="36" ht="42" customHeight="1" spans="1:10">
      <c r="A36" s="174" t="s">
        <v>247</v>
      </c>
      <c r="B36" s="45" t="s">
        <v>281</v>
      </c>
      <c r="C36" s="45" t="s">
        <v>297</v>
      </c>
      <c r="D36" s="45" t="s">
        <v>298</v>
      </c>
      <c r="E36" s="54" t="s">
        <v>299</v>
      </c>
      <c r="F36" s="45" t="s">
        <v>285</v>
      </c>
      <c r="G36" s="54" t="s">
        <v>300</v>
      </c>
      <c r="H36" s="45"/>
      <c r="I36" s="45" t="s">
        <v>301</v>
      </c>
      <c r="J36" s="54" t="s">
        <v>308</v>
      </c>
    </row>
    <row r="37" ht="42" customHeight="1" spans="1:10">
      <c r="A37" s="174" t="s">
        <v>247</v>
      </c>
      <c r="B37" s="45" t="s">
        <v>281</v>
      </c>
      <c r="C37" s="45" t="s">
        <v>303</v>
      </c>
      <c r="D37" s="45" t="s">
        <v>304</v>
      </c>
      <c r="E37" s="54" t="s">
        <v>305</v>
      </c>
      <c r="F37" s="45" t="s">
        <v>306</v>
      </c>
      <c r="G37" s="54" t="s">
        <v>307</v>
      </c>
      <c r="H37" s="45" t="s">
        <v>292</v>
      </c>
      <c r="I37" s="45" t="s">
        <v>287</v>
      </c>
      <c r="J37" s="54" t="s">
        <v>308</v>
      </c>
    </row>
    <row r="38" ht="42" customHeight="1" spans="1:10">
      <c r="A38" s="174" t="s">
        <v>247</v>
      </c>
      <c r="B38" s="45" t="s">
        <v>281</v>
      </c>
      <c r="C38" s="45" t="s">
        <v>309</v>
      </c>
      <c r="D38" s="45" t="s">
        <v>310</v>
      </c>
      <c r="E38" s="54" t="s">
        <v>311</v>
      </c>
      <c r="F38" s="45" t="s">
        <v>285</v>
      </c>
      <c r="G38" s="54" t="s">
        <v>313</v>
      </c>
      <c r="H38" s="45" t="s">
        <v>314</v>
      </c>
      <c r="I38" s="45" t="s">
        <v>287</v>
      </c>
      <c r="J38" s="54" t="s">
        <v>315</v>
      </c>
    </row>
    <row r="39" ht="42" customHeight="1" spans="1:10">
      <c r="A39" s="174" t="s">
        <v>249</v>
      </c>
      <c r="B39" s="45" t="s">
        <v>281</v>
      </c>
      <c r="C39" s="45" t="s">
        <v>282</v>
      </c>
      <c r="D39" s="45" t="s">
        <v>283</v>
      </c>
      <c r="E39" s="54" t="s">
        <v>284</v>
      </c>
      <c r="F39" s="45" t="s">
        <v>285</v>
      </c>
      <c r="G39" s="54" t="s">
        <v>83</v>
      </c>
      <c r="H39" s="45" t="s">
        <v>286</v>
      </c>
      <c r="I39" s="45" t="s">
        <v>287</v>
      </c>
      <c r="J39" s="54" t="s">
        <v>360</v>
      </c>
    </row>
    <row r="40" ht="42" customHeight="1" spans="1:10">
      <c r="A40" s="174" t="s">
        <v>249</v>
      </c>
      <c r="B40" s="45" t="s">
        <v>281</v>
      </c>
      <c r="C40" s="45" t="s">
        <v>282</v>
      </c>
      <c r="D40" s="45" t="s">
        <v>289</v>
      </c>
      <c r="E40" s="54" t="s">
        <v>290</v>
      </c>
      <c r="F40" s="45" t="s">
        <v>285</v>
      </c>
      <c r="G40" s="54" t="s">
        <v>291</v>
      </c>
      <c r="H40" s="45" t="s">
        <v>292</v>
      </c>
      <c r="I40" s="45" t="s">
        <v>287</v>
      </c>
      <c r="J40" s="54" t="s">
        <v>293</v>
      </c>
    </row>
    <row r="41" ht="42" customHeight="1" spans="1:10">
      <c r="A41" s="174" t="s">
        <v>249</v>
      </c>
      <c r="B41" s="45" t="s">
        <v>281</v>
      </c>
      <c r="C41" s="45" t="s">
        <v>282</v>
      </c>
      <c r="D41" s="45" t="s">
        <v>294</v>
      </c>
      <c r="E41" s="54" t="s">
        <v>295</v>
      </c>
      <c r="F41" s="45" t="s">
        <v>306</v>
      </c>
      <c r="G41" s="54" t="s">
        <v>307</v>
      </c>
      <c r="H41" s="45" t="s">
        <v>292</v>
      </c>
      <c r="I41" s="45" t="s">
        <v>287</v>
      </c>
      <c r="J41" s="54" t="s">
        <v>296</v>
      </c>
    </row>
    <row r="42" ht="42" customHeight="1" spans="1:10">
      <c r="A42" s="174" t="s">
        <v>249</v>
      </c>
      <c r="B42" s="45" t="s">
        <v>281</v>
      </c>
      <c r="C42" s="45" t="s">
        <v>297</v>
      </c>
      <c r="D42" s="45" t="s">
        <v>298</v>
      </c>
      <c r="E42" s="54" t="s">
        <v>299</v>
      </c>
      <c r="F42" s="45" t="s">
        <v>285</v>
      </c>
      <c r="G42" s="54" t="s">
        <v>300</v>
      </c>
      <c r="H42" s="45"/>
      <c r="I42" s="45" t="s">
        <v>301</v>
      </c>
      <c r="J42" s="54" t="s">
        <v>302</v>
      </c>
    </row>
    <row r="43" ht="42" customHeight="1" spans="1:10">
      <c r="A43" s="174" t="s">
        <v>249</v>
      </c>
      <c r="B43" s="45" t="s">
        <v>281</v>
      </c>
      <c r="C43" s="45" t="s">
        <v>303</v>
      </c>
      <c r="D43" s="45" t="s">
        <v>304</v>
      </c>
      <c r="E43" s="54" t="s">
        <v>305</v>
      </c>
      <c r="F43" s="45" t="s">
        <v>285</v>
      </c>
      <c r="G43" s="54" t="s">
        <v>307</v>
      </c>
      <c r="H43" s="45" t="s">
        <v>292</v>
      </c>
      <c r="I43" s="45" t="s">
        <v>287</v>
      </c>
      <c r="J43" s="54" t="s">
        <v>308</v>
      </c>
    </row>
    <row r="44" ht="42" customHeight="1" spans="1:10">
      <c r="A44" s="174" t="s">
        <v>249</v>
      </c>
      <c r="B44" s="45" t="s">
        <v>281</v>
      </c>
      <c r="C44" s="45" t="s">
        <v>309</v>
      </c>
      <c r="D44" s="45" t="s">
        <v>310</v>
      </c>
      <c r="E44" s="54" t="s">
        <v>311</v>
      </c>
      <c r="F44" s="45" t="s">
        <v>285</v>
      </c>
      <c r="G44" s="54" t="s">
        <v>313</v>
      </c>
      <c r="H44" s="45" t="s">
        <v>314</v>
      </c>
      <c r="I44" s="45" t="s">
        <v>287</v>
      </c>
      <c r="J44" s="54" t="s">
        <v>315</v>
      </c>
    </row>
    <row r="45" ht="42" customHeight="1" spans="1:10">
      <c r="A45" s="174" t="s">
        <v>252</v>
      </c>
      <c r="B45" s="45" t="s">
        <v>281</v>
      </c>
      <c r="C45" s="45" t="s">
        <v>282</v>
      </c>
      <c r="D45" s="45" t="s">
        <v>283</v>
      </c>
      <c r="E45" s="54" t="s">
        <v>361</v>
      </c>
      <c r="F45" s="45" t="s">
        <v>285</v>
      </c>
      <c r="G45" s="54" t="s">
        <v>83</v>
      </c>
      <c r="H45" s="45" t="s">
        <v>286</v>
      </c>
      <c r="I45" s="45" t="s">
        <v>287</v>
      </c>
      <c r="J45" s="54" t="s">
        <v>362</v>
      </c>
    </row>
    <row r="46" ht="42" customHeight="1" spans="1:10">
      <c r="A46" s="174" t="s">
        <v>252</v>
      </c>
      <c r="B46" s="45" t="s">
        <v>281</v>
      </c>
      <c r="C46" s="45" t="s">
        <v>282</v>
      </c>
      <c r="D46" s="45" t="s">
        <v>289</v>
      </c>
      <c r="E46" s="54" t="s">
        <v>363</v>
      </c>
      <c r="F46" s="45" t="s">
        <v>285</v>
      </c>
      <c r="G46" s="54" t="s">
        <v>291</v>
      </c>
      <c r="H46" s="45" t="s">
        <v>292</v>
      </c>
      <c r="I46" s="45" t="s">
        <v>287</v>
      </c>
      <c r="J46" s="54" t="s">
        <v>364</v>
      </c>
    </row>
    <row r="47" ht="42" customHeight="1" spans="1:10">
      <c r="A47" s="174" t="s">
        <v>252</v>
      </c>
      <c r="B47" s="45" t="s">
        <v>281</v>
      </c>
      <c r="C47" s="45" t="s">
        <v>282</v>
      </c>
      <c r="D47" s="45" t="s">
        <v>294</v>
      </c>
      <c r="E47" s="54" t="s">
        <v>365</v>
      </c>
      <c r="F47" s="45" t="s">
        <v>306</v>
      </c>
      <c r="G47" s="54" t="s">
        <v>307</v>
      </c>
      <c r="H47" s="45" t="s">
        <v>292</v>
      </c>
      <c r="I47" s="45" t="s">
        <v>287</v>
      </c>
      <c r="J47" s="54" t="s">
        <v>366</v>
      </c>
    </row>
    <row r="48" ht="42" customHeight="1" spans="1:10">
      <c r="A48" s="174" t="s">
        <v>252</v>
      </c>
      <c r="B48" s="45" t="s">
        <v>281</v>
      </c>
      <c r="C48" s="45" t="s">
        <v>297</v>
      </c>
      <c r="D48" s="45" t="s">
        <v>298</v>
      </c>
      <c r="E48" s="54" t="s">
        <v>299</v>
      </c>
      <c r="F48" s="45" t="s">
        <v>285</v>
      </c>
      <c r="G48" s="54" t="s">
        <v>300</v>
      </c>
      <c r="H48" s="45" t="s">
        <v>292</v>
      </c>
      <c r="I48" s="45" t="s">
        <v>301</v>
      </c>
      <c r="J48" s="54" t="s">
        <v>302</v>
      </c>
    </row>
    <row r="49" ht="42" customHeight="1" spans="1:10">
      <c r="A49" s="174" t="s">
        <v>252</v>
      </c>
      <c r="B49" s="45" t="s">
        <v>281</v>
      </c>
      <c r="C49" s="45" t="s">
        <v>303</v>
      </c>
      <c r="D49" s="45" t="s">
        <v>304</v>
      </c>
      <c r="E49" s="54" t="s">
        <v>305</v>
      </c>
      <c r="F49" s="45" t="s">
        <v>306</v>
      </c>
      <c r="G49" s="54" t="s">
        <v>307</v>
      </c>
      <c r="H49" s="45" t="s">
        <v>292</v>
      </c>
      <c r="I49" s="45" t="s">
        <v>287</v>
      </c>
      <c r="J49" s="54" t="s">
        <v>308</v>
      </c>
    </row>
    <row r="50" ht="42" customHeight="1" spans="1:10">
      <c r="A50" s="174" t="s">
        <v>252</v>
      </c>
      <c r="B50" s="45" t="s">
        <v>281</v>
      </c>
      <c r="C50" s="45" t="s">
        <v>309</v>
      </c>
      <c r="D50" s="45" t="s">
        <v>310</v>
      </c>
      <c r="E50" s="54" t="s">
        <v>311</v>
      </c>
      <c r="F50" s="45" t="s">
        <v>312</v>
      </c>
      <c r="G50" s="54" t="s">
        <v>313</v>
      </c>
      <c r="H50" s="45" t="s">
        <v>314</v>
      </c>
      <c r="I50" s="45" t="s">
        <v>287</v>
      </c>
      <c r="J50" s="54" t="s">
        <v>315</v>
      </c>
    </row>
  </sheetData>
  <mergeCells count="16">
    <mergeCell ref="A2:J2"/>
    <mergeCell ref="A3:H3"/>
    <mergeCell ref="A7:A12"/>
    <mergeCell ref="A13:A21"/>
    <mergeCell ref="A22:A26"/>
    <mergeCell ref="A27:A32"/>
    <mergeCell ref="A33:A38"/>
    <mergeCell ref="A39:A44"/>
    <mergeCell ref="A45:A50"/>
    <mergeCell ref="B7:B12"/>
    <mergeCell ref="B13:B21"/>
    <mergeCell ref="B22:B26"/>
    <mergeCell ref="B27:B32"/>
    <mergeCell ref="B33:B38"/>
    <mergeCell ref="B39:B44"/>
    <mergeCell ref="B45:B50"/>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2026-03-05T09:29:00Z</dcterms:created>
  <dcterms:modified xsi:type="dcterms:W3CDTF">2026-03-06T01:16:42Z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2052-11.8.2.9067</vt:lpwstr>
  </property>
</Properties>
</file>