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<sst xmlns="http://schemas.openxmlformats.org/spreadsheetml/2006/main" count="977" uniqueCount="422">
  <si>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</si>
  <si>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</si>
  <si>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</si>
  <si>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</si>
  <si>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</si>
  <si>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</si>
  <si>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</si>
  <si>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</si>
  <si>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</si>
  <si>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</si>
  <si>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</si>
  <si>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</si>
  <si>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</si>
  <si>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</si>
  <si>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</si>
  <si>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</si>
  <si>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</si>
  <si>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</si>
  <si>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</si>
  <si>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</si>
  <si>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</si>
  <si>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</si>
  <si>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</si>
  <si>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</si>
  <si>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</si>
  <si>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</si>
  <si>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</si>
  <si>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</si>
  <si>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</si>
  <si>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</si>
  <si>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</si>
  <si>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</si>
  <si>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</si>
  <si>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</si>
  <si>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</si>
  <si>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</si>
  <si>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</si>
  <si>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</si>
  <si>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</si>
  <si>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</si>
  <si>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</si>
  <si>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</si>
  <si>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</si>
  <si>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</si>
  <si>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</si>
  <si>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</si>
  <si>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</si>
  <si>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</si>
  <si>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</si>
  <si>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</si>
  <si>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</si>
  <si>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</si>
  <si>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</si>
  <si>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</si>
  <si>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</si>
  <si>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</si>
  <si>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</si>
  <si>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</si>
  <si>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</si>
  <si>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</si>
  <si>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</si>
  <si>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</si>
  <si>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</si>
  <si>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</si>
  <si>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</si>
  <si>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</si>
  <si>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</si>
  <si>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</si>
  <si>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</si>
  <si>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340007</t>
  </si>
  <si>
    <t>昆明市东川区环卫站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</si>
  <si>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</si>
  <si>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</si>
  <si>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</si>
  <si>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</si>
  <si>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</si>
  <si>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</si>
  <si>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</si>
  <si>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</si>
  <si>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</si>
  <si>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</si>
  <si>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</si>
  <si>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</si>
  <si>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</si>
  <si>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</si>
  <si>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</si>
  <si>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</si>
  <si>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</si>
  <si>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</si>
  <si>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</si>
  <si>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</si>
  <si>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</si>
  <si>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</si>
  <si>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</si>
  <si>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</si>
  <si>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</si>
  <si>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</si>
  <si>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</si>
  <si>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</si>
  <si>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</si>
  <si>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</si>
  <si>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</si>
  <si>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</si>
  <si>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</si>
  <si>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</si>
  <si>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</si>
  <si>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</si>
  <si>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</si>
  <si>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</si>
  <si>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</si>
  <si>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</si>
  <si>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</si>
  <si>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</si>
  <si>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</si>
  <si>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</si>
  <si>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</si>
  <si>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</si>
  <si>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</si>
  <si>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</si>
  <si>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</si>
  <si>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</si>
  <si>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</si>
  <si>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</si>
  <si>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</si>
  <si>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</si>
  <si>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</si>
  <si>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</si>
  <si>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</si>
  <si>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</si>
  <si>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</si>
  <si>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</si>
  <si>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</si>
  <si>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</si>
  <si>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</si>
  <si>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</si>
  <si>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</si>
  <si>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</si>
  <si>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</si>
  <si>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</si>
  <si>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</si>
  <si>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</si>
  <si>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</si>
  <si>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</si>
  <si>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</si>
  <si>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</si>
  <si>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</si>
  <si>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</si>
  <si>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</si>
  <si>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</si>
  <si>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</si>
  <si>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</si>
  <si>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</si>
  <si>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</si>
  <si>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</si>
  <si>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</si>
  <si>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</si>
  <si>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</si>
  <si>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</si>
  <si>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</si>
  <si>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</si>
  <si>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</si>
  <si>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</si>
  <si>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</si>
  <si>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</si>
  <si>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</si>
  <si>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</si>
  <si>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</si>
  <si>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</si>
  <si>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</si>
  <si>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</si>
  <si>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</si>
  <si>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</si>
  <si>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</si>
  <si>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</si>
  <si>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</si>
  <si>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</si>
  <si>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</si>
  <si>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</si>
  <si>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</si>
  <si>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</si>
  <si>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</si>
  <si>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</si>
  <si>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</si>
  <si>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</si>
  <si>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</si>
  <si>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</si>
  <si>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</si>
  <si>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</si>
  <si>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</si>
  <si>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</si>
  <si>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</si>
  <si>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</si>
  <si>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</si>
  <si>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</si>
  <si>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</si>
  <si>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</si>
  <si>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</si>
  <si>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昆明市东川区综合行政执法局</t>
  </si>
  <si>
    <t>530113210000000003439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</si>
  <si>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</si>
  <si>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</si>
  <si>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</si>
  <si>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</si>
  <si>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</si>
  <si>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</si>
  <si>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</si>
  <si>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</si>
  <si>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</si>
  <si>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530113210000000003440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</si>
  <si>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</si>
  <si>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</si>
  <si>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</si>
  <si>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</si>
  <si>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</si>
  <si>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</si>
  <si>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</si>
  <si>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</si>
  <si>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</si>
  <si>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530113210000000003441</t>
  </si>
  <si>
    <t>30113</t>
  </si>
  <si>
    <t>530113210000000003445</t>
  </si>
  <si>
    <t>30217</t>
  </si>
  <si>
    <t>530113210000000003447</t>
  </si>
  <si>
    <t>工会经费</t>
  </si>
  <si>
    <t>30228</t>
  </si>
  <si>
    <t>530113210000000003448</t>
  </si>
  <si>
    <t>离退休公用经费</t>
  </si>
  <si>
    <t>30299</t>
  </si>
  <si>
    <t>其他商品和服务支出</t>
  </si>
  <si>
    <t>530113210000000003450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</si>
  <si>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</si>
  <si>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</si>
  <si>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</si>
  <si>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</si>
  <si>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</si>
  <si>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</si>
  <si>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</si>
  <si>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</si>
  <si>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</si>
  <si>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</si>
  <si>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</si>
  <si>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</si>
  <si>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</si>
  <si>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</si>
  <si>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</si>
  <si>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</si>
  <si>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</si>
  <si>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530113210000000004978</t>
  </si>
  <si>
    <t>公车购置及运维费</t>
  </si>
  <si>
    <t>30231</t>
  </si>
  <si>
    <t>公务用车运行维护费</t>
  </si>
  <si>
    <t>530113231100001214921</t>
  </si>
  <si>
    <t>离退休生活补助</t>
  </si>
  <si>
    <t>30305</t>
  </si>
  <si>
    <t>生活补助</t>
  </si>
  <si>
    <t>530113231100001497615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</si>
  <si>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</si>
  <si>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</si>
  <si>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</si>
  <si>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</si>
  <si>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</si>
  <si>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</si>
  <si>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</si>
  <si>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</si>
  <si>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</si>
  <si>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530113231100001438080</t>
  </si>
  <si>
    <t>城市环卫清洁保洁专项经费</t>
  </si>
  <si>
    <t>39999</t>
  </si>
  <si>
    <t>事业发展类</t>
  </si>
  <si>
    <t>530113241100002298673</t>
  </si>
  <si>
    <t>单位资金收支专户利息资金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</si>
  <si>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</si>
  <si>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</si>
  <si>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</si>
  <si>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</si>
  <si>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</si>
  <si>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</si>
  <si>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</si>
  <si>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</si>
  <si>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</si>
  <si>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</si>
  <si>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确保城区35条主次道路140万平方米清扫保洁区域干净整洁，344个垃圾堆放点垃圾日产日清，中转站正常运转，垃圾桶（箱）、果皮箱等环卫设施及周边环境清洁，区城管局配备环卫工人352名，配置环卫车辆43辆。按以往年度费用预算，2026年需投入资金120.00万元。</t>
  </si>
  <si>
    <t>产出指标</t>
  </si>
  <si>
    <t>数量指标</t>
  </si>
  <si>
    <t>城市清扫保洁面积</t>
  </si>
  <si>
    <t>=</t>
  </si>
  <si>
    <t>140</t>
  </si>
  <si>
    <t>平方米</t>
  </si>
  <si>
    <t>定量指标</t>
  </si>
  <si>
    <t>考察城区生活垃圾清扫保洁是否干净整洁，堆放点垃圾是否日产日清情况</t>
  </si>
  <si>
    <t>生活垃圾集中堆放点</t>
  </si>
  <si>
    <t>344</t>
  </si>
  <si>
    <t>个</t>
  </si>
  <si>
    <t>考察城区城管局生活垃圾清运情况，日产日清</t>
  </si>
  <si>
    <t>质量指标</t>
  </si>
  <si>
    <t>垃圾清运率</t>
  </si>
  <si>
    <t>&gt;=</t>
  </si>
  <si>
    <t>95</t>
  </si>
  <si>
    <t>%</t>
  </si>
  <si>
    <t>定性指标</t>
  </si>
  <si>
    <t>效益指标</t>
  </si>
  <si>
    <t>生态效益</t>
  </si>
  <si>
    <t>环境卫生质量合格率</t>
  </si>
  <si>
    <t>100</t>
  </si>
  <si>
    <t>是否考察城市环境卫生清洁整洁，公厕是否达标</t>
  </si>
  <si>
    <t>满意度指标</t>
  </si>
  <si>
    <t>服务对象满意度</t>
  </si>
  <si>
    <t>市民满意度</t>
  </si>
  <si>
    <t>成本指标</t>
  </si>
  <si>
    <t>经济成本指标</t>
  </si>
  <si>
    <t>清洁保洁经费</t>
  </si>
  <si>
    <t>120</t>
  </si>
  <si>
    <t>万元</t>
  </si>
  <si>
    <t>清洁保洁经费使用情况</t>
  </si>
  <si>
    <t>2026年单位资金收支专户利息收入</t>
  </si>
  <si>
    <t>缴纳年度</t>
  </si>
  <si>
    <t>1.00</t>
  </si>
  <si>
    <t>年</t>
  </si>
  <si>
    <t>根据文件第三条、第四条、利息属非税收入，应当纳入财政预算管理</t>
  </si>
  <si>
    <t>经济效益</t>
  </si>
  <si>
    <t>资金收支专户利息收入</t>
  </si>
  <si>
    <t>2000</t>
  </si>
  <si>
    <t>元</t>
  </si>
  <si>
    <t>服务对象满意度指标</t>
  </si>
  <si>
    <t>90</t>
  </si>
  <si>
    <t>收支专户利息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</si>
  <si>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</si>
  <si>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</si>
  <si>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</si>
  <si>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</si>
  <si>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备注：昆明市东川区环卫站2026年无部门政府性基金预算支出预算表支出情况，此表无数据。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</si>
  <si>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</si>
  <si>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</si>
  <si>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</si>
  <si>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</si>
  <si>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</si>
  <si>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</si>
  <si>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</si>
  <si>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</si>
  <si>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</si>
  <si>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</si>
  <si>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</si>
  <si>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油</t>
  </si>
  <si>
    <t>车辆加油、添加燃料服务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</si>
  <si>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</si>
  <si>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</si>
  <si>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</si>
  <si>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</si>
  <si>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</si>
  <si>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</si>
  <si>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</si>
  <si>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</si>
  <si>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备注：昆明市东川区环卫站2026年无部门政府购买服务预算表支出情况，此表无数据。</t>
  </si>
  <si>
    <t>预算09-1表</t>
  </si>
  <si>
    <t>单位名称（项目）</t>
  </si>
  <si>
    <t>地区</t>
  </si>
  <si>
    <t>备注：昆明市东川区环卫站2026年无对下转移支付预算表支出情况，此表无数据。</t>
  </si>
  <si>
    <t>预算09-2表</t>
  </si>
  <si>
    <t>备注：昆明市东川区环卫站2026年无对下转移支付绩效目标表支出情况，此表无数据。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</si>
  <si>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</si>
  <si>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</si>
  <si>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</si>
  <si>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</si>
  <si>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</si>
  <si>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</si>
  <si>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</si>
  <si>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</si>
  <si>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备注：昆明市东川区环卫站2026年无新增资产配置预算表支出情况，此表无数据。</t>
  </si>
  <si>
    <t>预算11表</t>
  </si>
  <si>
    <t>上级补助</t>
  </si>
  <si>
    <t>备注：昆明市东川区环卫站2026年无上级补助项目支出预算表支出情况，此表无数据。</t>
  </si>
  <si>
    <t>预算12表</t>
  </si>
  <si>
    <t>项目级次</t>
  </si>
  <si>
    <t/>
  </si>
  <si>
    <t>备注：昆明市东川区环卫站2026年无部门项目中期规划预算表支出情况，此表无数据。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</si>
  <si>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</si>
  <si>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</si>
  <si>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</si>
  <si>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</si>
  <si>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</si>
  <si>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</si>
  <si>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</si>
  <si>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贯彻执行国家和省、市、区有关城市环境卫生管理的法律法规。负责建成区城市环境卫生管理工作；负责城市主要街道、广场的清扫保洁及建成区城市生活废弃物的收集、清运和处置；负责城市公厕的监督保洁和管理；负责建筑垃圾管理工作；负责城市环卫设施的设置、维护和管理；制定近远期城市环境卫生发展规划和公厕管理规划；负责城市生活垃圾分类工作。</t>
  </si>
  <si>
    <t>根据三定方案归纳</t>
  </si>
  <si>
    <t>认真履行城市管理环卫工作职能职责，严格按照省、市、区相关文件精神开展好各项工作，确保城市环境卫生干净整洁，无裸露垃圾、无卫生死角，生活垃圾日产日清，道路机械化清扫保洁率达70%以上。设立网格化管理机制，明确各项工作职责，包括：一是主城区35条道路140万平方米区域的清扫保洁；二是主城区所有垃圾堆放点垃圾的清运，确保生活垃圾日产日清；三是负责垃圾中站站、垃圾填埋场的监督管理工作；四是承办区委、区政府交办的其他事项。</t>
  </si>
  <si>
    <t>根据部门职责，中长期规划，各级党委，各级政府要求归纳</t>
  </si>
  <si>
    <t>部门年度目标</t>
  </si>
  <si>
    <t>确保城区35条主次道路150万平方米清扫保洁区域干净整洁，344个垃圾堆放点垃圾日产日清，中转站正常运转，垃圾桶（箱）、果皮箱等环卫设施及周边环境清洁。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</si>
  <si>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</si>
  <si>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</si>
  <si>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</si>
  <si>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</si>
  <si>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</si>
  <si>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</si>
  <si>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</si>
  <si>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</si>
  <si>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</si>
  <si>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环卫利息</t>
  </si>
  <si>
    <t>环卫自有资金账户利息</t>
  </si>
  <si>
    <t>环卫站基本支出-人员经费</t>
  </si>
  <si>
    <t>建成区城市环境卫生管理工作。</t>
  </si>
  <si>
    <t>环卫站基本支出—公用经费</t>
  </si>
  <si>
    <t>城市主要街道、广场的清扫保洁及建成区城市生活废弃物的收集、清运和处置。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</si>
  <si>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</si>
  <si>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</si>
  <si>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</si>
  <si>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</si>
  <si>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</si>
  <si>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 xml:space="preserve">生活垃圾集中堆放点
</t>
  </si>
  <si>
    <t>本项指标占20分，生活垃圾集中堆放点垃圾日产日清，不达标一座扣0.2分</t>
  </si>
  <si>
    <t>实地查看</t>
  </si>
  <si>
    <t>本项指标占20分，城市清扫保洁面积干净整洁得满分，城市清扫保洁面积发现一处垃圾扣0.5分</t>
  </si>
  <si>
    <t>本项指标占20分，垃圾清运率大于或等于95%，得满分，垃圾清运率小于95%，扣2分。</t>
  </si>
  <si>
    <t>生态效益指标</t>
  </si>
  <si>
    <t>本项指标占10分，环境卫生质量合格率达100%，每少1%扣0.5分。</t>
  </si>
  <si>
    <t>考察城市环境卫生清洁整洁，公厕是否达标</t>
  </si>
  <si>
    <t>行业标准及市民居住满意度评定</t>
  </si>
  <si>
    <t>本项指标占20分，清洁保洁经费使用大于120万元，扣5分，清洁保洁经费使用小于120万元，不扣分</t>
  </si>
  <si>
    <t>根据以往年度测算</t>
  </si>
  <si>
    <t>市民满意度指标</t>
  </si>
  <si>
    <t>项指标占10分，满意度大于等于调查的95%，得满分；满意小于90%大于等于80%，得权重的60%；满意度低于80%，不得分。</t>
  </si>
  <si>
    <t>现场调研、访谈、问卷调查等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</si>
</sst>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4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3" fontId="2" fillId="0" borderId="1" xfId="0" applyNumberFormat="1" applyFont="1" applyBorder="1" applyAlignment="1">
      <alignment horizontal="left" vertical="center"/>
    </xf>
    <xf numFmtId="43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horizontal="right" vertical="center" wrapText="1"/>
      <protection locked="0"/>
    </xf>
    <xf numFmtId="4" fontId="2" fillId="0" borderId="1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76" fontId="9" fillId="0" borderId="1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G13" sqref="G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8"/>
      <c r="B1" s="88"/>
      <c r="C1" s="88"/>
      <c r="D1" s="89" t="s">
        <v>0</v>
      </c>
    </row>
    <row r="2" ht="41.25" customHeight="1" spans="1:4">
      <c r="A2" s="83" t="str">
        <f>"2026"&amp;"年部门财务收支预算总表"</f>
        <v>2026年部门财务收支预算总表</v>
      </c>
    </row>
    <row r="3" ht="17.25" customHeight="1" spans="1:4">
      <c r="A3" s="86" t="str">
        <f>"单位名称："&amp;"昆明市东川区环卫站"</f>
        <v>单位名称：昆明市东川区环卫站</v>
      </c>
      <c r="B3" s="207"/>
      <c r="D3" s="179" t="s">
        <v>1</v>
      </c>
    </row>
    <row r="4" ht="23.25" customHeight="1" spans="1:4">
      <c r="A4" s="208" t="s">
        <v>2</v>
      </c>
      <c r="B4" s="209"/>
      <c r="C4" s="208" t="s">
        <v>3</v>
      </c>
      <c r="D4" s="209"/>
    </row>
    <row r="5" ht="24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7.25" customHeight="1" spans="1:4">
      <c r="A6" s="210" t="s">
        <v>7</v>
      </c>
      <c r="B6" s="123">
        <v>2832296.27</v>
      </c>
      <c r="C6" s="210" t="s">
        <v>8</v>
      </c>
      <c r="D6" s="123"/>
    </row>
    <row r="7" ht="17.25" customHeight="1" spans="1:4">
      <c r="A7" s="210" t="s">
        <v>9</v>
      </c>
      <c r="B7" s="123"/>
      <c r="C7" s="210" t="s">
        <v>10</v>
      </c>
      <c r="D7" s="123"/>
    </row>
    <row r="8" ht="17.25" customHeight="1" spans="1:4">
      <c r="A8" s="210" t="s">
        <v>11</v>
      </c>
      <c r="B8" s="123"/>
      <c r="C8" s="243" t="s">
        <v>12</v>
      </c>
      <c r="D8" s="123"/>
    </row>
    <row r="9" ht="17.25" customHeight="1" spans="1:4">
      <c r="A9" s="210" t="s">
        <v>13</v>
      </c>
      <c r="B9" s="123"/>
      <c r="C9" s="243" t="s">
        <v>14</v>
      </c>
      <c r="D9" s="123"/>
    </row>
    <row r="10" ht="17.25" customHeight="1" spans="1:4">
      <c r="A10" s="210" t="s">
        <v>15</v>
      </c>
      <c r="B10" s="123">
        <v>1202000</v>
      </c>
      <c r="C10" s="243" t="s">
        <v>16</v>
      </c>
      <c r="D10" s="123"/>
    </row>
    <row r="11" ht="17.25" customHeight="1" spans="1:4">
      <c r="A11" s="210" t="s">
        <v>17</v>
      </c>
      <c r="B11" s="123">
        <v>1200000</v>
      </c>
      <c r="C11" s="243" t="s">
        <v>18</v>
      </c>
      <c r="D11" s="123"/>
    </row>
    <row r="12" ht="17.25" customHeight="1" spans="1:4">
      <c r="A12" s="210" t="s">
        <v>19</v>
      </c>
      <c r="B12" s="123"/>
      <c r="C12" s="73" t="s">
        <v>20</v>
      </c>
      <c r="D12" s="123"/>
    </row>
    <row r="13" ht="17.25" customHeight="1" spans="1:4">
      <c r="A13" s="210" t="s">
        <v>21</v>
      </c>
      <c r="B13" s="123"/>
      <c r="C13" s="73" t="s">
        <v>22</v>
      </c>
      <c r="D13" s="123">
        <v>379574.4</v>
      </c>
    </row>
    <row r="14" ht="17.25" customHeight="1" spans="1:4">
      <c r="A14" s="210" t="s">
        <v>23</v>
      </c>
      <c r="B14" s="123"/>
      <c r="C14" s="73" t="s">
        <v>24</v>
      </c>
      <c r="D14" s="123">
        <v>264650.85</v>
      </c>
    </row>
    <row r="15" ht="17.25" customHeight="1" spans="1:4">
      <c r="A15" s="210" t="s">
        <v>25</v>
      </c>
      <c r="B15" s="123">
        <v>2000</v>
      </c>
      <c r="C15" s="73" t="s">
        <v>26</v>
      </c>
      <c r="D15" s="123"/>
    </row>
    <row r="16" ht="17.25" customHeight="1" spans="1:4">
      <c r="A16" s="26"/>
      <c r="B16" s="123"/>
      <c r="C16" s="73" t="s">
        <v>27</v>
      </c>
      <c r="D16" s="123">
        <v>3166467.02</v>
      </c>
    </row>
    <row r="17" ht="17.25" customHeight="1" spans="1:4">
      <c r="A17" s="211"/>
      <c r="B17" s="123"/>
      <c r="C17" s="73" t="s">
        <v>28</v>
      </c>
      <c r="D17" s="123"/>
    </row>
    <row r="18" ht="17.25" customHeight="1" spans="1:4">
      <c r="A18" s="211"/>
      <c r="B18" s="123"/>
      <c r="C18" s="73" t="s">
        <v>29</v>
      </c>
      <c r="D18" s="123"/>
    </row>
    <row r="19" ht="17.25" customHeight="1" spans="1:4">
      <c r="A19" s="211"/>
      <c r="B19" s="123"/>
      <c r="C19" s="73" t="s">
        <v>30</v>
      </c>
      <c r="D19" s="123"/>
    </row>
    <row r="20" ht="17.25" customHeight="1" spans="1:4">
      <c r="A20" s="211"/>
      <c r="B20" s="123"/>
      <c r="C20" s="73" t="s">
        <v>31</v>
      </c>
      <c r="D20" s="123"/>
    </row>
    <row r="21" ht="17.25" customHeight="1" spans="1:4">
      <c r="A21" s="211"/>
      <c r="B21" s="123"/>
      <c r="C21" s="73" t="s">
        <v>32</v>
      </c>
      <c r="D21" s="123">
        <v>2000</v>
      </c>
    </row>
    <row r="22" ht="17.25" customHeight="1" spans="1:4">
      <c r="A22" s="211"/>
      <c r="B22" s="123"/>
      <c r="C22" s="73" t="s">
        <v>33</v>
      </c>
      <c r="D22" s="123"/>
    </row>
    <row r="23" ht="17.25" customHeight="1" spans="1:4">
      <c r="A23" s="211"/>
      <c r="B23" s="123"/>
      <c r="C23" s="73" t="s">
        <v>34</v>
      </c>
      <c r="D23" s="123"/>
    </row>
    <row r="24" ht="17.25" customHeight="1" spans="1:4">
      <c r="A24" s="211"/>
      <c r="B24" s="123"/>
      <c r="C24" s="73" t="s">
        <v>35</v>
      </c>
      <c r="D24" s="123">
        <v>221604</v>
      </c>
    </row>
    <row r="25" ht="17.25" customHeight="1" spans="1:4">
      <c r="A25" s="211"/>
      <c r="B25" s="123"/>
      <c r="C25" s="73" t="s">
        <v>36</v>
      </c>
      <c r="D25" s="123"/>
    </row>
    <row r="26" ht="17.25" customHeight="1" spans="1:4">
      <c r="A26" s="211"/>
      <c r="B26" s="123"/>
      <c r="C26" s="26" t="s">
        <v>37</v>
      </c>
      <c r="D26" s="123"/>
    </row>
    <row r="27" ht="17.25" customHeight="1" spans="1:4">
      <c r="A27" s="211"/>
      <c r="B27" s="123"/>
      <c r="C27" s="73" t="s">
        <v>38</v>
      </c>
      <c r="D27" s="123"/>
    </row>
    <row r="28" ht="16.5" customHeight="1" spans="1:4">
      <c r="A28" s="211"/>
      <c r="B28" s="123"/>
      <c r="C28" s="73" t="s">
        <v>39</v>
      </c>
      <c r="D28" s="123"/>
    </row>
    <row r="29" ht="16.5" customHeight="1" spans="1:4">
      <c r="A29" s="211"/>
      <c r="B29" s="123"/>
      <c r="C29" s="26" t="s">
        <v>40</v>
      </c>
      <c r="D29" s="123"/>
    </row>
    <row r="30" ht="17.25" customHeight="1" spans="1:4">
      <c r="A30" s="211"/>
      <c r="B30" s="123"/>
      <c r="C30" s="26" t="s">
        <v>41</v>
      </c>
      <c r="D30" s="123"/>
    </row>
    <row r="31" ht="17.25" customHeight="1" spans="1:4">
      <c r="A31" s="211"/>
      <c r="B31" s="123"/>
      <c r="C31" s="73" t="s">
        <v>42</v>
      </c>
      <c r="D31" s="123"/>
    </row>
    <row r="32" ht="16.5" customHeight="1" spans="1:4">
      <c r="A32" s="211" t="s">
        <v>43</v>
      </c>
      <c r="B32" s="123">
        <v>4034296.27</v>
      </c>
      <c r="C32" s="211" t="s">
        <v>44</v>
      </c>
      <c r="D32" s="123">
        <v>4034296.27</v>
      </c>
    </row>
    <row r="33" ht="16.5" customHeight="1" spans="1:4">
      <c r="A33" s="26" t="s">
        <v>45</v>
      </c>
      <c r="B33" s="123"/>
      <c r="C33" s="26" t="s">
        <v>46</v>
      </c>
      <c r="D33" s="123"/>
    </row>
    <row r="34" ht="16.5" customHeight="1" spans="1:4">
      <c r="A34" s="73" t="s">
        <v>47</v>
      </c>
      <c r="B34" s="123"/>
      <c r="C34" s="73" t="s">
        <v>47</v>
      </c>
      <c r="D34" s="123"/>
    </row>
    <row r="35" ht="16.5" customHeight="1" spans="1:4">
      <c r="A35" s="73" t="s">
        <v>48</v>
      </c>
      <c r="B35" s="123"/>
      <c r="C35" s="73" t="s">
        <v>49</v>
      </c>
      <c r="D35" s="123"/>
    </row>
    <row r="36" ht="16.5" customHeight="1" spans="1:4">
      <c r="A36" s="212" t="s">
        <v>50</v>
      </c>
      <c r="B36" s="123">
        <v>4034296.27</v>
      </c>
      <c r="C36" s="212" t="s">
        <v>51</v>
      </c>
      <c r="D36" s="123">
        <v>4034296.27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2">
        <v>1</v>
      </c>
      <c r="B1" s="163">
        <v>0</v>
      </c>
      <c r="C1" s="162">
        <v>1</v>
      </c>
      <c r="D1" s="164"/>
      <c r="E1" s="164"/>
      <c r="F1" s="152" t="s">
        <v>326</v>
      </c>
    </row>
    <row r="2" ht="42" customHeight="1" spans="1:6">
      <c r="A2" s="165" t="str">
        <f>"2026"&amp;"年部门政府性基金预算支出预算表"</f>
        <v>2026年部门政府性基金预算支出预算表</v>
      </c>
      <c r="B2" s="165" t="s">
        <v>327</v>
      </c>
      <c r="C2" s="166"/>
      <c r="D2" s="167"/>
      <c r="E2" s="167"/>
      <c r="F2" s="167"/>
    </row>
    <row r="3" ht="13.5" customHeight="1" spans="1:6">
      <c r="A3" s="48" t="str">
        <f>"单位名称："&amp;"昆明市东川区环卫站"</f>
        <v>单位名称：昆明市东川区环卫站</v>
      </c>
      <c r="B3" s="48" t="s">
        <v>328</v>
      </c>
      <c r="C3" s="162"/>
      <c r="D3" s="164"/>
      <c r="E3" s="164"/>
      <c r="F3" s="152" t="s">
        <v>1</v>
      </c>
    </row>
    <row r="4" ht="19.5" customHeight="1" spans="1:6">
      <c r="A4" s="168" t="s">
        <v>179</v>
      </c>
      <c r="B4" s="169" t="s">
        <v>72</v>
      </c>
      <c r="C4" s="168" t="s">
        <v>73</v>
      </c>
      <c r="D4" s="13" t="s">
        <v>329</v>
      </c>
      <c r="E4" s="14"/>
      <c r="F4" s="15"/>
    </row>
    <row r="5" ht="18.75" customHeight="1" spans="1:6">
      <c r="A5" s="170"/>
      <c r="B5" s="171"/>
      <c r="C5" s="170"/>
      <c r="D5" s="56" t="s">
        <v>55</v>
      </c>
      <c r="E5" s="13" t="s">
        <v>75</v>
      </c>
      <c r="F5" s="56" t="s">
        <v>76</v>
      </c>
    </row>
    <row r="6" ht="18.75" customHeight="1" spans="1:6">
      <c r="A6" s="108">
        <v>1</v>
      </c>
      <c r="B6" s="172" t="s">
        <v>83</v>
      </c>
      <c r="C6" s="108">
        <v>3</v>
      </c>
      <c r="D6" s="17">
        <v>4</v>
      </c>
      <c r="E6" s="17">
        <v>5</v>
      </c>
      <c r="F6" s="17">
        <v>6</v>
      </c>
    </row>
    <row r="7" ht="21" customHeight="1" spans="1:6">
      <c r="A7" s="43"/>
      <c r="B7" s="43"/>
      <c r="C7" s="43"/>
      <c r="D7" s="123"/>
      <c r="E7" s="123"/>
      <c r="F7" s="123"/>
    </row>
    <row r="8" ht="21" customHeight="1" spans="1:6">
      <c r="A8" s="43"/>
      <c r="B8" s="43"/>
      <c r="C8" s="43"/>
      <c r="D8" s="123"/>
      <c r="E8" s="123"/>
      <c r="F8" s="123"/>
    </row>
    <row r="9" ht="18.75" customHeight="1" spans="1:6">
      <c r="A9" s="173" t="s">
        <v>169</v>
      </c>
      <c r="B9" s="173" t="s">
        <v>169</v>
      </c>
      <c r="C9" s="174" t="s">
        <v>169</v>
      </c>
      <c r="D9" s="175"/>
      <c r="E9" s="175"/>
      <c r="F9" s="175"/>
    </row>
    <row r="10" customHeight="1" spans="1:6">
      <c r="A10" s="67" t="s">
        <v>330</v>
      </c>
      <c r="B10" s="67"/>
      <c r="C10" s="67"/>
      <c r="D10" s="67"/>
      <c r="E10" s="67"/>
      <c r="F10" s="6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6"/>
      <c r="C1" s="126"/>
      <c r="R1" s="46"/>
      <c r="S1" s="46" t="s">
        <v>331</v>
      </c>
    </row>
    <row r="2" ht="41.25" customHeight="1" spans="1:19">
      <c r="A2" s="114" t="str">
        <f>"2026"&amp;"年部门政府采购预算表"</f>
        <v>2026年部门政府采购预算表</v>
      </c>
      <c r="B2" s="107"/>
      <c r="C2" s="107"/>
      <c r="D2" s="47"/>
      <c r="E2" s="47"/>
      <c r="F2" s="47"/>
      <c r="G2" s="47"/>
      <c r="H2" s="47"/>
      <c r="I2" s="47"/>
      <c r="J2" s="47"/>
      <c r="K2" s="47"/>
      <c r="L2" s="47"/>
      <c r="M2" s="107"/>
      <c r="N2" s="47"/>
      <c r="O2" s="47"/>
      <c r="P2" s="107"/>
      <c r="Q2" s="47"/>
      <c r="R2" s="107"/>
      <c r="S2" s="107"/>
    </row>
    <row r="3" ht="18.75" customHeight="1" spans="1:19">
      <c r="A3" s="151" t="str">
        <f>"单位名称："&amp;"昆明市东川区环卫站"</f>
        <v>单位名称：昆明市东川区环卫站</v>
      </c>
      <c r="B3" s="131"/>
      <c r="C3" s="131"/>
      <c r="D3" s="50"/>
      <c r="E3" s="50"/>
      <c r="F3" s="50"/>
      <c r="G3" s="50"/>
      <c r="H3" s="50"/>
      <c r="I3" s="50"/>
      <c r="J3" s="50"/>
      <c r="K3" s="50"/>
      <c r="L3" s="50"/>
      <c r="R3" s="51"/>
      <c r="S3" s="152" t="s">
        <v>1</v>
      </c>
    </row>
    <row r="4" ht="15.75" customHeight="1" spans="1:19">
      <c r="A4" s="53" t="s">
        <v>178</v>
      </c>
      <c r="B4" s="133" t="s">
        <v>179</v>
      </c>
      <c r="C4" s="133" t="s">
        <v>332</v>
      </c>
      <c r="D4" s="134" t="s">
        <v>333</v>
      </c>
      <c r="E4" s="134" t="s">
        <v>334</v>
      </c>
      <c r="F4" s="134" t="s">
        <v>335</v>
      </c>
      <c r="G4" s="134" t="s">
        <v>336</v>
      </c>
      <c r="H4" s="134" t="s">
        <v>337</v>
      </c>
      <c r="I4" s="135" t="s">
        <v>186</v>
      </c>
      <c r="J4" s="135"/>
      <c r="K4" s="135"/>
      <c r="L4" s="135"/>
      <c r="M4" s="136"/>
      <c r="N4" s="135"/>
      <c r="O4" s="135"/>
      <c r="P4" s="137"/>
      <c r="Q4" s="135"/>
      <c r="R4" s="136"/>
      <c r="S4" s="119"/>
    </row>
    <row r="5" ht="17.25" customHeight="1" spans="1:19">
      <c r="A5" s="55"/>
      <c r="B5" s="138"/>
      <c r="C5" s="138"/>
      <c r="D5" s="139"/>
      <c r="E5" s="139"/>
      <c r="F5" s="139"/>
      <c r="G5" s="139"/>
      <c r="H5" s="139"/>
      <c r="I5" s="139" t="s">
        <v>55</v>
      </c>
      <c r="J5" s="139" t="s">
        <v>58</v>
      </c>
      <c r="K5" s="139" t="s">
        <v>338</v>
      </c>
      <c r="L5" s="139" t="s">
        <v>339</v>
      </c>
      <c r="M5" s="140" t="s">
        <v>340</v>
      </c>
      <c r="N5" s="141" t="s">
        <v>341</v>
      </c>
      <c r="O5" s="141"/>
      <c r="P5" s="142"/>
      <c r="Q5" s="141"/>
      <c r="R5" s="143"/>
      <c r="S5" s="144"/>
    </row>
    <row r="6" ht="54" customHeight="1" spans="1:19">
      <c r="A6" s="58"/>
      <c r="B6" s="144"/>
      <c r="C6" s="144"/>
      <c r="D6" s="145"/>
      <c r="E6" s="145"/>
      <c r="F6" s="145"/>
      <c r="G6" s="145"/>
      <c r="H6" s="145"/>
      <c r="I6" s="145"/>
      <c r="J6" s="145" t="s">
        <v>57</v>
      </c>
      <c r="K6" s="145"/>
      <c r="L6" s="145"/>
      <c r="M6" s="146"/>
      <c r="N6" s="145" t="s">
        <v>57</v>
      </c>
      <c r="O6" s="145" t="s">
        <v>64</v>
      </c>
      <c r="P6" s="144" t="s">
        <v>65</v>
      </c>
      <c r="Q6" s="145" t="s">
        <v>66</v>
      </c>
      <c r="R6" s="146" t="s">
        <v>67</v>
      </c>
      <c r="S6" s="144" t="s">
        <v>68</v>
      </c>
    </row>
    <row r="7" ht="18" customHeight="1" spans="1:19">
      <c r="A7" s="153">
        <v>1</v>
      </c>
      <c r="B7" s="153" t="s">
        <v>83</v>
      </c>
      <c r="C7" s="154">
        <v>3</v>
      </c>
      <c r="D7" s="154">
        <v>4</v>
      </c>
      <c r="E7" s="153">
        <v>5</v>
      </c>
      <c r="F7" s="153">
        <v>6</v>
      </c>
      <c r="G7" s="153">
        <v>7</v>
      </c>
      <c r="H7" s="153">
        <v>8</v>
      </c>
      <c r="I7" s="153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  <c r="O7" s="153">
        <v>15</v>
      </c>
      <c r="P7" s="153">
        <v>16</v>
      </c>
      <c r="Q7" s="153">
        <v>17</v>
      </c>
      <c r="R7" s="153">
        <v>18</v>
      </c>
      <c r="S7" s="153">
        <v>19</v>
      </c>
    </row>
    <row r="8" ht="21" customHeight="1" spans="1:19">
      <c r="A8" s="147" t="s">
        <v>197</v>
      </c>
      <c r="B8" s="148" t="s">
        <v>70</v>
      </c>
      <c r="C8" s="148" t="s">
        <v>248</v>
      </c>
      <c r="D8" s="149" t="s">
        <v>342</v>
      </c>
      <c r="E8" s="149" t="s">
        <v>343</v>
      </c>
      <c r="F8" s="149" t="s">
        <v>317</v>
      </c>
      <c r="G8" s="155">
        <v>1</v>
      </c>
      <c r="H8" s="123">
        <v>12000</v>
      </c>
      <c r="I8" s="123">
        <v>12000</v>
      </c>
      <c r="J8" s="123">
        <v>12000</v>
      </c>
      <c r="K8" s="123"/>
      <c r="L8" s="123"/>
      <c r="M8" s="123"/>
      <c r="N8" s="123"/>
      <c r="O8" s="123"/>
      <c r="P8" s="123"/>
      <c r="Q8" s="123"/>
      <c r="R8" s="123"/>
      <c r="S8" s="123"/>
    </row>
    <row r="9" ht="21" customHeight="1" spans="1:19">
      <c r="A9" s="156" t="s">
        <v>169</v>
      </c>
      <c r="B9" s="157"/>
      <c r="C9" s="157"/>
      <c r="D9" s="158"/>
      <c r="E9" s="158"/>
      <c r="F9" s="158"/>
      <c r="G9" s="159"/>
      <c r="H9" s="123">
        <v>12000</v>
      </c>
      <c r="I9" s="123">
        <v>12000</v>
      </c>
      <c r="J9" s="123">
        <v>12000</v>
      </c>
      <c r="K9" s="123"/>
      <c r="L9" s="123"/>
      <c r="M9" s="123"/>
      <c r="N9" s="123"/>
      <c r="O9" s="123"/>
      <c r="P9" s="123"/>
      <c r="Q9" s="123"/>
      <c r="R9" s="123"/>
      <c r="S9" s="123"/>
    </row>
    <row r="10" ht="21" customHeight="1" spans="1:19">
      <c r="A10" s="151" t="s">
        <v>344</v>
      </c>
      <c r="B10" s="48"/>
      <c r="C10" s="48"/>
      <c r="D10" s="151"/>
      <c r="E10" s="151"/>
      <c r="F10" s="151"/>
      <c r="G10" s="160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T10"/>
    </sheetView>
  </sheetViews>
  <sheetFormatPr defaultColWidth="9.14166666666667" defaultRowHeight="14.25" customHeight="1"/>
  <cols>
    <col min="1" max="1" width="22.75" customWidth="1"/>
    <col min="2" max="2" width="20" customWidth="1"/>
    <col min="3" max="3" width="19.25" customWidth="1"/>
    <col min="4" max="4" width="21.625" customWidth="1"/>
    <col min="5" max="5" width="28.5" customWidth="1"/>
    <col min="6" max="6" width="22.875" customWidth="1"/>
    <col min="7" max="7" width="19.25" customWidth="1"/>
    <col min="8" max="8" width="19" customWidth="1"/>
    <col min="9" max="9" width="20.5" customWidth="1"/>
    <col min="10" max="10" width="18.375" customWidth="1"/>
    <col min="11" max="11" width="16.5" customWidth="1"/>
    <col min="12" max="12" width="16.125" customWidth="1"/>
    <col min="13" max="13" width="17.625" customWidth="1"/>
    <col min="14" max="14" width="18.375" customWidth="1"/>
    <col min="15" max="15" width="14.875" customWidth="1"/>
    <col min="16" max="16" width="14" customWidth="1"/>
    <col min="17" max="17" width="18.5" customWidth="1"/>
    <col min="18" max="18" width="15.625" customWidth="1"/>
    <col min="19" max="19" width="18.625" customWidth="1"/>
    <col min="20" max="20" width="15.625" customWidth="1"/>
  </cols>
  <sheetData>
    <row r="1" ht="16.5" customHeight="1" spans="1:20">
      <c r="A1" s="118"/>
      <c r="B1" s="126"/>
      <c r="C1" s="126"/>
      <c r="D1" s="126"/>
      <c r="E1" s="126"/>
      <c r="F1" s="126"/>
      <c r="G1" s="126"/>
      <c r="H1" s="118"/>
      <c r="I1" s="118"/>
      <c r="J1" s="118"/>
      <c r="K1" s="118"/>
      <c r="L1" s="118"/>
      <c r="M1" s="118"/>
      <c r="N1" s="127"/>
      <c r="O1" s="118"/>
      <c r="P1" s="118"/>
      <c r="Q1" s="126"/>
      <c r="R1" s="118"/>
      <c r="S1" s="128"/>
      <c r="T1" s="128" t="s">
        <v>345</v>
      </c>
    </row>
    <row r="2" ht="41.25" customHeight="1" spans="1:20">
      <c r="A2" s="114" t="str">
        <f>"2026"&amp;"年部门政府购买服务预算表"</f>
        <v>2026年部门政府购买服务预算表</v>
      </c>
      <c r="B2" s="107"/>
      <c r="C2" s="107"/>
      <c r="D2" s="107"/>
      <c r="E2" s="107"/>
      <c r="F2" s="107"/>
      <c r="G2" s="107"/>
      <c r="H2" s="129"/>
      <c r="I2" s="129"/>
      <c r="J2" s="129"/>
      <c r="K2" s="129"/>
      <c r="L2" s="129"/>
      <c r="M2" s="129"/>
      <c r="N2" s="130"/>
      <c r="O2" s="129"/>
      <c r="P2" s="129"/>
      <c r="Q2" s="107"/>
      <c r="R2" s="129"/>
      <c r="S2" s="130"/>
      <c r="T2" s="107"/>
    </row>
    <row r="3" ht="22.5" customHeight="1" spans="1:20">
      <c r="A3" s="115" t="str">
        <f>"单位名称："&amp;"昆明市东川区环卫站"</f>
        <v>单位名称：昆明市东川区环卫站</v>
      </c>
      <c r="B3" s="131"/>
      <c r="C3" s="131"/>
      <c r="D3" s="131"/>
      <c r="E3" s="131"/>
      <c r="F3" s="131"/>
      <c r="G3" s="131"/>
      <c r="H3" s="116"/>
      <c r="I3" s="116"/>
      <c r="J3" s="116"/>
      <c r="K3" s="116"/>
      <c r="L3" s="116"/>
      <c r="M3" s="116"/>
      <c r="N3" s="127"/>
      <c r="O3" s="118"/>
      <c r="P3" s="118"/>
      <c r="Q3" s="126"/>
      <c r="R3" s="118"/>
      <c r="S3" s="132"/>
      <c r="T3" s="128" t="s">
        <v>1</v>
      </c>
    </row>
    <row r="4" ht="24" customHeight="1" spans="1:20">
      <c r="A4" s="53" t="s">
        <v>178</v>
      </c>
      <c r="B4" s="133" t="s">
        <v>179</v>
      </c>
      <c r="C4" s="133" t="s">
        <v>332</v>
      </c>
      <c r="D4" s="133" t="s">
        <v>346</v>
      </c>
      <c r="E4" s="133" t="s">
        <v>347</v>
      </c>
      <c r="F4" s="133" t="s">
        <v>348</v>
      </c>
      <c r="G4" s="133" t="s">
        <v>349</v>
      </c>
      <c r="H4" s="134" t="s">
        <v>350</v>
      </c>
      <c r="I4" s="134" t="s">
        <v>351</v>
      </c>
      <c r="J4" s="135" t="s">
        <v>186</v>
      </c>
      <c r="K4" s="135"/>
      <c r="L4" s="135"/>
      <c r="M4" s="135"/>
      <c r="N4" s="136"/>
      <c r="O4" s="135"/>
      <c r="P4" s="135"/>
      <c r="Q4" s="137"/>
      <c r="R4" s="135"/>
      <c r="S4" s="136"/>
      <c r="T4" s="119"/>
    </row>
    <row r="5" ht="24" customHeight="1" spans="1:20">
      <c r="A5" s="55"/>
      <c r="B5" s="138"/>
      <c r="C5" s="138"/>
      <c r="D5" s="138"/>
      <c r="E5" s="138"/>
      <c r="F5" s="138"/>
      <c r="G5" s="138"/>
      <c r="H5" s="139"/>
      <c r="I5" s="139"/>
      <c r="J5" s="139" t="s">
        <v>55</v>
      </c>
      <c r="K5" s="139" t="s">
        <v>58</v>
      </c>
      <c r="L5" s="139" t="s">
        <v>338</v>
      </c>
      <c r="M5" s="139" t="s">
        <v>339</v>
      </c>
      <c r="N5" s="140" t="s">
        <v>340</v>
      </c>
      <c r="O5" s="141" t="s">
        <v>341</v>
      </c>
      <c r="P5" s="141"/>
      <c r="Q5" s="142"/>
      <c r="R5" s="141"/>
      <c r="S5" s="143"/>
      <c r="T5" s="144"/>
    </row>
    <row r="6" ht="54" customHeight="1" spans="1:20">
      <c r="A6" s="58"/>
      <c r="B6" s="144"/>
      <c r="C6" s="144"/>
      <c r="D6" s="144"/>
      <c r="E6" s="144"/>
      <c r="F6" s="144"/>
      <c r="G6" s="144"/>
      <c r="H6" s="145"/>
      <c r="I6" s="145"/>
      <c r="J6" s="145"/>
      <c r="K6" s="145" t="s">
        <v>57</v>
      </c>
      <c r="L6" s="145"/>
      <c r="M6" s="145"/>
      <c r="N6" s="146"/>
      <c r="O6" s="145" t="s">
        <v>57</v>
      </c>
      <c r="P6" s="145" t="s">
        <v>64</v>
      </c>
      <c r="Q6" s="144" t="s">
        <v>65</v>
      </c>
      <c r="R6" s="145" t="s">
        <v>66</v>
      </c>
      <c r="S6" s="146" t="s">
        <v>67</v>
      </c>
      <c r="T6" s="144" t="s">
        <v>68</v>
      </c>
    </row>
    <row r="7" ht="17.25" customHeight="1" spans="1:20">
      <c r="A7" s="59">
        <v>1</v>
      </c>
      <c r="B7" s="144">
        <v>2</v>
      </c>
      <c r="C7" s="59">
        <v>3</v>
      </c>
      <c r="D7" s="59">
        <v>4</v>
      </c>
      <c r="E7" s="144">
        <v>5</v>
      </c>
      <c r="F7" s="59">
        <v>6</v>
      </c>
      <c r="G7" s="59">
        <v>7</v>
      </c>
      <c r="H7" s="144">
        <v>8</v>
      </c>
      <c r="I7" s="59">
        <v>9</v>
      </c>
      <c r="J7" s="59">
        <v>10</v>
      </c>
      <c r="K7" s="144">
        <v>11</v>
      </c>
      <c r="L7" s="59">
        <v>12</v>
      </c>
      <c r="M7" s="59">
        <v>13</v>
      </c>
      <c r="N7" s="144">
        <v>14</v>
      </c>
      <c r="O7" s="59">
        <v>15</v>
      </c>
      <c r="P7" s="59">
        <v>16</v>
      </c>
      <c r="Q7" s="144">
        <v>17</v>
      </c>
      <c r="R7" s="59">
        <v>18</v>
      </c>
      <c r="S7" s="59">
        <v>19</v>
      </c>
      <c r="T7" s="59">
        <v>20</v>
      </c>
    </row>
    <row r="8" ht="21" customHeight="1" spans="1:20">
      <c r="A8" s="147"/>
      <c r="B8" s="148"/>
      <c r="C8" s="148"/>
      <c r="D8" s="148"/>
      <c r="E8" s="148"/>
      <c r="F8" s="148"/>
      <c r="G8" s="148"/>
      <c r="H8" s="149"/>
      <c r="I8" s="149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21" customHeight="1" spans="1:20">
      <c r="A9" s="100" t="s">
        <v>169</v>
      </c>
      <c r="B9" s="150"/>
      <c r="C9" s="150"/>
      <c r="D9" s="150"/>
      <c r="E9" s="150"/>
      <c r="F9" s="150"/>
      <c r="G9" s="150"/>
      <c r="H9" s="75"/>
      <c r="I9" s="76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customHeight="1" spans="1:20">
      <c r="A10" s="67" t="s">
        <v>352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M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3"/>
      <c r="M1" s="46" t="s">
        <v>353</v>
      </c>
    </row>
    <row r="2" ht="41.25" customHeight="1" spans="1:13">
      <c r="A2" s="114" t="str">
        <f>"2026"&amp;"年对下转移支付预算表"</f>
        <v>2026年对下转移支付预算表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07"/>
    </row>
    <row r="3" ht="18" customHeight="1" spans="1:13">
      <c r="A3" s="115" t="str">
        <f>"单位名称："&amp;"昆明市东川区环卫站"</f>
        <v>单位名称：昆明市东川区环卫站</v>
      </c>
      <c r="B3" s="116"/>
      <c r="C3" s="116"/>
      <c r="D3" s="117"/>
      <c r="E3" s="118"/>
      <c r="F3" s="118"/>
      <c r="G3" s="118"/>
      <c r="H3" s="118"/>
      <c r="I3" s="118"/>
      <c r="M3" s="51" t="s">
        <v>1</v>
      </c>
    </row>
    <row r="4" ht="19.5" customHeight="1" spans="1:13">
      <c r="A4" s="68" t="s">
        <v>354</v>
      </c>
      <c r="B4" s="13" t="s">
        <v>186</v>
      </c>
      <c r="C4" s="14"/>
      <c r="D4" s="14"/>
      <c r="E4" s="13" t="s">
        <v>355</v>
      </c>
      <c r="F4" s="14"/>
      <c r="G4" s="14"/>
      <c r="H4" s="14"/>
      <c r="I4" s="14"/>
      <c r="J4" s="14"/>
      <c r="K4" s="14"/>
      <c r="L4" s="14"/>
      <c r="M4" s="119"/>
    </row>
    <row r="5" ht="40.5" customHeight="1" spans="1:13">
      <c r="A5" s="59"/>
      <c r="B5" s="69" t="s">
        <v>55</v>
      </c>
      <c r="C5" s="53" t="s">
        <v>58</v>
      </c>
      <c r="D5" s="120" t="s">
        <v>338</v>
      </c>
      <c r="E5" s="91"/>
      <c r="F5" s="91"/>
      <c r="G5" s="91"/>
      <c r="H5" s="91"/>
      <c r="I5" s="91"/>
      <c r="J5" s="91"/>
      <c r="K5" s="91"/>
      <c r="L5" s="91"/>
      <c r="M5" s="121"/>
    </row>
    <row r="6" ht="19.5" customHeight="1" spans="1:13">
      <c r="A6" s="60">
        <v>1</v>
      </c>
      <c r="B6" s="60">
        <v>2</v>
      </c>
      <c r="C6" s="60">
        <v>3</v>
      </c>
      <c r="D6" s="122">
        <v>4</v>
      </c>
      <c r="E6" s="70">
        <v>5</v>
      </c>
      <c r="F6" s="60">
        <v>6</v>
      </c>
      <c r="G6" s="60">
        <v>7</v>
      </c>
      <c r="H6" s="122">
        <v>8</v>
      </c>
      <c r="I6" s="60">
        <v>9</v>
      </c>
      <c r="J6" s="60">
        <v>10</v>
      </c>
      <c r="K6" s="60">
        <v>11</v>
      </c>
      <c r="L6" s="60">
        <v>13</v>
      </c>
      <c r="M6" s="70">
        <v>24</v>
      </c>
    </row>
    <row r="7" ht="19.5" customHeight="1" spans="1:13">
      <c r="A7" s="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ht="19.5" customHeight="1" spans="1:13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customHeight="1" spans="1:13">
      <c r="A9" s="67" t="s">
        <v>356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</sheetData>
  <mergeCells count="6">
    <mergeCell ref="A2:M2"/>
    <mergeCell ref="A3:I3"/>
    <mergeCell ref="B4:D4"/>
    <mergeCell ref="E4:M4"/>
    <mergeCell ref="A9:M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J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6" t="s">
        <v>357</v>
      </c>
    </row>
    <row r="2" ht="41.25" customHeight="1" spans="1:10">
      <c r="A2" s="106" t="str">
        <f>"2026"&amp;"年对下转移支付绩效目标表"</f>
        <v>2026年对下转移支付绩效目标表</v>
      </c>
      <c r="B2" s="47"/>
      <c r="C2" s="47"/>
      <c r="D2" s="47"/>
      <c r="E2" s="47"/>
      <c r="F2" s="107"/>
      <c r="G2" s="47"/>
      <c r="H2" s="107"/>
      <c r="I2" s="107"/>
      <c r="J2" s="47"/>
    </row>
    <row r="3" ht="17.25" customHeight="1" spans="1:10">
      <c r="A3" s="48" t="str">
        <f>"单位名称："&amp;"昆明市东川区环卫站"</f>
        <v>单位名称：昆明市东川区环卫站</v>
      </c>
    </row>
    <row r="4" ht="44.25" customHeight="1" spans="1:10">
      <c r="A4" s="21" t="s">
        <v>354</v>
      </c>
      <c r="B4" s="21" t="s">
        <v>272</v>
      </c>
      <c r="C4" s="21" t="s">
        <v>273</v>
      </c>
      <c r="D4" s="21" t="s">
        <v>274</v>
      </c>
      <c r="E4" s="21" t="s">
        <v>275</v>
      </c>
      <c r="F4" s="108" t="s">
        <v>276</v>
      </c>
      <c r="G4" s="21" t="s">
        <v>277</v>
      </c>
      <c r="H4" s="108" t="s">
        <v>278</v>
      </c>
      <c r="I4" s="108" t="s">
        <v>279</v>
      </c>
      <c r="J4" s="21" t="s">
        <v>280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8">
        <v>6</v>
      </c>
      <c r="G5" s="21">
        <v>7</v>
      </c>
      <c r="H5" s="108">
        <v>8</v>
      </c>
      <c r="I5" s="108">
        <v>9</v>
      </c>
      <c r="J5" s="21">
        <v>10</v>
      </c>
    </row>
    <row r="6" ht="42" customHeight="1" spans="1:10">
      <c r="A6" s="22"/>
      <c r="B6" s="109"/>
      <c r="C6" s="109"/>
      <c r="D6" s="109"/>
      <c r="E6" s="44"/>
      <c r="F6" s="110"/>
      <c r="G6" s="44"/>
      <c r="H6" s="110"/>
      <c r="I6" s="110"/>
      <c r="J6" s="44"/>
    </row>
    <row r="7" ht="42" customHeight="1" spans="1:10">
      <c r="A7" s="111"/>
      <c r="B7" s="112"/>
      <c r="C7" s="112"/>
      <c r="D7" s="112"/>
      <c r="E7" s="111"/>
      <c r="F7" s="112"/>
      <c r="G7" s="111"/>
      <c r="H7" s="112"/>
      <c r="I7" s="112"/>
      <c r="J7" s="111"/>
    </row>
    <row r="8" customHeight="1" spans="1:10">
      <c r="A8" s="67" t="s">
        <v>358</v>
      </c>
      <c r="B8" s="67"/>
      <c r="C8" s="67"/>
      <c r="D8" s="67"/>
      <c r="E8" s="67"/>
      <c r="F8" s="67"/>
      <c r="G8" s="67"/>
      <c r="H8" s="67"/>
      <c r="I8" s="67"/>
      <c r="J8" s="67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:I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0" t="s">
        <v>359</v>
      </c>
      <c r="B1" s="81"/>
      <c r="C1" s="81"/>
      <c r="D1" s="82"/>
      <c r="E1" s="82"/>
      <c r="F1" s="82"/>
      <c r="G1" s="81"/>
      <c r="H1" s="81"/>
      <c r="I1" s="82"/>
    </row>
    <row r="2" ht="41.25" customHeight="1" spans="1:9">
      <c r="A2" s="83" t="str">
        <f>"2026"&amp;"年新增资产配置预算表"</f>
        <v>2026年新增资产配置预算表</v>
      </c>
      <c r="B2" s="84"/>
      <c r="C2" s="84"/>
      <c r="D2" s="85"/>
      <c r="E2" s="85"/>
      <c r="F2" s="85"/>
      <c r="G2" s="84"/>
      <c r="H2" s="84"/>
      <c r="I2" s="85"/>
    </row>
    <row r="3" customHeight="1" spans="1:9">
      <c r="A3" s="86" t="str">
        <f>"单位名称："&amp;"昆明市东川区环卫站"</f>
        <v>单位名称：昆明市东川区环卫站</v>
      </c>
      <c r="B3" s="87"/>
      <c r="C3" s="87"/>
      <c r="D3" s="88"/>
      <c r="F3" s="85"/>
      <c r="G3" s="84"/>
      <c r="H3" s="84"/>
      <c r="I3" s="89" t="s">
        <v>1</v>
      </c>
    </row>
    <row r="4" ht="28.5" customHeight="1" spans="1:9">
      <c r="A4" s="90" t="s">
        <v>178</v>
      </c>
      <c r="B4" s="91" t="s">
        <v>179</v>
      </c>
      <c r="C4" s="92" t="s">
        <v>360</v>
      </c>
      <c r="D4" s="90" t="s">
        <v>361</v>
      </c>
      <c r="E4" s="90" t="s">
        <v>362</v>
      </c>
      <c r="F4" s="90" t="s">
        <v>363</v>
      </c>
      <c r="G4" s="91" t="s">
        <v>364</v>
      </c>
      <c r="H4" s="70"/>
      <c r="I4" s="90"/>
    </row>
    <row r="5" ht="21" customHeight="1" spans="1:9">
      <c r="A5" s="92"/>
      <c r="B5" s="93"/>
      <c r="C5" s="93"/>
      <c r="D5" s="94"/>
      <c r="E5" s="93"/>
      <c r="F5" s="93"/>
      <c r="G5" s="91" t="s">
        <v>336</v>
      </c>
      <c r="H5" s="91" t="s">
        <v>365</v>
      </c>
      <c r="I5" s="91" t="s">
        <v>366</v>
      </c>
    </row>
    <row r="6" ht="17.25" customHeight="1" spans="1:9">
      <c r="A6" s="95" t="s">
        <v>82</v>
      </c>
      <c r="B6" s="42" t="s">
        <v>83</v>
      </c>
      <c r="C6" s="95" t="s">
        <v>84</v>
      </c>
      <c r="D6" s="44" t="s">
        <v>85</v>
      </c>
      <c r="E6" s="95" t="s">
        <v>86</v>
      </c>
      <c r="F6" s="42" t="s">
        <v>87</v>
      </c>
      <c r="G6" s="96" t="s">
        <v>88</v>
      </c>
      <c r="H6" s="44" t="s">
        <v>89</v>
      </c>
      <c r="I6" s="44">
        <v>9</v>
      </c>
    </row>
    <row r="7" ht="19.5" customHeight="1" spans="1:9">
      <c r="A7" s="97"/>
      <c r="B7" s="73"/>
      <c r="C7" s="73"/>
      <c r="D7" s="22"/>
      <c r="E7" s="43"/>
      <c r="F7" s="96"/>
      <c r="G7" s="98"/>
      <c r="H7" s="99"/>
      <c r="I7" s="99"/>
    </row>
    <row r="8" ht="19.5" customHeight="1" spans="1:9">
      <c r="A8" s="100" t="s">
        <v>55</v>
      </c>
      <c r="B8" s="101"/>
      <c r="C8" s="101"/>
      <c r="D8" s="102"/>
      <c r="E8" s="103"/>
      <c r="F8" s="103"/>
      <c r="G8" s="104"/>
      <c r="H8" s="105"/>
      <c r="I8" s="105"/>
    </row>
    <row r="9" customHeight="1" spans="1:9">
      <c r="A9" s="67" t="s">
        <v>367</v>
      </c>
      <c r="B9" s="67"/>
      <c r="C9" s="67"/>
      <c r="D9" s="67"/>
      <c r="E9" s="67"/>
      <c r="F9" s="67"/>
      <c r="G9" s="67"/>
      <c r="H9" s="67"/>
      <c r="I9" s="67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K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5"/>
      <c r="E1" s="45"/>
      <c r="F1" s="45"/>
      <c r="G1" s="45"/>
      <c r="K1" s="46" t="s">
        <v>368</v>
      </c>
    </row>
    <row r="2" ht="41.25" customHeight="1" spans="1:11">
      <c r="A2" s="47" t="str">
        <f>"2026"&amp;"年上级补助项目支出预算表"</f>
        <v>2026年上级补助项目支出预算表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"单位名称："&amp;"昆明市东川区环卫站"</f>
        <v>单位名称：昆明市东川区环卫站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258</v>
      </c>
      <c r="B4" s="52" t="s">
        <v>181</v>
      </c>
      <c r="C4" s="52" t="s">
        <v>259</v>
      </c>
      <c r="D4" s="53" t="s">
        <v>182</v>
      </c>
      <c r="E4" s="53" t="s">
        <v>183</v>
      </c>
      <c r="F4" s="53" t="s">
        <v>260</v>
      </c>
      <c r="G4" s="53" t="s">
        <v>261</v>
      </c>
      <c r="H4" s="68" t="s">
        <v>55</v>
      </c>
      <c r="I4" s="13" t="s">
        <v>369</v>
      </c>
      <c r="J4" s="14"/>
      <c r="K4" s="15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0">
        <v>10</v>
      </c>
      <c r="K7" s="70">
        <v>11</v>
      </c>
    </row>
    <row r="8" ht="18.75" customHeight="1" spans="1:11">
      <c r="A8" s="22"/>
      <c r="B8" s="43"/>
      <c r="C8" s="22"/>
      <c r="D8" s="22"/>
      <c r="E8" s="22"/>
      <c r="F8" s="22"/>
      <c r="G8" s="22"/>
      <c r="H8" s="71"/>
      <c r="I8" s="72"/>
      <c r="J8" s="72"/>
      <c r="K8" s="71"/>
    </row>
    <row r="9" ht="18.75" customHeight="1" spans="1:11">
      <c r="A9" s="73"/>
      <c r="B9" s="43"/>
      <c r="C9" s="43"/>
      <c r="D9" s="43"/>
      <c r="E9" s="43"/>
      <c r="F9" s="43"/>
      <c r="G9" s="43"/>
      <c r="H9" s="62"/>
      <c r="I9" s="62"/>
      <c r="J9" s="62"/>
      <c r="K9" s="71"/>
    </row>
    <row r="10" ht="18.75" customHeight="1" spans="1:11">
      <c r="A10" s="74" t="s">
        <v>169</v>
      </c>
      <c r="B10" s="75"/>
      <c r="C10" s="75"/>
      <c r="D10" s="75"/>
      <c r="E10" s="75"/>
      <c r="F10" s="75"/>
      <c r="G10" s="76"/>
      <c r="H10" s="77"/>
      <c r="I10" s="77"/>
      <c r="J10" s="77"/>
      <c r="K10" s="78"/>
    </row>
    <row r="11" customHeight="1" spans="1:11">
      <c r="A11" s="79" t="s">
        <v>370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:G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5"/>
      <c r="G1" s="46" t="s">
        <v>371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"单位名称："&amp;"昆明市东川区环卫站"</f>
        <v>单位名称：昆明市东川区环卫站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259</v>
      </c>
      <c r="B4" s="52" t="s">
        <v>258</v>
      </c>
      <c r="C4" s="52" t="s">
        <v>181</v>
      </c>
      <c r="D4" s="53" t="s">
        <v>372</v>
      </c>
      <c r="E4" s="13" t="s">
        <v>58</v>
      </c>
      <c r="F4" s="14"/>
      <c r="G4" s="15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43"/>
      <c r="B8" s="61"/>
      <c r="C8" s="61"/>
      <c r="D8" s="43"/>
      <c r="E8" s="62"/>
      <c r="F8" s="62"/>
      <c r="G8" s="62"/>
    </row>
    <row r="9" ht="18.75" customHeight="1" spans="1:7">
      <c r="A9" s="43"/>
      <c r="B9" s="43"/>
      <c r="C9" s="43"/>
      <c r="D9" s="43"/>
      <c r="E9" s="62"/>
      <c r="F9" s="62"/>
      <c r="G9" s="62"/>
    </row>
    <row r="10" ht="18.75" customHeight="1" spans="1:7">
      <c r="A10" s="63" t="s">
        <v>55</v>
      </c>
      <c r="B10" s="64" t="s">
        <v>373</v>
      </c>
      <c r="C10" s="64"/>
      <c r="D10" s="65"/>
      <c r="E10" s="66"/>
      <c r="F10" s="66"/>
      <c r="G10" s="66"/>
    </row>
    <row r="11" customHeight="1" spans="1:7">
      <c r="A11" s="67" t="s">
        <v>374</v>
      </c>
      <c r="B11" s="67"/>
      <c r="C11" s="67"/>
      <c r="D11" s="67"/>
      <c r="E11" s="67"/>
      <c r="F11" s="67"/>
      <c r="G11" s="67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opLeftCell="A22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375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"单位名称："&amp;"昆明市东川区环卫站"</f>
        <v>单位名称：昆明市东川区环卫站</v>
      </c>
      <c r="B3" s="4"/>
      <c r="C3" s="5"/>
      <c r="D3" s="6"/>
      <c r="E3" s="6"/>
      <c r="F3" s="6"/>
      <c r="G3" s="6"/>
      <c r="H3" s="6"/>
      <c r="I3" s="6"/>
      <c r="J3" s="244" t="s">
        <v>1</v>
      </c>
    </row>
    <row r="4" ht="30" customHeight="1" spans="1:10">
      <c r="A4" s="7" t="s">
        <v>376</v>
      </c>
      <c r="B4" s="8">
        <v>340007</v>
      </c>
      <c r="C4" s="9"/>
      <c r="D4" s="9"/>
      <c r="E4" s="10"/>
      <c r="F4" s="11" t="s">
        <v>377</v>
      </c>
      <c r="G4" s="10"/>
      <c r="H4" s="12" t="s">
        <v>70</v>
      </c>
      <c r="I4" s="9"/>
      <c r="J4" s="10"/>
    </row>
    <row r="5" ht="32.25" customHeight="1" spans="1:10">
      <c r="A5" s="13" t="s">
        <v>378</v>
      </c>
      <c r="B5" s="14"/>
      <c r="C5" s="14"/>
      <c r="D5" s="14"/>
      <c r="E5" s="14"/>
      <c r="F5" s="14"/>
      <c r="G5" s="14"/>
      <c r="H5" s="14"/>
      <c r="I5" s="15"/>
      <c r="J5" s="16" t="s">
        <v>379</v>
      </c>
    </row>
    <row r="6" ht="99.75" customHeight="1" spans="1:10">
      <c r="A6" s="17" t="s">
        <v>380</v>
      </c>
      <c r="B6" s="18" t="s">
        <v>381</v>
      </c>
      <c r="C6" s="19" t="s">
        <v>382</v>
      </c>
      <c r="D6" s="19"/>
      <c r="E6" s="19"/>
      <c r="F6" s="19"/>
      <c r="G6" s="19"/>
      <c r="H6" s="19"/>
      <c r="I6" s="19"/>
      <c r="J6" s="20" t="s">
        <v>383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384</v>
      </c>
      <c r="D7" s="19"/>
      <c r="E7" s="19"/>
      <c r="F7" s="19"/>
      <c r="G7" s="19"/>
      <c r="H7" s="19"/>
      <c r="I7" s="19"/>
      <c r="J7" s="20" t="s">
        <v>385</v>
      </c>
    </row>
    <row r="8" ht="75" customHeight="1" spans="1:10">
      <c r="A8" s="18" t="s">
        <v>386</v>
      </c>
      <c r="B8" s="21" t="str">
        <f>"预算年度（"&amp;"2026"&amp;"年）绩效目标"</f>
        <v>预算年度（2026年）绩效目标</v>
      </c>
      <c r="C8" s="22" t="s">
        <v>387</v>
      </c>
      <c r="D8" s="22"/>
      <c r="E8" s="22"/>
      <c r="F8" s="22"/>
      <c r="G8" s="22"/>
      <c r="H8" s="22"/>
      <c r="I8" s="22"/>
      <c r="J8" s="23" t="s">
        <v>388</v>
      </c>
    </row>
    <row r="9" ht="32.25" customHeight="1" spans="1:10">
      <c r="A9" s="24" t="s">
        <v>389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390</v>
      </c>
      <c r="B10" s="18"/>
      <c r="C10" s="17" t="s">
        <v>391</v>
      </c>
      <c r="D10" s="17"/>
      <c r="E10" s="17"/>
      <c r="F10" s="17" t="s">
        <v>392</v>
      </c>
      <c r="G10" s="17"/>
      <c r="H10" s="17" t="s">
        <v>393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394</v>
      </c>
      <c r="I11" s="18" t="s">
        <v>395</v>
      </c>
      <c r="J11" s="18" t="s">
        <v>396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4034296.27</v>
      </c>
      <c r="I12" s="28">
        <v>2832296.27</v>
      </c>
      <c r="J12" s="28">
        <v>1202000</v>
      </c>
    </row>
    <row r="13" ht="34.5" customHeight="1" spans="1:10">
      <c r="A13" s="19" t="s">
        <v>266</v>
      </c>
      <c r="B13" s="29"/>
      <c r="C13" s="19" t="s">
        <v>387</v>
      </c>
      <c r="D13" s="29"/>
      <c r="E13" s="29"/>
      <c r="F13" s="29"/>
      <c r="G13" s="29"/>
      <c r="H13" s="30">
        <v>1200000</v>
      </c>
      <c r="I13" s="30"/>
      <c r="J13" s="30">
        <v>1200000</v>
      </c>
    </row>
    <row r="14" ht="32.25" customHeight="1" spans="1:10">
      <c r="A14" s="31" t="s">
        <v>397</v>
      </c>
      <c r="B14" s="32"/>
      <c r="C14" s="31" t="s">
        <v>398</v>
      </c>
      <c r="D14" s="33"/>
      <c r="E14" s="33"/>
      <c r="F14" s="33"/>
      <c r="G14" s="32"/>
      <c r="H14" s="30">
        <v>2000</v>
      </c>
      <c r="I14" s="30"/>
      <c r="J14" s="30">
        <v>2000</v>
      </c>
    </row>
    <row r="15" ht="32.25" customHeight="1" spans="1:10">
      <c r="A15" s="31" t="s">
        <v>399</v>
      </c>
      <c r="B15" s="32"/>
      <c r="C15" s="31" t="s">
        <v>400</v>
      </c>
      <c r="D15" s="33"/>
      <c r="E15" s="33"/>
      <c r="F15" s="33"/>
      <c r="G15" s="32"/>
      <c r="H15" s="34">
        <v>2720246.27</v>
      </c>
      <c r="I15" s="34">
        <v>2720246.27</v>
      </c>
      <c r="J15" s="35"/>
    </row>
    <row r="16" ht="32.25" customHeight="1" spans="1:10">
      <c r="A16" s="31" t="s">
        <v>401</v>
      </c>
      <c r="B16" s="32"/>
      <c r="C16" s="31" t="s">
        <v>402</v>
      </c>
      <c r="D16" s="33"/>
      <c r="E16" s="33"/>
      <c r="F16" s="33"/>
      <c r="G16" s="32"/>
      <c r="H16" s="34">
        <v>112050</v>
      </c>
      <c r="I16" s="34">
        <v>112050</v>
      </c>
      <c r="J16" s="35"/>
    </row>
    <row r="17" ht="32.25" customHeight="1" spans="1:10">
      <c r="A17" s="24" t="s">
        <v>403</v>
      </c>
      <c r="B17" s="24"/>
      <c r="C17" s="24"/>
      <c r="D17" s="24"/>
      <c r="E17" s="24"/>
      <c r="F17" s="24"/>
      <c r="G17" s="24"/>
      <c r="H17" s="24"/>
      <c r="I17" s="24"/>
      <c r="J17" s="24"/>
    </row>
    <row r="18" ht="32.25" customHeight="1" spans="1:10">
      <c r="A18" s="36" t="s">
        <v>404</v>
      </c>
      <c r="B18" s="36"/>
      <c r="C18" s="36"/>
      <c r="D18" s="36"/>
      <c r="E18" s="36"/>
      <c r="F18" s="36"/>
      <c r="G18" s="36"/>
      <c r="H18" s="37" t="s">
        <v>405</v>
      </c>
      <c r="I18" s="38" t="s">
        <v>280</v>
      </c>
      <c r="J18" s="37" t="s">
        <v>406</v>
      </c>
    </row>
    <row r="19" ht="36" customHeight="1" spans="1:10">
      <c r="A19" s="39" t="s">
        <v>273</v>
      </c>
      <c r="B19" s="39" t="s">
        <v>407</v>
      </c>
      <c r="C19" s="40" t="s">
        <v>275</v>
      </c>
      <c r="D19" s="40" t="s">
        <v>276</v>
      </c>
      <c r="E19" s="40" t="s">
        <v>277</v>
      </c>
      <c r="F19" s="40" t="s">
        <v>278</v>
      </c>
      <c r="G19" s="40" t="s">
        <v>279</v>
      </c>
      <c r="H19" s="41"/>
      <c r="I19" s="41"/>
      <c r="J19" s="41"/>
    </row>
    <row r="20" ht="32.25" customHeight="1" spans="1:10">
      <c r="A20" s="42" t="s">
        <v>282</v>
      </c>
      <c r="B20" s="42"/>
      <c r="C20" s="43"/>
      <c r="D20" s="42"/>
      <c r="E20" s="42"/>
      <c r="F20" s="42"/>
      <c r="G20" s="42"/>
      <c r="H20" s="44"/>
      <c r="I20" s="22"/>
      <c r="J20" s="44"/>
    </row>
    <row r="21" customHeight="1" spans="1:10">
      <c r="A21" s="42"/>
      <c r="B21" s="42" t="s">
        <v>283</v>
      </c>
      <c r="C21" s="43"/>
      <c r="D21" s="42"/>
      <c r="E21" s="42"/>
      <c r="F21" s="42"/>
      <c r="G21" s="42"/>
      <c r="H21" s="44"/>
      <c r="I21" s="22"/>
      <c r="J21" s="44"/>
    </row>
    <row r="22" ht="27" customHeight="1" spans="1:10">
      <c r="A22" s="42"/>
      <c r="B22" s="42"/>
      <c r="C22" s="43" t="s">
        <v>408</v>
      </c>
      <c r="D22" s="42" t="s">
        <v>285</v>
      </c>
      <c r="E22" s="42">
        <v>344</v>
      </c>
      <c r="F22" s="42" t="s">
        <v>292</v>
      </c>
      <c r="G22" s="42" t="s">
        <v>288</v>
      </c>
      <c r="H22" s="44" t="s">
        <v>409</v>
      </c>
      <c r="I22" s="22" t="s">
        <v>293</v>
      </c>
      <c r="J22" s="44" t="s">
        <v>410</v>
      </c>
    </row>
    <row r="23" ht="36" customHeight="1" spans="1:10">
      <c r="A23" s="42"/>
      <c r="B23" s="42"/>
      <c r="C23" s="43" t="s">
        <v>284</v>
      </c>
      <c r="D23" s="42" t="s">
        <v>285</v>
      </c>
      <c r="E23" s="42">
        <v>140</v>
      </c>
      <c r="F23" s="42" t="s">
        <v>287</v>
      </c>
      <c r="G23" s="42" t="s">
        <v>288</v>
      </c>
      <c r="H23" s="44" t="s">
        <v>411</v>
      </c>
      <c r="I23" s="22" t="s">
        <v>289</v>
      </c>
      <c r="J23" s="44" t="s">
        <v>410</v>
      </c>
    </row>
    <row r="24" customHeight="1" spans="1:10">
      <c r="A24" s="42"/>
      <c r="B24" s="42" t="s">
        <v>294</v>
      </c>
      <c r="C24" s="43"/>
      <c r="D24" s="42"/>
      <c r="E24" s="42"/>
      <c r="F24" s="42"/>
      <c r="G24" s="42"/>
      <c r="H24" s="44"/>
      <c r="I24" s="22"/>
      <c r="J24" s="44"/>
    </row>
    <row r="25" ht="36" customHeight="1" spans="1:10">
      <c r="A25" s="42"/>
      <c r="B25" s="42"/>
      <c r="C25" s="43" t="s">
        <v>295</v>
      </c>
      <c r="D25" s="42" t="s">
        <v>296</v>
      </c>
      <c r="E25" s="42" t="s">
        <v>297</v>
      </c>
      <c r="F25" s="42" t="s">
        <v>298</v>
      </c>
      <c r="G25" s="42" t="s">
        <v>299</v>
      </c>
      <c r="H25" s="44" t="s">
        <v>412</v>
      </c>
      <c r="I25" s="22" t="s">
        <v>293</v>
      </c>
      <c r="J25" s="44" t="s">
        <v>410</v>
      </c>
    </row>
    <row r="26" ht="36" customHeight="1" spans="1:10">
      <c r="A26" s="42" t="s">
        <v>300</v>
      </c>
      <c r="B26" s="42"/>
      <c r="C26" s="43"/>
      <c r="D26" s="42"/>
      <c r="E26" s="42"/>
      <c r="F26" s="42"/>
      <c r="G26" s="42"/>
      <c r="H26" s="44"/>
      <c r="I26" s="22"/>
      <c r="J26" s="44"/>
    </row>
    <row r="27" ht="36" customHeight="1" spans="1:10">
      <c r="A27" s="42"/>
      <c r="B27" s="42" t="s">
        <v>413</v>
      </c>
      <c r="C27" s="43" t="s">
        <v>302</v>
      </c>
      <c r="D27" s="42" t="s">
        <v>285</v>
      </c>
      <c r="E27" s="42">
        <v>100</v>
      </c>
      <c r="F27" s="42" t="s">
        <v>298</v>
      </c>
      <c r="G27" s="42" t="s">
        <v>299</v>
      </c>
      <c r="H27" s="44" t="s">
        <v>414</v>
      </c>
      <c r="I27" s="22" t="s">
        <v>415</v>
      </c>
      <c r="J27" s="44" t="s">
        <v>416</v>
      </c>
    </row>
    <row r="28" customHeight="1" spans="1:10">
      <c r="A28" s="42" t="s">
        <v>308</v>
      </c>
      <c r="B28" s="42"/>
      <c r="C28" s="43"/>
      <c r="D28" s="42"/>
      <c r="E28" s="42"/>
      <c r="F28" s="42"/>
      <c r="G28" s="42"/>
      <c r="H28" s="44"/>
      <c r="I28" s="22"/>
      <c r="J28" s="44"/>
    </row>
    <row r="29" ht="41" customHeight="1" spans="1:10">
      <c r="A29" s="42"/>
      <c r="B29" s="42" t="s">
        <v>309</v>
      </c>
      <c r="C29" s="43" t="s">
        <v>310</v>
      </c>
      <c r="D29" s="42" t="s">
        <v>285</v>
      </c>
      <c r="E29" s="42">
        <v>120</v>
      </c>
      <c r="F29" s="42" t="s">
        <v>312</v>
      </c>
      <c r="G29" s="42" t="s">
        <v>288</v>
      </c>
      <c r="H29" s="44" t="s">
        <v>417</v>
      </c>
      <c r="I29" s="22" t="s">
        <v>313</v>
      </c>
      <c r="J29" s="44" t="s">
        <v>418</v>
      </c>
    </row>
    <row r="30" customHeight="1" spans="1:10">
      <c r="A30" s="42" t="s">
        <v>305</v>
      </c>
      <c r="B30" s="42"/>
      <c r="C30" s="43"/>
      <c r="D30" s="42"/>
      <c r="E30" s="42"/>
      <c r="F30" s="42"/>
      <c r="G30" s="42"/>
      <c r="H30" s="44"/>
      <c r="I30" s="22"/>
      <c r="J30" s="44"/>
    </row>
    <row r="31" ht="47" customHeight="1" spans="1:10">
      <c r="A31" s="42"/>
      <c r="B31" s="42" t="s">
        <v>306</v>
      </c>
      <c r="C31" s="43" t="s">
        <v>419</v>
      </c>
      <c r="D31" s="42" t="s">
        <v>296</v>
      </c>
      <c r="E31" s="42">
        <v>95</v>
      </c>
      <c r="F31" s="42" t="s">
        <v>298</v>
      </c>
      <c r="G31" s="42" t="s">
        <v>288</v>
      </c>
      <c r="H31" s="44" t="s">
        <v>420</v>
      </c>
      <c r="I31" s="22" t="s">
        <v>415</v>
      </c>
      <c r="J31" s="44" t="s">
        <v>421</v>
      </c>
    </row>
  </sheetData>
  <mergeCells count="2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9" t="s">
        <v>52</v>
      </c>
    </row>
    <row r="2" ht="41.25" customHeight="1" spans="1:19">
      <c r="A2" s="83" t="str">
        <f>"2026"&amp;"年部门收入预算表"</f>
        <v>2026年部门收入预算表</v>
      </c>
    </row>
    <row r="3" ht="17.25" customHeight="1" spans="1:19">
      <c r="A3" s="86" t="str">
        <f>"单位名称："&amp;"昆明市东川区环卫站"</f>
        <v>单位名称：昆明市东川区环卫站</v>
      </c>
      <c r="S3" s="88" t="s">
        <v>1</v>
      </c>
    </row>
    <row r="4" ht="21.75" customHeight="1" spans="1:19">
      <c r="A4" s="228" t="s">
        <v>53</v>
      </c>
      <c r="B4" s="229" t="s">
        <v>54</v>
      </c>
      <c r="C4" s="229" t="s">
        <v>55</v>
      </c>
      <c r="D4" s="230" t="s">
        <v>56</v>
      </c>
      <c r="E4" s="230"/>
      <c r="F4" s="230"/>
      <c r="G4" s="230"/>
      <c r="H4" s="230"/>
      <c r="I4" s="231"/>
      <c r="J4" s="230"/>
      <c r="K4" s="230"/>
      <c r="L4" s="230"/>
      <c r="M4" s="230"/>
      <c r="N4" s="232"/>
      <c r="O4" s="230" t="s">
        <v>45</v>
      </c>
      <c r="P4" s="230"/>
      <c r="Q4" s="230"/>
      <c r="R4" s="230"/>
      <c r="S4" s="232"/>
    </row>
    <row r="5" ht="27" customHeight="1" spans="1:19">
      <c r="A5" s="233"/>
      <c r="B5" s="234"/>
      <c r="C5" s="234"/>
      <c r="D5" s="234" t="s">
        <v>57</v>
      </c>
      <c r="E5" s="234" t="s">
        <v>58</v>
      </c>
      <c r="F5" s="234" t="s">
        <v>59</v>
      </c>
      <c r="G5" s="234" t="s">
        <v>60</v>
      </c>
      <c r="H5" s="234" t="s">
        <v>61</v>
      </c>
      <c r="I5" s="235" t="s">
        <v>62</v>
      </c>
      <c r="J5" s="236"/>
      <c r="K5" s="236"/>
      <c r="L5" s="236"/>
      <c r="M5" s="236"/>
      <c r="N5" s="237"/>
      <c r="O5" s="234" t="s">
        <v>57</v>
      </c>
      <c r="P5" s="234" t="s">
        <v>58</v>
      </c>
      <c r="Q5" s="234" t="s">
        <v>59</v>
      </c>
      <c r="R5" s="234" t="s">
        <v>60</v>
      </c>
      <c r="S5" s="234" t="s">
        <v>63</v>
      </c>
    </row>
    <row r="6" ht="30" customHeight="1" spans="1:19">
      <c r="A6" s="238"/>
      <c r="B6" s="239"/>
      <c r="C6" s="159"/>
      <c r="D6" s="159"/>
      <c r="E6" s="159"/>
      <c r="F6" s="159"/>
      <c r="G6" s="159"/>
      <c r="H6" s="159"/>
      <c r="I6" s="110" t="s">
        <v>57</v>
      </c>
      <c r="J6" s="237" t="s">
        <v>64</v>
      </c>
      <c r="K6" s="237" t="s">
        <v>65</v>
      </c>
      <c r="L6" s="237" t="s">
        <v>66</v>
      </c>
      <c r="M6" s="237" t="s">
        <v>67</v>
      </c>
      <c r="N6" s="237" t="s">
        <v>68</v>
      </c>
      <c r="O6" s="240"/>
      <c r="P6" s="240"/>
      <c r="Q6" s="240"/>
      <c r="R6" s="240"/>
      <c r="S6" s="159"/>
    </row>
    <row r="7" ht="15" customHeight="1" spans="1:19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6</v>
      </c>
      <c r="G7" s="241">
        <v>7</v>
      </c>
      <c r="H7" s="241">
        <v>8</v>
      </c>
      <c r="I7" s="110">
        <v>9</v>
      </c>
      <c r="J7" s="241">
        <v>10</v>
      </c>
      <c r="K7" s="241">
        <v>11</v>
      </c>
      <c r="L7" s="241">
        <v>12</v>
      </c>
      <c r="M7" s="241">
        <v>13</v>
      </c>
      <c r="N7" s="241">
        <v>14</v>
      </c>
      <c r="O7" s="241">
        <v>15</v>
      </c>
      <c r="P7" s="241">
        <v>16</v>
      </c>
      <c r="Q7" s="241">
        <v>17</v>
      </c>
      <c r="R7" s="241">
        <v>18</v>
      </c>
      <c r="S7" s="241">
        <v>19</v>
      </c>
    </row>
    <row r="8" ht="18" customHeight="1" spans="1:19">
      <c r="A8" s="43" t="s">
        <v>69</v>
      </c>
      <c r="B8" s="43" t="s">
        <v>70</v>
      </c>
      <c r="C8" s="123">
        <v>4034296.27</v>
      </c>
      <c r="D8" s="123">
        <v>4034296.27</v>
      </c>
      <c r="E8" s="123">
        <v>2832296.27</v>
      </c>
      <c r="F8" s="123"/>
      <c r="G8" s="123"/>
      <c r="H8" s="123"/>
      <c r="I8" s="123">
        <v>1202000</v>
      </c>
      <c r="J8" s="123">
        <v>1200000</v>
      </c>
      <c r="K8" s="123"/>
      <c r="L8" s="123"/>
      <c r="M8" s="123"/>
      <c r="N8" s="123">
        <v>2000</v>
      </c>
      <c r="O8" s="123"/>
      <c r="P8" s="123"/>
      <c r="Q8" s="123"/>
      <c r="R8" s="123"/>
      <c r="S8" s="123"/>
    </row>
    <row r="9" ht="18" customHeight="1" spans="1:19">
      <c r="A9" s="92" t="s">
        <v>55</v>
      </c>
      <c r="B9" s="242"/>
      <c r="C9" s="123">
        <v>4034296.27</v>
      </c>
      <c r="D9" s="123">
        <v>4034296.27</v>
      </c>
      <c r="E9" s="123">
        <v>2832296.27</v>
      </c>
      <c r="F9" s="123"/>
      <c r="G9" s="123"/>
      <c r="H9" s="123"/>
      <c r="I9" s="123">
        <v>1202000</v>
      </c>
      <c r="J9" s="123">
        <v>1200000</v>
      </c>
      <c r="K9" s="123"/>
      <c r="L9" s="123"/>
      <c r="M9" s="123"/>
      <c r="N9" s="123">
        <v>2000</v>
      </c>
      <c r="O9" s="123"/>
      <c r="P9" s="123"/>
      <c r="Q9" s="123"/>
      <c r="R9" s="123"/>
      <c r="S9" s="12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2" workbookViewId="0">
      <selection activeCell="A15" sqref="$A15:$XFD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8" t="s">
        <v>71</v>
      </c>
    </row>
    <row r="2" ht="41.25" customHeight="1" spans="1:15">
      <c r="A2" s="83" t="str">
        <f>"2026"&amp;"年部门支出预算表"</f>
        <v>2026年部门支出预算表</v>
      </c>
    </row>
    <row r="3" ht="17.25" customHeight="1" spans="1:15">
      <c r="A3" s="86" t="str">
        <f>"单位名称："&amp;"昆明市东川区环卫站"</f>
        <v>单位名称：昆明市东川区环卫站</v>
      </c>
      <c r="O3" s="88" t="s">
        <v>1</v>
      </c>
    </row>
    <row r="4" ht="27" customHeight="1" spans="1:15">
      <c r="A4" s="214" t="s">
        <v>72</v>
      </c>
      <c r="B4" s="214" t="s">
        <v>73</v>
      </c>
      <c r="C4" s="214" t="s">
        <v>55</v>
      </c>
      <c r="D4" s="215" t="s">
        <v>58</v>
      </c>
      <c r="E4" s="216"/>
      <c r="F4" s="217"/>
      <c r="G4" s="218" t="s">
        <v>59</v>
      </c>
      <c r="H4" s="218" t="s">
        <v>60</v>
      </c>
      <c r="I4" s="218" t="s">
        <v>74</v>
      </c>
      <c r="J4" s="215" t="s">
        <v>62</v>
      </c>
      <c r="K4" s="216"/>
      <c r="L4" s="216"/>
      <c r="M4" s="216"/>
      <c r="N4" s="219"/>
      <c r="O4" s="220"/>
    </row>
    <row r="5" ht="42" customHeight="1" spans="1:15">
      <c r="A5" s="221"/>
      <c r="B5" s="221"/>
      <c r="C5" s="222"/>
      <c r="D5" s="223" t="s">
        <v>57</v>
      </c>
      <c r="E5" s="223" t="s">
        <v>75</v>
      </c>
      <c r="F5" s="223" t="s">
        <v>76</v>
      </c>
      <c r="G5" s="222"/>
      <c r="H5" s="222"/>
      <c r="I5" s="224"/>
      <c r="J5" s="223" t="s">
        <v>57</v>
      </c>
      <c r="K5" s="208" t="s">
        <v>77</v>
      </c>
      <c r="L5" s="208" t="s">
        <v>78</v>
      </c>
      <c r="M5" s="208" t="s">
        <v>79</v>
      </c>
      <c r="N5" s="208" t="s">
        <v>80</v>
      </c>
      <c r="O5" s="208" t="s">
        <v>81</v>
      </c>
    </row>
    <row r="6" ht="18" customHeight="1" spans="1:15">
      <c r="A6" s="95" t="s">
        <v>82</v>
      </c>
      <c r="B6" s="95" t="s">
        <v>83</v>
      </c>
      <c r="C6" s="95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5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23">
        <v>379574.4</v>
      </c>
      <c r="D7" s="123">
        <v>379574.4</v>
      </c>
      <c r="E7" s="123">
        <v>379574.4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ht="21" customHeight="1" spans="1:15">
      <c r="A8" s="225" t="s">
        <v>99</v>
      </c>
      <c r="B8" s="225" t="s">
        <v>100</v>
      </c>
      <c r="C8" s="123">
        <v>379574.4</v>
      </c>
      <c r="D8" s="123">
        <v>379574.4</v>
      </c>
      <c r="E8" s="123">
        <v>379574.4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ht="21" customHeight="1" spans="1:15">
      <c r="A9" s="226" t="s">
        <v>101</v>
      </c>
      <c r="B9" s="226" t="s">
        <v>102</v>
      </c>
      <c r="C9" s="123">
        <v>90000</v>
      </c>
      <c r="D9" s="123">
        <v>90000</v>
      </c>
      <c r="E9" s="123">
        <v>90000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ht="21" customHeight="1" spans="1:15">
      <c r="A10" s="226" t="s">
        <v>103</v>
      </c>
      <c r="B10" s="226" t="s">
        <v>104</v>
      </c>
      <c r="C10" s="123">
        <v>289574.4</v>
      </c>
      <c r="D10" s="123">
        <v>289574.4</v>
      </c>
      <c r="E10" s="123">
        <v>289574.4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ht="21" customHeight="1" spans="1:15">
      <c r="A11" s="97" t="s">
        <v>105</v>
      </c>
      <c r="B11" s="97" t="s">
        <v>106</v>
      </c>
      <c r="C11" s="123">
        <v>264650.85</v>
      </c>
      <c r="D11" s="123">
        <v>264650.85</v>
      </c>
      <c r="E11" s="123">
        <v>264650.85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ht="21" customHeight="1" spans="1:15">
      <c r="A12" s="225" t="s">
        <v>107</v>
      </c>
      <c r="B12" s="225" t="s">
        <v>108</v>
      </c>
      <c r="C12" s="123">
        <v>264650.85</v>
      </c>
      <c r="D12" s="123">
        <v>264650.85</v>
      </c>
      <c r="E12" s="123">
        <v>264650.85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21" customHeight="1" spans="1:15">
      <c r="A13" s="226" t="s">
        <v>109</v>
      </c>
      <c r="B13" s="226" t="s">
        <v>110</v>
      </c>
      <c r="C13" s="123">
        <v>144007.05</v>
      </c>
      <c r="D13" s="123">
        <v>144007.05</v>
      </c>
      <c r="E13" s="123">
        <v>144007.05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21" customHeight="1" spans="1:15">
      <c r="A14" s="226" t="s">
        <v>111</v>
      </c>
      <c r="B14" s="226" t="s">
        <v>112</v>
      </c>
      <c r="C14" s="123">
        <v>117276</v>
      </c>
      <c r="D14" s="123">
        <v>117276</v>
      </c>
      <c r="E14" s="123">
        <v>117276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21" customHeight="1" spans="1:15">
      <c r="A15" s="226" t="s">
        <v>113</v>
      </c>
      <c r="B15" s="226" t="s">
        <v>114</v>
      </c>
      <c r="C15" s="123">
        <v>3367.8</v>
      </c>
      <c r="D15" s="123">
        <v>3367.8</v>
      </c>
      <c r="E15" s="123">
        <v>3367.8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21" customHeight="1" spans="1:15">
      <c r="A16" s="97" t="s">
        <v>115</v>
      </c>
      <c r="B16" s="97" t="s">
        <v>116</v>
      </c>
      <c r="C16" s="123">
        <v>3166467.02</v>
      </c>
      <c r="D16" s="123">
        <v>1966467.02</v>
      </c>
      <c r="E16" s="123">
        <v>1966467.02</v>
      </c>
      <c r="F16" s="123"/>
      <c r="G16" s="123"/>
      <c r="H16" s="123"/>
      <c r="I16" s="123"/>
      <c r="J16" s="123">
        <v>1200000</v>
      </c>
      <c r="K16" s="123">
        <v>1200000</v>
      </c>
      <c r="L16" s="123"/>
      <c r="M16" s="123"/>
      <c r="N16" s="123"/>
      <c r="O16" s="123"/>
    </row>
    <row r="17" ht="21" customHeight="1" spans="1:15">
      <c r="A17" s="225" t="s">
        <v>117</v>
      </c>
      <c r="B17" s="225" t="s">
        <v>118</v>
      </c>
      <c r="C17" s="123">
        <v>3166467.02</v>
      </c>
      <c r="D17" s="123">
        <v>1966467.02</v>
      </c>
      <c r="E17" s="123">
        <v>1966467.02</v>
      </c>
      <c r="F17" s="123"/>
      <c r="G17" s="123"/>
      <c r="H17" s="123"/>
      <c r="I17" s="123"/>
      <c r="J17" s="123">
        <v>1200000</v>
      </c>
      <c r="K17" s="123">
        <v>1200000</v>
      </c>
      <c r="L17" s="123"/>
      <c r="M17" s="123"/>
      <c r="N17" s="123"/>
      <c r="O17" s="123"/>
    </row>
    <row r="18" ht="21" customHeight="1" spans="1:15">
      <c r="A18" s="226" t="s">
        <v>119</v>
      </c>
      <c r="B18" s="226" t="s">
        <v>118</v>
      </c>
      <c r="C18" s="123">
        <v>3166467.02</v>
      </c>
      <c r="D18" s="123">
        <v>1966467.02</v>
      </c>
      <c r="E18" s="123">
        <v>1966467.02</v>
      </c>
      <c r="F18" s="123"/>
      <c r="G18" s="123"/>
      <c r="H18" s="123"/>
      <c r="I18" s="123"/>
      <c r="J18" s="123">
        <v>1200000</v>
      </c>
      <c r="K18" s="123">
        <v>1200000</v>
      </c>
      <c r="L18" s="123"/>
      <c r="M18" s="123"/>
      <c r="N18" s="123"/>
      <c r="O18" s="123"/>
    </row>
    <row r="19" ht="21" customHeight="1" spans="1:15">
      <c r="A19" s="97" t="s">
        <v>120</v>
      </c>
      <c r="B19" s="97" t="s">
        <v>121</v>
      </c>
      <c r="C19" s="123">
        <v>2000</v>
      </c>
      <c r="D19" s="123"/>
      <c r="E19" s="123"/>
      <c r="F19" s="123"/>
      <c r="G19" s="123"/>
      <c r="H19" s="123"/>
      <c r="I19" s="123"/>
      <c r="J19" s="123">
        <v>2000</v>
      </c>
      <c r="K19" s="123"/>
      <c r="L19" s="123"/>
      <c r="M19" s="123"/>
      <c r="N19" s="123"/>
      <c r="O19" s="123">
        <v>2000</v>
      </c>
    </row>
    <row r="20" ht="21" customHeight="1" spans="1:15">
      <c r="A20" s="225" t="s">
        <v>122</v>
      </c>
      <c r="B20" s="225" t="s">
        <v>123</v>
      </c>
      <c r="C20" s="123">
        <v>2000</v>
      </c>
      <c r="D20" s="123"/>
      <c r="E20" s="123"/>
      <c r="F20" s="123"/>
      <c r="G20" s="123"/>
      <c r="H20" s="123"/>
      <c r="I20" s="123"/>
      <c r="J20" s="123">
        <v>2000</v>
      </c>
      <c r="K20" s="123"/>
      <c r="L20" s="123"/>
      <c r="M20" s="123"/>
      <c r="N20" s="123"/>
      <c r="O20" s="123">
        <v>2000</v>
      </c>
    </row>
    <row r="21" ht="21" customHeight="1" spans="1:15">
      <c r="A21" s="226" t="s">
        <v>124</v>
      </c>
      <c r="B21" s="226" t="s">
        <v>123</v>
      </c>
      <c r="C21" s="123">
        <v>2000</v>
      </c>
      <c r="D21" s="123"/>
      <c r="E21" s="123"/>
      <c r="F21" s="123"/>
      <c r="G21" s="123"/>
      <c r="H21" s="123"/>
      <c r="I21" s="123"/>
      <c r="J21" s="123">
        <v>2000</v>
      </c>
      <c r="K21" s="123"/>
      <c r="L21" s="123"/>
      <c r="M21" s="123"/>
      <c r="N21" s="123"/>
      <c r="O21" s="123">
        <v>2000</v>
      </c>
    </row>
    <row r="22" ht="21" customHeight="1" spans="1:15">
      <c r="A22" s="97" t="s">
        <v>125</v>
      </c>
      <c r="B22" s="97" t="s">
        <v>126</v>
      </c>
      <c r="C22" s="123">
        <v>221604</v>
      </c>
      <c r="D22" s="123">
        <v>221604</v>
      </c>
      <c r="E22" s="123">
        <v>221604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21" customHeight="1" spans="1:15">
      <c r="A23" s="225" t="s">
        <v>127</v>
      </c>
      <c r="B23" s="225" t="s">
        <v>128</v>
      </c>
      <c r="C23" s="123">
        <v>221604</v>
      </c>
      <c r="D23" s="123">
        <v>221604</v>
      </c>
      <c r="E23" s="123">
        <v>221604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1" customHeight="1" spans="1:15">
      <c r="A24" s="226" t="s">
        <v>129</v>
      </c>
      <c r="B24" s="226" t="s">
        <v>130</v>
      </c>
      <c r="C24" s="123">
        <v>221604</v>
      </c>
      <c r="D24" s="123">
        <v>221604</v>
      </c>
      <c r="E24" s="123">
        <v>221604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21" customHeight="1" spans="1:15">
      <c r="A25" s="227" t="s">
        <v>55</v>
      </c>
      <c r="B25" s="185"/>
      <c r="C25" s="123">
        <v>4034296.27</v>
      </c>
      <c r="D25" s="123">
        <v>2832296.27</v>
      </c>
      <c r="E25" s="123">
        <v>2832296.27</v>
      </c>
      <c r="F25" s="123"/>
      <c r="G25" s="123"/>
      <c r="H25" s="123"/>
      <c r="I25" s="123"/>
      <c r="J25" s="123">
        <v>1202000</v>
      </c>
      <c r="K25" s="123">
        <v>1200000</v>
      </c>
      <c r="L25" s="123"/>
      <c r="M25" s="123"/>
      <c r="N25" s="123"/>
      <c r="O25" s="123">
        <v>2000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4"/>
      <c r="B1" s="88"/>
      <c r="C1" s="88"/>
      <c r="D1" s="88" t="s">
        <v>131</v>
      </c>
    </row>
    <row r="2" ht="41.25" customHeight="1" spans="1:4">
      <c r="A2" s="83" t="str">
        <f>"2026"&amp;"年部门财政拨款收支预算总表"</f>
        <v>2026年部门财政拨款收支预算总表</v>
      </c>
    </row>
    <row r="3" ht="17.25" customHeight="1" spans="1:4">
      <c r="A3" s="86" t="str">
        <f>"单位名称："&amp;"昆明市东川区环卫站"</f>
        <v>单位名称：昆明市东川区环卫站</v>
      </c>
      <c r="B3" s="207"/>
      <c r="D3" s="88" t="s">
        <v>1</v>
      </c>
    </row>
    <row r="4" ht="17.25" customHeight="1" spans="1:4">
      <c r="A4" s="208" t="s">
        <v>2</v>
      </c>
      <c r="B4" s="209"/>
      <c r="C4" s="208" t="s">
        <v>3</v>
      </c>
      <c r="D4" s="209"/>
    </row>
    <row r="5" ht="18.75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6.5" customHeight="1" spans="1:4">
      <c r="A6" s="210" t="s">
        <v>132</v>
      </c>
      <c r="B6" s="123">
        <v>2832296.27</v>
      </c>
      <c r="C6" s="210" t="s">
        <v>133</v>
      </c>
      <c r="D6" s="123">
        <v>2832296.27</v>
      </c>
    </row>
    <row r="7" ht="16.5" customHeight="1" spans="1:4">
      <c r="A7" s="210" t="s">
        <v>134</v>
      </c>
      <c r="B7" s="123">
        <v>2832296.27</v>
      </c>
      <c r="C7" s="210" t="s">
        <v>135</v>
      </c>
      <c r="D7" s="123"/>
    </row>
    <row r="8" ht="16.5" customHeight="1" spans="1:4">
      <c r="A8" s="210" t="s">
        <v>136</v>
      </c>
      <c r="B8" s="123"/>
      <c r="C8" s="210" t="s">
        <v>137</v>
      </c>
      <c r="D8" s="123"/>
    </row>
    <row r="9" ht="16.5" customHeight="1" spans="1:4">
      <c r="A9" s="210" t="s">
        <v>138</v>
      </c>
      <c r="B9" s="123"/>
      <c r="C9" s="210" t="s">
        <v>139</v>
      </c>
      <c r="D9" s="123"/>
    </row>
    <row r="10" ht="16.5" customHeight="1" spans="1:4">
      <c r="A10" s="210" t="s">
        <v>140</v>
      </c>
      <c r="B10" s="123"/>
      <c r="C10" s="210" t="s">
        <v>141</v>
      </c>
      <c r="D10" s="123"/>
    </row>
    <row r="11" ht="16.5" customHeight="1" spans="1:4">
      <c r="A11" s="210" t="s">
        <v>134</v>
      </c>
      <c r="B11" s="123"/>
      <c r="C11" s="210" t="s">
        <v>142</v>
      </c>
      <c r="D11" s="123"/>
    </row>
    <row r="12" ht="16.5" customHeight="1" spans="1:4">
      <c r="A12" s="26" t="s">
        <v>136</v>
      </c>
      <c r="B12" s="123"/>
      <c r="C12" s="109" t="s">
        <v>143</v>
      </c>
      <c r="D12" s="123"/>
    </row>
    <row r="13" ht="16.5" customHeight="1" spans="1:4">
      <c r="A13" s="26" t="s">
        <v>138</v>
      </c>
      <c r="B13" s="123"/>
      <c r="C13" s="109" t="s">
        <v>144</v>
      </c>
      <c r="D13" s="123"/>
    </row>
    <row r="14" ht="16.5" customHeight="1" spans="1:4">
      <c r="A14" s="211"/>
      <c r="B14" s="123"/>
      <c r="C14" s="109" t="s">
        <v>145</v>
      </c>
      <c r="D14" s="123">
        <v>379574.4</v>
      </c>
    </row>
    <row r="15" ht="16.5" customHeight="1" spans="1:4">
      <c r="A15" s="211"/>
      <c r="B15" s="123"/>
      <c r="C15" s="109" t="s">
        <v>146</v>
      </c>
      <c r="D15" s="123">
        <v>264650.85</v>
      </c>
    </row>
    <row r="16" ht="16.5" customHeight="1" spans="1:4">
      <c r="A16" s="211"/>
      <c r="B16" s="123"/>
      <c r="C16" s="109" t="s">
        <v>147</v>
      </c>
      <c r="D16" s="123"/>
    </row>
    <row r="17" ht="16.5" customHeight="1" spans="1:4">
      <c r="A17" s="211"/>
      <c r="B17" s="123"/>
      <c r="C17" s="109" t="s">
        <v>148</v>
      </c>
      <c r="D17" s="123">
        <v>1966467.02</v>
      </c>
    </row>
    <row r="18" ht="16.5" customHeight="1" spans="1:4">
      <c r="A18" s="211"/>
      <c r="B18" s="123"/>
      <c r="C18" s="109" t="s">
        <v>149</v>
      </c>
      <c r="D18" s="123"/>
    </row>
    <row r="19" ht="16.5" customHeight="1" spans="1:4">
      <c r="A19" s="211"/>
      <c r="B19" s="123"/>
      <c r="C19" s="109" t="s">
        <v>150</v>
      </c>
      <c r="D19" s="123"/>
    </row>
    <row r="20" ht="16.5" customHeight="1" spans="1:4">
      <c r="A20" s="211"/>
      <c r="B20" s="123"/>
      <c r="C20" s="109" t="s">
        <v>151</v>
      </c>
      <c r="D20" s="123"/>
    </row>
    <row r="21" ht="16.5" customHeight="1" spans="1:4">
      <c r="A21" s="211"/>
      <c r="B21" s="123"/>
      <c r="C21" s="109" t="s">
        <v>152</v>
      </c>
      <c r="D21" s="123"/>
    </row>
    <row r="22" ht="16.5" customHeight="1" spans="1:4">
      <c r="A22" s="211"/>
      <c r="B22" s="123"/>
      <c r="C22" s="109" t="s">
        <v>153</v>
      </c>
      <c r="D22" s="123"/>
    </row>
    <row r="23" ht="16.5" customHeight="1" spans="1:4">
      <c r="A23" s="211"/>
      <c r="B23" s="123"/>
      <c r="C23" s="109" t="s">
        <v>154</v>
      </c>
      <c r="D23" s="123"/>
    </row>
    <row r="24" ht="16.5" customHeight="1" spans="1:4">
      <c r="A24" s="211"/>
      <c r="B24" s="123"/>
      <c r="C24" s="109" t="s">
        <v>155</v>
      </c>
      <c r="D24" s="123"/>
    </row>
    <row r="25" ht="16.5" customHeight="1" spans="1:4">
      <c r="A25" s="211"/>
      <c r="B25" s="123"/>
      <c r="C25" s="109" t="s">
        <v>156</v>
      </c>
      <c r="D25" s="123">
        <v>221604</v>
      </c>
    </row>
    <row r="26" ht="16.5" customHeight="1" spans="1:4">
      <c r="A26" s="211"/>
      <c r="B26" s="123"/>
      <c r="C26" s="109" t="s">
        <v>157</v>
      </c>
      <c r="D26" s="123"/>
    </row>
    <row r="27" ht="16.5" customHeight="1" spans="1:4">
      <c r="A27" s="211"/>
      <c r="B27" s="123"/>
      <c r="C27" s="109" t="s">
        <v>158</v>
      </c>
      <c r="D27" s="123"/>
    </row>
    <row r="28" ht="16.5" customHeight="1" spans="1:4">
      <c r="A28" s="211"/>
      <c r="B28" s="123"/>
      <c r="C28" s="109" t="s">
        <v>159</v>
      </c>
      <c r="D28" s="123"/>
    </row>
    <row r="29" ht="16.5" customHeight="1" spans="1:4">
      <c r="A29" s="211"/>
      <c r="B29" s="123"/>
      <c r="C29" s="109" t="s">
        <v>160</v>
      </c>
      <c r="D29" s="123"/>
    </row>
    <row r="30" ht="16.5" customHeight="1" spans="1:4">
      <c r="A30" s="211"/>
      <c r="B30" s="123"/>
      <c r="C30" s="109" t="s">
        <v>161</v>
      </c>
      <c r="D30" s="123"/>
    </row>
    <row r="31" ht="16.5" customHeight="1" spans="1:4">
      <c r="A31" s="211"/>
      <c r="B31" s="123"/>
      <c r="C31" s="26" t="s">
        <v>162</v>
      </c>
      <c r="D31" s="123"/>
    </row>
    <row r="32" ht="16.5" customHeight="1" spans="1:4">
      <c r="A32" s="211"/>
      <c r="B32" s="123"/>
      <c r="C32" s="26" t="s">
        <v>163</v>
      </c>
      <c r="D32" s="123"/>
    </row>
    <row r="33" ht="16.5" customHeight="1" spans="1:4">
      <c r="A33" s="211"/>
      <c r="B33" s="123"/>
      <c r="C33" s="22" t="s">
        <v>164</v>
      </c>
      <c r="D33" s="123"/>
    </row>
    <row r="34" ht="15" customHeight="1" spans="1:4">
      <c r="A34" s="212" t="s">
        <v>50</v>
      </c>
      <c r="B34" s="213">
        <v>2832296.27</v>
      </c>
      <c r="C34" s="212" t="s">
        <v>51</v>
      </c>
      <c r="D34" s="213">
        <v>2832296.27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8"/>
      <c r="F1" s="113"/>
      <c r="G1" s="179" t="s">
        <v>165</v>
      </c>
    </row>
    <row r="2" ht="41.25" customHeight="1" spans="1:7">
      <c r="A2" s="167" t="str">
        <f>"2026"&amp;"年一般公共预算支出预算表（按功能科目分类）"</f>
        <v>2026年一般公共预算支出预算表（按功能科目分类）</v>
      </c>
      <c r="B2" s="167"/>
      <c r="C2" s="167"/>
      <c r="D2" s="167"/>
      <c r="E2" s="167"/>
      <c r="F2" s="167"/>
      <c r="G2" s="167"/>
    </row>
    <row r="3" ht="18" customHeight="1" spans="1:7">
      <c r="A3" s="48" t="str">
        <f>"单位名称："&amp;"昆明市东川区环卫站"</f>
        <v>单位名称：昆明市东川区环卫站</v>
      </c>
      <c r="F3" s="164"/>
      <c r="G3" s="179" t="s">
        <v>1</v>
      </c>
    </row>
    <row r="4" ht="20.25" customHeight="1" spans="1:7">
      <c r="A4" s="202" t="s">
        <v>166</v>
      </c>
      <c r="B4" s="203"/>
      <c r="C4" s="168" t="s">
        <v>55</v>
      </c>
      <c r="D4" s="189" t="s">
        <v>75</v>
      </c>
      <c r="E4" s="14"/>
      <c r="F4" s="15"/>
      <c r="G4" s="181" t="s">
        <v>76</v>
      </c>
    </row>
    <row r="5" ht="20.25" customHeight="1" spans="1:7">
      <c r="A5" s="204" t="s">
        <v>72</v>
      </c>
      <c r="B5" s="204" t="s">
        <v>73</v>
      </c>
      <c r="C5" s="59"/>
      <c r="D5" s="17" t="s">
        <v>57</v>
      </c>
      <c r="E5" s="17" t="s">
        <v>167</v>
      </c>
      <c r="F5" s="17" t="s">
        <v>168</v>
      </c>
      <c r="G5" s="183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23">
        <v>379574.4</v>
      </c>
      <c r="D7" s="123">
        <v>379574.4</v>
      </c>
      <c r="E7" s="123">
        <v>375974.4</v>
      </c>
      <c r="F7" s="123">
        <v>3600</v>
      </c>
      <c r="G7" s="123"/>
    </row>
    <row r="8" ht="18" customHeight="1" spans="1:7">
      <c r="A8" s="177" t="s">
        <v>99</v>
      </c>
      <c r="B8" s="177" t="s">
        <v>100</v>
      </c>
      <c r="C8" s="123">
        <v>379574.4</v>
      </c>
      <c r="D8" s="123">
        <v>379574.4</v>
      </c>
      <c r="E8" s="123">
        <v>375974.4</v>
      </c>
      <c r="F8" s="123">
        <v>3600</v>
      </c>
      <c r="G8" s="123"/>
    </row>
    <row r="9" ht="18" customHeight="1" spans="1:7">
      <c r="A9" s="205" t="s">
        <v>101</v>
      </c>
      <c r="B9" s="205" t="s">
        <v>102</v>
      </c>
      <c r="C9" s="123">
        <v>90000</v>
      </c>
      <c r="D9" s="123">
        <v>90000</v>
      </c>
      <c r="E9" s="123">
        <v>86400</v>
      </c>
      <c r="F9" s="123">
        <v>3600</v>
      </c>
      <c r="G9" s="123"/>
    </row>
    <row r="10" ht="18" customHeight="1" spans="1:7">
      <c r="A10" s="205" t="s">
        <v>103</v>
      </c>
      <c r="B10" s="205" t="s">
        <v>104</v>
      </c>
      <c r="C10" s="123">
        <v>289574.4</v>
      </c>
      <c r="D10" s="123">
        <v>289574.4</v>
      </c>
      <c r="E10" s="123">
        <v>289574.4</v>
      </c>
      <c r="F10" s="123"/>
      <c r="G10" s="123"/>
    </row>
    <row r="11" ht="18" customHeight="1" spans="1:7">
      <c r="A11" s="22" t="s">
        <v>105</v>
      </c>
      <c r="B11" s="22" t="s">
        <v>106</v>
      </c>
      <c r="C11" s="123">
        <v>264650.85</v>
      </c>
      <c r="D11" s="123">
        <v>264650.85</v>
      </c>
      <c r="E11" s="123">
        <v>264650.85</v>
      </c>
      <c r="F11" s="123"/>
      <c r="G11" s="123"/>
    </row>
    <row r="12" ht="18" customHeight="1" spans="1:7">
      <c r="A12" s="177" t="s">
        <v>107</v>
      </c>
      <c r="B12" s="177" t="s">
        <v>108</v>
      </c>
      <c r="C12" s="123">
        <v>264650.85</v>
      </c>
      <c r="D12" s="123">
        <v>264650.85</v>
      </c>
      <c r="E12" s="123">
        <v>264650.85</v>
      </c>
      <c r="F12" s="123"/>
      <c r="G12" s="123"/>
    </row>
    <row r="13" ht="18" customHeight="1" spans="1:7">
      <c r="A13" s="205" t="s">
        <v>109</v>
      </c>
      <c r="B13" s="205" t="s">
        <v>110</v>
      </c>
      <c r="C13" s="123">
        <v>144007.05</v>
      </c>
      <c r="D13" s="123">
        <v>144007.05</v>
      </c>
      <c r="E13" s="123">
        <v>144007.05</v>
      </c>
      <c r="F13" s="123"/>
      <c r="G13" s="123"/>
    </row>
    <row r="14" ht="18" customHeight="1" spans="1:7">
      <c r="A14" s="205" t="s">
        <v>111</v>
      </c>
      <c r="B14" s="205" t="s">
        <v>112</v>
      </c>
      <c r="C14" s="123">
        <v>117276</v>
      </c>
      <c r="D14" s="123">
        <v>117276</v>
      </c>
      <c r="E14" s="123">
        <v>117276</v>
      </c>
      <c r="F14" s="123"/>
      <c r="G14" s="123"/>
    </row>
    <row r="15" ht="18" customHeight="1" spans="1:7">
      <c r="A15" s="205" t="s">
        <v>113</v>
      </c>
      <c r="B15" s="205" t="s">
        <v>114</v>
      </c>
      <c r="C15" s="123">
        <v>3367.8</v>
      </c>
      <c r="D15" s="123">
        <v>3367.8</v>
      </c>
      <c r="E15" s="123">
        <v>3367.8</v>
      </c>
      <c r="F15" s="123"/>
      <c r="G15" s="123"/>
    </row>
    <row r="16" ht="18" customHeight="1" spans="1:7">
      <c r="A16" s="22" t="s">
        <v>115</v>
      </c>
      <c r="B16" s="22" t="s">
        <v>116</v>
      </c>
      <c r="C16" s="123">
        <v>1966467.02</v>
      </c>
      <c r="D16" s="123">
        <v>1966467.02</v>
      </c>
      <c r="E16" s="123">
        <v>1858017.02</v>
      </c>
      <c r="F16" s="123">
        <v>108450</v>
      </c>
      <c r="G16" s="123"/>
    </row>
    <row r="17" ht="18" customHeight="1" spans="1:7">
      <c r="A17" s="177" t="s">
        <v>117</v>
      </c>
      <c r="B17" s="177" t="s">
        <v>118</v>
      </c>
      <c r="C17" s="123">
        <v>1966467.02</v>
      </c>
      <c r="D17" s="123">
        <v>1966467.02</v>
      </c>
      <c r="E17" s="123">
        <v>1858017.02</v>
      </c>
      <c r="F17" s="123">
        <v>108450</v>
      </c>
      <c r="G17" s="123"/>
    </row>
    <row r="18" ht="18" customHeight="1" spans="1:7">
      <c r="A18" s="205" t="s">
        <v>119</v>
      </c>
      <c r="B18" s="205" t="s">
        <v>118</v>
      </c>
      <c r="C18" s="123">
        <v>1966467.02</v>
      </c>
      <c r="D18" s="123">
        <v>1966467.02</v>
      </c>
      <c r="E18" s="123">
        <v>1858017.02</v>
      </c>
      <c r="F18" s="123">
        <v>108450</v>
      </c>
      <c r="G18" s="123"/>
    </row>
    <row r="19" ht="18" customHeight="1" spans="1:7">
      <c r="A19" s="22" t="s">
        <v>125</v>
      </c>
      <c r="B19" s="22" t="s">
        <v>126</v>
      </c>
      <c r="C19" s="123">
        <v>221604</v>
      </c>
      <c r="D19" s="123">
        <v>221604</v>
      </c>
      <c r="E19" s="123">
        <v>221604</v>
      </c>
      <c r="F19" s="123"/>
      <c r="G19" s="123"/>
    </row>
    <row r="20" ht="18" customHeight="1" spans="1:7">
      <c r="A20" s="177" t="s">
        <v>127</v>
      </c>
      <c r="B20" s="177" t="s">
        <v>128</v>
      </c>
      <c r="C20" s="123">
        <v>221604</v>
      </c>
      <c r="D20" s="123">
        <v>221604</v>
      </c>
      <c r="E20" s="123">
        <v>221604</v>
      </c>
      <c r="F20" s="123"/>
      <c r="G20" s="123"/>
    </row>
    <row r="21" ht="18" customHeight="1" spans="1:7">
      <c r="A21" s="205" t="s">
        <v>129</v>
      </c>
      <c r="B21" s="205" t="s">
        <v>130</v>
      </c>
      <c r="C21" s="123">
        <v>221604</v>
      </c>
      <c r="D21" s="123">
        <v>221604</v>
      </c>
      <c r="E21" s="123">
        <v>221604</v>
      </c>
      <c r="F21" s="123"/>
      <c r="G21" s="123"/>
    </row>
    <row r="22" ht="18" customHeight="1" spans="1:7">
      <c r="A22" s="122" t="s">
        <v>169</v>
      </c>
      <c r="B22" s="206" t="s">
        <v>169</v>
      </c>
      <c r="C22" s="123">
        <v>2832296.27</v>
      </c>
      <c r="D22" s="123">
        <v>2832296.27</v>
      </c>
      <c r="E22" s="123">
        <v>2720246.27</v>
      </c>
      <c r="F22" s="123">
        <v>112050</v>
      </c>
      <c r="G22" s="123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6" sqref="E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5"/>
      <c r="B1" s="85"/>
      <c r="C1" s="85"/>
      <c r="D1" s="85"/>
      <c r="E1" s="84"/>
      <c r="F1" s="198" t="s">
        <v>170</v>
      </c>
    </row>
    <row r="2" ht="41.25" customHeight="1" spans="1:6">
      <c r="A2" s="199" t="str">
        <f>"2026"&amp;"年一般公共预算“三公”经费支出预算表"</f>
        <v>2026年一般公共预算“三公”经费支出预算表</v>
      </c>
      <c r="B2" s="85"/>
      <c r="C2" s="85"/>
      <c r="D2" s="85"/>
      <c r="E2" s="84"/>
      <c r="F2" s="85"/>
    </row>
    <row r="3" customHeight="1" spans="1:6">
      <c r="A3" s="151" t="str">
        <f>"单位名称："&amp;"昆明市东川区环卫站"</f>
        <v>单位名称：昆明市东川区环卫站</v>
      </c>
      <c r="B3" s="200"/>
      <c r="D3" s="85"/>
      <c r="E3" s="84"/>
      <c r="F3" s="89" t="s">
        <v>1</v>
      </c>
    </row>
    <row r="4" ht="27" customHeight="1" spans="1:6">
      <c r="A4" s="90" t="s">
        <v>171</v>
      </c>
      <c r="B4" s="90" t="s">
        <v>172</v>
      </c>
      <c r="C4" s="92" t="s">
        <v>173</v>
      </c>
      <c r="D4" s="90"/>
      <c r="E4" s="91"/>
      <c r="F4" s="90" t="s">
        <v>174</v>
      </c>
    </row>
    <row r="5" ht="28.5" customHeight="1" spans="1:6">
      <c r="A5" s="201"/>
      <c r="B5" s="94"/>
      <c r="C5" s="91" t="s">
        <v>57</v>
      </c>
      <c r="D5" s="91" t="s">
        <v>175</v>
      </c>
      <c r="E5" s="91" t="s">
        <v>176</v>
      </c>
      <c r="F5" s="93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23">
        <v>15000</v>
      </c>
      <c r="B7" s="123"/>
      <c r="C7" s="123">
        <v>12000</v>
      </c>
      <c r="D7" s="123"/>
      <c r="E7" s="123">
        <v>12000</v>
      </c>
      <c r="F7" s="123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1"/>
  <sheetViews>
    <sheetView showZeros="0" topLeftCell="A2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8"/>
      <c r="C1" s="186"/>
      <c r="E1" s="187"/>
      <c r="F1" s="187"/>
      <c r="G1" s="187"/>
      <c r="H1" s="187"/>
      <c r="I1" s="126"/>
      <c r="J1" s="126"/>
      <c r="K1" s="126"/>
      <c r="L1" s="126"/>
      <c r="M1" s="126"/>
      <c r="N1" s="126"/>
      <c r="O1" s="126"/>
      <c r="S1" s="126"/>
      <c r="W1" s="186"/>
      <c r="Y1" s="46" t="s">
        <v>177</v>
      </c>
    </row>
    <row r="2" ht="45.75" customHeight="1" spans="1:25">
      <c r="A2" s="107" t="str">
        <f>"2026"&amp;"年部门基本支出预算表"</f>
        <v>2026年部门基本支出预算表</v>
      </c>
      <c r="B2" s="4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47"/>
      <c r="Q2" s="47"/>
      <c r="R2" s="47"/>
      <c r="S2" s="107"/>
      <c r="T2" s="107"/>
      <c r="U2" s="107"/>
      <c r="V2" s="107"/>
      <c r="W2" s="107"/>
      <c r="X2" s="107"/>
      <c r="Y2" s="107"/>
    </row>
    <row r="3" ht="18.75" customHeight="1" spans="1:25">
      <c r="A3" s="48" t="str">
        <f>"单位名称："&amp;"昆明市东川区环卫站"</f>
        <v>单位名称：昆明市东川区环卫站</v>
      </c>
      <c r="B3" s="49"/>
      <c r="C3" s="188"/>
      <c r="D3" s="188"/>
      <c r="E3" s="188"/>
      <c r="F3" s="188"/>
      <c r="G3" s="188"/>
      <c r="H3" s="188"/>
      <c r="I3" s="131"/>
      <c r="J3" s="131"/>
      <c r="K3" s="131"/>
      <c r="L3" s="131"/>
      <c r="M3" s="131"/>
      <c r="N3" s="131"/>
      <c r="O3" s="131"/>
      <c r="P3" s="50"/>
      <c r="Q3" s="50"/>
      <c r="R3" s="50"/>
      <c r="S3" s="131"/>
      <c r="W3" s="186"/>
      <c r="Y3" s="46" t="s">
        <v>1</v>
      </c>
    </row>
    <row r="4" ht="18" customHeight="1" spans="1:25">
      <c r="A4" s="52" t="s">
        <v>178</v>
      </c>
      <c r="B4" s="52" t="s">
        <v>179</v>
      </c>
      <c r="C4" s="52" t="s">
        <v>180</v>
      </c>
      <c r="D4" s="52" t="s">
        <v>181</v>
      </c>
      <c r="E4" s="52" t="s">
        <v>182</v>
      </c>
      <c r="F4" s="52" t="s">
        <v>183</v>
      </c>
      <c r="G4" s="52" t="s">
        <v>184</v>
      </c>
      <c r="H4" s="52" t="s">
        <v>185</v>
      </c>
      <c r="I4" s="189" t="s">
        <v>186</v>
      </c>
      <c r="J4" s="137" t="s">
        <v>186</v>
      </c>
      <c r="K4" s="137"/>
      <c r="L4" s="137"/>
      <c r="M4" s="137"/>
      <c r="N4" s="137"/>
      <c r="O4" s="137"/>
      <c r="P4" s="14"/>
      <c r="Q4" s="14"/>
      <c r="R4" s="14"/>
      <c r="S4" s="136" t="s">
        <v>61</v>
      </c>
      <c r="T4" s="137" t="s">
        <v>62</v>
      </c>
      <c r="U4" s="137"/>
      <c r="V4" s="137"/>
      <c r="W4" s="137"/>
      <c r="X4" s="137"/>
      <c r="Y4" s="119"/>
    </row>
    <row r="5" ht="18" customHeight="1" spans="1:25">
      <c r="A5" s="54"/>
      <c r="B5" s="69"/>
      <c r="C5" s="170"/>
      <c r="D5" s="54"/>
      <c r="E5" s="54"/>
      <c r="F5" s="54"/>
      <c r="G5" s="54"/>
      <c r="H5" s="54"/>
      <c r="I5" s="168" t="s">
        <v>187</v>
      </c>
      <c r="J5" s="189" t="s">
        <v>58</v>
      </c>
      <c r="K5" s="137"/>
      <c r="L5" s="137"/>
      <c r="M5" s="137"/>
      <c r="N5" s="137"/>
      <c r="O5" s="119"/>
      <c r="P5" s="13" t="s">
        <v>188</v>
      </c>
      <c r="Q5" s="14"/>
      <c r="R5" s="15"/>
      <c r="S5" s="52" t="s">
        <v>61</v>
      </c>
      <c r="T5" s="189" t="s">
        <v>62</v>
      </c>
      <c r="U5" s="136" t="s">
        <v>64</v>
      </c>
      <c r="V5" s="137" t="s">
        <v>62</v>
      </c>
      <c r="W5" s="136" t="s">
        <v>66</v>
      </c>
      <c r="X5" s="136" t="s">
        <v>67</v>
      </c>
      <c r="Y5" s="190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91" t="s">
        <v>189</v>
      </c>
      <c r="K6" s="52"/>
      <c r="L6" s="52" t="s">
        <v>190</v>
      </c>
      <c r="M6" s="52" t="s">
        <v>191</v>
      </c>
      <c r="N6" s="52" t="s">
        <v>192</v>
      </c>
      <c r="O6" s="52" t="s">
        <v>193</v>
      </c>
      <c r="P6" s="52" t="s">
        <v>58</v>
      </c>
      <c r="Q6" s="52" t="s">
        <v>59</v>
      </c>
      <c r="R6" s="52" t="s">
        <v>60</v>
      </c>
      <c r="S6" s="69"/>
      <c r="T6" s="52" t="s">
        <v>57</v>
      </c>
      <c r="U6" s="52" t="s">
        <v>64</v>
      </c>
      <c r="V6" s="52" t="s">
        <v>194</v>
      </c>
      <c r="W6" s="52" t="s">
        <v>66</v>
      </c>
      <c r="X6" s="52" t="s">
        <v>67</v>
      </c>
      <c r="Y6" s="52" t="s">
        <v>68</v>
      </c>
    </row>
    <row r="7" ht="37.5" customHeight="1" spans="1:25">
      <c r="A7" s="192"/>
      <c r="B7" s="59"/>
      <c r="C7" s="192"/>
      <c r="D7" s="192"/>
      <c r="E7" s="192"/>
      <c r="F7" s="192"/>
      <c r="G7" s="192"/>
      <c r="H7" s="192"/>
      <c r="I7" s="192"/>
      <c r="J7" s="193" t="s">
        <v>57</v>
      </c>
      <c r="K7" s="194" t="s">
        <v>195</v>
      </c>
      <c r="L7" s="57" t="s">
        <v>196</v>
      </c>
      <c r="M7" s="57" t="s">
        <v>191</v>
      </c>
      <c r="N7" s="57" t="s">
        <v>192</v>
      </c>
      <c r="O7" s="57" t="s">
        <v>193</v>
      </c>
      <c r="P7" s="57" t="s">
        <v>191</v>
      </c>
      <c r="Q7" s="57" t="s">
        <v>192</v>
      </c>
      <c r="R7" s="57" t="s">
        <v>193</v>
      </c>
      <c r="S7" s="57" t="s">
        <v>61</v>
      </c>
      <c r="T7" s="57" t="s">
        <v>57</v>
      </c>
      <c r="U7" s="57" t="s">
        <v>64</v>
      </c>
      <c r="V7" s="57" t="s">
        <v>194</v>
      </c>
      <c r="W7" s="57" t="s">
        <v>66</v>
      </c>
      <c r="X7" s="57" t="s">
        <v>67</v>
      </c>
      <c r="Y7" s="57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26" t="s">
        <v>197</v>
      </c>
      <c r="B9" s="26" t="s">
        <v>70</v>
      </c>
      <c r="C9" s="26" t="s">
        <v>198</v>
      </c>
      <c r="D9" s="26" t="s">
        <v>199</v>
      </c>
      <c r="E9" s="26" t="s">
        <v>119</v>
      </c>
      <c r="F9" s="26" t="s">
        <v>118</v>
      </c>
      <c r="G9" s="26" t="s">
        <v>200</v>
      </c>
      <c r="H9" s="26" t="s">
        <v>201</v>
      </c>
      <c r="I9" s="123">
        <v>767580</v>
      </c>
      <c r="J9" s="123">
        <v>767580</v>
      </c>
      <c r="K9" s="123"/>
      <c r="L9" s="123"/>
      <c r="M9" s="123"/>
      <c r="N9" s="123">
        <v>767580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ht="20.25" customHeight="1" spans="1:25">
      <c r="A10" s="26" t="s">
        <v>197</v>
      </c>
      <c r="B10" s="26" t="s">
        <v>70</v>
      </c>
      <c r="C10" s="26" t="s">
        <v>198</v>
      </c>
      <c r="D10" s="26" t="s">
        <v>199</v>
      </c>
      <c r="E10" s="26" t="s">
        <v>119</v>
      </c>
      <c r="F10" s="26" t="s">
        <v>118</v>
      </c>
      <c r="G10" s="26" t="s">
        <v>202</v>
      </c>
      <c r="H10" s="26" t="s">
        <v>203</v>
      </c>
      <c r="I10" s="123">
        <v>20350.02</v>
      </c>
      <c r="J10" s="123">
        <v>20350.02</v>
      </c>
      <c r="K10" s="195"/>
      <c r="L10" s="195"/>
      <c r="M10" s="195"/>
      <c r="N10" s="123">
        <v>20350.02</v>
      </c>
      <c r="O10" s="195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ht="20.25" customHeight="1" spans="1:25">
      <c r="A11" s="26" t="s">
        <v>197</v>
      </c>
      <c r="B11" s="26" t="s">
        <v>70</v>
      </c>
      <c r="C11" s="26" t="s">
        <v>198</v>
      </c>
      <c r="D11" s="26" t="s">
        <v>199</v>
      </c>
      <c r="E11" s="26" t="s">
        <v>119</v>
      </c>
      <c r="F11" s="26" t="s">
        <v>118</v>
      </c>
      <c r="G11" s="26" t="s">
        <v>202</v>
      </c>
      <c r="H11" s="26" t="s">
        <v>203</v>
      </c>
      <c r="I11" s="123">
        <v>123576</v>
      </c>
      <c r="J11" s="123">
        <v>123576</v>
      </c>
      <c r="K11" s="195"/>
      <c r="L11" s="195"/>
      <c r="M11" s="195"/>
      <c r="N11" s="123">
        <v>123576</v>
      </c>
      <c r="O11" s="195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ht="20.25" customHeight="1" spans="1:25">
      <c r="A12" s="26" t="s">
        <v>197</v>
      </c>
      <c r="B12" s="26" t="s">
        <v>70</v>
      </c>
      <c r="C12" s="26" t="s">
        <v>198</v>
      </c>
      <c r="D12" s="26" t="s">
        <v>199</v>
      </c>
      <c r="E12" s="26" t="s">
        <v>119</v>
      </c>
      <c r="F12" s="26" t="s">
        <v>118</v>
      </c>
      <c r="G12" s="26" t="s">
        <v>204</v>
      </c>
      <c r="H12" s="26" t="s">
        <v>205</v>
      </c>
      <c r="I12" s="123">
        <v>4277</v>
      </c>
      <c r="J12" s="123">
        <v>4277</v>
      </c>
      <c r="K12" s="195"/>
      <c r="L12" s="195"/>
      <c r="M12" s="195"/>
      <c r="N12" s="123">
        <v>4277</v>
      </c>
      <c r="O12" s="195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ht="20.25" customHeight="1" spans="1:25">
      <c r="A13" s="26" t="s">
        <v>197</v>
      </c>
      <c r="B13" s="26" t="s">
        <v>70</v>
      </c>
      <c r="C13" s="26" t="s">
        <v>198</v>
      </c>
      <c r="D13" s="26" t="s">
        <v>199</v>
      </c>
      <c r="E13" s="26" t="s">
        <v>119</v>
      </c>
      <c r="F13" s="26" t="s">
        <v>118</v>
      </c>
      <c r="G13" s="26" t="s">
        <v>204</v>
      </c>
      <c r="H13" s="26" t="s">
        <v>205</v>
      </c>
      <c r="I13" s="123">
        <v>63965</v>
      </c>
      <c r="J13" s="123">
        <v>63965</v>
      </c>
      <c r="K13" s="195"/>
      <c r="L13" s="195"/>
      <c r="M13" s="195"/>
      <c r="N13" s="123">
        <v>63965</v>
      </c>
      <c r="O13" s="195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ht="20.25" customHeight="1" spans="1:25">
      <c r="A14" s="26" t="s">
        <v>197</v>
      </c>
      <c r="B14" s="26" t="s">
        <v>70</v>
      </c>
      <c r="C14" s="26" t="s">
        <v>198</v>
      </c>
      <c r="D14" s="26" t="s">
        <v>199</v>
      </c>
      <c r="E14" s="26" t="s">
        <v>119</v>
      </c>
      <c r="F14" s="26" t="s">
        <v>118</v>
      </c>
      <c r="G14" s="26" t="s">
        <v>206</v>
      </c>
      <c r="H14" s="26" t="s">
        <v>207</v>
      </c>
      <c r="I14" s="123">
        <v>8830</v>
      </c>
      <c r="J14" s="123">
        <v>8830</v>
      </c>
      <c r="K14" s="195"/>
      <c r="L14" s="195"/>
      <c r="M14" s="195"/>
      <c r="N14" s="123">
        <v>8830</v>
      </c>
      <c r="O14" s="195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ht="20.25" customHeight="1" spans="1:25">
      <c r="A15" s="26" t="s">
        <v>197</v>
      </c>
      <c r="B15" s="26" t="s">
        <v>70</v>
      </c>
      <c r="C15" s="26" t="s">
        <v>198</v>
      </c>
      <c r="D15" s="26" t="s">
        <v>199</v>
      </c>
      <c r="E15" s="26" t="s">
        <v>119</v>
      </c>
      <c r="F15" s="26" t="s">
        <v>118</v>
      </c>
      <c r="G15" s="26" t="s">
        <v>206</v>
      </c>
      <c r="H15" s="26" t="s">
        <v>207</v>
      </c>
      <c r="I15" s="123">
        <v>272040</v>
      </c>
      <c r="J15" s="123">
        <v>272040</v>
      </c>
      <c r="K15" s="195"/>
      <c r="L15" s="195"/>
      <c r="M15" s="195"/>
      <c r="N15" s="123">
        <v>272040</v>
      </c>
      <c r="O15" s="195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ht="20.25" customHeight="1" spans="1:25">
      <c r="A16" s="26" t="s">
        <v>197</v>
      </c>
      <c r="B16" s="26" t="s">
        <v>70</v>
      </c>
      <c r="C16" s="26" t="s">
        <v>198</v>
      </c>
      <c r="D16" s="26" t="s">
        <v>199</v>
      </c>
      <c r="E16" s="26" t="s">
        <v>119</v>
      </c>
      <c r="F16" s="26" t="s">
        <v>118</v>
      </c>
      <c r="G16" s="26" t="s">
        <v>206</v>
      </c>
      <c r="H16" s="26" t="s">
        <v>207</v>
      </c>
      <c r="I16" s="123">
        <v>148656</v>
      </c>
      <c r="J16" s="123">
        <v>148656</v>
      </c>
      <c r="K16" s="195"/>
      <c r="L16" s="195"/>
      <c r="M16" s="195"/>
      <c r="N16" s="123">
        <v>148656</v>
      </c>
      <c r="O16" s="195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ht="20.25" customHeight="1" spans="1:25">
      <c r="A17" s="26" t="s">
        <v>197</v>
      </c>
      <c r="B17" s="26" t="s">
        <v>70</v>
      </c>
      <c r="C17" s="26" t="s">
        <v>198</v>
      </c>
      <c r="D17" s="26" t="s">
        <v>199</v>
      </c>
      <c r="E17" s="26" t="s">
        <v>119</v>
      </c>
      <c r="F17" s="26" t="s">
        <v>118</v>
      </c>
      <c r="G17" s="26" t="s">
        <v>206</v>
      </c>
      <c r="H17" s="26" t="s">
        <v>207</v>
      </c>
      <c r="I17" s="123">
        <v>310956</v>
      </c>
      <c r="J17" s="123">
        <v>310956</v>
      </c>
      <c r="K17" s="195"/>
      <c r="L17" s="195"/>
      <c r="M17" s="195"/>
      <c r="N17" s="123">
        <v>310956</v>
      </c>
      <c r="O17" s="195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ht="20.25" customHeight="1" spans="1:25">
      <c r="A18" s="26" t="s">
        <v>197</v>
      </c>
      <c r="B18" s="26" t="s">
        <v>70</v>
      </c>
      <c r="C18" s="26" t="s">
        <v>208</v>
      </c>
      <c r="D18" s="26" t="s">
        <v>209</v>
      </c>
      <c r="E18" s="26" t="s">
        <v>103</v>
      </c>
      <c r="F18" s="26" t="s">
        <v>104</v>
      </c>
      <c r="G18" s="26" t="s">
        <v>210</v>
      </c>
      <c r="H18" s="26" t="s">
        <v>211</v>
      </c>
      <c r="I18" s="123">
        <v>289574.4</v>
      </c>
      <c r="J18" s="123">
        <v>289574.4</v>
      </c>
      <c r="K18" s="195"/>
      <c r="L18" s="195"/>
      <c r="M18" s="195"/>
      <c r="N18" s="123">
        <v>289574.4</v>
      </c>
      <c r="O18" s="195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ht="20.25" customHeight="1" spans="1:25">
      <c r="A19" s="26" t="s">
        <v>197</v>
      </c>
      <c r="B19" s="26" t="s">
        <v>70</v>
      </c>
      <c r="C19" s="26" t="s">
        <v>208</v>
      </c>
      <c r="D19" s="26" t="s">
        <v>209</v>
      </c>
      <c r="E19" s="26" t="s">
        <v>109</v>
      </c>
      <c r="F19" s="26" t="s">
        <v>110</v>
      </c>
      <c r="G19" s="26" t="s">
        <v>212</v>
      </c>
      <c r="H19" s="26" t="s">
        <v>213</v>
      </c>
      <c r="I19" s="123">
        <v>7845</v>
      </c>
      <c r="J19" s="123">
        <v>7845</v>
      </c>
      <c r="K19" s="195"/>
      <c r="L19" s="195"/>
      <c r="M19" s="195"/>
      <c r="N19" s="123">
        <v>7845</v>
      </c>
      <c r="O19" s="195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ht="20.25" customHeight="1" spans="1:25">
      <c r="A20" s="26" t="s">
        <v>197</v>
      </c>
      <c r="B20" s="26" t="s">
        <v>70</v>
      </c>
      <c r="C20" s="26" t="s">
        <v>208</v>
      </c>
      <c r="D20" s="26" t="s">
        <v>209</v>
      </c>
      <c r="E20" s="26" t="s">
        <v>109</v>
      </c>
      <c r="F20" s="26" t="s">
        <v>110</v>
      </c>
      <c r="G20" s="26" t="s">
        <v>212</v>
      </c>
      <c r="H20" s="26" t="s">
        <v>213</v>
      </c>
      <c r="I20" s="123">
        <v>133024.05</v>
      </c>
      <c r="J20" s="123">
        <v>133024.05</v>
      </c>
      <c r="K20" s="195"/>
      <c r="L20" s="195"/>
      <c r="M20" s="195"/>
      <c r="N20" s="123">
        <v>133024.05</v>
      </c>
      <c r="O20" s="195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ht="20.25" customHeight="1" spans="1:25">
      <c r="A21" s="26" t="s">
        <v>197</v>
      </c>
      <c r="B21" s="26" t="s">
        <v>70</v>
      </c>
      <c r="C21" s="26" t="s">
        <v>208</v>
      </c>
      <c r="D21" s="26" t="s">
        <v>209</v>
      </c>
      <c r="E21" s="26" t="s">
        <v>109</v>
      </c>
      <c r="F21" s="26" t="s">
        <v>110</v>
      </c>
      <c r="G21" s="26" t="s">
        <v>212</v>
      </c>
      <c r="H21" s="26" t="s">
        <v>213</v>
      </c>
      <c r="I21" s="123">
        <v>3138</v>
      </c>
      <c r="J21" s="123">
        <v>3138</v>
      </c>
      <c r="K21" s="195"/>
      <c r="L21" s="195"/>
      <c r="M21" s="195"/>
      <c r="N21" s="123">
        <v>3138</v>
      </c>
      <c r="O21" s="195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ht="20.25" customHeight="1" spans="1:25">
      <c r="A22" s="26" t="s">
        <v>197</v>
      </c>
      <c r="B22" s="26" t="s">
        <v>70</v>
      </c>
      <c r="C22" s="26" t="s">
        <v>208</v>
      </c>
      <c r="D22" s="26" t="s">
        <v>209</v>
      </c>
      <c r="E22" s="26" t="s">
        <v>111</v>
      </c>
      <c r="F22" s="26" t="s">
        <v>112</v>
      </c>
      <c r="G22" s="26" t="s">
        <v>214</v>
      </c>
      <c r="H22" s="26" t="s">
        <v>215</v>
      </c>
      <c r="I22" s="123">
        <v>33084</v>
      </c>
      <c r="J22" s="123">
        <v>33084</v>
      </c>
      <c r="K22" s="195"/>
      <c r="L22" s="195"/>
      <c r="M22" s="195"/>
      <c r="N22" s="123">
        <v>33084</v>
      </c>
      <c r="O22" s="195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ht="20.25" customHeight="1" spans="1:25">
      <c r="A23" s="26" t="s">
        <v>197</v>
      </c>
      <c r="B23" s="26" t="s">
        <v>70</v>
      </c>
      <c r="C23" s="26" t="s">
        <v>208</v>
      </c>
      <c r="D23" s="26" t="s">
        <v>209</v>
      </c>
      <c r="E23" s="26" t="s">
        <v>111</v>
      </c>
      <c r="F23" s="26" t="s">
        <v>112</v>
      </c>
      <c r="G23" s="26" t="s">
        <v>214</v>
      </c>
      <c r="H23" s="26" t="s">
        <v>215</v>
      </c>
      <c r="I23" s="123">
        <v>84192</v>
      </c>
      <c r="J23" s="123">
        <v>84192</v>
      </c>
      <c r="K23" s="195"/>
      <c r="L23" s="195"/>
      <c r="M23" s="195"/>
      <c r="N23" s="123">
        <v>84192</v>
      </c>
      <c r="O23" s="195"/>
      <c r="P23" s="123"/>
      <c r="Q23" s="123"/>
      <c r="R23" s="123"/>
      <c r="S23" s="123"/>
      <c r="T23" s="123"/>
      <c r="U23" s="123"/>
      <c r="V23" s="123"/>
      <c r="W23" s="123"/>
      <c r="X23" s="123"/>
      <c r="Y23" s="123"/>
    </row>
    <row r="24" ht="20.25" customHeight="1" spans="1:25">
      <c r="A24" s="26" t="s">
        <v>197</v>
      </c>
      <c r="B24" s="26" t="s">
        <v>70</v>
      </c>
      <c r="C24" s="26" t="s">
        <v>208</v>
      </c>
      <c r="D24" s="26" t="s">
        <v>209</v>
      </c>
      <c r="E24" s="26" t="s">
        <v>113</v>
      </c>
      <c r="F24" s="26" t="s">
        <v>114</v>
      </c>
      <c r="G24" s="26" t="s">
        <v>216</v>
      </c>
      <c r="H24" s="26" t="s">
        <v>217</v>
      </c>
      <c r="I24" s="123">
        <v>3367.8</v>
      </c>
      <c r="J24" s="123">
        <v>3367.8</v>
      </c>
      <c r="K24" s="195"/>
      <c r="L24" s="195"/>
      <c r="M24" s="195"/>
      <c r="N24" s="123">
        <v>3367.8</v>
      </c>
      <c r="O24" s="195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ht="20.25" customHeight="1" spans="1:25">
      <c r="A25" s="26" t="s">
        <v>197</v>
      </c>
      <c r="B25" s="26" t="s">
        <v>70</v>
      </c>
      <c r="C25" s="26" t="s">
        <v>208</v>
      </c>
      <c r="D25" s="26" t="s">
        <v>209</v>
      </c>
      <c r="E25" s="26" t="s">
        <v>119</v>
      </c>
      <c r="F25" s="26" t="s">
        <v>118</v>
      </c>
      <c r="G25" s="26" t="s">
        <v>216</v>
      </c>
      <c r="H25" s="26" t="s">
        <v>217</v>
      </c>
      <c r="I25" s="123">
        <v>11787</v>
      </c>
      <c r="J25" s="123">
        <v>11787</v>
      </c>
      <c r="K25" s="195"/>
      <c r="L25" s="195"/>
      <c r="M25" s="195"/>
      <c r="N25" s="123">
        <v>11787</v>
      </c>
      <c r="O25" s="195"/>
      <c r="P25" s="123"/>
      <c r="Q25" s="123"/>
      <c r="R25" s="123"/>
      <c r="S25" s="123"/>
      <c r="T25" s="123"/>
      <c r="U25" s="123"/>
      <c r="V25" s="123"/>
      <c r="W25" s="123"/>
      <c r="X25" s="123"/>
      <c r="Y25" s="123"/>
    </row>
    <row r="26" ht="20.25" customHeight="1" spans="1:25">
      <c r="A26" s="26" t="s">
        <v>197</v>
      </c>
      <c r="B26" s="26" t="s">
        <v>70</v>
      </c>
      <c r="C26" s="26" t="s">
        <v>218</v>
      </c>
      <c r="D26" s="26" t="s">
        <v>130</v>
      </c>
      <c r="E26" s="26" t="s">
        <v>129</v>
      </c>
      <c r="F26" s="26" t="s">
        <v>130</v>
      </c>
      <c r="G26" s="26" t="s">
        <v>219</v>
      </c>
      <c r="H26" s="26" t="s">
        <v>130</v>
      </c>
      <c r="I26" s="123">
        <v>221604</v>
      </c>
      <c r="J26" s="123">
        <v>221604</v>
      </c>
      <c r="K26" s="195"/>
      <c r="L26" s="195"/>
      <c r="M26" s="195"/>
      <c r="N26" s="123">
        <v>221604</v>
      </c>
      <c r="O26" s="195"/>
      <c r="P26" s="123"/>
      <c r="Q26" s="123"/>
      <c r="R26" s="123"/>
      <c r="S26" s="123"/>
      <c r="T26" s="123"/>
      <c r="U26" s="123"/>
      <c r="V26" s="123"/>
      <c r="W26" s="123"/>
      <c r="X26" s="123"/>
      <c r="Y26" s="123"/>
    </row>
    <row r="27" ht="20.25" customHeight="1" spans="1:25">
      <c r="A27" s="26" t="s">
        <v>197</v>
      </c>
      <c r="B27" s="26" t="s">
        <v>70</v>
      </c>
      <c r="C27" s="26" t="s">
        <v>220</v>
      </c>
      <c r="D27" s="26" t="s">
        <v>174</v>
      </c>
      <c r="E27" s="26" t="s">
        <v>119</v>
      </c>
      <c r="F27" s="26" t="s">
        <v>118</v>
      </c>
      <c r="G27" s="26" t="s">
        <v>221</v>
      </c>
      <c r="H27" s="26" t="s">
        <v>174</v>
      </c>
      <c r="I27" s="123">
        <v>3000</v>
      </c>
      <c r="J27" s="123">
        <v>3000</v>
      </c>
      <c r="K27" s="195"/>
      <c r="L27" s="195"/>
      <c r="M27" s="195"/>
      <c r="N27" s="123">
        <v>3000</v>
      </c>
      <c r="O27" s="195"/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ht="20.25" customHeight="1" spans="1:25">
      <c r="A28" s="26" t="s">
        <v>197</v>
      </c>
      <c r="B28" s="26" t="s">
        <v>70</v>
      </c>
      <c r="C28" s="26" t="s">
        <v>222</v>
      </c>
      <c r="D28" s="26" t="s">
        <v>223</v>
      </c>
      <c r="E28" s="26" t="s">
        <v>119</v>
      </c>
      <c r="F28" s="26" t="s">
        <v>118</v>
      </c>
      <c r="G28" s="26" t="s">
        <v>224</v>
      </c>
      <c r="H28" s="26" t="s">
        <v>223</v>
      </c>
      <c r="I28" s="123">
        <v>40500</v>
      </c>
      <c r="J28" s="123">
        <v>40500</v>
      </c>
      <c r="K28" s="195"/>
      <c r="L28" s="195"/>
      <c r="M28" s="195"/>
      <c r="N28" s="123">
        <v>40500</v>
      </c>
      <c r="O28" s="195"/>
      <c r="P28" s="123"/>
      <c r="Q28" s="123"/>
      <c r="R28" s="123"/>
      <c r="S28" s="123"/>
      <c r="T28" s="123"/>
      <c r="U28" s="123"/>
      <c r="V28" s="123"/>
      <c r="W28" s="123"/>
      <c r="X28" s="123"/>
      <c r="Y28" s="123"/>
    </row>
    <row r="29" ht="20.25" customHeight="1" spans="1:25">
      <c r="A29" s="26" t="s">
        <v>197</v>
      </c>
      <c r="B29" s="26" t="s">
        <v>70</v>
      </c>
      <c r="C29" s="26" t="s">
        <v>225</v>
      </c>
      <c r="D29" s="26" t="s">
        <v>226</v>
      </c>
      <c r="E29" s="26" t="s">
        <v>101</v>
      </c>
      <c r="F29" s="26" t="s">
        <v>102</v>
      </c>
      <c r="G29" s="26" t="s">
        <v>227</v>
      </c>
      <c r="H29" s="26" t="s">
        <v>228</v>
      </c>
      <c r="I29" s="123">
        <v>3600</v>
      </c>
      <c r="J29" s="123">
        <v>3600</v>
      </c>
      <c r="K29" s="195"/>
      <c r="L29" s="195"/>
      <c r="M29" s="195"/>
      <c r="N29" s="123">
        <v>3600</v>
      </c>
      <c r="O29" s="195"/>
      <c r="P29" s="123"/>
      <c r="Q29" s="123"/>
      <c r="R29" s="123"/>
      <c r="S29" s="123"/>
      <c r="T29" s="123"/>
      <c r="U29" s="123"/>
      <c r="V29" s="123"/>
      <c r="W29" s="123"/>
      <c r="X29" s="123"/>
      <c r="Y29" s="123"/>
    </row>
    <row r="30" ht="20.25" customHeight="1" spans="1:25">
      <c r="A30" s="26" t="s">
        <v>197</v>
      </c>
      <c r="B30" s="26" t="s">
        <v>70</v>
      </c>
      <c r="C30" s="26" t="s">
        <v>229</v>
      </c>
      <c r="D30" s="26" t="s">
        <v>230</v>
      </c>
      <c r="E30" s="26" t="s">
        <v>119</v>
      </c>
      <c r="F30" s="26" t="s">
        <v>118</v>
      </c>
      <c r="G30" s="26" t="s">
        <v>231</v>
      </c>
      <c r="H30" s="26" t="s">
        <v>232</v>
      </c>
      <c r="I30" s="123">
        <v>13500</v>
      </c>
      <c r="J30" s="123">
        <v>13500</v>
      </c>
      <c r="K30" s="195"/>
      <c r="L30" s="195"/>
      <c r="M30" s="195"/>
      <c r="N30" s="123">
        <v>13500</v>
      </c>
      <c r="O30" s="195"/>
      <c r="P30" s="123"/>
      <c r="Q30" s="123"/>
      <c r="R30" s="123"/>
      <c r="S30" s="123"/>
      <c r="T30" s="123"/>
      <c r="U30" s="123"/>
      <c r="V30" s="123"/>
      <c r="W30" s="123"/>
      <c r="X30" s="123"/>
      <c r="Y30" s="123"/>
    </row>
    <row r="31" ht="20.25" customHeight="1" spans="1:25">
      <c r="A31" s="26" t="s">
        <v>197</v>
      </c>
      <c r="B31" s="26" t="s">
        <v>70</v>
      </c>
      <c r="C31" s="26" t="s">
        <v>229</v>
      </c>
      <c r="D31" s="26" t="s">
        <v>230</v>
      </c>
      <c r="E31" s="26" t="s">
        <v>119</v>
      </c>
      <c r="F31" s="26" t="s">
        <v>118</v>
      </c>
      <c r="G31" s="26" t="s">
        <v>233</v>
      </c>
      <c r="H31" s="26" t="s">
        <v>234</v>
      </c>
      <c r="I31" s="123">
        <v>3000</v>
      </c>
      <c r="J31" s="123">
        <v>3000</v>
      </c>
      <c r="K31" s="195"/>
      <c r="L31" s="195"/>
      <c r="M31" s="195"/>
      <c r="N31" s="123">
        <v>3000</v>
      </c>
      <c r="O31" s="195"/>
      <c r="P31" s="123"/>
      <c r="Q31" s="123"/>
      <c r="R31" s="123"/>
      <c r="S31" s="123"/>
      <c r="T31" s="123"/>
      <c r="U31" s="123"/>
      <c r="V31" s="123"/>
      <c r="W31" s="123"/>
      <c r="X31" s="123"/>
      <c r="Y31" s="123"/>
    </row>
    <row r="32" ht="20.25" customHeight="1" spans="1:25">
      <c r="A32" s="26" t="s">
        <v>197</v>
      </c>
      <c r="B32" s="26" t="s">
        <v>70</v>
      </c>
      <c r="C32" s="26" t="s">
        <v>229</v>
      </c>
      <c r="D32" s="26" t="s">
        <v>230</v>
      </c>
      <c r="E32" s="26" t="s">
        <v>119</v>
      </c>
      <c r="F32" s="26" t="s">
        <v>118</v>
      </c>
      <c r="G32" s="26" t="s">
        <v>235</v>
      </c>
      <c r="H32" s="26" t="s">
        <v>236</v>
      </c>
      <c r="I32" s="123">
        <v>3000</v>
      </c>
      <c r="J32" s="123">
        <v>3000</v>
      </c>
      <c r="K32" s="195"/>
      <c r="L32" s="195"/>
      <c r="M32" s="195"/>
      <c r="N32" s="123">
        <v>3000</v>
      </c>
      <c r="O32" s="195"/>
      <c r="P32" s="123"/>
      <c r="Q32" s="123"/>
      <c r="R32" s="123"/>
      <c r="S32" s="123"/>
      <c r="T32" s="123"/>
      <c r="U32" s="123"/>
      <c r="V32" s="123"/>
      <c r="W32" s="123"/>
      <c r="X32" s="123"/>
      <c r="Y32" s="123"/>
    </row>
    <row r="33" ht="20.25" customHeight="1" spans="1:25">
      <c r="A33" s="26" t="s">
        <v>197</v>
      </c>
      <c r="B33" s="26" t="s">
        <v>70</v>
      </c>
      <c r="C33" s="26" t="s">
        <v>229</v>
      </c>
      <c r="D33" s="26" t="s">
        <v>230</v>
      </c>
      <c r="E33" s="26" t="s">
        <v>119</v>
      </c>
      <c r="F33" s="26" t="s">
        <v>118</v>
      </c>
      <c r="G33" s="26" t="s">
        <v>237</v>
      </c>
      <c r="H33" s="26" t="s">
        <v>238</v>
      </c>
      <c r="I33" s="123">
        <v>10500</v>
      </c>
      <c r="J33" s="123">
        <v>10500</v>
      </c>
      <c r="K33" s="195"/>
      <c r="L33" s="195"/>
      <c r="M33" s="195"/>
      <c r="N33" s="123">
        <v>10500</v>
      </c>
      <c r="O33" s="195"/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ht="20.25" customHeight="1" spans="1:25">
      <c r="A34" s="26" t="s">
        <v>197</v>
      </c>
      <c r="B34" s="26" t="s">
        <v>70</v>
      </c>
      <c r="C34" s="26" t="s">
        <v>229</v>
      </c>
      <c r="D34" s="26" t="s">
        <v>230</v>
      </c>
      <c r="E34" s="26" t="s">
        <v>119</v>
      </c>
      <c r="F34" s="26" t="s">
        <v>118</v>
      </c>
      <c r="G34" s="26" t="s">
        <v>239</v>
      </c>
      <c r="H34" s="26" t="s">
        <v>240</v>
      </c>
      <c r="I34" s="123">
        <v>19200</v>
      </c>
      <c r="J34" s="123">
        <v>19200</v>
      </c>
      <c r="K34" s="195"/>
      <c r="L34" s="195"/>
      <c r="M34" s="195"/>
      <c r="N34" s="123">
        <v>19200</v>
      </c>
      <c r="O34" s="195"/>
      <c r="P34" s="123"/>
      <c r="Q34" s="123"/>
      <c r="R34" s="123"/>
      <c r="S34" s="123"/>
      <c r="T34" s="123"/>
      <c r="U34" s="123"/>
      <c r="V34" s="123"/>
      <c r="W34" s="123"/>
      <c r="X34" s="123"/>
      <c r="Y34" s="123"/>
    </row>
    <row r="35" ht="20.25" customHeight="1" spans="1:25">
      <c r="A35" s="26" t="s">
        <v>197</v>
      </c>
      <c r="B35" s="26" t="s">
        <v>70</v>
      </c>
      <c r="C35" s="26" t="s">
        <v>229</v>
      </c>
      <c r="D35" s="26" t="s">
        <v>230</v>
      </c>
      <c r="E35" s="26" t="s">
        <v>119</v>
      </c>
      <c r="F35" s="26" t="s">
        <v>118</v>
      </c>
      <c r="G35" s="26" t="s">
        <v>241</v>
      </c>
      <c r="H35" s="26" t="s">
        <v>242</v>
      </c>
      <c r="I35" s="123">
        <v>2250</v>
      </c>
      <c r="J35" s="123">
        <v>2250</v>
      </c>
      <c r="K35" s="195"/>
      <c r="L35" s="195"/>
      <c r="M35" s="195"/>
      <c r="N35" s="123">
        <v>2250</v>
      </c>
      <c r="O35" s="195"/>
      <c r="P35" s="123"/>
      <c r="Q35" s="123"/>
      <c r="R35" s="123"/>
      <c r="S35" s="123"/>
      <c r="T35" s="123"/>
      <c r="U35" s="123"/>
      <c r="V35" s="123"/>
      <c r="W35" s="123"/>
      <c r="X35" s="123"/>
      <c r="Y35" s="123"/>
    </row>
    <row r="36" ht="20.25" customHeight="1" spans="1:25">
      <c r="A36" s="26" t="s">
        <v>197</v>
      </c>
      <c r="B36" s="26" t="s">
        <v>70</v>
      </c>
      <c r="C36" s="26" t="s">
        <v>229</v>
      </c>
      <c r="D36" s="26" t="s">
        <v>230</v>
      </c>
      <c r="E36" s="26" t="s">
        <v>119</v>
      </c>
      <c r="F36" s="26" t="s">
        <v>118</v>
      </c>
      <c r="G36" s="26" t="s">
        <v>243</v>
      </c>
      <c r="H36" s="26" t="s">
        <v>244</v>
      </c>
      <c r="I36" s="123">
        <v>750</v>
      </c>
      <c r="J36" s="123">
        <v>750</v>
      </c>
      <c r="K36" s="195"/>
      <c r="L36" s="195"/>
      <c r="M36" s="195"/>
      <c r="N36" s="123">
        <v>750</v>
      </c>
      <c r="O36" s="195"/>
      <c r="P36" s="123"/>
      <c r="Q36" s="123"/>
      <c r="R36" s="123"/>
      <c r="S36" s="123"/>
      <c r="T36" s="123"/>
      <c r="U36" s="123"/>
      <c r="V36" s="123"/>
      <c r="W36" s="123"/>
      <c r="X36" s="123"/>
      <c r="Y36" s="123"/>
    </row>
    <row r="37" ht="20.25" customHeight="1" spans="1:25">
      <c r="A37" s="26" t="s">
        <v>197</v>
      </c>
      <c r="B37" s="26" t="s">
        <v>70</v>
      </c>
      <c r="C37" s="26" t="s">
        <v>229</v>
      </c>
      <c r="D37" s="26" t="s">
        <v>230</v>
      </c>
      <c r="E37" s="26" t="s">
        <v>119</v>
      </c>
      <c r="F37" s="26" t="s">
        <v>118</v>
      </c>
      <c r="G37" s="26" t="s">
        <v>245</v>
      </c>
      <c r="H37" s="26" t="s">
        <v>246</v>
      </c>
      <c r="I37" s="123">
        <v>750</v>
      </c>
      <c r="J37" s="123">
        <v>750</v>
      </c>
      <c r="K37" s="195"/>
      <c r="L37" s="195"/>
      <c r="M37" s="195"/>
      <c r="N37" s="123">
        <v>750</v>
      </c>
      <c r="O37" s="195"/>
      <c r="P37" s="123"/>
      <c r="Q37" s="123"/>
      <c r="R37" s="123"/>
      <c r="S37" s="123"/>
      <c r="T37" s="123"/>
      <c r="U37" s="123"/>
      <c r="V37" s="123"/>
      <c r="W37" s="123"/>
      <c r="X37" s="123"/>
      <c r="Y37" s="123"/>
    </row>
    <row r="38" ht="20.25" customHeight="1" spans="1:25">
      <c r="A38" s="26" t="s">
        <v>197</v>
      </c>
      <c r="B38" s="26" t="s">
        <v>70</v>
      </c>
      <c r="C38" s="26" t="s">
        <v>247</v>
      </c>
      <c r="D38" s="26" t="s">
        <v>248</v>
      </c>
      <c r="E38" s="26" t="s">
        <v>119</v>
      </c>
      <c r="F38" s="26" t="s">
        <v>118</v>
      </c>
      <c r="G38" s="26" t="s">
        <v>249</v>
      </c>
      <c r="H38" s="26" t="s">
        <v>250</v>
      </c>
      <c r="I38" s="123">
        <v>12000</v>
      </c>
      <c r="J38" s="123">
        <v>12000</v>
      </c>
      <c r="K38" s="195"/>
      <c r="L38" s="195"/>
      <c r="M38" s="195"/>
      <c r="N38" s="123">
        <v>12000</v>
      </c>
      <c r="O38" s="195"/>
      <c r="P38" s="123"/>
      <c r="Q38" s="123"/>
      <c r="R38" s="123"/>
      <c r="S38" s="123"/>
      <c r="T38" s="123"/>
      <c r="U38" s="123"/>
      <c r="V38" s="123"/>
      <c r="W38" s="123"/>
      <c r="X38" s="123"/>
      <c r="Y38" s="123"/>
    </row>
    <row r="39" ht="20.25" customHeight="1" spans="1:25">
      <c r="A39" s="26" t="s">
        <v>197</v>
      </c>
      <c r="B39" s="26" t="s">
        <v>70</v>
      </c>
      <c r="C39" s="26" t="s">
        <v>251</v>
      </c>
      <c r="D39" s="26" t="s">
        <v>252</v>
      </c>
      <c r="E39" s="26" t="s">
        <v>101</v>
      </c>
      <c r="F39" s="26" t="s">
        <v>102</v>
      </c>
      <c r="G39" s="26" t="s">
        <v>253</v>
      </c>
      <c r="H39" s="26" t="s">
        <v>254</v>
      </c>
      <c r="I39" s="123">
        <v>86400</v>
      </c>
      <c r="J39" s="123">
        <v>86400</v>
      </c>
      <c r="K39" s="195"/>
      <c r="L39" s="195"/>
      <c r="M39" s="195"/>
      <c r="N39" s="123">
        <v>86400</v>
      </c>
      <c r="O39" s="195"/>
      <c r="P39" s="123"/>
      <c r="Q39" s="123"/>
      <c r="R39" s="123"/>
      <c r="S39" s="123"/>
      <c r="T39" s="123"/>
      <c r="U39" s="123"/>
      <c r="V39" s="123"/>
      <c r="W39" s="123"/>
      <c r="X39" s="123"/>
      <c r="Y39" s="123"/>
    </row>
    <row r="40" ht="20.25" customHeight="1" spans="1:25">
      <c r="A40" s="26" t="s">
        <v>197</v>
      </c>
      <c r="B40" s="26" t="s">
        <v>70</v>
      </c>
      <c r="C40" s="26" t="s">
        <v>255</v>
      </c>
      <c r="D40" s="26" t="s">
        <v>256</v>
      </c>
      <c r="E40" s="26" t="s">
        <v>119</v>
      </c>
      <c r="F40" s="26" t="s">
        <v>118</v>
      </c>
      <c r="G40" s="26" t="s">
        <v>206</v>
      </c>
      <c r="H40" s="26" t="s">
        <v>207</v>
      </c>
      <c r="I40" s="123">
        <v>126000</v>
      </c>
      <c r="J40" s="123">
        <v>126000</v>
      </c>
      <c r="K40" s="195"/>
      <c r="L40" s="195"/>
      <c r="M40" s="195"/>
      <c r="N40" s="123">
        <v>126000</v>
      </c>
      <c r="O40" s="195"/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ht="17.25" customHeight="1" spans="1:25">
      <c r="A41" s="184" t="s">
        <v>169</v>
      </c>
      <c r="B41" s="33"/>
      <c r="C41" s="196"/>
      <c r="D41" s="196"/>
      <c r="E41" s="196"/>
      <c r="F41" s="196"/>
      <c r="G41" s="196"/>
      <c r="H41" s="197"/>
      <c r="I41" s="123">
        <v>2832296.27</v>
      </c>
      <c r="J41" s="123">
        <v>2832296.27</v>
      </c>
      <c r="K41" s="123"/>
      <c r="L41" s="123"/>
      <c r="M41" s="123"/>
      <c r="N41" s="123">
        <v>2832296.27</v>
      </c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8"/>
      <c r="E1" s="45"/>
      <c r="F1" s="45"/>
      <c r="G1" s="45"/>
      <c r="H1" s="45"/>
      <c r="U1" s="178"/>
      <c r="W1" s="179" t="s">
        <v>257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"单位名称："&amp;"昆明市东川区环卫站"</f>
        <v>单位名称：昆明市东川区环卫站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78"/>
      <c r="W3" s="152" t="s">
        <v>1</v>
      </c>
    </row>
    <row r="4" ht="21.75" customHeight="1" spans="1:23">
      <c r="A4" s="52" t="s">
        <v>258</v>
      </c>
      <c r="B4" s="53" t="s">
        <v>180</v>
      </c>
      <c r="C4" s="52" t="s">
        <v>181</v>
      </c>
      <c r="D4" s="52" t="s">
        <v>259</v>
      </c>
      <c r="E4" s="53" t="s">
        <v>182</v>
      </c>
      <c r="F4" s="53" t="s">
        <v>183</v>
      </c>
      <c r="G4" s="53" t="s">
        <v>260</v>
      </c>
      <c r="H4" s="53" t="s">
        <v>261</v>
      </c>
      <c r="I4" s="68" t="s">
        <v>55</v>
      </c>
      <c r="J4" s="13" t="s">
        <v>262</v>
      </c>
      <c r="K4" s="14"/>
      <c r="L4" s="14"/>
      <c r="M4" s="15"/>
      <c r="N4" s="13" t="s">
        <v>188</v>
      </c>
      <c r="O4" s="14"/>
      <c r="P4" s="15"/>
      <c r="Q4" s="53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80" t="s">
        <v>58</v>
      </c>
      <c r="K5" s="181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194</v>
      </c>
      <c r="U5" s="53" t="s">
        <v>66</v>
      </c>
      <c r="V5" s="53" t="s">
        <v>67</v>
      </c>
      <c r="W5" s="53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82" t="s">
        <v>57</v>
      </c>
      <c r="K6" s="183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21" t="s">
        <v>57</v>
      </c>
      <c r="K7" s="21" t="s">
        <v>263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0">
        <v>21</v>
      </c>
      <c r="V8" s="70">
        <v>22</v>
      </c>
      <c r="W8" s="60">
        <v>23</v>
      </c>
    </row>
    <row r="9" ht="21.75" customHeight="1" spans="1:23">
      <c r="A9" s="109" t="s">
        <v>264</v>
      </c>
      <c r="B9" s="109" t="s">
        <v>265</v>
      </c>
      <c r="C9" s="109" t="s">
        <v>266</v>
      </c>
      <c r="D9" s="109" t="s">
        <v>70</v>
      </c>
      <c r="E9" s="109" t="s">
        <v>119</v>
      </c>
      <c r="F9" s="109" t="s">
        <v>118</v>
      </c>
      <c r="G9" s="109" t="s">
        <v>267</v>
      </c>
      <c r="H9" s="109" t="s">
        <v>81</v>
      </c>
      <c r="I9" s="123">
        <v>1200000</v>
      </c>
      <c r="J9" s="123"/>
      <c r="K9" s="123"/>
      <c r="L9" s="123"/>
      <c r="M9" s="123"/>
      <c r="N9" s="123"/>
      <c r="O9" s="123"/>
      <c r="P9" s="123"/>
      <c r="Q9" s="123"/>
      <c r="R9" s="123">
        <v>1200000</v>
      </c>
      <c r="S9" s="123">
        <v>1200000</v>
      </c>
      <c r="T9" s="123"/>
      <c r="U9" s="123"/>
      <c r="V9" s="123"/>
      <c r="W9" s="123"/>
    </row>
    <row r="10" ht="21.75" customHeight="1" spans="1:23">
      <c r="A10" s="109" t="s">
        <v>268</v>
      </c>
      <c r="B10" s="109" t="s">
        <v>269</v>
      </c>
      <c r="C10" s="109" t="s">
        <v>270</v>
      </c>
      <c r="D10" s="109" t="s">
        <v>70</v>
      </c>
      <c r="E10" s="109" t="s">
        <v>124</v>
      </c>
      <c r="F10" s="109" t="s">
        <v>123</v>
      </c>
      <c r="G10" s="109" t="s">
        <v>267</v>
      </c>
      <c r="H10" s="109" t="s">
        <v>81</v>
      </c>
      <c r="I10" s="123">
        <v>2000</v>
      </c>
      <c r="J10" s="123"/>
      <c r="K10" s="123"/>
      <c r="L10" s="123"/>
      <c r="M10" s="123"/>
      <c r="N10" s="123"/>
      <c r="O10" s="123"/>
      <c r="P10" s="123"/>
      <c r="Q10" s="123"/>
      <c r="R10" s="123">
        <v>2000</v>
      </c>
      <c r="S10" s="123"/>
      <c r="T10" s="123"/>
      <c r="U10" s="123"/>
      <c r="V10" s="123"/>
      <c r="W10" s="123">
        <v>2000</v>
      </c>
    </row>
    <row r="11" ht="18.75" customHeight="1" spans="1:23">
      <c r="A11" s="184" t="s">
        <v>169</v>
      </c>
      <c r="B11" s="33"/>
      <c r="C11" s="33"/>
      <c r="D11" s="33"/>
      <c r="E11" s="33"/>
      <c r="F11" s="33"/>
      <c r="G11" s="33"/>
      <c r="H11" s="185"/>
      <c r="I11" s="123">
        <v>1202000</v>
      </c>
      <c r="J11" s="123"/>
      <c r="K11" s="123"/>
      <c r="L11" s="123"/>
      <c r="M11" s="123"/>
      <c r="N11" s="123"/>
      <c r="O11" s="123"/>
      <c r="P11" s="123"/>
      <c r="Q11" s="123"/>
      <c r="R11" s="123">
        <v>1202000</v>
      </c>
      <c r="S11" s="123">
        <v>1200000</v>
      </c>
      <c r="T11" s="123"/>
      <c r="U11" s="123"/>
      <c r="V11" s="123"/>
      <c r="W11" s="123">
        <v>2000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6" t="s">
        <v>271</v>
      </c>
    </row>
    <row r="2" ht="39.75" customHeight="1" spans="1:10">
      <c r="A2" s="106" t="str">
        <f>"2026"&amp;"年部门项目支出绩效目标表"</f>
        <v>2026年部门项目支出绩效目标表</v>
      </c>
      <c r="B2" s="47"/>
      <c r="C2" s="47"/>
      <c r="D2" s="47"/>
      <c r="E2" s="47"/>
      <c r="F2" s="107"/>
      <c r="G2" s="47"/>
      <c r="H2" s="107"/>
      <c r="I2" s="107"/>
      <c r="J2" s="47"/>
    </row>
    <row r="3" ht="17.25" customHeight="1" spans="1:10">
      <c r="A3" s="48" t="str">
        <f>"单位名称："&amp;"昆明市东川区环卫站"</f>
        <v>单位名称：昆明市东川区环卫站</v>
      </c>
    </row>
    <row r="4" ht="44.25" customHeight="1" spans="1:10">
      <c r="A4" s="21" t="s">
        <v>181</v>
      </c>
      <c r="B4" s="21" t="s">
        <v>272</v>
      </c>
      <c r="C4" s="21" t="s">
        <v>273</v>
      </c>
      <c r="D4" s="21" t="s">
        <v>274</v>
      </c>
      <c r="E4" s="21" t="s">
        <v>275</v>
      </c>
      <c r="F4" s="108" t="s">
        <v>276</v>
      </c>
      <c r="G4" s="21" t="s">
        <v>277</v>
      </c>
      <c r="H4" s="108" t="s">
        <v>278</v>
      </c>
      <c r="I4" s="108" t="s">
        <v>279</v>
      </c>
      <c r="J4" s="21" t="s">
        <v>280</v>
      </c>
    </row>
    <row r="5" ht="18.75" customHeight="1" spans="1:10">
      <c r="A5" s="176">
        <v>1</v>
      </c>
      <c r="B5" s="176">
        <v>2</v>
      </c>
      <c r="C5" s="176">
        <v>3</v>
      </c>
      <c r="D5" s="176">
        <v>4</v>
      </c>
      <c r="E5" s="176">
        <v>5</v>
      </c>
      <c r="F5" s="70">
        <v>6</v>
      </c>
      <c r="G5" s="176">
        <v>7</v>
      </c>
      <c r="H5" s="70">
        <v>8</v>
      </c>
      <c r="I5" s="70">
        <v>9</v>
      </c>
      <c r="J5" s="176">
        <v>10</v>
      </c>
    </row>
    <row r="6" ht="42" customHeight="1" spans="1:10">
      <c r="A6" s="22" t="s">
        <v>70</v>
      </c>
      <c r="B6" s="109"/>
      <c r="C6" s="109"/>
      <c r="D6" s="109"/>
      <c r="E6" s="44"/>
      <c r="F6" s="110"/>
      <c r="G6" s="44"/>
      <c r="H6" s="110"/>
      <c r="I6" s="110"/>
      <c r="J6" s="44"/>
    </row>
    <row r="7" ht="42" customHeight="1" spans="1:10">
      <c r="A7" s="177" t="s">
        <v>266</v>
      </c>
      <c r="B7" s="43" t="s">
        <v>281</v>
      </c>
      <c r="C7" s="43" t="s">
        <v>282</v>
      </c>
      <c r="D7" s="43" t="s">
        <v>283</v>
      </c>
      <c r="E7" s="22" t="s">
        <v>284</v>
      </c>
      <c r="F7" s="43" t="s">
        <v>285</v>
      </c>
      <c r="G7" s="22" t="s">
        <v>286</v>
      </c>
      <c r="H7" s="43" t="s">
        <v>287</v>
      </c>
      <c r="I7" s="43" t="s">
        <v>288</v>
      </c>
      <c r="J7" s="22" t="s">
        <v>289</v>
      </c>
    </row>
    <row r="8" ht="42" customHeight="1" spans="1:10">
      <c r="A8" s="177" t="s">
        <v>266</v>
      </c>
      <c r="B8" s="43" t="s">
        <v>281</v>
      </c>
      <c r="C8" s="43" t="s">
        <v>282</v>
      </c>
      <c r="D8" s="43" t="s">
        <v>283</v>
      </c>
      <c r="E8" s="22" t="s">
        <v>290</v>
      </c>
      <c r="F8" s="43" t="s">
        <v>285</v>
      </c>
      <c r="G8" s="22" t="s">
        <v>291</v>
      </c>
      <c r="H8" s="43" t="s">
        <v>292</v>
      </c>
      <c r="I8" s="43" t="s">
        <v>288</v>
      </c>
      <c r="J8" s="22" t="s">
        <v>293</v>
      </c>
    </row>
    <row r="9" ht="42" customHeight="1" spans="1:10">
      <c r="A9" s="177" t="s">
        <v>266</v>
      </c>
      <c r="B9" s="43" t="s">
        <v>281</v>
      </c>
      <c r="C9" s="43" t="s">
        <v>282</v>
      </c>
      <c r="D9" s="43" t="s">
        <v>294</v>
      </c>
      <c r="E9" s="22" t="s">
        <v>295</v>
      </c>
      <c r="F9" s="43" t="s">
        <v>296</v>
      </c>
      <c r="G9" s="22" t="s">
        <v>297</v>
      </c>
      <c r="H9" s="43" t="s">
        <v>298</v>
      </c>
      <c r="I9" s="43" t="s">
        <v>299</v>
      </c>
      <c r="J9" s="22" t="s">
        <v>293</v>
      </c>
    </row>
    <row r="10" ht="42" customHeight="1" spans="1:10">
      <c r="A10" s="177" t="s">
        <v>266</v>
      </c>
      <c r="B10" s="43" t="s">
        <v>281</v>
      </c>
      <c r="C10" s="43" t="s">
        <v>300</v>
      </c>
      <c r="D10" s="43" t="s">
        <v>301</v>
      </c>
      <c r="E10" s="22" t="s">
        <v>302</v>
      </c>
      <c r="F10" s="43" t="s">
        <v>296</v>
      </c>
      <c r="G10" s="22" t="s">
        <v>303</v>
      </c>
      <c r="H10" s="43" t="s">
        <v>298</v>
      </c>
      <c r="I10" s="43" t="s">
        <v>299</v>
      </c>
      <c r="J10" s="22" t="s">
        <v>304</v>
      </c>
    </row>
    <row r="11" ht="42" customHeight="1" spans="1:10">
      <c r="A11" s="177" t="s">
        <v>266</v>
      </c>
      <c r="B11" s="43" t="s">
        <v>281</v>
      </c>
      <c r="C11" s="43" t="s">
        <v>305</v>
      </c>
      <c r="D11" s="43" t="s">
        <v>306</v>
      </c>
      <c r="E11" s="22" t="s">
        <v>307</v>
      </c>
      <c r="F11" s="43" t="s">
        <v>285</v>
      </c>
      <c r="G11" s="22" t="s">
        <v>297</v>
      </c>
      <c r="H11" s="43" t="s">
        <v>298</v>
      </c>
      <c r="I11" s="43" t="s">
        <v>299</v>
      </c>
      <c r="J11" s="22" t="s">
        <v>304</v>
      </c>
    </row>
    <row r="12" ht="42" customHeight="1" spans="1:10">
      <c r="A12" s="177" t="s">
        <v>266</v>
      </c>
      <c r="B12" s="43" t="s">
        <v>281</v>
      </c>
      <c r="C12" s="43" t="s">
        <v>308</v>
      </c>
      <c r="D12" s="43" t="s">
        <v>309</v>
      </c>
      <c r="E12" s="22" t="s">
        <v>310</v>
      </c>
      <c r="F12" s="43" t="s">
        <v>285</v>
      </c>
      <c r="G12" s="22" t="s">
        <v>311</v>
      </c>
      <c r="H12" s="43" t="s">
        <v>312</v>
      </c>
      <c r="I12" s="43" t="s">
        <v>288</v>
      </c>
      <c r="J12" s="22" t="s">
        <v>313</v>
      </c>
    </row>
    <row r="13" ht="42" customHeight="1" spans="1:10">
      <c r="A13" s="177" t="s">
        <v>270</v>
      </c>
      <c r="B13" s="43" t="s">
        <v>314</v>
      </c>
      <c r="C13" s="43" t="s">
        <v>282</v>
      </c>
      <c r="D13" s="43" t="s">
        <v>283</v>
      </c>
      <c r="E13" s="22" t="s">
        <v>315</v>
      </c>
      <c r="F13" s="43" t="s">
        <v>285</v>
      </c>
      <c r="G13" s="22" t="s">
        <v>316</v>
      </c>
      <c r="H13" s="43" t="s">
        <v>317</v>
      </c>
      <c r="I13" s="43" t="s">
        <v>288</v>
      </c>
      <c r="J13" s="22" t="s">
        <v>318</v>
      </c>
    </row>
    <row r="14" ht="42" customHeight="1" spans="1:10">
      <c r="A14" s="177" t="s">
        <v>270</v>
      </c>
      <c r="B14" s="43" t="s">
        <v>314</v>
      </c>
      <c r="C14" s="43" t="s">
        <v>300</v>
      </c>
      <c r="D14" s="43" t="s">
        <v>319</v>
      </c>
      <c r="E14" s="22" t="s">
        <v>320</v>
      </c>
      <c r="F14" s="43" t="s">
        <v>285</v>
      </c>
      <c r="G14" s="22" t="s">
        <v>321</v>
      </c>
      <c r="H14" s="43" t="s">
        <v>322</v>
      </c>
      <c r="I14" s="43" t="s">
        <v>288</v>
      </c>
      <c r="J14" s="22" t="s">
        <v>318</v>
      </c>
    </row>
    <row r="15" ht="42" customHeight="1" spans="1:10">
      <c r="A15" s="177" t="s">
        <v>270</v>
      </c>
      <c r="B15" s="43" t="s">
        <v>314</v>
      </c>
      <c r="C15" s="43" t="s">
        <v>305</v>
      </c>
      <c r="D15" s="43" t="s">
        <v>306</v>
      </c>
      <c r="E15" s="22" t="s">
        <v>323</v>
      </c>
      <c r="F15" s="43" t="s">
        <v>296</v>
      </c>
      <c r="G15" s="22" t="s">
        <v>324</v>
      </c>
      <c r="H15" s="43" t="s">
        <v>298</v>
      </c>
      <c r="I15" s="43" t="s">
        <v>288</v>
      </c>
      <c r="J15" s="22" t="s">
        <v>318</v>
      </c>
    </row>
    <row r="16" ht="42" customHeight="1" spans="1:10">
      <c r="A16" s="177" t="s">
        <v>270</v>
      </c>
      <c r="B16" s="43" t="s">
        <v>314</v>
      </c>
      <c r="C16" s="43" t="s">
        <v>308</v>
      </c>
      <c r="D16" s="43" t="s">
        <v>309</v>
      </c>
      <c r="E16" s="22" t="s">
        <v>325</v>
      </c>
      <c r="F16" s="43" t="s">
        <v>285</v>
      </c>
      <c r="G16" s="22" t="s">
        <v>321</v>
      </c>
      <c r="H16" s="43" t="s">
        <v>322</v>
      </c>
      <c r="I16" s="43" t="s">
        <v>288</v>
      </c>
      <c r="J16" s="22" t="s">
        <v>318</v>
      </c>
    </row>
  </sheetData>
  <mergeCells count="6">
    <mergeCell ref="A2:J2"/>
    <mergeCell ref="A3:H3"/>
    <mergeCell ref="A7:A12"/>
    <mergeCell ref="A13:A16"/>
    <mergeCell ref="B7:B12"/>
    <mergeCell ref="B13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范锦绣</cp:lastModifiedBy>
  <dcterms:created xsi:type="dcterms:W3CDTF">2026-03-05T01:29:00Z</dcterms:created>
  <dcterms:modified xsi:type="dcterms:W3CDTF">2026-03-12T09:13:31Z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86273481C94546F0B19D65995466F418_13</vt:lpwstr>
  </property>
  <property fmtid="{D5CDD505-2E9C-101B-9397-08002B2CF9AE}" pid="3" name="KSOProductBuildVer">
    <vt:lpwstr>2052-12.1.0.23542</vt:lpwstr>
  </property>
</Properties>
</file>