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9868" windowHeight="13500" firstSheet="4" activeTab="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上级补助项目支出预算表11!$A:$A,上级补助项目支出预算表11!$1:$1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<sst xmlns="http://schemas.openxmlformats.org/spreadsheetml/2006/main" count="2564" uniqueCount="726">
  <si>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</si>
  <si>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</si>
  <si>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</si>
  <si>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</si>
  <si>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</si>
  <si>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</si>
  <si>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</si>
  <si>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</si>
  <si>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</si>
  <si>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</si>
  <si>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</si>
  <si>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</si>
  <si>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</si>
  <si>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</si>
  <si>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</si>
  <si>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</si>
  <si>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</si>
  <si>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</si>
  <si>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</si>
  <si>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</si>
  <si>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</si>
  <si>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</si>
  <si>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</si>
  <si>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</si>
  <si>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</si>
  <si>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</si>
  <si>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</si>
  <si>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</si>
  <si>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</si>
  <si>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</si>
  <si>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</si>
  <si>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</si>
  <si>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</si>
  <si>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</si>
  <si>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</si>
  <si>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</si>
  <si>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</si>
  <si>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</si>
  <si>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</si>
  <si>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</si>
  <si>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</si>
  <si>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</si>
  <si>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</si>
  <si>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</si>
  <si>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</si>
  <si>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</si>
  <si>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</si>
  <si>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</si>
  <si>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</si>
  <si>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</si>
  <si>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</si>
  <si>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</si>
  <si>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</si>
  <si>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</si>
  <si>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</si>
  <si>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</si>
  <si>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</si>
  <si>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</si>
  <si>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</si>
  <si>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</si>
  <si>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</si>
  <si>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</si>
  <si>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</si>
  <si>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</si>
  <si>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</si>
  <si>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</si>
  <si>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</si>
  <si>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</si>
  <si>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</si>
  <si>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340001</t>
  </si>
  <si>
    <t>昆明市东川区综合行政执法局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</si>
  <si>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</si>
  <si>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</si>
  <si>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</si>
  <si>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</si>
  <si>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</si>
  <si>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</si>
  <si>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</si>
  <si>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</si>
  <si>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</si>
  <si>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</si>
  <si>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</si>
  <si>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</si>
  <si>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</si>
  <si>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</si>
  <si>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</si>
  <si>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</si>
  <si>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</si>
  <si>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</si>
  <si>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</si>
  <si>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</si>
  <si>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</si>
  <si>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</si>
  <si>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</si>
  <si>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</si>
  <si>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</si>
  <si>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</si>
  <si>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</si>
  <si>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</si>
  <si>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</si>
  <si>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</si>
  <si>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</si>
  <si>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</si>
  <si>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</si>
  <si>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</si>
  <si>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</si>
  <si>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</si>
  <si>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</si>
  <si>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</si>
  <si>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2080802</t>
  </si>
  <si>
    <t>伤残抚恤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</si>
  <si>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</si>
  <si>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</si>
  <si>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</si>
  <si>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</si>
  <si>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</si>
  <si>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</si>
  <si>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</si>
  <si>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</si>
  <si>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</si>
  <si>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</si>
  <si>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</si>
  <si>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</si>
  <si>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</si>
  <si>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</si>
  <si>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</si>
  <si>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</si>
  <si>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2120101</t>
  </si>
  <si>
    <t>行政运行</t>
  </si>
  <si>
    <t>2120104</t>
  </si>
  <si>
    <t>城管执法</t>
  </si>
  <si>
    <t>21203</t>
  </si>
  <si>
    <t>城乡社区公共设施</t>
  </si>
  <si>
    <t>2120399</t>
  </si>
  <si>
    <t>其他城乡社区公共设施支出</t>
  </si>
  <si>
    <t>21205</t>
  </si>
  <si>
    <t>城乡社区环境卫生</t>
  </si>
  <si>
    <t>2120501</t>
  </si>
  <si>
    <t>217</t>
  </si>
  <si>
    <t>金融支出</t>
  </si>
  <si>
    <t>21799</t>
  </si>
  <si>
    <t>其他金融支出</t>
  </si>
  <si>
    <t>2179999</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</si>
  <si>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</si>
  <si>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</si>
  <si>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</si>
  <si>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</si>
  <si>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</si>
  <si>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</si>
  <si>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</si>
  <si>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</si>
  <si>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</si>
  <si>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</si>
  <si>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</si>
  <si>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</si>
  <si>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</si>
  <si>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</si>
  <si>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</si>
  <si>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</si>
  <si>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</si>
  <si>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</si>
  <si>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</si>
  <si>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</si>
  <si>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</si>
  <si>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</si>
  <si>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</si>
  <si>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</si>
  <si>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</si>
  <si>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</si>
  <si>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</si>
  <si>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</si>
  <si>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</si>
  <si>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</si>
  <si>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</si>
  <si>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</si>
  <si>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</si>
  <si>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</si>
  <si>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</si>
  <si>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</si>
  <si>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</si>
  <si>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</si>
  <si>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</si>
  <si>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</si>
  <si>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</si>
  <si>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</si>
  <si>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</si>
  <si>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</si>
  <si>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</si>
  <si>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</si>
  <si>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</si>
  <si>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</si>
  <si>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</si>
  <si>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</si>
  <si>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</si>
  <si>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</si>
  <si>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</si>
  <si>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</si>
  <si>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</si>
  <si>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</si>
  <si>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</si>
  <si>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</si>
  <si>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</si>
  <si>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</si>
  <si>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</si>
  <si>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</si>
  <si>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</si>
  <si>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</si>
  <si>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</si>
  <si>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</si>
  <si>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</si>
  <si>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</si>
  <si>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</si>
  <si>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</si>
  <si>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</si>
  <si>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</si>
  <si>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530113210000000002883</t>
  </si>
  <si>
    <t>行政人员工资支出</t>
  </si>
  <si>
    <t>30101</t>
  </si>
  <si>
    <t>基本工资</t>
  </si>
  <si>
    <t>30102</t>
  </si>
  <si>
    <t>津贴补贴</t>
  </si>
  <si>
    <t>30103</t>
  </si>
  <si>
    <t>奖金</t>
  </si>
  <si>
    <t>530113210000000002884</t>
  </si>
  <si>
    <t>社会保障缴费</t>
  </si>
  <si>
    <t>30108</t>
  </si>
  <si>
    <t>机关事业单位基本养老保险缴费</t>
  </si>
  <si>
    <t>30110</t>
  </si>
  <si>
    <t>职工基本医疗保险缴费</t>
  </si>
  <si>
    <t>30111</t>
  </si>
  <si>
    <t>公务员医疗补助缴费</t>
  </si>
  <si>
    <t>30112</t>
  </si>
  <si>
    <t>其他社会保障缴费</t>
  </si>
  <si>
    <t>530113210000000002885</t>
  </si>
  <si>
    <t>30113</t>
  </si>
  <si>
    <t>530113210000000002888</t>
  </si>
  <si>
    <t>30217</t>
  </si>
  <si>
    <t>530113210000000002889</t>
  </si>
  <si>
    <t>公务交通补贴</t>
  </si>
  <si>
    <t>30239</t>
  </si>
  <si>
    <t>其他交通费用</t>
  </si>
  <si>
    <t>530113210000000002890</t>
  </si>
  <si>
    <t>工会经费</t>
  </si>
  <si>
    <t>30228</t>
  </si>
  <si>
    <t>530113210000000002893</t>
  </si>
  <si>
    <t>一般公用支出</t>
  </si>
  <si>
    <t>30201</t>
  </si>
  <si>
    <t>办公费</t>
  </si>
  <si>
    <t>30205</t>
  </si>
  <si>
    <t>水费</t>
  </si>
  <si>
    <t>30206</t>
  </si>
  <si>
    <t>电费</t>
  </si>
  <si>
    <t>30207</t>
  </si>
  <si>
    <t>邮电费</t>
  </si>
  <si>
    <t>30211</t>
  </si>
  <si>
    <t>差旅费</t>
  </si>
  <si>
    <t>30213</t>
  </si>
  <si>
    <t>维修（护）费</t>
  </si>
  <si>
    <t>30215</t>
  </si>
  <si>
    <t>会议费</t>
  </si>
  <si>
    <t>30216</t>
  </si>
  <si>
    <t>培训费</t>
  </si>
  <si>
    <t>530113210000000003532</t>
  </si>
  <si>
    <t>租车经费</t>
  </si>
  <si>
    <t>530113221100000303182</t>
  </si>
  <si>
    <t>事业人员工资支出</t>
  </si>
  <si>
    <t>30107</t>
  </si>
  <si>
    <t>绩效工资</t>
  </si>
  <si>
    <t>530113221100000303184</t>
  </si>
  <si>
    <t>离退休生活补助</t>
  </si>
  <si>
    <t>30305</t>
  </si>
  <si>
    <t>生活补助</t>
  </si>
  <si>
    <t>530113221100000303186</t>
  </si>
  <si>
    <t>公车购置及运维费</t>
  </si>
  <si>
    <t>30231</t>
  </si>
  <si>
    <t>公务用车运行维护费</t>
  </si>
  <si>
    <t>530113221100000303187</t>
  </si>
  <si>
    <t>离退休公用经费</t>
  </si>
  <si>
    <t>30299</t>
  </si>
  <si>
    <t>其他商品和服务支出</t>
  </si>
  <si>
    <t>530113231100001497625</t>
  </si>
  <si>
    <t>事业人员绩效奖励</t>
  </si>
  <si>
    <t>530113231100001497628</t>
  </si>
  <si>
    <t>行政人员绩效奖励</t>
  </si>
  <si>
    <t>530113241100002215077</t>
  </si>
  <si>
    <t>编外聘用人员支出</t>
  </si>
  <si>
    <t>30199</t>
  </si>
  <si>
    <t>其他工资福利支出</t>
  </si>
  <si>
    <t>预算05-1表</t>
  </si>
  <si>
    <t>项目分类</t>
  </si>
  <si>
    <t>项目单位</t>
  </si>
  <si>
    <t>经济科目编码</t>
  </si>
  <si>
    <t>经济科目名称</t>
  </si>
  <si>
    <t>本年拨款</t>
  </si>
  <si>
    <t>其中：本次下达</t>
  </si>
  <si>
    <t>对个人和家庭的补助</t>
  </si>
  <si>
    <t>530113261100004936225</t>
  </si>
  <si>
    <t>2026年伤残抚恤金经费</t>
  </si>
  <si>
    <t>30304</t>
  </si>
  <si>
    <t>抚恤金</t>
  </si>
  <si>
    <t>530113261100004948503</t>
  </si>
  <si>
    <t>2026年遗属补助经费</t>
  </si>
  <si>
    <t>专项业务类</t>
  </si>
  <si>
    <t>530113221100001461787</t>
  </si>
  <si>
    <t>垃圾处置及市容提升整治经费</t>
  </si>
  <si>
    <t>530113231100001941173</t>
  </si>
  <si>
    <t>生活垃圾处理设施建设项目专项资金</t>
  </si>
  <si>
    <t>530113231100002026275</t>
  </si>
  <si>
    <t>城市环境卫生保洁服务专项资金</t>
  </si>
  <si>
    <t>30227</t>
  </si>
  <si>
    <t>委托业务费</t>
  </si>
  <si>
    <t>530113231100002441903</t>
  </si>
  <si>
    <t>东川区生活垃圾填埋场渗滤液处置政府购买服务资金</t>
  </si>
  <si>
    <t>民生类</t>
  </si>
  <si>
    <t>530113200000000000058</t>
  </si>
  <si>
    <t>东川区生活垃圾分类专项经费</t>
  </si>
  <si>
    <t>530113200000000000210</t>
  </si>
  <si>
    <t>生活垃圾处理运营专项资金</t>
  </si>
  <si>
    <t>530113200000000000243</t>
  </si>
  <si>
    <t>城区绿化及公园绿化管养经费</t>
  </si>
  <si>
    <t>30218</t>
  </si>
  <si>
    <t>专用材料费</t>
  </si>
  <si>
    <t>30225</t>
  </si>
  <si>
    <t>专用燃料费</t>
  </si>
  <si>
    <t>530113200000000000404</t>
  </si>
  <si>
    <t>东川区路灯电费及维护项目经费</t>
  </si>
  <si>
    <t>事业发展类</t>
  </si>
  <si>
    <t>530113241100002298605</t>
  </si>
  <si>
    <t>单位资金收支专户利息资金</t>
  </si>
  <si>
    <t>39999</t>
  </si>
  <si>
    <t>530113251100003655838</t>
  </si>
  <si>
    <t>环卫工人生活补助（市级）资金</t>
  </si>
  <si>
    <t>530113251100003656013</t>
  </si>
  <si>
    <t>环卫工人生活补助（区级）资金</t>
  </si>
  <si>
    <t>预算05-2表</t>
  </si>
  <si>
    <t>项目年度绩效目标</t>
  </si>
  <si>
    <t>一级指标</t>
  </si>
  <si>
    <t>二级指标</t>
  </si>
  <si>
    <t>三级指标</t>
  </si>
  <si>
    <t>指标性质</t>
  </si>
  <si>
    <t>指标值</t>
  </si>
  <si>
    <t>度量单位</t>
  </si>
  <si>
    <t>指标属性</t>
  </si>
  <si>
    <t>指标内容</t>
  </si>
  <si>
    <t>保障城市建成区35条主次干道、人行道达到35条；加强园林绿化植物管养和园林设施管理维护，及时进行绿植浇水、修剪、施肥、病虫害防治、园林设施修理，确保东川主城区行道树成活率95﹪、园林设施完好率95﹪、绿篱成活率95﹪、植物健康率95﹪、古树名木健康生长率98﹪加强道路照明和景观照明设施管理维护，及时修理被盗、被损的亮化设施，确保东川区主城区主次干道、背街小巷装灯率达到100%、亮灯率达到98%以上，设施完好率达100%；严格按照城市主干道500—800米有一座、支次干道800—1000米1座公厕、15分钟内可以入厕、二类公厕达到85%以上的要求建设，实现数量充足、分布合理、服务到位目标，为人民群众提供干净、卫生、整洁的如厕环境。</t>
  </si>
  <si>
    <t>产出指标</t>
  </si>
  <si>
    <t>质量指标</t>
  </si>
  <si>
    <t>城市环境卫生提升率</t>
  </si>
  <si>
    <t>&gt;=</t>
  </si>
  <si>
    <t>90</t>
  </si>
  <si>
    <t>%</t>
  </si>
  <si>
    <t>定性指标</t>
  </si>
  <si>
    <t>考察城市清洁度，改善人居环境率</t>
  </si>
  <si>
    <t>时效指标</t>
  </si>
  <si>
    <t>市容市貌整治经费拨付情况</t>
  </si>
  <si>
    <t>=</t>
  </si>
  <si>
    <t>1.00</t>
  </si>
  <si>
    <t>年</t>
  </si>
  <si>
    <t>定量指标</t>
  </si>
  <si>
    <t>效益指标</t>
  </si>
  <si>
    <t>社会效益</t>
  </si>
  <si>
    <t>经过持续性治理达到常态化状态，增强民众自觉遵守意识，城市功能不断完善</t>
  </si>
  <si>
    <t>得到提升</t>
  </si>
  <si>
    <t>考察城市功能完善程度和民众自觉遵守意识，、</t>
  </si>
  <si>
    <t>生态效益</t>
  </si>
  <si>
    <t>提高城市清洁度，改善人居环境</t>
  </si>
  <si>
    <t>85</t>
  </si>
  <si>
    <t>满意度指标</t>
  </si>
  <si>
    <t>服务对象满意度</t>
  </si>
  <si>
    <t>市民满意度达到</t>
  </si>
  <si>
    <t>考察市民满意度</t>
  </si>
  <si>
    <t>成本指标</t>
  </si>
  <si>
    <t>经济成本指标</t>
  </si>
  <si>
    <t>市容市貌整治经费</t>
  </si>
  <si>
    <t>50</t>
  </si>
  <si>
    <t>万元</t>
  </si>
  <si>
    <t>根据拨款数测算</t>
  </si>
  <si>
    <t>负责服务期内东川区生活垃圾渗滤液处理，确保运营规范、排放达标。</t>
  </si>
  <si>
    <t>垃圾渗滤液处置率</t>
  </si>
  <si>
    <t>100</t>
  </si>
  <si>
    <t>渗滤液达到一级A标准，执行GB/T 18920-2002《城市污水再生利用城市杂用水水质》，按实际处置出水量付费</t>
  </si>
  <si>
    <t>服务期限</t>
  </si>
  <si>
    <t>项目有利于改善城市环境和提升居民幸福感</t>
  </si>
  <si>
    <t>项目的实施，防止环境污染，保护环境，维护生态平衡</t>
  </si>
  <si>
    <t>市民满意度</t>
  </si>
  <si>
    <t>社会对城市环卫清扫保洁服务满意率</t>
  </si>
  <si>
    <t>垃圾渗滤液处置政府购买服务资金</t>
  </si>
  <si>
    <t>701.58</t>
  </si>
  <si>
    <t>渗滤液达到一级A标准，执行GB/T 18920-2002《城市污水再生利用城市杂用水水质》，按实际处置出水量付费空</t>
  </si>
  <si>
    <t>数量指标</t>
  </si>
  <si>
    <t>遗属补助发放事业人数</t>
  </si>
  <si>
    <t>人</t>
  </si>
  <si>
    <t>反映单位实际发放遗属补助人员数量</t>
  </si>
  <si>
    <t>遗属补助发放年度</t>
  </si>
  <si>
    <t>当年遗属补助发放情况</t>
  </si>
  <si>
    <t>保障遗属家属基本计生</t>
  </si>
  <si>
    <t>保障遗属家属基本计生情况</t>
  </si>
  <si>
    <t>家属满意度</t>
  </si>
  <si>
    <t>反映家属对遗属补助发放的满意程度。</t>
  </si>
  <si>
    <t>遗属补助发放金额</t>
  </si>
  <si>
    <t>2678.40</t>
  </si>
  <si>
    <t>元</t>
  </si>
  <si>
    <t>反映单位实际发放遗属补助金额</t>
  </si>
  <si>
    <t>2026年单位资金收支专户利息收入</t>
  </si>
  <si>
    <t>缴纳年度</t>
  </si>
  <si>
    <t>根据文件第三条、第四条、利息属非税收入，应当纳入财政预算管理</t>
  </si>
  <si>
    <t>经济效益</t>
  </si>
  <si>
    <t>资金收支专户利息收入</t>
  </si>
  <si>
    <t>30000</t>
  </si>
  <si>
    <t>服务对象满意度指标</t>
  </si>
  <si>
    <t>收支专户利息</t>
  </si>
  <si>
    <t>2026年专项用作增加环卫工人工资市级配套经费42.24万元。，提高环卫工人的工资福利待遇,改善环卫工人生活条件。推动东川区环卫事业健康发展。</t>
  </si>
  <si>
    <t>资金使用情况</t>
  </si>
  <si>
    <t>反映环卫工人补助发放情况</t>
  </si>
  <si>
    <t>环境卫生合格率</t>
  </si>
  <si>
    <t>反映环卫工人工作成效</t>
  </si>
  <si>
    <t>受益群众满意度</t>
  </si>
  <si>
    <t>反映获补助收益对象的满意程度</t>
  </si>
  <si>
    <t>东川区城市环卫清扫保洁政府采购服务项目，对城区68块行车道、836块人行道、295块绿化带（其中：车行道面积869570.73平方米，人行道面积335183.27平方米，绿化带面积102212.06平方米，保洁面积合计1,306966.06平方米）进行道路清扫保洁作业，对38座公厕及84个洗手台进行开放管理，对城市产生垃圾进行日产日清，按照《昆明市城市管理局关于推进环卫清扫保洁市场化运作有关事项的通知》（昆城管通〔2012〕21号）文件要求，为进一步加快城市环卫清扫保洁市场化运作进程，提升管理效能，降低政府用工风险，参照昆明市各县（区）模式，采取政府购买服务方式引进环卫企业负责东川区城市环卫工作。</t>
  </si>
  <si>
    <t>城区行车道清扫保洁作业</t>
  </si>
  <si>
    <t>869570.73</t>
  </si>
  <si>
    <t>平方米</t>
  </si>
  <si>
    <t>反映城区行车道清扫保洁作业情况</t>
  </si>
  <si>
    <t>城区人行道清扫保洁作业</t>
  </si>
  <si>
    <t>335183.27</t>
  </si>
  <si>
    <t>反映城区人行道清扫保洁作业情况</t>
  </si>
  <si>
    <t>城区绿化带清扫保洁作业</t>
  </si>
  <si>
    <t>102212.06</t>
  </si>
  <si>
    <t>反映情况城区绿化带清扫保洁作业</t>
  </si>
  <si>
    <t>公厕开放管理</t>
  </si>
  <si>
    <t>38</t>
  </si>
  <si>
    <t>座</t>
  </si>
  <si>
    <t>反映城区由企业负责卫生清洁的38座公厕清洁保洁情况</t>
  </si>
  <si>
    <t>洗手台开放管理</t>
  </si>
  <si>
    <t>84</t>
  </si>
  <si>
    <t>个</t>
  </si>
  <si>
    <t>反映东川城区洗手台保洁情况</t>
  </si>
  <si>
    <t>城市产生垃圾清理率</t>
  </si>
  <si>
    <t>反映城市产生垃圾及时清理的情况</t>
  </si>
  <si>
    <t>2026年</t>
  </si>
  <si>
    <t>反映本项目的考核周期</t>
  </si>
  <si>
    <t>项目的实施，实现城区垃圾统一收集运输处理新模式，切实提升整体的环境卫生质量，着力打造整洁有序、文明优美、幸福宜居、人民满意的人居环境。</t>
  </si>
  <si>
    <t>考察城区垃圾统一收集情况</t>
  </si>
  <si>
    <t>考察社会对城市环卫清扫保洁服务满意率</t>
  </si>
  <si>
    <t>东川区城市环卫清扫保洁服务费</t>
  </si>
  <si>
    <t>1212.76</t>
  </si>
  <si>
    <t>清扫保洁服务费用支付情况</t>
  </si>
  <si>
    <t>2026年伤残抚恤金</t>
  </si>
  <si>
    <t>伤残抚恤发放事业人数</t>
  </si>
  <si>
    <t>反映单位实际发放伤残抚恤金人员数量</t>
  </si>
  <si>
    <t>伤残抚恤发放年度</t>
  </si>
  <si>
    <t>伤残抚恤当年发放到位情况</t>
  </si>
  <si>
    <t>保障伤残人员基本计生，促进伤残人员康复与融入社会</t>
  </si>
  <si>
    <t>反映伤残人员基本计生情况</t>
  </si>
  <si>
    <t>伤残人员、家属满意情况</t>
  </si>
  <si>
    <t>反映伤残人员、家属对伤残抚恤金发放的满意程度。</t>
  </si>
  <si>
    <t>抚恤金发放金额</t>
  </si>
  <si>
    <t>229548</t>
  </si>
  <si>
    <t>反映单位实际发放伤残抚恤金金额</t>
  </si>
  <si>
    <t xml:space="preserve">1按照200元/人/月标准，352人合计42.24万元。
</t>
  </si>
  <si>
    <t>环卫工人工资按时发放情况</t>
  </si>
  <si>
    <t>环卫工人当年发放工资 情况</t>
  </si>
  <si>
    <t>保障环卫工人基本生活、提升环卫工人认同感</t>
  </si>
  <si>
    <t>环卫工人基本生活情况</t>
  </si>
  <si>
    <t>42.24</t>
  </si>
  <si>
    <t>根据《昆明市城市管理局关于拨付2024年第二批昆明市主城区生活垃圾处理费经费的请示(昆城管请(2024)40号)的批示》、《昆明市财政局关于昆明市城市管理局关于下达 2024 年环卫工人生活补助资金的通知》昆财资环【2024】68号及《东政复〔2024〕80号 东川区政府关于拨付200元环卫工人工资》</t>
  </si>
  <si>
    <t>加强道路照明和景观照明设施管理维护，及时修理被盗、被损的亮化设施，确保东川区主城区主次干道、背街小巷装灯率达到100%、亮灯率达到98%以上，设施完好率达100%。</t>
  </si>
  <si>
    <t>路灯车</t>
  </si>
  <si>
    <t>辆</t>
  </si>
  <si>
    <t>二辆路灯维修作业车，车辆维修费5.2万元，油费2万元，车辆保险及税费0.8万元。</t>
  </si>
  <si>
    <t>路灯盏数</t>
  </si>
  <si>
    <t>6700</t>
  </si>
  <si>
    <t>盏</t>
  </si>
  <si>
    <t>考察城区34条道路的装灯率达100%</t>
  </si>
  <si>
    <t>照明设施完好率</t>
  </si>
  <si>
    <t>考察城区34条道路的照明设施完好率达100%</t>
  </si>
  <si>
    <t>通过提升城市公共空间照明效果，增强城市的时代感，增加城市空间的吸引力，改善居住环境等影响，给城市带来很大的社会效益。</t>
  </si>
  <si>
    <t>考察照明设施是否有效保障人民生活</t>
  </si>
  <si>
    <t>考察是否提供必要、舒适的人工照明环境；是否保证车辆和行人夜晚活动的安全，是否美化城市形象。</t>
  </si>
  <si>
    <t>路灯电费及维护经费</t>
  </si>
  <si>
    <t>360</t>
  </si>
  <si>
    <t>路灯电费及维护经费使用情况</t>
  </si>
  <si>
    <t>提高城市环境卫生的管理水平，确保东川垃圾及时有效处理。</t>
  </si>
  <si>
    <t>每天生活垃圾无害化处理率</t>
  </si>
  <si>
    <t>110</t>
  </si>
  <si>
    <t>吨</t>
  </si>
  <si>
    <t>实地考察每日转运至填埋场的垃圾是否及时进行无害化处理</t>
  </si>
  <si>
    <t>生活垃圾处理率</t>
  </si>
  <si>
    <t>考察生活垃圾处理率</t>
  </si>
  <si>
    <t>环境卫生质量合格率</t>
  </si>
  <si>
    <t>考察是否有渗透压渗漏，无害化处理情况，对周边环境是否造成污染</t>
  </si>
  <si>
    <t>考察是否对环境污染有防范措施及垃圾无害化处理情况</t>
  </si>
  <si>
    <t>2026年服务费</t>
  </si>
  <si>
    <t>652.62</t>
  </si>
  <si>
    <t>根据每日产生垃圾量测算</t>
  </si>
  <si>
    <t>2023年-2025年9月垃圾处理费拖欠服务费</t>
  </si>
  <si>
    <t>1267.23</t>
  </si>
  <si>
    <t>全面开展城市生活垃圾分类示范工作，城市生活垃圾分类收集覆盖率达到90%以上，不断提高农村生活垃圾分类收集覆盖率。</t>
  </si>
  <si>
    <t>垃圾分类宣传费用资料制作</t>
  </si>
  <si>
    <t>360000</t>
  </si>
  <si>
    <t>份</t>
  </si>
  <si>
    <t>《昆明市2023年生活垃圾分类方案的通知》（昆垃分办〔2023〕2号）、）精神及以往年度生活垃圾分类宣传情况估算</t>
  </si>
  <si>
    <t>四色无纺布袋、宣传口罩等</t>
  </si>
  <si>
    <t>15000</t>
  </si>
  <si>
    <t>个（套）</t>
  </si>
  <si>
    <t>推进生活垃圾分类“2+2”小区建设</t>
  </si>
  <si>
    <t>《关于印发昆明市居民小区生活垃圾分类党建引领“2+2”模式创新试点工作方案的通知》（昆垃分办〔2023〕7号）、《关于印发昆明市城市生活垃圾强制分类示范小区建设标准（试行）的通知》（昆垃分办〔2021〕11号）要求估算</t>
  </si>
  <si>
    <t>分类垃圾桶</t>
  </si>
  <si>
    <t>120</t>
  </si>
  <si>
    <t>根据《关于印发昆明市居民小区生活垃圾分类党建引领“2+2”模式创新试点工作方案的通知》（昆垃分办〔2023〕7号）、《关于印发昆明市城市生活垃圾强制分类示范小区建设标准（试行）的通知》（昆垃分办〔2021〕11号）要求估算</t>
  </si>
  <si>
    <t>生活垃圾分类收集覆盖率</t>
  </si>
  <si>
    <t>考察生活垃圾分类收集覆盖率</t>
  </si>
  <si>
    <t>培养群众分类良好习惯，推进生活垃圾分类减量化，切断生活垃圾处理不当造成疾病的传播，减少对人体健康的危害。</t>
  </si>
  <si>
    <t>35</t>
  </si>
  <si>
    <t>实地查看</t>
  </si>
  <si>
    <t>随机抽查</t>
  </si>
  <si>
    <t>垃圾分类资金</t>
  </si>
  <si>
    <t>133.38</t>
  </si>
  <si>
    <t>垃圾分类项目资金当年到位情况。</t>
  </si>
  <si>
    <t>东川区生活垃圾焚烧发电项目前期工作取得实质性进展。</t>
  </si>
  <si>
    <t>东川区生活垃圾处置设施建设项目按质建成投产，建设质量符合国家标准，投产运行质量达标，质量达标率</t>
  </si>
  <si>
    <t>项目建设、运行质量达标率</t>
  </si>
  <si>
    <t>构建现代化、系统化的处理体系，提升生活垃圾处理效率</t>
  </si>
  <si>
    <t>提升节能减排效率</t>
  </si>
  <si>
    <t>社会对垃圾处理项目满意率</t>
  </si>
  <si>
    <t>东川区生活垃圾处置设施建设项目市级补助资金全部用于项目建设</t>
  </si>
  <si>
    <t>1072</t>
  </si>
  <si>
    <t>补助资金1072万元用于项目建设</t>
  </si>
  <si>
    <t>1、完成东川城区城市行道树及绿地管养、植物病虫害防治、公园绿地维护及名木古树及后续资源保护等各项工作，确保主城区行道树成活率95%、园林设施完好率95%、绿篱成活率95%、植物健康率95%、古树名木健康生长率98%。</t>
  </si>
  <si>
    <t>行道树成活率</t>
  </si>
  <si>
    <t>95</t>
  </si>
  <si>
    <t>考察东川主城区16000株行道树成活率</t>
  </si>
  <si>
    <t>园林设施完好率</t>
  </si>
  <si>
    <t>考察东川主城区园林设施完好率</t>
  </si>
  <si>
    <t>绿篱成活率</t>
  </si>
  <si>
    <t>考察东川主城区绿篱成活率</t>
  </si>
  <si>
    <t>古树名木健康生长率</t>
  </si>
  <si>
    <t>98</t>
  </si>
  <si>
    <t>考察主城区古树名木健康生长率</t>
  </si>
  <si>
    <t>植物健康率</t>
  </si>
  <si>
    <t>考察东川 区主城区古树名木</t>
  </si>
  <si>
    <t>管养工作情况</t>
  </si>
  <si>
    <t>当年能否按质按量完成工作</t>
  </si>
  <si>
    <t>园林绿化面积增加使宜居度</t>
  </si>
  <si>
    <t>考察园林绿化提升是否提高城市宜居度</t>
  </si>
  <si>
    <t>园林绿化管护是否提升东川融资环境，绿化率提升，提高广大市民满意度。</t>
  </si>
  <si>
    <t>管养经费情况</t>
  </si>
  <si>
    <t>174.6</t>
  </si>
  <si>
    <t>考察经费使用完成情况</t>
  </si>
  <si>
    <t>预算06表</t>
  </si>
  <si>
    <t>政府性基金预算支出预算表</t>
  </si>
  <si>
    <t>单位名称：昆明市发展和改革委员会</t>
  </si>
  <si>
    <t>政府性基金预算支出</t>
  </si>
  <si>
    <t>备注：昆明市东川区综合行政执法局机关2026年度无部门政府性基金预算支出预算表支出情况，此表无数据。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</si>
  <si>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</si>
  <si>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</si>
  <si>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</si>
  <si>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</si>
  <si>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</si>
  <si>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</si>
  <si>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</si>
  <si>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</si>
  <si>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</si>
  <si>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</si>
  <si>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</si>
  <si>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生活垃圾处理运营服务</t>
  </si>
  <si>
    <t>其他生态环境治理服务</t>
  </si>
  <si>
    <t>路灯车运行</t>
  </si>
  <si>
    <t>车辆加油、添加燃料服务</t>
  </si>
  <si>
    <t>车辆维修和保养服务</t>
  </si>
  <si>
    <t>机动车保险服务</t>
  </si>
  <si>
    <t>彩色打印机</t>
  </si>
  <si>
    <t>A4彩色打印机</t>
  </si>
  <si>
    <t>台</t>
  </si>
  <si>
    <t>打印机</t>
  </si>
  <si>
    <t>A4黑白打印机</t>
  </si>
  <si>
    <t>办公椅</t>
  </si>
  <si>
    <t>把</t>
  </si>
  <si>
    <t>办公桌</t>
  </si>
  <si>
    <t>张</t>
  </si>
  <si>
    <t>茶几</t>
  </si>
  <si>
    <t>复印纸</t>
  </si>
  <si>
    <t>包</t>
  </si>
  <si>
    <t>档案柜</t>
  </si>
  <si>
    <t>其他柜类</t>
  </si>
  <si>
    <t>沙发</t>
  </si>
  <si>
    <t>其他沙发类</t>
  </si>
  <si>
    <t>套</t>
  </si>
  <si>
    <t>扫描仪</t>
  </si>
  <si>
    <t>油</t>
  </si>
  <si>
    <t>城市环境卫生保洁服务</t>
  </si>
  <si>
    <t>其他城镇公共卫生服务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</si>
  <si>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</si>
  <si>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</si>
  <si>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</si>
  <si>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</si>
  <si>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</si>
  <si>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</si>
  <si>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</si>
  <si>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</si>
  <si>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A0613 环境污染第三方治理服务</t>
  </si>
  <si>
    <t>A 公共服务</t>
  </si>
  <si>
    <t>A1803 社会保险服务</t>
  </si>
  <si>
    <t>B1101 维修保养服务</t>
  </si>
  <si>
    <t>B 政府履职辅助性服务</t>
  </si>
  <si>
    <t>B1107 其他适合通过市场化方式提供的后勤服务</t>
  </si>
  <si>
    <t>A1101 公共设施管理服务</t>
  </si>
  <si>
    <t>预算09-1表</t>
  </si>
  <si>
    <t>单位名称（项目）</t>
  </si>
  <si>
    <t>地区</t>
  </si>
  <si>
    <t>备注：昆明市东川区综合行政执法局机关2026年度无对下转移支付预算表支出情况，此表无数据。</t>
  </si>
  <si>
    <t>预算09-2表</t>
  </si>
  <si>
    <t xml:space="preserve">预算10表
</t>
  </si>
  <si>
    <t>资产类别</t>
  </si>
  <si>
    <t>资产分类代码.名称</t>
  </si>
  <si>
    <t>资产名称</t>
  </si>
  <si>
    <t>计量单位</t>
  </si>
  <si>
    <t>财政部门批复数（元）</t>
  </si>
  <si>
    <t>单价</t>
  </si>
  <si>
    <t>金额</t>
  </si>
  <si>
    <t>备注：昆明市东川区综合行政执法局机关2026年度无新增资产配置预算表支出情况，此表无数据。</t>
  </si>
  <si>
    <t>预算11表</t>
  </si>
  <si>
    <t>上级补助</t>
  </si>
  <si>
    <t>备注：昆明市东川区综合行政执法局机关2026年度无上级补助项目支出预算表支出情况，此表无数据。</t>
  </si>
  <si>
    <t>预算12表</t>
  </si>
  <si>
    <t>项目级次</t>
  </si>
  <si>
    <t>311 专项业务类</t>
  </si>
  <si>
    <t>本级</t>
  </si>
  <si>
    <t>312 民生类</t>
  </si>
  <si>
    <t>313 事业发展类</t>
  </si>
  <si>
    <t/>
  </si>
  <si>
    <t>预算6表</t>
  </si>
  <si>
    <t>单位名称：昆明市东川区综合行政执法局机关</t>
  </si>
  <si>
    <t>部门编码</t>
  </si>
  <si>
    <t>部门名称</t>
  </si>
  <si>
    <t>昆明市东川区综合行政执法局机关</t>
  </si>
  <si>
    <t>内容</t>
  </si>
  <si>
    <t>说明</t>
  </si>
  <si>
    <t>部门总体目标</t>
  </si>
  <si>
    <t>部门职责</t>
  </si>
  <si>
    <t>全面贯彻执行党和国家、省、市有关城市管理方面的法律法规、规章、方针政策和决策部署，主要负责城市道路、桥梁（隧道）、照明等市政基础设施的运行管理、城市市容秩序的监督管理和城市环境卫生、户外广告设施、城市绿化、城市公园的管理工作，统筹协调城市管理综合行政执法工作。</t>
  </si>
  <si>
    <t>全面贯彻党的二十大和二十届三中全会精神，深入贯彻落实习近平总书记对云南工作的重要指示精神，认真贯彻落实区委“三个示范区”定位，践行“33611”工作思路，推动“六个东川”建设发展思路，扎实推进城市管理系统的建设，构建安全、清洁、高效的市政设施运行体系，打造干净、整洁、优美的市容环境。城市管理规划是全区未来五年城市管理工作的行动纲领，是城市管理工作高起点谋划、高精准定位、强措施保障的基础，是推进城市管理事业不断向前发展的战略蓝图。坚持城市管理建设发展与市民需求相匹配，为广大人民群众提供系统完善、功能配套、保障有力、运行安全的市政公用基础设施，满足人民群众对城市管理方面日益增长的现实需求，实现和谐发展。</t>
  </si>
  <si>
    <t>部门年度目标</t>
  </si>
  <si>
    <t>（一）强化思想基础，知敬畏守底线。把学习贯彻落实习近平新时代中国特色社会主义思想、党的二十大和二十届历次全会精神作为思想建设的长期任务，推动学习教育常态化、长效化，引导党员干部筑牢信仰之基。坚定维护党中央权威和集中统一领导，落实中央八项规定及其实施细则精神，以党章党规党纪为根本遵循，运用典型案例开展警示教育，班子成员严格履行好“一岗双责”，监督教育党员干部严禁赌博、酒驾等违法违纪行为，使党员干部知敬畏、存戒惧、守底线。
（二）加强党建与业务融合，推动城市管理提质增效。深化“党建 + 城市管理”融合机制，围绕城市管理重点难点问题，设立党建攻坚项目，充分发挥党员先锋模范作用，引领党员在城市管理一线担当作为，完善与铜都街道党支部及各社区、挂钩村的联动机制，加强资源共享、信息互通、优势互补，开展联合主题党日、共建活动等，形成共建共治共享的城市管理格局。
（三）持续深化市容整治，提升城市品质。进一步加大对市容市貌的巡查力度，增加巡查频次和范围，及时发现和处理各类违规行为。
（四）压实工作责任，提升城市管理能力。坚持以人为本，牢固树立为人民管理城市的理念，全力打造新城管、新面貌、新形象，压实干部职工和环卫企业、共享单车运营企业工作责任，履行“当家人”职责。积极谋划包装项目，申请中央预算内投资和国家专债，加快推动生活垃圾焚烧发电项目、东川区城乡环卫一体化建设项目、东川人民公园提升改造项目、市政道路照明节能升级改造项目、东川区道路停车泊位充电桩项目建设。
（五）加强统筹协调，发挥联动作用。发挥区综合行政执法局在城市管理中牵头抓总的作用，持续落实巡查检查工作制度，建立城市治理相关单位共同问题发现和解决的联动联处工作长效机制。
（六）加强队伍管理，提升执法水平。盯着工作职责“补课”和“充电”，规范和提升执法队伍能力，确保执法规范化建设各项工作措施落实到位。</t>
  </si>
  <si>
    <t>二、部门年度重点工作任务</t>
  </si>
  <si>
    <t>部门职能职责</t>
  </si>
  <si>
    <t>主要内容</t>
  </si>
  <si>
    <t>对应项目</t>
  </si>
  <si>
    <t>纳入预算金额（元）</t>
  </si>
  <si>
    <t>总额</t>
  </si>
  <si>
    <t>财政拨款</t>
  </si>
  <si>
    <t>其他资金</t>
  </si>
  <si>
    <t xml:space="preserve">园林绿化管养工作				
</t>
  </si>
  <si>
    <t>城区绿化及公园管养经费项目支出，完成完成东川城区园林绿化提升改造、城市行道树及绿地管养、植物病虫害防治、公园绿地维护及名木古树及后续资源保护等各项工作目标。</t>
  </si>
  <si>
    <t>生活垃圾处理</t>
  </si>
  <si>
    <t>生活垃圾处理运营专项资金，完成对东川城区垃圾进行无害化处理，解决现有垃圾场产生的渗滤液、沼气等环境问题。</t>
  </si>
  <si>
    <t>东川区城市照明工作</t>
  </si>
  <si>
    <t>东川区路灯电费及维护费，主要用于加强道路照明和景观照明设施管理维护，及时修理被盗、被损的亮化设施，确保东川区主城区主次干道、背街小巷装灯率达到100%、亮灯率达到98%以上，设施完好率达100%。</t>
  </si>
  <si>
    <t>垃圾分类工作</t>
  </si>
  <si>
    <t>东川区城市环卫清扫保洁政府采购服务项目，对城区68块行车道、836块人行道、295块绿化带（其中：车行道面积869570.73平方米，人行道面积335183.27平方米，绿化带面积102212.06平方米，保洁面积合计1,306966.06平方米）进行道路清扫保洁作业，对38座公厕及84个洗手台进行开放管理，对城市产生垃圾进行日产日清。</t>
  </si>
  <si>
    <t>生活垃圾填埋场渗沥液处置</t>
  </si>
  <si>
    <t>对东川区生活垃圾渗滤液处理，确保运营规范、排放渗滤液达到一级A标准，区城市管理局对服务内容进行日常监管和计量付费工作。</t>
  </si>
  <si>
    <t>环卫工人生活补助资金</t>
  </si>
  <si>
    <t>根据《中共昆明市委城市管理委员会办公室关于切实做好改善环卫工人待遇有关事宜的通知》要求：各县（市）区按照市级补助标准，按100元/月.人</t>
  </si>
  <si>
    <t>生活垃圾处理设施市级补助资金</t>
  </si>
  <si>
    <t>东川生活垃圾设施建设项目按质建成投产。</t>
  </si>
  <si>
    <t>机关利息</t>
  </si>
  <si>
    <t>自有资金账户利息</t>
  </si>
  <si>
    <t>区综合行政执法局机关基本支出-人员经费</t>
  </si>
  <si>
    <t>"统筹协调城市管理综合行政执法工作。着力加强城市精细化管理，持续推进城市网格化管理。</t>
  </si>
  <si>
    <t>区综合行政执法局机关基本支出-公用经费</t>
  </si>
  <si>
    <t>加强城市绿化、城市公园管理、建成区环境卫生管理、规范户外广告，开展好违法违规建筑、建筑垃圾清运治理，做好城市市容秩序的监督管理工作</t>
  </si>
  <si>
    <t>三、部门整体支出绩效指标</t>
  </si>
  <si>
    <t>绩效指标</t>
  </si>
  <si>
    <t>评（扣）分标准</t>
  </si>
  <si>
    <t>绩效指标设定依据及指标值数据来源</t>
  </si>
  <si>
    <t xml:space="preserve">二级指标 </t>
  </si>
  <si>
    <t>新增绿地</t>
  </si>
  <si>
    <t>公顷</t>
  </si>
  <si>
    <t>完成得满分，毎少0.1公顷扣1分。</t>
  </si>
  <si>
    <t>东川城区范围内新增绿地情况</t>
  </si>
  <si>
    <t>市级相关考核情况</t>
  </si>
  <si>
    <t>违法违规建筑整治</t>
  </si>
  <si>
    <t>120000</t>
  </si>
  <si>
    <t>完成得满分，毎减少5000平米扣一分。</t>
  </si>
  <si>
    <t>违法建筑治理情况</t>
  </si>
  <si>
    <t>市级通知下达任务</t>
  </si>
  <si>
    <t>建成区环卫保洁面积</t>
  </si>
  <si>
    <t>1500000</t>
  </si>
  <si>
    <t>完成率100%得满分，否则不得分。</t>
  </si>
  <si>
    <t>东川城区范围保洁区域</t>
  </si>
  <si>
    <t>环卫保洁区域</t>
  </si>
  <si>
    <t>路灯亮灯率</t>
  </si>
  <si>
    <t>完成95%得满分，毎下降一个百分点扣0.5分，低于90%不得分</t>
  </si>
  <si>
    <t>考察东川建成区路灯亮灯情况</t>
  </si>
  <si>
    <t>城市亮化情况东川城区实际路灯数量及维护台帐</t>
  </si>
  <si>
    <t>城市园林植物健康率</t>
  </si>
  <si>
    <t>健康率大于或等于95%，得满分；健康率毎下降5%扣权重的10%，小于65%，不得分</t>
  </si>
  <si>
    <t>考察东川主城区植物健康率</t>
  </si>
  <si>
    <t>东川区主城区植物数量</t>
  </si>
  <si>
    <t>项招商引资工作</t>
  </si>
  <si>
    <t>完成得满分，毎下降5%扣1分</t>
  </si>
  <si>
    <t>2026年区综合行政执法局招商引资任务</t>
  </si>
  <si>
    <t>区综合行政执法局2026年目标责任书</t>
  </si>
  <si>
    <t>营商环境工作</t>
  </si>
  <si>
    <t>区综合行政执法局2026年营商环境工作任务</t>
  </si>
  <si>
    <t>巩固拓展脱贫攻坚成果</t>
  </si>
  <si>
    <t>区综合行政执法局2026年巩固拓展脱贫攻坚成果工作任务</t>
  </si>
  <si>
    <t>政府工作报告任务</t>
  </si>
  <si>
    <t>区综合行政执法局2026年政府工作报告任务</t>
  </si>
  <si>
    <t>资金支付起止时间</t>
  </si>
  <si>
    <t>预算执行率大于95%得满分，毎下降5%扣权重的10%，低于75%不得分</t>
  </si>
  <si>
    <t>预算资金执行率</t>
  </si>
  <si>
    <t>预算执行情况</t>
  </si>
  <si>
    <t>综合执法水平提高</t>
  </si>
  <si>
    <t>东川区城市管理、国土、林草邻域执法覆盖率达100%，得满分；每低于1个百分点扣10%权重分值</t>
  </si>
  <si>
    <t>综合行政执法覆盖率</t>
  </si>
  <si>
    <t>综合行政执法情况</t>
  </si>
  <si>
    <t>城市人居环境提升情况</t>
  </si>
  <si>
    <t>生活垃圾处理率达100%，得满分；每低于1个百分点扣10%权重分值。</t>
  </si>
  <si>
    <t>考察建成区范围内环境卫生及生活垃圾处理情况。</t>
  </si>
  <si>
    <t>根据建成区范围内环境卫生及生活垃圾处理实际情况进行设定</t>
  </si>
  <si>
    <t>市民满意度指标</t>
  </si>
  <si>
    <t>①满意度≧90%，得满分；
②90%＞满意度≥60%，则评价得分=满意度×标准分值；
③满意度&lt;60%，该项指标不得分。</t>
  </si>
  <si>
    <t>社会对东川区城市管理、国土、林草领域综合执法的满意度</t>
  </si>
  <si>
    <t>现场调研、访谈、问卷调查等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</si>
</sst>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9"/>
      <color theme="1"/>
      <name val="宋体"/>
      <charset val="134"/>
    </font>
    <font>
      <sz val="12"/>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4" borderId="17"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8" applyNumberFormat="0" applyFill="0" applyAlignment="0" applyProtection="0">
      <alignment vertical="center"/>
    </xf>
    <xf numFmtId="0" fontId="26" fillId="0" borderId="18" applyNumberFormat="0" applyFill="0" applyAlignment="0" applyProtection="0">
      <alignment vertical="center"/>
    </xf>
    <xf numFmtId="0" fontId="27" fillId="0" borderId="19" applyNumberFormat="0" applyFill="0" applyAlignment="0" applyProtection="0">
      <alignment vertical="center"/>
    </xf>
    <xf numFmtId="0" fontId="27" fillId="0" borderId="0" applyNumberFormat="0" applyFill="0" applyBorder="0" applyAlignment="0" applyProtection="0">
      <alignment vertical="center"/>
    </xf>
    <xf numFmtId="0" fontId="28" fillId="5" borderId="20" applyNumberFormat="0" applyAlignment="0" applyProtection="0">
      <alignment vertical="center"/>
    </xf>
    <xf numFmtId="0" fontId="29" fillId="6" borderId="21" applyNumberFormat="0" applyAlignment="0" applyProtection="0">
      <alignment vertical="center"/>
    </xf>
    <xf numFmtId="0" fontId="30" fillId="6" borderId="20" applyNumberFormat="0" applyAlignment="0" applyProtection="0">
      <alignment vertical="center"/>
    </xf>
    <xf numFmtId="0" fontId="31" fillId="7" borderId="22" applyNumberFormat="0" applyAlignment="0" applyProtection="0">
      <alignment vertical="center"/>
    </xf>
    <xf numFmtId="0" fontId="32" fillId="0" borderId="23" applyNumberFormat="0" applyFill="0" applyAlignment="0" applyProtection="0">
      <alignment vertical="center"/>
    </xf>
    <xf numFmtId="0" fontId="33" fillId="0" borderId="24"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176" fontId="39" fillId="0" borderId="1">
      <alignment horizontal="right" vertical="center"/>
    </xf>
    <xf numFmtId="49" fontId="39" fillId="0" borderId="1">
      <alignment horizontal="left" vertical="center" wrapText="1"/>
    </xf>
    <xf numFmtId="176" fontId="39" fillId="0" borderId="1">
      <alignment horizontal="right" vertical="center"/>
    </xf>
    <xf numFmtId="177" fontId="39" fillId="0" borderId="1">
      <alignment horizontal="right" vertical="center"/>
    </xf>
    <xf numFmtId="178" fontId="39" fillId="0" borderId="1">
      <alignment horizontal="right" vertical="center"/>
    </xf>
    <xf numFmtId="179" fontId="39" fillId="0" borderId="1">
      <alignment horizontal="right" vertical="center"/>
    </xf>
    <xf numFmtId="10" fontId="39" fillId="0" borderId="1">
      <alignment horizontal="right" vertical="center"/>
    </xf>
    <xf numFmtId="180" fontId="39" fillId="0" borderId="1">
      <alignment horizontal="right" vertical="center"/>
    </xf>
    <xf numFmtId="0" fontId="39" fillId="0" borderId="0">
      <alignment vertical="top"/>
      <protection locked="0"/>
    </xf>
  </cellStyleXfs>
  <cellXfs count="226">
    <xf numFmtId="0" fontId="0" fillId="0" borderId="0" xfId="0" applyFont="1" applyBorder="1"/>
    <xf numFmtId="0" fontId="1" fillId="2" borderId="0" xfId="0" applyFont="1" applyFill="1" applyBorder="1" applyAlignment="1">
      <alignment horizontal="center" vertical="center"/>
    </xf>
    <xf numFmtId="0" fontId="2" fillId="2" borderId="0" xfId="0" applyFont="1" applyFill="1" applyBorder="1" applyAlignment="1">
      <alignment horizontal="right" vertical="center" wrapText="1"/>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49" fontId="7" fillId="0" borderId="1" xfId="50" applyNumberFormat="1" applyFont="1" applyBorder="1">
      <alignment horizontal="left" vertical="center" wrapText="1"/>
    </xf>
    <xf numFmtId="0" fontId="6"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xf>
    <xf numFmtId="49" fontId="8" fillId="0" borderId="1"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wrapText="1"/>
      <protection locked="0"/>
    </xf>
    <xf numFmtId="0" fontId="8"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49" fontId="3" fillId="0" borderId="0" xfId="0" applyNumberFormat="1" applyFont="1" applyBorder="1"/>
    <xf numFmtId="0" fontId="2"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5" xfId="0" applyFont="1" applyFill="1" applyBorder="1" applyAlignment="1">
      <alignment horizontal="center" vertical="center"/>
    </xf>
    <xf numFmtId="0" fontId="5" fillId="0" borderId="6" xfId="0" applyFont="1" applyBorder="1" applyAlignment="1">
      <alignment horizontal="center" vertical="center"/>
    </xf>
    <xf numFmtId="0" fontId="3" fillId="0" borderId="1" xfId="0" applyFont="1" applyBorder="1" applyAlignment="1" applyProtection="1">
      <alignment horizontal="center" vertical="center"/>
      <protection locked="0"/>
    </xf>
    <xf numFmtId="4" fontId="2" fillId="0" borderId="1" xfId="0" applyNumberFormat="1" applyFont="1" applyBorder="1" applyAlignment="1">
      <alignment horizontal="right" vertical="center" wrapText="1"/>
    </xf>
    <xf numFmtId="4" fontId="7" fillId="0" borderId="1" xfId="51" applyNumberFormat="1" applyFont="1" applyBorder="1">
      <alignment horizontal="right" vertical="center"/>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13" fillId="0" borderId="0" xfId="57" applyFont="1" applyFill="1" applyBorder="1" applyAlignment="1" applyProtection="1">
      <alignment vertical="center"/>
    </xf>
    <xf numFmtId="0" fontId="3" fillId="0" borderId="0" xfId="0" applyFont="1" applyBorder="1" applyAlignment="1">
      <alignment horizontal="right" vertical="center"/>
    </xf>
    <xf numFmtId="0" fontId="12"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4" xfId="0" applyFont="1" applyBorder="1" applyAlignment="1" applyProtection="1">
      <alignment horizontal="center" vertical="center"/>
      <protection locked="0"/>
    </xf>
    <xf numFmtId="0" fontId="5" fillId="0" borderId="8"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3" fillId="0" borderId="2" xfId="0" applyFont="1" applyBorder="1" applyAlignment="1">
      <alignment horizontal="center" vertical="center"/>
    </xf>
    <xf numFmtId="176" fontId="7" fillId="0" borderId="1" xfId="0" applyNumberFormat="1" applyFont="1" applyBorder="1" applyAlignment="1">
      <alignment horizontal="right" vertical="center"/>
    </xf>
    <xf numFmtId="0" fontId="3"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5" fillId="0" borderId="0" xfId="0" applyFont="1" applyBorder="1" applyProtection="1">
      <protection locked="0"/>
    </xf>
    <xf numFmtId="0" fontId="2" fillId="0" borderId="0" xfId="0" applyFont="1" applyBorder="1" applyAlignment="1" applyProtection="1">
      <alignment horizontal="right" wrapText="1"/>
      <protection locked="0"/>
    </xf>
    <xf numFmtId="0" fontId="5" fillId="0" borderId="9"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0" xfId="0" applyFont="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protection locked="0"/>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0" fontId="2" fillId="0" borderId="7"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7" fillId="0" borderId="1" xfId="56" applyNumberFormat="1" applyFont="1" applyBorder="1" applyAlignment="1">
      <alignment horizontal="center" vertical="center"/>
    </xf>
    <xf numFmtId="180" fontId="7" fillId="0" borderId="1"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Border="1" applyAlignment="1">
      <alignment horizontal="left" vertical="center"/>
    </xf>
    <xf numFmtId="176" fontId="7" fillId="0" borderId="0" xfId="0" applyNumberFormat="1" applyFont="1" applyBorder="1" applyAlignment="1">
      <alignment horizontal="left" vertical="center"/>
    </xf>
    <xf numFmtId="0" fontId="14" fillId="0" borderId="0" xfId="0" applyFont="1" applyBorder="1" applyAlignment="1" applyProtection="1">
      <alignment horizontal="right"/>
      <protection locked="0"/>
    </xf>
    <xf numFmtId="49" fontId="14" fillId="0" borderId="0" xfId="0" applyNumberFormat="1" applyFont="1" applyBorder="1" applyProtection="1">
      <protection locked="0"/>
    </xf>
    <xf numFmtId="0" fontId="3" fillId="0" borderId="0" xfId="0" applyFont="1" applyBorder="1" applyAlignment="1">
      <alignment horizontal="right"/>
    </xf>
    <xf numFmtId="0" fontId="15" fillId="0" borderId="0"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protection locked="0"/>
    </xf>
    <xf numFmtId="0" fontId="15" fillId="0" borderId="0" xfId="0" applyFont="1" applyBorder="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0" fillId="0" borderId="14" xfId="0" applyFont="1" applyBorder="1" applyAlignment="1">
      <alignment horizontal="left"/>
    </xf>
    <xf numFmtId="0" fontId="0" fillId="0" borderId="15" xfId="0" applyFont="1" applyBorder="1" applyAlignment="1">
      <alignment horizontal="left"/>
    </xf>
    <xf numFmtId="0" fontId="0" fillId="0" borderId="16" xfId="0" applyFont="1" applyBorder="1" applyAlignment="1">
      <alignment horizontal="left"/>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3" fillId="0" borderId="0" xfId="0" applyFont="1" applyBorder="1" applyAlignment="1">
      <alignment vertical="top"/>
    </xf>
    <xf numFmtId="0" fontId="2" fillId="0" borderId="0" xfId="0" applyFont="1" applyBorder="1" applyAlignment="1">
      <alignment horizontal="righ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pplyProtection="1">
      <alignment horizontal="center" vertical="center" wrapText="1"/>
      <protection locked="0"/>
    </xf>
    <xf numFmtId="0" fontId="5" fillId="0" borderId="12" xfId="0" applyFont="1" applyBorder="1" applyAlignment="1">
      <alignment horizontal="center"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6"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2" fillId="0" borderId="1" xfId="0" applyFont="1" applyBorder="1" applyAlignment="1">
      <alignment horizontal="left" vertical="center" wrapText="1" indent="2"/>
    </xf>
    <xf numFmtId="0" fontId="3" fillId="0" borderId="4" xfId="0" applyFont="1" applyBorder="1" applyAlignment="1">
      <alignment horizontal="center" vertical="center"/>
    </xf>
    <xf numFmtId="0" fontId="10" fillId="2" borderId="0" xfId="0" applyFont="1" applyFill="1" applyBorder="1" applyAlignment="1">
      <alignment horizontal="left" vertical="center"/>
    </xf>
    <xf numFmtId="0" fontId="17" fillId="0" borderId="1" xfId="0" applyFont="1" applyBorder="1" applyAlignment="1" applyProtection="1">
      <alignment horizontal="center" vertical="center" wrapText="1"/>
      <protection locked="0"/>
    </xf>
    <xf numFmtId="0" fontId="17"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8" fillId="0" borderId="1" xfId="0" applyFont="1" applyBorder="1" applyAlignment="1">
      <alignment horizontal="center" vertical="center"/>
    </xf>
    <xf numFmtId="0" fontId="18" fillId="0" borderId="1" xfId="0" applyFont="1" applyBorder="1" applyAlignment="1" applyProtection="1">
      <alignment horizontal="center" vertical="center" wrapText="1"/>
      <protection locked="0"/>
    </xf>
    <xf numFmtId="176" fontId="19" fillId="0" borderId="1" xfId="0" applyNumberFormat="1" applyFont="1" applyBorder="1" applyAlignment="1">
      <alignment horizontal="right" vertical="center"/>
    </xf>
    <xf numFmtId="0" fontId="17" fillId="2" borderId="5" xfId="0" applyFont="1" applyFill="1" applyBorder="1" applyAlignment="1">
      <alignment horizontal="center" vertical="center"/>
    </xf>
    <xf numFmtId="0" fontId="17"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2" borderId="7" xfId="0" applyFont="1" applyFill="1" applyBorder="1" applyAlignment="1" applyProtection="1">
      <alignment horizontal="center" vertical="center" wrapText="1"/>
      <protection locked="0"/>
    </xf>
    <xf numFmtId="0" fontId="17" fillId="0" borderId="7"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7" xfId="0" applyFont="1" applyBorder="1" applyAlignment="1" applyProtection="1">
      <alignment horizontal="center" vertical="center" wrapText="1"/>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A3" sqref="A3:B3"/>
    </sheetView>
  </sheetViews>
  <sheetFormatPr defaultColWidth="8.57407407407407" defaultRowHeight="12.75" customHeight="1" outlineLevelCol="3"/>
  <cols>
    <col min="1" max="4" width="41" customWidth="1"/>
  </cols>
  <sheetData>
    <row r="1" ht="15" customHeight="1" spans="1:4">
      <c r="A1" s="79"/>
      <c r="B1" s="79"/>
      <c r="C1" s="79"/>
      <c r="D1" s="80" t="s">
        <v>0</v>
      </c>
    </row>
    <row r="2" ht="41.25" customHeight="1" spans="1:4">
      <c r="A2" s="74" t="str">
        <f>"2026"&amp;"年部门财务收支预算总表"</f>
        <v>2026年部门财务收支预算总表</v>
      </c>
    </row>
    <row r="3" ht="17.25" customHeight="1" spans="1:4">
      <c r="A3" s="77" t="str">
        <f>"单位名称："&amp;"昆明市东川区综合行政执法局机关"</f>
        <v>单位名称：昆明市东川区综合行政执法局机关</v>
      </c>
      <c r="B3" s="191"/>
      <c r="D3" s="166" t="s">
        <v>1</v>
      </c>
    </row>
    <row r="4" ht="23.25" customHeight="1" spans="1:4">
      <c r="A4" s="192" t="s">
        <v>2</v>
      </c>
      <c r="B4" s="193"/>
      <c r="C4" s="192" t="s">
        <v>3</v>
      </c>
      <c r="D4" s="193"/>
    </row>
    <row r="5" ht="24" customHeight="1" spans="1:4">
      <c r="A5" s="192" t="s">
        <v>4</v>
      </c>
      <c r="B5" s="192" t="s">
        <v>5</v>
      </c>
      <c r="C5" s="192" t="s">
        <v>6</v>
      </c>
      <c r="D5" s="192" t="s">
        <v>5</v>
      </c>
    </row>
    <row r="6" ht="17.25" customHeight="1" spans="1:4">
      <c r="A6" s="194" t="s">
        <v>7</v>
      </c>
      <c r="B6" s="110">
        <v>40229432.85</v>
      </c>
      <c r="C6" s="194" t="s">
        <v>8</v>
      </c>
      <c r="D6" s="110"/>
    </row>
    <row r="7" ht="17.25" customHeight="1" spans="1:4">
      <c r="A7" s="194" t="s">
        <v>9</v>
      </c>
      <c r="B7" s="110"/>
      <c r="C7" s="194" t="s">
        <v>10</v>
      </c>
      <c r="D7" s="110"/>
    </row>
    <row r="8" ht="17.25" customHeight="1" spans="1:4">
      <c r="A8" s="194" t="s">
        <v>11</v>
      </c>
      <c r="B8" s="110"/>
      <c r="C8" s="225" t="s">
        <v>12</v>
      </c>
      <c r="D8" s="110"/>
    </row>
    <row r="9" ht="17.25" customHeight="1" spans="1:4">
      <c r="A9" s="194" t="s">
        <v>13</v>
      </c>
      <c r="B9" s="110"/>
      <c r="C9" s="225" t="s">
        <v>14</v>
      </c>
      <c r="D9" s="110"/>
    </row>
    <row r="10" ht="17.25" customHeight="1" spans="1:4">
      <c r="A10" s="194" t="s">
        <v>15</v>
      </c>
      <c r="B10" s="110">
        <v>15985600</v>
      </c>
      <c r="C10" s="225" t="s">
        <v>16</v>
      </c>
      <c r="D10" s="110"/>
    </row>
    <row r="11" ht="17.25" customHeight="1" spans="1:4">
      <c r="A11" s="194" t="s">
        <v>17</v>
      </c>
      <c r="B11" s="110"/>
      <c r="C11" s="225" t="s">
        <v>18</v>
      </c>
      <c r="D11" s="110"/>
    </row>
    <row r="12" ht="17.25" customHeight="1" spans="1:4">
      <c r="A12" s="194" t="s">
        <v>19</v>
      </c>
      <c r="B12" s="110"/>
      <c r="C12" s="67" t="s">
        <v>20</v>
      </c>
      <c r="D12" s="110"/>
    </row>
    <row r="13" ht="17.25" customHeight="1" spans="1:4">
      <c r="A13" s="194" t="s">
        <v>21</v>
      </c>
      <c r="B13" s="110"/>
      <c r="C13" s="67" t="s">
        <v>22</v>
      </c>
      <c r="D13" s="110">
        <v>2332068.4</v>
      </c>
    </row>
    <row r="14" ht="17.25" customHeight="1" spans="1:4">
      <c r="A14" s="194" t="s">
        <v>23</v>
      </c>
      <c r="B14" s="110"/>
      <c r="C14" s="67" t="s">
        <v>24</v>
      </c>
      <c r="D14" s="110">
        <v>1332116.59</v>
      </c>
    </row>
    <row r="15" ht="17.25" customHeight="1" spans="1:4">
      <c r="A15" s="194" t="s">
        <v>25</v>
      </c>
      <c r="B15" s="110">
        <v>15985600</v>
      </c>
      <c r="C15" s="67" t="s">
        <v>26</v>
      </c>
      <c r="D15" s="110"/>
    </row>
    <row r="16" ht="17.25" customHeight="1" spans="1:4">
      <c r="A16" s="26"/>
      <c r="B16" s="110"/>
      <c r="C16" s="67" t="s">
        <v>27</v>
      </c>
      <c r="D16" s="110">
        <v>51436215.82</v>
      </c>
    </row>
    <row r="17" ht="17.25" customHeight="1" spans="1:4">
      <c r="A17" s="195"/>
      <c r="B17" s="110"/>
      <c r="C17" s="67" t="s">
        <v>28</v>
      </c>
      <c r="D17" s="110"/>
    </row>
    <row r="18" ht="17.25" customHeight="1" spans="1:4">
      <c r="A18" s="195"/>
      <c r="B18" s="110"/>
      <c r="C18" s="67" t="s">
        <v>29</v>
      </c>
      <c r="D18" s="110"/>
    </row>
    <row r="19" ht="17.25" customHeight="1" spans="1:4">
      <c r="A19" s="195"/>
      <c r="B19" s="110"/>
      <c r="C19" s="67" t="s">
        <v>30</v>
      </c>
      <c r="D19" s="110"/>
    </row>
    <row r="20" ht="17.25" customHeight="1" spans="1:4">
      <c r="A20" s="195"/>
      <c r="B20" s="110"/>
      <c r="C20" s="67" t="s">
        <v>31</v>
      </c>
      <c r="D20" s="110"/>
    </row>
    <row r="21" ht="17.25" customHeight="1" spans="1:4">
      <c r="A21" s="195"/>
      <c r="B21" s="110"/>
      <c r="C21" s="67" t="s">
        <v>32</v>
      </c>
      <c r="D21" s="110">
        <v>30000</v>
      </c>
    </row>
    <row r="22" ht="17.25" customHeight="1" spans="1:4">
      <c r="A22" s="195"/>
      <c r="B22" s="110"/>
      <c r="C22" s="67" t="s">
        <v>33</v>
      </c>
      <c r="D22" s="110"/>
    </row>
    <row r="23" ht="17.25" customHeight="1" spans="1:4">
      <c r="A23" s="195"/>
      <c r="B23" s="110"/>
      <c r="C23" s="67" t="s">
        <v>34</v>
      </c>
      <c r="D23" s="110"/>
    </row>
    <row r="24" ht="17.25" customHeight="1" spans="1:4">
      <c r="A24" s="195"/>
      <c r="B24" s="110"/>
      <c r="C24" s="67" t="s">
        <v>35</v>
      </c>
      <c r="D24" s="110">
        <v>1084632.04</v>
      </c>
    </row>
    <row r="25" ht="17.25" customHeight="1" spans="1:4">
      <c r="A25" s="195"/>
      <c r="B25" s="110"/>
      <c r="C25" s="67" t="s">
        <v>36</v>
      </c>
      <c r="D25" s="110"/>
    </row>
    <row r="26" ht="17.25" customHeight="1" spans="1:4">
      <c r="A26" s="195"/>
      <c r="B26" s="110"/>
      <c r="C26" s="26" t="s">
        <v>37</v>
      </c>
      <c r="D26" s="110"/>
    </row>
    <row r="27" ht="17.25" customHeight="1" spans="1:4">
      <c r="A27" s="195"/>
      <c r="B27" s="110"/>
      <c r="C27" s="67" t="s">
        <v>38</v>
      </c>
      <c r="D27" s="110"/>
    </row>
    <row r="28" ht="16.5" customHeight="1" spans="1:4">
      <c r="A28" s="195"/>
      <c r="B28" s="110"/>
      <c r="C28" s="67" t="s">
        <v>39</v>
      </c>
      <c r="D28" s="110"/>
    </row>
    <row r="29" ht="16.5" customHeight="1" spans="1:4">
      <c r="A29" s="195"/>
      <c r="B29" s="110"/>
      <c r="C29" s="26" t="s">
        <v>40</v>
      </c>
      <c r="D29" s="110"/>
    </row>
    <row r="30" ht="17.25" customHeight="1" spans="1:4">
      <c r="A30" s="195"/>
      <c r="B30" s="110"/>
      <c r="C30" s="26" t="s">
        <v>41</v>
      </c>
      <c r="D30" s="110"/>
    </row>
    <row r="31" ht="17.25" customHeight="1" spans="1:4">
      <c r="A31" s="195"/>
      <c r="B31" s="110"/>
      <c r="C31" s="67" t="s">
        <v>42</v>
      </c>
      <c r="D31" s="110"/>
    </row>
    <row r="32" ht="16.5" customHeight="1" spans="1:4">
      <c r="A32" s="195" t="s">
        <v>43</v>
      </c>
      <c r="B32" s="110">
        <v>56215032.85</v>
      </c>
      <c r="C32" s="195" t="s">
        <v>44</v>
      </c>
      <c r="D32" s="110">
        <v>56215032.85</v>
      </c>
    </row>
    <row r="33" ht="16.5" customHeight="1" spans="1:4">
      <c r="A33" s="26" t="s">
        <v>45</v>
      </c>
      <c r="B33" s="110"/>
      <c r="C33" s="26" t="s">
        <v>46</v>
      </c>
      <c r="D33" s="110"/>
    </row>
    <row r="34" ht="16.5" customHeight="1" spans="1:4">
      <c r="A34" s="67" t="s">
        <v>47</v>
      </c>
      <c r="B34" s="110"/>
      <c r="C34" s="67" t="s">
        <v>47</v>
      </c>
      <c r="D34" s="110"/>
    </row>
    <row r="35" ht="16.5" customHeight="1" spans="1:4">
      <c r="A35" s="67" t="s">
        <v>48</v>
      </c>
      <c r="B35" s="110"/>
      <c r="C35" s="67" t="s">
        <v>49</v>
      </c>
      <c r="D35" s="110"/>
    </row>
    <row r="36" ht="16.5" customHeight="1" spans="1:4">
      <c r="A36" s="196" t="s">
        <v>50</v>
      </c>
      <c r="B36" s="110">
        <v>56215032.85</v>
      </c>
      <c r="C36" s="196" t="s">
        <v>51</v>
      </c>
      <c r="D36" s="110">
        <v>56215032.85</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F10"/>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037037037037" customWidth="1"/>
  </cols>
  <sheetData>
    <row r="1" ht="12" customHeight="1" spans="1:6">
      <c r="A1" s="147">
        <v>1</v>
      </c>
      <c r="B1" s="148">
        <v>0</v>
      </c>
      <c r="C1" s="147">
        <v>1</v>
      </c>
      <c r="D1" s="149"/>
      <c r="E1" s="149"/>
      <c r="F1" s="140" t="s">
        <v>549</v>
      </c>
    </row>
    <row r="2" ht="42" customHeight="1" spans="1:6">
      <c r="A2" s="150" t="str">
        <f>"2026"&amp;"年部门政府性基金预算支出预算表"</f>
        <v>2026年部门政府性基金预算支出预算表</v>
      </c>
      <c r="B2" s="150" t="s">
        <v>550</v>
      </c>
      <c r="C2" s="151"/>
      <c r="D2" s="152"/>
      <c r="E2" s="152"/>
      <c r="F2" s="152"/>
    </row>
    <row r="3" ht="13.5" customHeight="1" spans="1:6">
      <c r="A3" s="44" t="str">
        <f>"单位名称："&amp;"昆明市东川区综合行政执法局机关"</f>
        <v>单位名称：昆明市东川区综合行政执法局机关</v>
      </c>
      <c r="B3" s="44" t="s">
        <v>551</v>
      </c>
      <c r="C3" s="147"/>
      <c r="D3" s="149"/>
      <c r="E3" s="149"/>
      <c r="F3" s="140" t="s">
        <v>1</v>
      </c>
    </row>
    <row r="4" ht="19.5" customHeight="1" spans="1:6">
      <c r="A4" s="153" t="s">
        <v>197</v>
      </c>
      <c r="B4" s="154" t="s">
        <v>72</v>
      </c>
      <c r="C4" s="153" t="s">
        <v>73</v>
      </c>
      <c r="D4" s="13" t="s">
        <v>552</v>
      </c>
      <c r="E4" s="14"/>
      <c r="F4" s="15"/>
    </row>
    <row r="5" ht="18.75" customHeight="1" spans="1:6">
      <c r="A5" s="155"/>
      <c r="B5" s="156"/>
      <c r="C5" s="155"/>
      <c r="D5" s="52" t="s">
        <v>55</v>
      </c>
      <c r="E5" s="13" t="s">
        <v>75</v>
      </c>
      <c r="F5" s="52" t="s">
        <v>76</v>
      </c>
    </row>
    <row r="6" ht="18.75" customHeight="1" spans="1:6">
      <c r="A6" s="96">
        <v>1</v>
      </c>
      <c r="B6" s="157" t="s">
        <v>83</v>
      </c>
      <c r="C6" s="96">
        <v>3</v>
      </c>
      <c r="D6" s="17">
        <v>4</v>
      </c>
      <c r="E6" s="17">
        <v>5</v>
      </c>
      <c r="F6" s="17">
        <v>6</v>
      </c>
    </row>
    <row r="7" ht="21" customHeight="1" spans="1:6">
      <c r="A7" s="39"/>
      <c r="B7" s="39"/>
      <c r="C7" s="39"/>
      <c r="D7" s="110"/>
      <c r="E7" s="110"/>
      <c r="F7" s="110"/>
    </row>
    <row r="8" ht="21" customHeight="1" spans="1:6">
      <c r="A8" s="39"/>
      <c r="B8" s="39"/>
      <c r="C8" s="39"/>
      <c r="D8" s="110"/>
      <c r="E8" s="110"/>
      <c r="F8" s="110"/>
    </row>
    <row r="9" ht="18.75" customHeight="1" spans="1:6">
      <c r="A9" s="158" t="s">
        <v>187</v>
      </c>
      <c r="B9" s="158" t="s">
        <v>187</v>
      </c>
      <c r="C9" s="159" t="s">
        <v>187</v>
      </c>
      <c r="D9" s="110"/>
      <c r="E9" s="110"/>
      <c r="F9" s="110"/>
    </row>
    <row r="10" customHeight="1" spans="1:6">
      <c r="A10" s="160" t="s">
        <v>553</v>
      </c>
      <c r="B10" s="161"/>
      <c r="C10" s="161"/>
      <c r="D10" s="161"/>
      <c r="E10" s="161"/>
      <c r="F10" s="162"/>
    </row>
  </sheetData>
  <mergeCells count="8">
    <mergeCell ref="A2:F2"/>
    <mergeCell ref="A3:C3"/>
    <mergeCell ref="D4:F4"/>
    <mergeCell ref="A9:C9"/>
    <mergeCell ref="A10:F10"/>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25"/>
  <sheetViews>
    <sheetView showZeros="0" workbookViewId="0">
      <selection activeCell="A3" sqref="A3:H3"/>
    </sheetView>
  </sheetViews>
  <sheetFormatPr defaultColWidth="9.13888888888889" defaultRowHeight="14.25" customHeight="1"/>
  <cols>
    <col min="1" max="2" width="32.5740740740741" customWidth="1"/>
    <col min="3" max="3" width="41.1388888888889" customWidth="1"/>
    <col min="4" max="4" width="21.712962962963" customWidth="1"/>
    <col min="5" max="5" width="35.287037037037" customWidth="1"/>
    <col min="6" max="6" width="7.71296296296296" customWidth="1"/>
    <col min="7" max="7" width="11.1388888888889" customWidth="1"/>
    <col min="8" max="8" width="13.287037037037" customWidth="1"/>
    <col min="9" max="18" width="20" customWidth="1"/>
    <col min="19" max="19" width="19.8518518518519" customWidth="1"/>
  </cols>
  <sheetData>
    <row r="1" ht="15.75" customHeight="1" spans="1:19">
      <c r="B1" s="111"/>
      <c r="C1" s="111"/>
      <c r="R1" s="42"/>
      <c r="S1" s="42" t="s">
        <v>554</v>
      </c>
    </row>
    <row r="2" ht="41.25" customHeight="1" spans="1:19">
      <c r="A2" s="101" t="str">
        <f>"2026"&amp;"年部门政府采购预算表"</f>
        <v>2026年部门政府采购预算表</v>
      </c>
      <c r="B2" s="95"/>
      <c r="C2" s="95"/>
      <c r="D2" s="43"/>
      <c r="E2" s="43"/>
      <c r="F2" s="43"/>
      <c r="G2" s="43"/>
      <c r="H2" s="43"/>
      <c r="I2" s="43"/>
      <c r="J2" s="43"/>
      <c r="K2" s="43"/>
      <c r="L2" s="43"/>
      <c r="M2" s="95"/>
      <c r="N2" s="43"/>
      <c r="O2" s="43"/>
      <c r="P2" s="95"/>
      <c r="Q2" s="43"/>
      <c r="R2" s="95"/>
      <c r="S2" s="95"/>
    </row>
    <row r="3" ht="18.75" customHeight="1" spans="1:19">
      <c r="A3" s="139" t="str">
        <f>"单位名称："&amp;"昆明市东川区综合行政执法局机关"</f>
        <v>单位名称：昆明市东川区综合行政执法局机关</v>
      </c>
      <c r="B3" s="116"/>
      <c r="C3" s="116"/>
      <c r="D3" s="46"/>
      <c r="E3" s="46"/>
      <c r="F3" s="46"/>
      <c r="G3" s="46"/>
      <c r="H3" s="46"/>
      <c r="I3" s="46"/>
      <c r="J3" s="46"/>
      <c r="K3" s="46"/>
      <c r="L3" s="46"/>
      <c r="R3" s="47"/>
      <c r="S3" s="140" t="s">
        <v>1</v>
      </c>
    </row>
    <row r="4" ht="15.75" customHeight="1" spans="1:19">
      <c r="A4" s="49" t="s">
        <v>196</v>
      </c>
      <c r="B4" s="118" t="s">
        <v>197</v>
      </c>
      <c r="C4" s="118" t="s">
        <v>555</v>
      </c>
      <c r="D4" s="119" t="s">
        <v>556</v>
      </c>
      <c r="E4" s="119" t="s">
        <v>557</v>
      </c>
      <c r="F4" s="119" t="s">
        <v>558</v>
      </c>
      <c r="G4" s="119" t="s">
        <v>559</v>
      </c>
      <c r="H4" s="119" t="s">
        <v>560</v>
      </c>
      <c r="I4" s="120" t="s">
        <v>204</v>
      </c>
      <c r="J4" s="120"/>
      <c r="K4" s="120"/>
      <c r="L4" s="120"/>
      <c r="M4" s="121"/>
      <c r="N4" s="120"/>
      <c r="O4" s="120"/>
      <c r="P4" s="122"/>
      <c r="Q4" s="120"/>
      <c r="R4" s="121"/>
      <c r="S4" s="106"/>
    </row>
    <row r="5" ht="17.25" customHeight="1" spans="1:19">
      <c r="A5" s="51"/>
      <c r="B5" s="123"/>
      <c r="C5" s="123"/>
      <c r="D5" s="124"/>
      <c r="E5" s="124"/>
      <c r="F5" s="124"/>
      <c r="G5" s="124"/>
      <c r="H5" s="124"/>
      <c r="I5" s="124" t="s">
        <v>55</v>
      </c>
      <c r="J5" s="124" t="s">
        <v>58</v>
      </c>
      <c r="K5" s="124" t="s">
        <v>561</v>
      </c>
      <c r="L5" s="124" t="s">
        <v>562</v>
      </c>
      <c r="M5" s="125" t="s">
        <v>563</v>
      </c>
      <c r="N5" s="126" t="s">
        <v>564</v>
      </c>
      <c r="O5" s="126"/>
      <c r="P5" s="127"/>
      <c r="Q5" s="126"/>
      <c r="R5" s="128"/>
      <c r="S5" s="129"/>
    </row>
    <row r="6" ht="54" customHeight="1" spans="1:19">
      <c r="A6" s="54"/>
      <c r="B6" s="129"/>
      <c r="C6" s="129"/>
      <c r="D6" s="130"/>
      <c r="E6" s="130"/>
      <c r="F6" s="130"/>
      <c r="G6" s="130"/>
      <c r="H6" s="130"/>
      <c r="I6" s="130"/>
      <c r="J6" s="130" t="s">
        <v>57</v>
      </c>
      <c r="K6" s="130"/>
      <c r="L6" s="130"/>
      <c r="M6" s="131"/>
      <c r="N6" s="130" t="s">
        <v>57</v>
      </c>
      <c r="O6" s="130" t="s">
        <v>64</v>
      </c>
      <c r="P6" s="129" t="s">
        <v>65</v>
      </c>
      <c r="Q6" s="130" t="s">
        <v>66</v>
      </c>
      <c r="R6" s="131" t="s">
        <v>67</v>
      </c>
      <c r="S6" s="129" t="s">
        <v>68</v>
      </c>
    </row>
    <row r="7" ht="18" customHeight="1" spans="1:19">
      <c r="A7" s="141">
        <v>1</v>
      </c>
      <c r="B7" s="141" t="s">
        <v>83</v>
      </c>
      <c r="C7" s="142">
        <v>3</v>
      </c>
      <c r="D7" s="142">
        <v>4</v>
      </c>
      <c r="E7" s="141">
        <v>5</v>
      </c>
      <c r="F7" s="141">
        <v>6</v>
      </c>
      <c r="G7" s="141">
        <v>7</v>
      </c>
      <c r="H7" s="141">
        <v>8</v>
      </c>
      <c r="I7" s="141">
        <v>9</v>
      </c>
      <c r="J7" s="141">
        <v>10</v>
      </c>
      <c r="K7" s="141">
        <v>11</v>
      </c>
      <c r="L7" s="141">
        <v>12</v>
      </c>
      <c r="M7" s="141">
        <v>13</v>
      </c>
      <c r="N7" s="141">
        <v>14</v>
      </c>
      <c r="O7" s="141">
        <v>15</v>
      </c>
      <c r="P7" s="141">
        <v>16</v>
      </c>
      <c r="Q7" s="141">
        <v>17</v>
      </c>
      <c r="R7" s="141">
        <v>18</v>
      </c>
      <c r="S7" s="141">
        <v>19</v>
      </c>
    </row>
    <row r="8" ht="21" customHeight="1" spans="1:19">
      <c r="A8" s="132" t="s">
        <v>70</v>
      </c>
      <c r="B8" s="133" t="s">
        <v>70</v>
      </c>
      <c r="C8" s="133" t="s">
        <v>317</v>
      </c>
      <c r="D8" s="134" t="s">
        <v>565</v>
      </c>
      <c r="E8" s="134" t="s">
        <v>566</v>
      </c>
      <c r="F8" s="134" t="s">
        <v>401</v>
      </c>
      <c r="G8" s="143">
        <v>1</v>
      </c>
      <c r="H8" s="110"/>
      <c r="I8" s="110">
        <v>6300000</v>
      </c>
      <c r="J8" s="110">
        <v>6300000</v>
      </c>
      <c r="K8" s="110"/>
      <c r="L8" s="110"/>
      <c r="M8" s="110"/>
      <c r="N8" s="110"/>
      <c r="O8" s="110"/>
      <c r="P8" s="110"/>
      <c r="Q8" s="110"/>
      <c r="R8" s="110"/>
      <c r="S8" s="110"/>
    </row>
    <row r="9" ht="21" customHeight="1" spans="1:19">
      <c r="A9" s="132" t="s">
        <v>70</v>
      </c>
      <c r="B9" s="133" t="s">
        <v>70</v>
      </c>
      <c r="C9" s="133" t="s">
        <v>325</v>
      </c>
      <c r="D9" s="134" t="s">
        <v>567</v>
      </c>
      <c r="E9" s="134" t="s">
        <v>568</v>
      </c>
      <c r="F9" s="134" t="s">
        <v>401</v>
      </c>
      <c r="G9" s="143">
        <v>1</v>
      </c>
      <c r="H9" s="110">
        <v>20000</v>
      </c>
      <c r="I9" s="110">
        <v>20000</v>
      </c>
      <c r="J9" s="110">
        <v>20000</v>
      </c>
      <c r="K9" s="110"/>
      <c r="L9" s="110"/>
      <c r="M9" s="110"/>
      <c r="N9" s="110"/>
      <c r="O9" s="110"/>
      <c r="P9" s="110"/>
      <c r="Q9" s="110"/>
      <c r="R9" s="110"/>
      <c r="S9" s="110"/>
    </row>
    <row r="10" ht="21" customHeight="1" spans="1:19">
      <c r="A10" s="132" t="s">
        <v>70</v>
      </c>
      <c r="B10" s="133" t="s">
        <v>70</v>
      </c>
      <c r="C10" s="133" t="s">
        <v>325</v>
      </c>
      <c r="D10" s="134" t="s">
        <v>567</v>
      </c>
      <c r="E10" s="134" t="s">
        <v>569</v>
      </c>
      <c r="F10" s="134" t="s">
        <v>401</v>
      </c>
      <c r="G10" s="143">
        <v>1</v>
      </c>
      <c r="H10" s="110">
        <v>34000</v>
      </c>
      <c r="I10" s="110">
        <v>34000</v>
      </c>
      <c r="J10" s="110">
        <v>34000</v>
      </c>
      <c r="K10" s="110"/>
      <c r="L10" s="110"/>
      <c r="M10" s="110"/>
      <c r="N10" s="110"/>
      <c r="O10" s="110"/>
      <c r="P10" s="110"/>
      <c r="Q10" s="110"/>
      <c r="R10" s="110"/>
      <c r="S10" s="110"/>
    </row>
    <row r="11" ht="21" customHeight="1" spans="1:19">
      <c r="A11" s="132" t="s">
        <v>70</v>
      </c>
      <c r="B11" s="133" t="s">
        <v>70</v>
      </c>
      <c r="C11" s="133" t="s">
        <v>325</v>
      </c>
      <c r="D11" s="134" t="s">
        <v>567</v>
      </c>
      <c r="E11" s="134" t="s">
        <v>570</v>
      </c>
      <c r="F11" s="134" t="s">
        <v>401</v>
      </c>
      <c r="G11" s="143">
        <v>1</v>
      </c>
      <c r="H11" s="110">
        <v>10000</v>
      </c>
      <c r="I11" s="110">
        <v>10000</v>
      </c>
      <c r="J11" s="110">
        <v>10000</v>
      </c>
      <c r="K11" s="110"/>
      <c r="L11" s="110"/>
      <c r="M11" s="110"/>
      <c r="N11" s="110"/>
      <c r="O11" s="110"/>
      <c r="P11" s="110"/>
      <c r="Q11" s="110"/>
      <c r="R11" s="110"/>
      <c r="S11" s="110"/>
    </row>
    <row r="12" ht="21" customHeight="1" spans="1:19">
      <c r="A12" s="132" t="s">
        <v>70</v>
      </c>
      <c r="B12" s="133" t="s">
        <v>70</v>
      </c>
      <c r="C12" s="133" t="s">
        <v>245</v>
      </c>
      <c r="D12" s="134" t="s">
        <v>571</v>
      </c>
      <c r="E12" s="134" t="s">
        <v>572</v>
      </c>
      <c r="F12" s="134" t="s">
        <v>573</v>
      </c>
      <c r="G12" s="143">
        <v>3</v>
      </c>
      <c r="H12" s="110">
        <v>6000</v>
      </c>
      <c r="I12" s="110">
        <v>6000</v>
      </c>
      <c r="J12" s="110">
        <v>6000</v>
      </c>
      <c r="K12" s="110"/>
      <c r="L12" s="110"/>
      <c r="M12" s="110"/>
      <c r="N12" s="110"/>
      <c r="O12" s="110"/>
      <c r="P12" s="110"/>
      <c r="Q12" s="110"/>
      <c r="R12" s="110"/>
      <c r="S12" s="110"/>
    </row>
    <row r="13" ht="21" customHeight="1" spans="1:19">
      <c r="A13" s="132" t="s">
        <v>70</v>
      </c>
      <c r="B13" s="133" t="s">
        <v>70</v>
      </c>
      <c r="C13" s="133" t="s">
        <v>245</v>
      </c>
      <c r="D13" s="134" t="s">
        <v>574</v>
      </c>
      <c r="E13" s="134" t="s">
        <v>575</v>
      </c>
      <c r="F13" s="134" t="s">
        <v>573</v>
      </c>
      <c r="G13" s="143">
        <v>1</v>
      </c>
      <c r="H13" s="110">
        <v>1960</v>
      </c>
      <c r="I13" s="110">
        <v>1960</v>
      </c>
      <c r="J13" s="110">
        <v>1960</v>
      </c>
      <c r="K13" s="110"/>
      <c r="L13" s="110"/>
      <c r="M13" s="110"/>
      <c r="N13" s="110"/>
      <c r="O13" s="110"/>
      <c r="P13" s="110"/>
      <c r="Q13" s="110"/>
      <c r="R13" s="110"/>
      <c r="S13" s="110"/>
    </row>
    <row r="14" ht="21" customHeight="1" spans="1:19">
      <c r="A14" s="132" t="s">
        <v>70</v>
      </c>
      <c r="B14" s="133" t="s">
        <v>70</v>
      </c>
      <c r="C14" s="133" t="s">
        <v>245</v>
      </c>
      <c r="D14" s="134" t="s">
        <v>576</v>
      </c>
      <c r="E14" s="134" t="s">
        <v>576</v>
      </c>
      <c r="F14" s="134" t="s">
        <v>577</v>
      </c>
      <c r="G14" s="143">
        <v>10</v>
      </c>
      <c r="H14" s="110">
        <v>2960</v>
      </c>
      <c r="I14" s="110">
        <v>2960</v>
      </c>
      <c r="J14" s="110">
        <v>2960</v>
      </c>
      <c r="K14" s="110"/>
      <c r="L14" s="110"/>
      <c r="M14" s="110"/>
      <c r="N14" s="110"/>
      <c r="O14" s="110"/>
      <c r="P14" s="110"/>
      <c r="Q14" s="110"/>
      <c r="R14" s="110"/>
      <c r="S14" s="110"/>
    </row>
    <row r="15" ht="21" customHeight="1" spans="1:19">
      <c r="A15" s="132" t="s">
        <v>70</v>
      </c>
      <c r="B15" s="133" t="s">
        <v>70</v>
      </c>
      <c r="C15" s="133" t="s">
        <v>245</v>
      </c>
      <c r="D15" s="134" t="s">
        <v>578</v>
      </c>
      <c r="E15" s="134" t="s">
        <v>578</v>
      </c>
      <c r="F15" s="134" t="s">
        <v>579</v>
      </c>
      <c r="G15" s="143">
        <v>10</v>
      </c>
      <c r="H15" s="110">
        <v>10800</v>
      </c>
      <c r="I15" s="110">
        <v>10800</v>
      </c>
      <c r="J15" s="110">
        <v>10800</v>
      </c>
      <c r="K15" s="110"/>
      <c r="L15" s="110"/>
      <c r="M15" s="110"/>
      <c r="N15" s="110"/>
      <c r="O15" s="110"/>
      <c r="P15" s="110"/>
      <c r="Q15" s="110"/>
      <c r="R15" s="110"/>
      <c r="S15" s="110"/>
    </row>
    <row r="16" ht="21" customHeight="1" spans="1:19">
      <c r="A16" s="132" t="s">
        <v>70</v>
      </c>
      <c r="B16" s="133" t="s">
        <v>70</v>
      </c>
      <c r="C16" s="133" t="s">
        <v>245</v>
      </c>
      <c r="D16" s="134" t="s">
        <v>580</v>
      </c>
      <c r="E16" s="134" t="s">
        <v>580</v>
      </c>
      <c r="F16" s="134" t="s">
        <v>579</v>
      </c>
      <c r="G16" s="143">
        <v>5</v>
      </c>
      <c r="H16" s="110">
        <v>1375</v>
      </c>
      <c r="I16" s="110">
        <v>1375</v>
      </c>
      <c r="J16" s="110">
        <v>1375</v>
      </c>
      <c r="K16" s="110"/>
      <c r="L16" s="110"/>
      <c r="M16" s="110"/>
      <c r="N16" s="110"/>
      <c r="O16" s="110"/>
      <c r="P16" s="110"/>
      <c r="Q16" s="110"/>
      <c r="R16" s="110"/>
      <c r="S16" s="110"/>
    </row>
    <row r="17" ht="21" customHeight="1" spans="1:19">
      <c r="A17" s="132" t="s">
        <v>70</v>
      </c>
      <c r="B17" s="133" t="s">
        <v>70</v>
      </c>
      <c r="C17" s="133" t="s">
        <v>245</v>
      </c>
      <c r="D17" s="134" t="s">
        <v>581</v>
      </c>
      <c r="E17" s="134" t="s">
        <v>581</v>
      </c>
      <c r="F17" s="134" t="s">
        <v>582</v>
      </c>
      <c r="G17" s="143">
        <v>600</v>
      </c>
      <c r="H17" s="110">
        <v>18312</v>
      </c>
      <c r="I17" s="110">
        <v>18312</v>
      </c>
      <c r="J17" s="110">
        <v>18312</v>
      </c>
      <c r="K17" s="110"/>
      <c r="L17" s="110"/>
      <c r="M17" s="110"/>
      <c r="N17" s="110"/>
      <c r="O17" s="110"/>
      <c r="P17" s="110"/>
      <c r="Q17" s="110"/>
      <c r="R17" s="110"/>
      <c r="S17" s="110"/>
    </row>
    <row r="18" ht="21" customHeight="1" spans="1:19">
      <c r="A18" s="132" t="s">
        <v>70</v>
      </c>
      <c r="B18" s="133" t="s">
        <v>70</v>
      </c>
      <c r="C18" s="133" t="s">
        <v>245</v>
      </c>
      <c r="D18" s="134" t="s">
        <v>583</v>
      </c>
      <c r="E18" s="134" t="s">
        <v>584</v>
      </c>
      <c r="F18" s="134" t="s">
        <v>435</v>
      </c>
      <c r="G18" s="143">
        <v>3</v>
      </c>
      <c r="H18" s="110">
        <v>2550</v>
      </c>
      <c r="I18" s="110">
        <v>2550</v>
      </c>
      <c r="J18" s="110">
        <v>2550</v>
      </c>
      <c r="K18" s="110"/>
      <c r="L18" s="110"/>
      <c r="M18" s="110"/>
      <c r="N18" s="110"/>
      <c r="O18" s="110"/>
      <c r="P18" s="110"/>
      <c r="Q18" s="110"/>
      <c r="R18" s="110"/>
      <c r="S18" s="110"/>
    </row>
    <row r="19" ht="21" customHeight="1" spans="1:19">
      <c r="A19" s="132" t="s">
        <v>70</v>
      </c>
      <c r="B19" s="133" t="s">
        <v>70</v>
      </c>
      <c r="C19" s="133" t="s">
        <v>245</v>
      </c>
      <c r="D19" s="134" t="s">
        <v>585</v>
      </c>
      <c r="E19" s="134" t="s">
        <v>586</v>
      </c>
      <c r="F19" s="134" t="s">
        <v>587</v>
      </c>
      <c r="G19" s="143">
        <v>5</v>
      </c>
      <c r="H19" s="110">
        <v>4900</v>
      </c>
      <c r="I19" s="110">
        <v>4900</v>
      </c>
      <c r="J19" s="110">
        <v>4900</v>
      </c>
      <c r="K19" s="110"/>
      <c r="L19" s="110"/>
      <c r="M19" s="110"/>
      <c r="N19" s="110"/>
      <c r="O19" s="110"/>
      <c r="P19" s="110"/>
      <c r="Q19" s="110"/>
      <c r="R19" s="110"/>
      <c r="S19" s="110"/>
    </row>
    <row r="20" ht="21" customHeight="1" spans="1:19">
      <c r="A20" s="132" t="s">
        <v>70</v>
      </c>
      <c r="B20" s="133" t="s">
        <v>70</v>
      </c>
      <c r="C20" s="133" t="s">
        <v>245</v>
      </c>
      <c r="D20" s="134" t="s">
        <v>588</v>
      </c>
      <c r="E20" s="134" t="s">
        <v>588</v>
      </c>
      <c r="F20" s="134" t="s">
        <v>573</v>
      </c>
      <c r="G20" s="143">
        <v>1</v>
      </c>
      <c r="H20" s="110">
        <v>2750</v>
      </c>
      <c r="I20" s="110">
        <v>2750</v>
      </c>
      <c r="J20" s="110">
        <v>2750</v>
      </c>
      <c r="K20" s="110"/>
      <c r="L20" s="110"/>
      <c r="M20" s="110"/>
      <c r="N20" s="110"/>
      <c r="O20" s="110"/>
      <c r="P20" s="110"/>
      <c r="Q20" s="110"/>
      <c r="R20" s="110"/>
      <c r="S20" s="110"/>
    </row>
    <row r="21" ht="21" customHeight="1" spans="1:19">
      <c r="A21" s="132" t="s">
        <v>70</v>
      </c>
      <c r="B21" s="133" t="s">
        <v>70</v>
      </c>
      <c r="C21" s="133" t="s">
        <v>273</v>
      </c>
      <c r="D21" s="134" t="s">
        <v>589</v>
      </c>
      <c r="E21" s="134" t="s">
        <v>568</v>
      </c>
      <c r="F21" s="134" t="s">
        <v>357</v>
      </c>
      <c r="G21" s="143">
        <v>1</v>
      </c>
      <c r="H21" s="110">
        <v>60000</v>
      </c>
      <c r="I21" s="110">
        <v>60000</v>
      </c>
      <c r="J21" s="110">
        <v>60000</v>
      </c>
      <c r="K21" s="110"/>
      <c r="L21" s="110"/>
      <c r="M21" s="110"/>
      <c r="N21" s="110"/>
      <c r="O21" s="110"/>
      <c r="P21" s="110"/>
      <c r="Q21" s="110"/>
      <c r="R21" s="110"/>
      <c r="S21" s="110"/>
    </row>
    <row r="22" ht="21" customHeight="1" spans="1:19">
      <c r="A22" s="132" t="s">
        <v>70</v>
      </c>
      <c r="B22" s="133" t="s">
        <v>70</v>
      </c>
      <c r="C22" s="133" t="s">
        <v>273</v>
      </c>
      <c r="D22" s="134" t="s">
        <v>589</v>
      </c>
      <c r="E22" s="134" t="s">
        <v>568</v>
      </c>
      <c r="F22" s="134" t="s">
        <v>357</v>
      </c>
      <c r="G22" s="143">
        <v>1</v>
      </c>
      <c r="H22" s="110">
        <v>24000</v>
      </c>
      <c r="I22" s="110">
        <v>24000</v>
      </c>
      <c r="J22" s="110">
        <v>24000</v>
      </c>
      <c r="K22" s="110"/>
      <c r="L22" s="110"/>
      <c r="M22" s="110"/>
      <c r="N22" s="110"/>
      <c r="O22" s="110"/>
      <c r="P22" s="110"/>
      <c r="Q22" s="110"/>
      <c r="R22" s="110"/>
      <c r="S22" s="110"/>
    </row>
    <row r="23" ht="21" customHeight="1" spans="1:19">
      <c r="A23" s="132" t="s">
        <v>70</v>
      </c>
      <c r="B23" s="133" t="s">
        <v>70</v>
      </c>
      <c r="C23" s="133" t="s">
        <v>308</v>
      </c>
      <c r="D23" s="134" t="s">
        <v>590</v>
      </c>
      <c r="E23" s="134" t="s">
        <v>591</v>
      </c>
      <c r="F23" s="134" t="s">
        <v>401</v>
      </c>
      <c r="G23" s="143">
        <v>1</v>
      </c>
      <c r="H23" s="110"/>
      <c r="I23" s="110">
        <v>4735600</v>
      </c>
      <c r="J23" s="110"/>
      <c r="K23" s="110"/>
      <c r="L23" s="110"/>
      <c r="M23" s="110"/>
      <c r="N23" s="110">
        <v>4735600</v>
      </c>
      <c r="O23" s="110"/>
      <c r="P23" s="110"/>
      <c r="Q23" s="110"/>
      <c r="R23" s="110"/>
      <c r="S23" s="110">
        <v>4735600</v>
      </c>
    </row>
    <row r="24" ht="21" customHeight="1" spans="1:19">
      <c r="A24" s="135" t="s">
        <v>187</v>
      </c>
      <c r="B24" s="136"/>
      <c r="C24" s="136"/>
      <c r="D24" s="137"/>
      <c r="E24" s="137"/>
      <c r="F24" s="137"/>
      <c r="G24" s="144"/>
      <c r="H24" s="110">
        <v>199607</v>
      </c>
      <c r="I24" s="110">
        <v>11235207</v>
      </c>
      <c r="J24" s="110">
        <v>6499607</v>
      </c>
      <c r="K24" s="110"/>
      <c r="L24" s="110"/>
      <c r="M24" s="110"/>
      <c r="N24" s="110">
        <v>4735600</v>
      </c>
      <c r="O24" s="110"/>
      <c r="P24" s="110"/>
      <c r="Q24" s="110"/>
      <c r="R24" s="110"/>
      <c r="S24" s="110">
        <v>4735600</v>
      </c>
    </row>
    <row r="25" ht="21" customHeight="1" spans="1:19">
      <c r="A25" s="139" t="s">
        <v>592</v>
      </c>
      <c r="B25" s="44"/>
      <c r="C25" s="44"/>
      <c r="D25" s="139"/>
      <c r="E25" s="139"/>
      <c r="F25" s="139"/>
      <c r="G25" s="145"/>
      <c r="H25" s="146"/>
      <c r="I25" s="146"/>
      <c r="J25" s="146"/>
      <c r="K25" s="146"/>
      <c r="L25" s="146"/>
      <c r="M25" s="146"/>
      <c r="N25" s="146"/>
      <c r="O25" s="146"/>
      <c r="P25" s="146"/>
      <c r="Q25" s="146"/>
      <c r="R25" s="146"/>
      <c r="S25" s="146"/>
    </row>
  </sheetData>
  <mergeCells count="19">
    <mergeCell ref="A2:S2"/>
    <mergeCell ref="A3:H3"/>
    <mergeCell ref="I4:S4"/>
    <mergeCell ref="N5:S5"/>
    <mergeCell ref="A24:G24"/>
    <mergeCell ref="A25:S25"/>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5"/>
  <sheetViews>
    <sheetView showZeros="0" workbookViewId="0">
      <selection activeCell="J15" sqref="J15"/>
    </sheetView>
  </sheetViews>
  <sheetFormatPr defaultColWidth="9.13888888888889" defaultRowHeight="14.25" customHeight="1"/>
  <cols>
    <col min="1" max="5" width="39.1388888888889" customWidth="1"/>
    <col min="6" max="6" width="27.5740740740741" customWidth="1"/>
    <col min="7" max="7" width="28.5740740740741" customWidth="1"/>
    <col min="8" max="8" width="28.1388888888889" customWidth="1"/>
    <col min="9" max="9" width="39.1388888888889" customWidth="1"/>
    <col min="10" max="18" width="20.4259259259259" customWidth="1"/>
    <col min="19" max="20" width="20.287037037037" customWidth="1"/>
  </cols>
  <sheetData>
    <row r="1" ht="16.5" customHeight="1" spans="1:20">
      <c r="A1" s="105"/>
      <c r="B1" s="111"/>
      <c r="C1" s="111"/>
      <c r="D1" s="111"/>
      <c r="E1" s="111"/>
      <c r="F1" s="111"/>
      <c r="G1" s="111"/>
      <c r="H1" s="105"/>
      <c r="I1" s="105"/>
      <c r="J1" s="105"/>
      <c r="K1" s="105"/>
      <c r="L1" s="105"/>
      <c r="M1" s="105"/>
      <c r="N1" s="112"/>
      <c r="O1" s="105"/>
      <c r="P1" s="105"/>
      <c r="Q1" s="111"/>
      <c r="R1" s="105"/>
      <c r="S1" s="113"/>
      <c r="T1" s="113" t="s">
        <v>593</v>
      </c>
    </row>
    <row r="2" ht="41.25" customHeight="1" spans="1:20">
      <c r="A2" s="101" t="str">
        <f>"2026"&amp;"年部门政府购买服务预算表"</f>
        <v>2026年部门政府购买服务预算表</v>
      </c>
      <c r="B2" s="95"/>
      <c r="C2" s="95"/>
      <c r="D2" s="95"/>
      <c r="E2" s="95"/>
      <c r="F2" s="95"/>
      <c r="G2" s="95"/>
      <c r="H2" s="114"/>
      <c r="I2" s="114"/>
      <c r="J2" s="114"/>
      <c r="K2" s="114"/>
      <c r="L2" s="114"/>
      <c r="M2" s="114"/>
      <c r="N2" s="115"/>
      <c r="O2" s="114"/>
      <c r="P2" s="114"/>
      <c r="Q2" s="95"/>
      <c r="R2" s="114"/>
      <c r="S2" s="115"/>
      <c r="T2" s="95"/>
    </row>
    <row r="3" ht="22.5" customHeight="1" spans="1:20">
      <c r="A3" s="102" t="str">
        <f>"单位名称："&amp;"昆明市东川区综合行政执法局机关"</f>
        <v>单位名称：昆明市东川区综合行政执法局机关</v>
      </c>
      <c r="B3" s="116"/>
      <c r="C3" s="116"/>
      <c r="D3" s="116"/>
      <c r="E3" s="116"/>
      <c r="F3" s="116"/>
      <c r="G3" s="116"/>
      <c r="H3" s="103"/>
      <c r="I3" s="103"/>
      <c r="J3" s="103"/>
      <c r="K3" s="103"/>
      <c r="L3" s="103"/>
      <c r="M3" s="103"/>
      <c r="N3" s="112"/>
      <c r="O3" s="105"/>
      <c r="P3" s="105"/>
      <c r="Q3" s="111"/>
      <c r="R3" s="105"/>
      <c r="S3" s="117"/>
      <c r="T3" s="113" t="s">
        <v>1</v>
      </c>
    </row>
    <row r="4" ht="24" customHeight="1" spans="1:20">
      <c r="A4" s="49" t="s">
        <v>196</v>
      </c>
      <c r="B4" s="118" t="s">
        <v>197</v>
      </c>
      <c r="C4" s="118" t="s">
        <v>555</v>
      </c>
      <c r="D4" s="118" t="s">
        <v>594</v>
      </c>
      <c r="E4" s="118" t="s">
        <v>595</v>
      </c>
      <c r="F4" s="118" t="s">
        <v>596</v>
      </c>
      <c r="G4" s="118" t="s">
        <v>597</v>
      </c>
      <c r="H4" s="119" t="s">
        <v>598</v>
      </c>
      <c r="I4" s="119" t="s">
        <v>599</v>
      </c>
      <c r="J4" s="120" t="s">
        <v>204</v>
      </c>
      <c r="K4" s="120"/>
      <c r="L4" s="120"/>
      <c r="M4" s="120"/>
      <c r="N4" s="121"/>
      <c r="O4" s="120"/>
      <c r="P4" s="120"/>
      <c r="Q4" s="122"/>
      <c r="R4" s="120"/>
      <c r="S4" s="121"/>
      <c r="T4" s="106"/>
    </row>
    <row r="5" ht="24" customHeight="1" spans="1:20">
      <c r="A5" s="51"/>
      <c r="B5" s="123"/>
      <c r="C5" s="123"/>
      <c r="D5" s="123"/>
      <c r="E5" s="123"/>
      <c r="F5" s="123"/>
      <c r="G5" s="123"/>
      <c r="H5" s="124"/>
      <c r="I5" s="124"/>
      <c r="J5" s="124" t="s">
        <v>55</v>
      </c>
      <c r="K5" s="124" t="s">
        <v>58</v>
      </c>
      <c r="L5" s="124" t="s">
        <v>561</v>
      </c>
      <c r="M5" s="124" t="s">
        <v>562</v>
      </c>
      <c r="N5" s="125" t="s">
        <v>563</v>
      </c>
      <c r="O5" s="126" t="s">
        <v>564</v>
      </c>
      <c r="P5" s="126"/>
      <c r="Q5" s="127"/>
      <c r="R5" s="126"/>
      <c r="S5" s="128"/>
      <c r="T5" s="129"/>
    </row>
    <row r="6" ht="54" customHeight="1" spans="1:20">
      <c r="A6" s="54"/>
      <c r="B6" s="129"/>
      <c r="C6" s="129"/>
      <c r="D6" s="129"/>
      <c r="E6" s="129"/>
      <c r="F6" s="129"/>
      <c r="G6" s="129"/>
      <c r="H6" s="130"/>
      <c r="I6" s="130"/>
      <c r="J6" s="130"/>
      <c r="K6" s="130" t="s">
        <v>57</v>
      </c>
      <c r="L6" s="130"/>
      <c r="M6" s="130"/>
      <c r="N6" s="131"/>
      <c r="O6" s="130" t="s">
        <v>57</v>
      </c>
      <c r="P6" s="130" t="s">
        <v>64</v>
      </c>
      <c r="Q6" s="129" t="s">
        <v>65</v>
      </c>
      <c r="R6" s="130" t="s">
        <v>66</v>
      </c>
      <c r="S6" s="131" t="s">
        <v>67</v>
      </c>
      <c r="T6" s="129" t="s">
        <v>68</v>
      </c>
    </row>
    <row r="7" ht="17.25" customHeight="1" spans="1:20">
      <c r="A7" s="55">
        <v>1</v>
      </c>
      <c r="B7" s="129">
        <v>2</v>
      </c>
      <c r="C7" s="55">
        <v>3</v>
      </c>
      <c r="D7" s="55">
        <v>4</v>
      </c>
      <c r="E7" s="129">
        <v>5</v>
      </c>
      <c r="F7" s="55">
        <v>6</v>
      </c>
      <c r="G7" s="55">
        <v>7</v>
      </c>
      <c r="H7" s="129">
        <v>8</v>
      </c>
      <c r="I7" s="55">
        <v>9</v>
      </c>
      <c r="J7" s="55">
        <v>10</v>
      </c>
      <c r="K7" s="129">
        <v>11</v>
      </c>
      <c r="L7" s="55">
        <v>12</v>
      </c>
      <c r="M7" s="55">
        <v>13</v>
      </c>
      <c r="N7" s="129">
        <v>14</v>
      </c>
      <c r="O7" s="55">
        <v>15</v>
      </c>
      <c r="P7" s="55">
        <v>16</v>
      </c>
      <c r="Q7" s="129">
        <v>17</v>
      </c>
      <c r="R7" s="55">
        <v>18</v>
      </c>
      <c r="S7" s="55">
        <v>19</v>
      </c>
      <c r="T7" s="55">
        <v>20</v>
      </c>
    </row>
    <row r="8" ht="21" customHeight="1" spans="1:20">
      <c r="A8" s="132" t="s">
        <v>70</v>
      </c>
      <c r="B8" s="133" t="s">
        <v>70</v>
      </c>
      <c r="C8" s="133" t="s">
        <v>317</v>
      </c>
      <c r="D8" s="133" t="s">
        <v>565</v>
      </c>
      <c r="E8" s="133" t="s">
        <v>600</v>
      </c>
      <c r="F8" s="133" t="s">
        <v>76</v>
      </c>
      <c r="G8" s="133" t="s">
        <v>601</v>
      </c>
      <c r="H8" s="134" t="s">
        <v>124</v>
      </c>
      <c r="I8" s="134" t="s">
        <v>565</v>
      </c>
      <c r="J8" s="110">
        <v>6300000</v>
      </c>
      <c r="K8" s="110">
        <v>6300000</v>
      </c>
      <c r="L8" s="110"/>
      <c r="M8" s="110"/>
      <c r="N8" s="110"/>
      <c r="O8" s="110"/>
      <c r="P8" s="110"/>
      <c r="Q8" s="110"/>
      <c r="R8" s="110"/>
      <c r="S8" s="110"/>
      <c r="T8" s="110"/>
    </row>
    <row r="9" ht="21" customHeight="1" spans="1:20">
      <c r="A9" s="132" t="s">
        <v>70</v>
      </c>
      <c r="B9" s="133" t="s">
        <v>70</v>
      </c>
      <c r="C9" s="133" t="s">
        <v>325</v>
      </c>
      <c r="D9" s="133" t="s">
        <v>567</v>
      </c>
      <c r="E9" s="133" t="s">
        <v>602</v>
      </c>
      <c r="F9" s="133" t="s">
        <v>76</v>
      </c>
      <c r="G9" s="133" t="s">
        <v>601</v>
      </c>
      <c r="H9" s="134" t="s">
        <v>124</v>
      </c>
      <c r="I9" s="134" t="s">
        <v>567</v>
      </c>
      <c r="J9" s="110">
        <v>10000</v>
      </c>
      <c r="K9" s="110">
        <v>10000</v>
      </c>
      <c r="L9" s="110"/>
      <c r="M9" s="110"/>
      <c r="N9" s="110"/>
      <c r="O9" s="110"/>
      <c r="P9" s="110"/>
      <c r="Q9" s="110"/>
      <c r="R9" s="110"/>
      <c r="S9" s="110"/>
      <c r="T9" s="110"/>
    </row>
    <row r="10" ht="21" customHeight="1" spans="1:20">
      <c r="A10" s="132" t="s">
        <v>70</v>
      </c>
      <c r="B10" s="133" t="s">
        <v>70</v>
      </c>
      <c r="C10" s="133" t="s">
        <v>325</v>
      </c>
      <c r="D10" s="133" t="s">
        <v>567</v>
      </c>
      <c r="E10" s="133" t="s">
        <v>603</v>
      </c>
      <c r="F10" s="133" t="s">
        <v>76</v>
      </c>
      <c r="G10" s="133" t="s">
        <v>604</v>
      </c>
      <c r="H10" s="134" t="s">
        <v>124</v>
      </c>
      <c r="I10" s="134" t="s">
        <v>567</v>
      </c>
      <c r="J10" s="110">
        <v>34000</v>
      </c>
      <c r="K10" s="110">
        <v>34000</v>
      </c>
      <c r="L10" s="110"/>
      <c r="M10" s="110"/>
      <c r="N10" s="110"/>
      <c r="O10" s="110"/>
      <c r="P10" s="110"/>
      <c r="Q10" s="110"/>
      <c r="R10" s="110"/>
      <c r="S10" s="110"/>
      <c r="T10" s="110"/>
    </row>
    <row r="11" ht="21" customHeight="1" spans="1:20">
      <c r="A11" s="132" t="s">
        <v>70</v>
      </c>
      <c r="B11" s="133" t="s">
        <v>70</v>
      </c>
      <c r="C11" s="133" t="s">
        <v>325</v>
      </c>
      <c r="D11" s="133" t="s">
        <v>567</v>
      </c>
      <c r="E11" s="133" t="s">
        <v>605</v>
      </c>
      <c r="F11" s="133" t="s">
        <v>76</v>
      </c>
      <c r="G11" s="133" t="s">
        <v>604</v>
      </c>
      <c r="H11" s="134" t="s">
        <v>124</v>
      </c>
      <c r="I11" s="134" t="s">
        <v>567</v>
      </c>
      <c r="J11" s="110">
        <v>20000</v>
      </c>
      <c r="K11" s="110">
        <v>20000</v>
      </c>
      <c r="L11" s="110"/>
      <c r="M11" s="110"/>
      <c r="N11" s="110"/>
      <c r="O11" s="110"/>
      <c r="P11" s="110"/>
      <c r="Q11" s="110"/>
      <c r="R11" s="110"/>
      <c r="S11" s="110"/>
      <c r="T11" s="110"/>
    </row>
    <row r="12" ht="21" customHeight="1" spans="1:20">
      <c r="A12" s="132" t="s">
        <v>70</v>
      </c>
      <c r="B12" s="133" t="s">
        <v>70</v>
      </c>
      <c r="C12" s="133" t="s">
        <v>273</v>
      </c>
      <c r="D12" s="133" t="s">
        <v>589</v>
      </c>
      <c r="E12" s="133" t="s">
        <v>605</v>
      </c>
      <c r="F12" s="133" t="s">
        <v>75</v>
      </c>
      <c r="G12" s="133" t="s">
        <v>604</v>
      </c>
      <c r="H12" s="134" t="s">
        <v>124</v>
      </c>
      <c r="I12" s="134" t="s">
        <v>589</v>
      </c>
      <c r="J12" s="110">
        <v>60000</v>
      </c>
      <c r="K12" s="110">
        <v>60000</v>
      </c>
      <c r="L12" s="110"/>
      <c r="M12" s="110"/>
      <c r="N12" s="110"/>
      <c r="O12" s="110"/>
      <c r="P12" s="110"/>
      <c r="Q12" s="110"/>
      <c r="R12" s="110"/>
      <c r="S12" s="110"/>
      <c r="T12" s="110"/>
    </row>
    <row r="13" ht="21" customHeight="1" spans="1:20">
      <c r="A13" s="132" t="s">
        <v>70</v>
      </c>
      <c r="B13" s="133" t="s">
        <v>70</v>
      </c>
      <c r="C13" s="133" t="s">
        <v>273</v>
      </c>
      <c r="D13" s="133" t="s">
        <v>589</v>
      </c>
      <c r="E13" s="133" t="s">
        <v>605</v>
      </c>
      <c r="F13" s="133" t="s">
        <v>75</v>
      </c>
      <c r="G13" s="133" t="s">
        <v>604</v>
      </c>
      <c r="H13" s="134" t="s">
        <v>124</v>
      </c>
      <c r="I13" s="134" t="s">
        <v>589</v>
      </c>
      <c r="J13" s="110">
        <v>24000</v>
      </c>
      <c r="K13" s="110">
        <v>24000</v>
      </c>
      <c r="L13" s="110"/>
      <c r="M13" s="110"/>
      <c r="N13" s="110"/>
      <c r="O13" s="110"/>
      <c r="P13" s="110"/>
      <c r="Q13" s="110"/>
      <c r="R13" s="110"/>
      <c r="S13" s="110"/>
      <c r="T13" s="110"/>
    </row>
    <row r="14" ht="21" customHeight="1" spans="1:20">
      <c r="A14" s="132" t="s">
        <v>70</v>
      </c>
      <c r="B14" s="133" t="s">
        <v>70</v>
      </c>
      <c r="C14" s="133" t="s">
        <v>308</v>
      </c>
      <c r="D14" s="133" t="s">
        <v>590</v>
      </c>
      <c r="E14" s="133" t="s">
        <v>606</v>
      </c>
      <c r="F14" s="133" t="s">
        <v>76</v>
      </c>
      <c r="G14" s="133" t="s">
        <v>601</v>
      </c>
      <c r="H14" s="134" t="s">
        <v>124</v>
      </c>
      <c r="I14" s="134" t="s">
        <v>590</v>
      </c>
      <c r="J14" s="110">
        <v>4735600</v>
      </c>
      <c r="K14" s="110"/>
      <c r="L14" s="110"/>
      <c r="M14" s="110"/>
      <c r="N14" s="110"/>
      <c r="O14" s="110">
        <v>4735600</v>
      </c>
      <c r="P14" s="110"/>
      <c r="Q14" s="110"/>
      <c r="R14" s="110"/>
      <c r="S14" s="110"/>
      <c r="T14" s="110">
        <v>4735600</v>
      </c>
    </row>
    <row r="15" ht="21" customHeight="1" spans="1:20">
      <c r="A15" s="135" t="s">
        <v>187</v>
      </c>
      <c r="B15" s="136"/>
      <c r="C15" s="136"/>
      <c r="D15" s="136"/>
      <c r="E15" s="136"/>
      <c r="F15" s="136"/>
      <c r="G15" s="136"/>
      <c r="H15" s="137"/>
      <c r="I15" s="138"/>
      <c r="J15" s="110">
        <v>11183600</v>
      </c>
      <c r="K15" s="110">
        <v>6448000</v>
      </c>
      <c r="L15" s="110"/>
      <c r="M15" s="110"/>
      <c r="N15" s="110"/>
      <c r="O15" s="110">
        <v>4735600</v>
      </c>
      <c r="P15" s="110"/>
      <c r="Q15" s="110"/>
      <c r="R15" s="110"/>
      <c r="S15" s="110"/>
      <c r="T15" s="110">
        <v>4735600</v>
      </c>
    </row>
  </sheetData>
  <mergeCells count="19">
    <mergeCell ref="A2:T2"/>
    <mergeCell ref="A3:I3"/>
    <mergeCell ref="J4:T4"/>
    <mergeCell ref="O5:T5"/>
    <mergeCell ref="A15:I15"/>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9"/>
  <sheetViews>
    <sheetView showZeros="0" workbookViewId="0">
      <selection activeCell="A9" sqref="$A9:$XFD9"/>
    </sheetView>
  </sheetViews>
  <sheetFormatPr defaultColWidth="9.13888888888889" defaultRowHeight="14.25" customHeight="1"/>
  <cols>
    <col min="1" max="1" width="37.7037037037037" customWidth="1"/>
    <col min="2" max="13" width="20" customWidth="1"/>
  </cols>
  <sheetData>
    <row r="1" ht="17.25" customHeight="1" spans="1:13">
      <c r="D1" s="100"/>
      <c r="M1" s="42" t="s">
        <v>607</v>
      </c>
    </row>
    <row r="2" ht="41.25" customHeight="1" spans="1:13">
      <c r="A2" s="101" t="str">
        <f>"2026"&amp;"年对下转移支付预算表"</f>
        <v>2026年对下转移支付预算表</v>
      </c>
      <c r="B2" s="43"/>
      <c r="C2" s="43"/>
      <c r="D2" s="43"/>
      <c r="E2" s="43"/>
      <c r="F2" s="43"/>
      <c r="G2" s="43"/>
      <c r="H2" s="43"/>
      <c r="I2" s="43"/>
      <c r="J2" s="43"/>
      <c r="K2" s="43"/>
      <c r="L2" s="43"/>
      <c r="M2" s="95"/>
    </row>
    <row r="3" ht="18" customHeight="1" spans="1:13">
      <c r="A3" s="102" t="str">
        <f>"单位名称："&amp;"昆明市东川区综合行政执法局机关"</f>
        <v>单位名称：昆明市东川区综合行政执法局机关</v>
      </c>
      <c r="B3" s="103"/>
      <c r="C3" s="103"/>
      <c r="D3" s="104"/>
      <c r="E3" s="105"/>
      <c r="F3" s="105"/>
      <c r="G3" s="105"/>
      <c r="H3" s="105"/>
      <c r="I3" s="105"/>
      <c r="M3" s="47" t="s">
        <v>1</v>
      </c>
    </row>
    <row r="4" ht="19.5" customHeight="1" spans="1:13">
      <c r="A4" s="62" t="s">
        <v>608</v>
      </c>
      <c r="B4" s="13" t="s">
        <v>204</v>
      </c>
      <c r="C4" s="14"/>
      <c r="D4" s="14"/>
      <c r="E4" s="13" t="s">
        <v>609</v>
      </c>
      <c r="F4" s="14"/>
      <c r="G4" s="14"/>
      <c r="H4" s="14"/>
      <c r="I4" s="14"/>
      <c r="J4" s="14"/>
      <c r="K4" s="14"/>
      <c r="L4" s="14"/>
      <c r="M4" s="106"/>
    </row>
    <row r="5" ht="40.5" customHeight="1" spans="1:13">
      <c r="A5" s="55"/>
      <c r="B5" s="63" t="s">
        <v>55</v>
      </c>
      <c r="C5" s="49" t="s">
        <v>58</v>
      </c>
      <c r="D5" s="107" t="s">
        <v>561</v>
      </c>
      <c r="E5" s="82"/>
      <c r="F5" s="82"/>
      <c r="G5" s="82"/>
      <c r="H5" s="82"/>
      <c r="I5" s="82"/>
      <c r="J5" s="82"/>
      <c r="K5" s="82"/>
      <c r="L5" s="82"/>
      <c r="M5" s="108"/>
    </row>
    <row r="6" ht="19.5" customHeight="1" spans="1:13">
      <c r="A6" s="56">
        <v>1</v>
      </c>
      <c r="B6" s="56">
        <v>2</v>
      </c>
      <c r="C6" s="56">
        <v>3</v>
      </c>
      <c r="D6" s="109">
        <v>4</v>
      </c>
      <c r="E6" s="64">
        <v>5</v>
      </c>
      <c r="F6" s="56">
        <v>6</v>
      </c>
      <c r="G6" s="56">
        <v>7</v>
      </c>
      <c r="H6" s="109">
        <v>8</v>
      </c>
      <c r="I6" s="56">
        <v>9</v>
      </c>
      <c r="J6" s="56">
        <v>10</v>
      </c>
      <c r="K6" s="56">
        <v>11</v>
      </c>
      <c r="L6" s="56">
        <v>13</v>
      </c>
      <c r="M6" s="64">
        <v>24</v>
      </c>
    </row>
    <row r="7" ht="19.5" customHeight="1" spans="1:13">
      <c r="A7" s="22"/>
      <c r="B7" s="110"/>
      <c r="C7" s="110"/>
      <c r="D7" s="110"/>
      <c r="E7" s="110"/>
      <c r="F7" s="110"/>
      <c r="G7" s="110"/>
      <c r="H7" s="110"/>
      <c r="I7" s="110"/>
      <c r="J7" s="110"/>
      <c r="K7" s="110"/>
      <c r="L7" s="110"/>
      <c r="M7" s="110"/>
    </row>
    <row r="8" ht="19.5" customHeight="1" spans="1:13">
      <c r="A8" s="97"/>
      <c r="B8" s="110"/>
      <c r="C8" s="110"/>
      <c r="D8" s="110"/>
      <c r="E8" s="110"/>
      <c r="F8" s="110"/>
      <c r="G8" s="110"/>
      <c r="H8" s="110"/>
      <c r="I8" s="110"/>
      <c r="J8" s="110"/>
      <c r="K8" s="110"/>
      <c r="L8" s="110"/>
      <c r="M8" s="110"/>
    </row>
    <row r="9" customFormat="1" customHeight="1" spans="1:13">
      <c r="A9" t="s">
        <v>610</v>
      </c>
    </row>
  </sheetData>
  <mergeCells count="5">
    <mergeCell ref="A2:M2"/>
    <mergeCell ref="A3:I3"/>
    <mergeCell ref="B4:D4"/>
    <mergeCell ref="E4:M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XFD8"/>
    </sheetView>
  </sheetViews>
  <sheetFormatPr defaultColWidth="9.13888888888889" defaultRowHeight="12" customHeight="1" outlineLevelRow="7"/>
  <cols>
    <col min="1" max="1" width="34.287037037037" customWidth="1"/>
    <col min="2" max="2" width="29" customWidth="1"/>
    <col min="3" max="5" width="23.5740740740741" customWidth="1"/>
    <col min="6" max="6" width="11.287037037037" customWidth="1"/>
    <col min="7" max="7" width="25.1388888888889" customWidth="1"/>
    <col min="8" max="8" width="15.5740740740741" customWidth="1"/>
    <col min="9" max="9" width="13.4259259259259" customWidth="1"/>
    <col min="10" max="10" width="18.8518518518519" customWidth="1"/>
  </cols>
  <sheetData>
    <row r="1" ht="16.5" customHeight="1" spans="1:10">
      <c r="J1" s="42" t="s">
        <v>611</v>
      </c>
    </row>
    <row r="2" ht="41.25" customHeight="1" spans="1:10">
      <c r="A2" s="94" t="str">
        <f>"2026"&amp;"年对下转移支付绩效目标表"</f>
        <v>2026年对下转移支付绩效目标表</v>
      </c>
      <c r="B2" s="43"/>
      <c r="C2" s="43"/>
      <c r="D2" s="43"/>
      <c r="E2" s="43"/>
      <c r="F2" s="95"/>
      <c r="G2" s="43"/>
      <c r="H2" s="95"/>
      <c r="I2" s="95"/>
      <c r="J2" s="43"/>
    </row>
    <row r="3" ht="17.25" customHeight="1" spans="1:10">
      <c r="A3" s="44" t="str">
        <f>"单位名称："&amp;"昆明市东川区综合行政执法局机关"</f>
        <v>单位名称：昆明市东川区综合行政执法局机关</v>
      </c>
    </row>
    <row r="4" ht="44.25" customHeight="1" spans="1:10">
      <c r="A4" s="21" t="s">
        <v>608</v>
      </c>
      <c r="B4" s="21" t="s">
        <v>335</v>
      </c>
      <c r="C4" s="21" t="s">
        <v>336</v>
      </c>
      <c r="D4" s="21" t="s">
        <v>337</v>
      </c>
      <c r="E4" s="21" t="s">
        <v>338</v>
      </c>
      <c r="F4" s="96" t="s">
        <v>339</v>
      </c>
      <c r="G4" s="21" t="s">
        <v>340</v>
      </c>
      <c r="H4" s="96" t="s">
        <v>341</v>
      </c>
      <c r="I4" s="96" t="s">
        <v>342</v>
      </c>
      <c r="J4" s="21" t="s">
        <v>343</v>
      </c>
    </row>
    <row r="5" ht="14.25" customHeight="1" spans="1:10">
      <c r="A5" s="21">
        <v>1</v>
      </c>
      <c r="B5" s="21">
        <v>2</v>
      </c>
      <c r="C5" s="21">
        <v>3</v>
      </c>
      <c r="D5" s="21">
        <v>4</v>
      </c>
      <c r="E5" s="21">
        <v>5</v>
      </c>
      <c r="F5" s="96">
        <v>6</v>
      </c>
      <c r="G5" s="21">
        <v>7</v>
      </c>
      <c r="H5" s="96">
        <v>8</v>
      </c>
      <c r="I5" s="96">
        <v>9</v>
      </c>
      <c r="J5" s="21">
        <v>10</v>
      </c>
    </row>
    <row r="6" ht="42" customHeight="1" spans="1:10">
      <c r="A6" s="22"/>
      <c r="B6" s="97"/>
      <c r="C6" s="97"/>
      <c r="D6" s="97"/>
      <c r="E6" s="40"/>
      <c r="F6" s="98"/>
      <c r="G6" s="40"/>
      <c r="H6" s="98"/>
      <c r="I6" s="98"/>
      <c r="J6" s="40"/>
    </row>
    <row r="7" ht="42" customHeight="1" spans="1:10">
      <c r="A7" s="22"/>
      <c r="B7" s="39"/>
      <c r="C7" s="39"/>
      <c r="D7" s="39"/>
      <c r="E7" s="22"/>
      <c r="F7" s="39"/>
      <c r="G7" s="22"/>
      <c r="H7" s="39"/>
      <c r="I7" s="39"/>
      <c r="J7" s="22"/>
    </row>
    <row r="8" customFormat="1" customHeight="1" spans="1:10">
      <c r="A8" t="s">
        <v>610</v>
      </c>
      <c r="D8" s="99"/>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9" sqref="$A9:$XFD9"/>
    </sheetView>
  </sheetViews>
  <sheetFormatPr defaultColWidth="10.4259259259259" defaultRowHeight="14.25" customHeight="1"/>
  <cols>
    <col min="1" max="3" width="33.7037037037037" customWidth="1"/>
    <col min="4" max="4" width="45.5740740740741" customWidth="1"/>
    <col min="5" max="5" width="27.5740740740741" customWidth="1"/>
    <col min="6" max="6" width="21.712962962963" customWidth="1"/>
    <col min="7" max="9" width="26.287037037037" customWidth="1"/>
  </cols>
  <sheetData>
    <row r="1" customHeight="1" spans="1:9">
      <c r="A1" s="71" t="s">
        <v>612</v>
      </c>
      <c r="B1" s="72"/>
      <c r="C1" s="72"/>
      <c r="D1" s="73"/>
      <c r="E1" s="73"/>
      <c r="F1" s="73"/>
      <c r="G1" s="72"/>
      <c r="H1" s="72"/>
      <c r="I1" s="73"/>
    </row>
    <row r="2" ht="41.25" customHeight="1" spans="1:9">
      <c r="A2" s="74" t="str">
        <f>"2026"&amp;"年新增资产配置预算表"</f>
        <v>2026年新增资产配置预算表</v>
      </c>
      <c r="B2" s="75"/>
      <c r="C2" s="75"/>
      <c r="D2" s="76"/>
      <c r="E2" s="76"/>
      <c r="F2" s="76"/>
      <c r="G2" s="75"/>
      <c r="H2" s="75"/>
      <c r="I2" s="76"/>
    </row>
    <row r="3" customHeight="1" spans="1:9">
      <c r="A3" s="77" t="str">
        <f>"单位名称："&amp;"昆明市东川区综合行政执法局机关"</f>
        <v>单位名称：昆明市东川区综合行政执法局机关</v>
      </c>
      <c r="B3" s="78"/>
      <c r="C3" s="78"/>
      <c r="D3" s="79"/>
      <c r="F3" s="76"/>
      <c r="G3" s="75"/>
      <c r="H3" s="75"/>
      <c r="I3" s="80" t="s">
        <v>1</v>
      </c>
    </row>
    <row r="4" ht="28.5" customHeight="1" spans="1:9">
      <c r="A4" s="81" t="s">
        <v>196</v>
      </c>
      <c r="B4" s="82" t="s">
        <v>197</v>
      </c>
      <c r="C4" s="83" t="s">
        <v>613</v>
      </c>
      <c r="D4" s="81" t="s">
        <v>614</v>
      </c>
      <c r="E4" s="81" t="s">
        <v>615</v>
      </c>
      <c r="F4" s="81" t="s">
        <v>616</v>
      </c>
      <c r="G4" s="82" t="s">
        <v>617</v>
      </c>
      <c r="H4" s="64"/>
      <c r="I4" s="81"/>
    </row>
    <row r="5" ht="21" customHeight="1" spans="1:9">
      <c r="A5" s="83"/>
      <c r="B5" s="84"/>
      <c r="C5" s="84"/>
      <c r="D5" s="85"/>
      <c r="E5" s="84"/>
      <c r="F5" s="84"/>
      <c r="G5" s="82" t="s">
        <v>559</v>
      </c>
      <c r="H5" s="82" t="s">
        <v>618</v>
      </c>
      <c r="I5" s="82" t="s">
        <v>619</v>
      </c>
    </row>
    <row r="6" ht="17.25" customHeight="1" spans="1:9">
      <c r="A6" s="86" t="s">
        <v>82</v>
      </c>
      <c r="B6" s="38" t="s">
        <v>83</v>
      </c>
      <c r="C6" s="86" t="s">
        <v>84</v>
      </c>
      <c r="D6" s="40" t="s">
        <v>85</v>
      </c>
      <c r="E6" s="86" t="s">
        <v>86</v>
      </c>
      <c r="F6" s="38" t="s">
        <v>87</v>
      </c>
      <c r="G6" s="87" t="s">
        <v>88</v>
      </c>
      <c r="H6" s="40" t="s">
        <v>89</v>
      </c>
      <c r="I6" s="40">
        <v>9</v>
      </c>
    </row>
    <row r="7" ht="19.5" customHeight="1" spans="1:9">
      <c r="A7" s="88"/>
      <c r="B7" s="67"/>
      <c r="C7" s="67"/>
      <c r="D7" s="22"/>
      <c r="E7" s="39"/>
      <c r="F7" s="87"/>
      <c r="G7" s="89"/>
      <c r="H7" s="90"/>
      <c r="I7" s="90"/>
    </row>
    <row r="8" ht="19.5" customHeight="1" spans="1:9">
      <c r="A8" s="25" t="s">
        <v>55</v>
      </c>
      <c r="B8" s="91"/>
      <c r="C8" s="91"/>
      <c r="D8" s="92"/>
      <c r="E8" s="93"/>
      <c r="F8" s="93"/>
      <c r="G8" s="89"/>
      <c r="H8" s="90"/>
      <c r="I8" s="90"/>
    </row>
    <row r="9" customFormat="1" customHeight="1" spans="1:9">
      <c r="A9" t="s">
        <v>620</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XFD11"/>
    </sheetView>
  </sheetViews>
  <sheetFormatPr defaultColWidth="9.13888888888889" defaultRowHeight="14.25" customHeight="1"/>
  <cols>
    <col min="1" max="1" width="19.287037037037"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1:11">
      <c r="D1" s="41"/>
      <c r="E1" s="41"/>
      <c r="F1" s="41"/>
      <c r="G1" s="41"/>
      <c r="K1" s="42" t="s">
        <v>621</v>
      </c>
    </row>
    <row r="2" ht="41.25" customHeight="1" spans="1:11">
      <c r="A2" s="43" t="str">
        <f>"2026"&amp;"年上级补助项目支出预算表"</f>
        <v>2026年上级补助项目支出预算表</v>
      </c>
      <c r="B2" s="43"/>
      <c r="C2" s="43"/>
      <c r="D2" s="43"/>
      <c r="E2" s="43"/>
      <c r="F2" s="43"/>
      <c r="G2" s="43"/>
      <c r="H2" s="43"/>
      <c r="I2" s="43"/>
      <c r="J2" s="43"/>
      <c r="K2" s="43"/>
    </row>
    <row r="3" ht="13.5" customHeight="1" spans="1:11">
      <c r="A3" s="44" t="str">
        <f>"单位名称："&amp;"昆明市东川区综合行政执法局机关"</f>
        <v>单位名称：昆明市东川区综合行政执法局机关</v>
      </c>
      <c r="B3" s="45"/>
      <c r="C3" s="45"/>
      <c r="D3" s="45"/>
      <c r="E3" s="45"/>
      <c r="F3" s="45"/>
      <c r="G3" s="45"/>
      <c r="H3" s="46"/>
      <c r="I3" s="46"/>
      <c r="J3" s="46"/>
      <c r="K3" s="47" t="s">
        <v>1</v>
      </c>
    </row>
    <row r="4" ht="21.75" customHeight="1" spans="1:11">
      <c r="A4" s="48" t="s">
        <v>289</v>
      </c>
      <c r="B4" s="48" t="s">
        <v>199</v>
      </c>
      <c r="C4" s="48" t="s">
        <v>290</v>
      </c>
      <c r="D4" s="49" t="s">
        <v>200</v>
      </c>
      <c r="E4" s="49" t="s">
        <v>201</v>
      </c>
      <c r="F4" s="49" t="s">
        <v>291</v>
      </c>
      <c r="G4" s="49" t="s">
        <v>292</v>
      </c>
      <c r="H4" s="62" t="s">
        <v>55</v>
      </c>
      <c r="I4" s="13" t="s">
        <v>622</v>
      </c>
      <c r="J4" s="14"/>
      <c r="K4" s="15"/>
    </row>
    <row r="5" ht="21.75" customHeight="1" spans="1:11">
      <c r="A5" s="50"/>
      <c r="B5" s="50"/>
      <c r="C5" s="50"/>
      <c r="D5" s="51"/>
      <c r="E5" s="51"/>
      <c r="F5" s="51"/>
      <c r="G5" s="51"/>
      <c r="H5" s="63"/>
      <c r="I5" s="49" t="s">
        <v>58</v>
      </c>
      <c r="J5" s="49" t="s">
        <v>59</v>
      </c>
      <c r="K5" s="49" t="s">
        <v>60</v>
      </c>
    </row>
    <row r="6" ht="40.5" customHeight="1" spans="1:11">
      <c r="A6" s="53"/>
      <c r="B6" s="53"/>
      <c r="C6" s="53"/>
      <c r="D6" s="54"/>
      <c r="E6" s="54"/>
      <c r="F6" s="54"/>
      <c r="G6" s="54"/>
      <c r="H6" s="55"/>
      <c r="I6" s="54" t="s">
        <v>57</v>
      </c>
      <c r="J6" s="54"/>
      <c r="K6" s="54"/>
    </row>
    <row r="7" ht="15" customHeight="1" spans="1:11">
      <c r="A7" s="56">
        <v>1</v>
      </c>
      <c r="B7" s="56">
        <v>2</v>
      </c>
      <c r="C7" s="56">
        <v>3</v>
      </c>
      <c r="D7" s="56">
        <v>4</v>
      </c>
      <c r="E7" s="56">
        <v>5</v>
      </c>
      <c r="F7" s="56">
        <v>6</v>
      </c>
      <c r="G7" s="56">
        <v>7</v>
      </c>
      <c r="H7" s="56">
        <v>8</v>
      </c>
      <c r="I7" s="56">
        <v>9</v>
      </c>
      <c r="J7" s="64">
        <v>10</v>
      </c>
      <c r="K7" s="64">
        <v>11</v>
      </c>
    </row>
    <row r="8" ht="18.75" customHeight="1" spans="1:11">
      <c r="A8" s="22"/>
      <c r="B8" s="39"/>
      <c r="C8" s="22"/>
      <c r="D8" s="22"/>
      <c r="E8" s="22"/>
      <c r="F8" s="22"/>
      <c r="G8" s="22"/>
      <c r="H8" s="65"/>
      <c r="I8" s="66"/>
      <c r="J8" s="66"/>
      <c r="K8" s="65"/>
    </row>
    <row r="9" ht="18.75" customHeight="1" spans="1:11">
      <c r="A9" s="67"/>
      <c r="B9" s="39"/>
      <c r="C9" s="39"/>
      <c r="D9" s="39"/>
      <c r="E9" s="39"/>
      <c r="F9" s="39"/>
      <c r="G9" s="39"/>
      <c r="H9" s="58"/>
      <c r="I9" s="58"/>
      <c r="J9" s="58"/>
      <c r="K9" s="65"/>
    </row>
    <row r="10" ht="18.75" customHeight="1" spans="1:11">
      <c r="A10" s="68" t="s">
        <v>187</v>
      </c>
      <c r="B10" s="69"/>
      <c r="C10" s="69"/>
      <c r="D10" s="69"/>
      <c r="E10" s="69"/>
      <c r="F10" s="69"/>
      <c r="G10" s="70"/>
      <c r="H10" s="58"/>
      <c r="I10" s="58"/>
      <c r="J10" s="58"/>
      <c r="K10" s="65"/>
    </row>
    <row r="11" customFormat="1" customHeight="1" spans="1:11">
      <c r="A11" t="s">
        <v>623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6"/>
  <sheetViews>
    <sheetView showZeros="0" workbookViewId="0">
      <selection activeCell="A38" sqref="A38"/>
    </sheetView>
  </sheetViews>
  <sheetFormatPr defaultColWidth="9.13888888888889" defaultRowHeight="14.25" customHeight="1" outlineLevelCol="6"/>
  <cols>
    <col min="1" max="1" width="35.287037037037" customWidth="1"/>
    <col min="2" max="4" width="28" customWidth="1"/>
    <col min="5" max="7" width="23.8518518518519" customWidth="1"/>
  </cols>
  <sheetData>
    <row r="1" ht="13.5" customHeight="1" spans="1:7">
      <c r="D1" s="41"/>
      <c r="G1" s="42" t="s">
        <v>624</v>
      </c>
    </row>
    <row r="2" ht="41.25" customHeight="1" spans="1:7">
      <c r="A2" s="43" t="str">
        <f>"2026"&amp;"年部门项目中期规划预算表"</f>
        <v>2026年部门项目中期规划预算表</v>
      </c>
      <c r="B2" s="43"/>
      <c r="C2" s="43"/>
      <c r="D2" s="43"/>
      <c r="E2" s="43"/>
      <c r="F2" s="43"/>
      <c r="G2" s="43"/>
    </row>
    <row r="3" ht="13.5" customHeight="1" spans="1:7">
      <c r="A3" s="44" t="str">
        <f>"单位名称："&amp;"昆明市东川区综合行政执法局机关"</f>
        <v>单位名称：昆明市东川区综合行政执法局机关</v>
      </c>
      <c r="B3" s="45"/>
      <c r="C3" s="45"/>
      <c r="D3" s="45"/>
      <c r="E3" s="46"/>
      <c r="F3" s="46"/>
      <c r="G3" s="47" t="s">
        <v>1</v>
      </c>
    </row>
    <row r="4" ht="21.75" customHeight="1" spans="1:7">
      <c r="A4" s="48" t="s">
        <v>290</v>
      </c>
      <c r="B4" s="48" t="s">
        <v>289</v>
      </c>
      <c r="C4" s="48" t="s">
        <v>199</v>
      </c>
      <c r="D4" s="49" t="s">
        <v>625</v>
      </c>
      <c r="E4" s="13" t="s">
        <v>58</v>
      </c>
      <c r="F4" s="14"/>
      <c r="G4" s="15"/>
    </row>
    <row r="5" ht="21.75" customHeight="1" spans="1:7">
      <c r="A5" s="50"/>
      <c r="B5" s="50"/>
      <c r="C5" s="50"/>
      <c r="D5" s="51"/>
      <c r="E5" s="52" t="str">
        <f>"2026"&amp;"年"</f>
        <v>2026年</v>
      </c>
      <c r="F5" s="49" t="str">
        <f>("2026"+1)&amp;"年"</f>
        <v>2027年</v>
      </c>
      <c r="G5" s="49" t="str">
        <f>("2026"+2)&amp;"年"</f>
        <v>2028年</v>
      </c>
    </row>
    <row r="6" ht="40.5" customHeight="1" spans="1:7">
      <c r="A6" s="53"/>
      <c r="B6" s="53"/>
      <c r="C6" s="53"/>
      <c r="D6" s="54"/>
      <c r="E6" s="55"/>
      <c r="F6" s="54" t="s">
        <v>57</v>
      </c>
      <c r="G6" s="54"/>
    </row>
    <row r="7" ht="15" customHeight="1" spans="1:7">
      <c r="A7" s="56">
        <v>1</v>
      </c>
      <c r="B7" s="56">
        <v>2</v>
      </c>
      <c r="C7" s="56">
        <v>3</v>
      </c>
      <c r="D7" s="56">
        <v>4</v>
      </c>
      <c r="E7" s="56">
        <v>5</v>
      </c>
      <c r="F7" s="56">
        <v>6</v>
      </c>
      <c r="G7" s="56">
        <v>7</v>
      </c>
    </row>
    <row r="8" ht="17.25" customHeight="1" spans="1:7">
      <c r="A8" s="39" t="s">
        <v>70</v>
      </c>
      <c r="B8" s="57"/>
      <c r="C8" s="57"/>
      <c r="D8" s="39"/>
      <c r="E8" s="58"/>
      <c r="F8" s="58"/>
      <c r="G8" s="58"/>
    </row>
    <row r="9" ht="18.75" customHeight="1" spans="1:7">
      <c r="A9" s="31"/>
      <c r="B9" s="39" t="s">
        <v>626</v>
      </c>
      <c r="C9" s="39" t="s">
        <v>308</v>
      </c>
      <c r="D9" s="39" t="s">
        <v>627</v>
      </c>
      <c r="E9" s="58">
        <v>7392000</v>
      </c>
      <c r="F9" s="58">
        <v>955178.11</v>
      </c>
      <c r="G9" s="58">
        <v>955178.11</v>
      </c>
    </row>
    <row r="10" ht="27" customHeight="1" spans="1:7">
      <c r="A10" s="31"/>
      <c r="B10" s="39" t="s">
        <v>626</v>
      </c>
      <c r="C10" s="39" t="s">
        <v>312</v>
      </c>
      <c r="D10" s="39" t="s">
        <v>627</v>
      </c>
      <c r="E10" s="58">
        <v>3953280</v>
      </c>
      <c r="F10" s="58">
        <v>2074200</v>
      </c>
      <c r="G10" s="58">
        <v>2074200</v>
      </c>
    </row>
    <row r="11" ht="18.75" customHeight="1" spans="1:7">
      <c r="A11" s="31"/>
      <c r="B11" s="39" t="s">
        <v>628</v>
      </c>
      <c r="C11" s="39" t="s">
        <v>315</v>
      </c>
      <c r="D11" s="39" t="s">
        <v>627</v>
      </c>
      <c r="E11" s="58">
        <v>40000</v>
      </c>
      <c r="F11" s="58">
        <v>1333800</v>
      </c>
      <c r="G11" s="58">
        <v>1333800</v>
      </c>
    </row>
    <row r="12" ht="18.75" customHeight="1" spans="1:7">
      <c r="A12" s="31"/>
      <c r="B12" s="39" t="s">
        <v>628</v>
      </c>
      <c r="C12" s="39" t="s">
        <v>317</v>
      </c>
      <c r="D12" s="39" t="s">
        <v>627</v>
      </c>
      <c r="E12" s="58">
        <v>10137840</v>
      </c>
      <c r="F12" s="58">
        <v>7482400</v>
      </c>
      <c r="G12" s="58">
        <v>7482400</v>
      </c>
    </row>
    <row r="13" ht="18.75" customHeight="1" spans="1:7">
      <c r="A13" s="31"/>
      <c r="B13" s="39" t="s">
        <v>628</v>
      </c>
      <c r="C13" s="39" t="s">
        <v>319</v>
      </c>
      <c r="D13" s="39" t="s">
        <v>627</v>
      </c>
      <c r="E13" s="58">
        <v>360000</v>
      </c>
      <c r="F13" s="58">
        <v>1746000</v>
      </c>
      <c r="G13" s="58">
        <v>1746000</v>
      </c>
    </row>
    <row r="14" ht="18.75" customHeight="1" spans="1:7">
      <c r="A14" s="31"/>
      <c r="B14" s="39" t="s">
        <v>628</v>
      </c>
      <c r="C14" s="39" t="s">
        <v>325</v>
      </c>
      <c r="D14" s="39" t="s">
        <v>627</v>
      </c>
      <c r="E14" s="58">
        <v>800000</v>
      </c>
      <c r="F14" s="58">
        <v>3600000</v>
      </c>
      <c r="G14" s="58">
        <v>3600000</v>
      </c>
    </row>
    <row r="15" ht="18.75" customHeight="1" spans="1:7">
      <c r="A15" s="31"/>
      <c r="B15" s="39" t="s">
        <v>629</v>
      </c>
      <c r="C15" s="39" t="s">
        <v>333</v>
      </c>
      <c r="D15" s="39" t="s">
        <v>627</v>
      </c>
      <c r="E15" s="58">
        <v>422400</v>
      </c>
      <c r="F15" s="58">
        <v>422400</v>
      </c>
      <c r="G15" s="58">
        <v>422400</v>
      </c>
    </row>
    <row r="16" ht="18.75" customHeight="1" spans="1:7">
      <c r="A16" s="59" t="s">
        <v>55</v>
      </c>
      <c r="B16" s="60" t="s">
        <v>630</v>
      </c>
      <c r="C16" s="60"/>
      <c r="D16" s="61"/>
      <c r="E16" s="58">
        <f>SUM(E9:E15)</f>
        <v>23105520</v>
      </c>
      <c r="F16" s="58">
        <f>SUM(F9:F15)</f>
        <v>17613978.11</v>
      </c>
      <c r="G16" s="58">
        <f>SUM(G9:G15)</f>
        <v>17613978.11</v>
      </c>
    </row>
  </sheetData>
  <mergeCells count="11">
    <mergeCell ref="A2:G2"/>
    <mergeCell ref="A3:D3"/>
    <mergeCell ref="E4:G4"/>
    <mergeCell ref="A16:D16"/>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8"/>
  <sheetViews>
    <sheetView showZeros="0" workbookViewId="0">
      <selection activeCell="L9" sqref="L9"/>
    </sheetView>
  </sheetViews>
  <sheetFormatPr defaultColWidth="8.57407407407407" defaultRowHeight="14.25" customHeight="1"/>
  <cols>
    <col min="1" max="1" width="18.1388888888889" customWidth="1"/>
    <col min="2" max="2" width="23.4259259259259" customWidth="1"/>
    <col min="3" max="3" width="21.8518518518519" customWidth="1"/>
    <col min="4" max="4" width="15.5740740740741" customWidth="1"/>
    <col min="5" max="5" width="31.5740740740741" customWidth="1"/>
    <col min="6" max="6" width="15.4259259259259" customWidth="1"/>
    <col min="7" max="7" width="16.4259259259259" customWidth="1"/>
    <col min="8" max="8" width="29.5740740740741" customWidth="1"/>
    <col min="9" max="9" width="30.5740740740741" customWidth="1"/>
    <col min="10" max="10" width="23.8518518518519" customWidth="1"/>
  </cols>
  <sheetData>
    <row r="1" customHeight="1" spans="1:10">
      <c r="A1" s="1"/>
      <c r="B1" s="1"/>
      <c r="C1" s="1"/>
      <c r="D1" s="1"/>
      <c r="E1" s="1"/>
      <c r="F1" s="1"/>
      <c r="G1" s="1"/>
      <c r="H1" s="1"/>
      <c r="I1" s="1"/>
      <c r="J1" s="2" t="s">
        <v>631</v>
      </c>
    </row>
    <row r="2" ht="41.25" customHeight="1" spans="1:10">
      <c r="A2" s="1" t="str">
        <f>"2026"&amp;"年部门整体支出绩效目标表"</f>
        <v>2026年部门整体支出绩效目标表</v>
      </c>
      <c r="B2" s="3"/>
      <c r="C2" s="3"/>
      <c r="D2" s="3"/>
      <c r="E2" s="3"/>
      <c r="F2" s="3"/>
      <c r="G2" s="3"/>
      <c r="H2" s="3"/>
      <c r="I2" s="3"/>
      <c r="J2" s="3"/>
    </row>
    <row r="3" ht="17.25" customHeight="1" spans="1:10">
      <c r="A3" s="4" t="s">
        <v>632</v>
      </c>
      <c r="B3" s="4"/>
      <c r="C3" s="5"/>
      <c r="D3" s="6"/>
      <c r="E3" s="6"/>
      <c r="F3" s="6"/>
      <c r="G3" s="6"/>
      <c r="H3" s="6"/>
      <c r="I3" s="6"/>
      <c r="J3" s="226" t="s">
        <v>1</v>
      </c>
    </row>
    <row r="4" ht="30" customHeight="1" spans="1:10">
      <c r="A4" s="7" t="s">
        <v>633</v>
      </c>
      <c r="B4" s="8">
        <v>340001</v>
      </c>
      <c r="C4" s="9"/>
      <c r="D4" s="9"/>
      <c r="E4" s="10"/>
      <c r="F4" s="11" t="s">
        <v>634</v>
      </c>
      <c r="G4" s="10"/>
      <c r="H4" s="12" t="s">
        <v>635</v>
      </c>
      <c r="I4" s="9"/>
      <c r="J4" s="10"/>
    </row>
    <row r="5" ht="32.25" customHeight="1" spans="1:10">
      <c r="A5" s="13" t="s">
        <v>636</v>
      </c>
      <c r="B5" s="14"/>
      <c r="C5" s="14"/>
      <c r="D5" s="14"/>
      <c r="E5" s="14"/>
      <c r="F5" s="14"/>
      <c r="G5" s="14"/>
      <c r="H5" s="14"/>
      <c r="I5" s="15"/>
      <c r="J5" s="16" t="s">
        <v>637</v>
      </c>
    </row>
    <row r="6" ht="99.75" customHeight="1" spans="1:10">
      <c r="A6" s="17" t="s">
        <v>638</v>
      </c>
      <c r="B6" s="18" t="s">
        <v>639</v>
      </c>
      <c r="C6" s="19" t="s">
        <v>640</v>
      </c>
      <c r="D6" s="19"/>
      <c r="E6" s="19"/>
      <c r="F6" s="19"/>
      <c r="G6" s="19"/>
      <c r="H6" s="19"/>
      <c r="I6" s="19"/>
      <c r="J6" s="20"/>
    </row>
    <row r="7" ht="99.75" customHeight="1" spans="1:10">
      <c r="A7" s="17"/>
      <c r="B7" s="18" t="str">
        <f>"总体绩效目标（"&amp;"2026"&amp;"-"&amp;("2026"+2)&amp;"年期间）"</f>
        <v>总体绩效目标（2026-2028年期间）</v>
      </c>
      <c r="C7" s="19" t="s">
        <v>641</v>
      </c>
      <c r="D7" s="19"/>
      <c r="E7" s="19"/>
      <c r="F7" s="19"/>
      <c r="G7" s="19"/>
      <c r="H7" s="19"/>
      <c r="I7" s="19"/>
      <c r="J7" s="20"/>
    </row>
    <row r="8" ht="119" customHeight="1" spans="1:10">
      <c r="A8" s="18" t="s">
        <v>642</v>
      </c>
      <c r="B8" s="21" t="str">
        <f>"预算年度（"&amp;"2026"&amp;"年）绩效目标"</f>
        <v>预算年度（2026年）绩效目标</v>
      </c>
      <c r="C8" s="22" t="s">
        <v>643</v>
      </c>
      <c r="D8" s="22"/>
      <c r="E8" s="22"/>
      <c r="F8" s="22"/>
      <c r="G8" s="22"/>
      <c r="H8" s="22"/>
      <c r="I8" s="22"/>
      <c r="J8" s="23"/>
    </row>
    <row r="9" ht="32.25" customHeight="1" spans="1:10">
      <c r="A9" s="24" t="s">
        <v>644</v>
      </c>
      <c r="B9" s="24"/>
      <c r="C9" s="24"/>
      <c r="D9" s="24"/>
      <c r="E9" s="24"/>
      <c r="F9" s="24"/>
      <c r="G9" s="24"/>
      <c r="H9" s="24"/>
      <c r="I9" s="24"/>
      <c r="J9" s="24"/>
    </row>
    <row r="10" ht="32.25" customHeight="1" spans="1:10">
      <c r="A10" s="18" t="s">
        <v>645</v>
      </c>
      <c r="B10" s="18"/>
      <c r="C10" s="17" t="s">
        <v>646</v>
      </c>
      <c r="D10" s="17"/>
      <c r="E10" s="17"/>
      <c r="F10" s="17" t="s">
        <v>647</v>
      </c>
      <c r="G10" s="17"/>
      <c r="H10" s="17" t="s">
        <v>648</v>
      </c>
      <c r="I10" s="17"/>
      <c r="J10" s="17"/>
    </row>
    <row r="11" ht="32.25" customHeight="1" spans="1:10">
      <c r="A11" s="18"/>
      <c r="B11" s="18"/>
      <c r="C11" s="17"/>
      <c r="D11" s="17"/>
      <c r="E11" s="17"/>
      <c r="F11" s="17"/>
      <c r="G11" s="17"/>
      <c r="H11" s="18" t="s">
        <v>649</v>
      </c>
      <c r="I11" s="18" t="s">
        <v>650</v>
      </c>
      <c r="J11" s="18" t="s">
        <v>651</v>
      </c>
    </row>
    <row r="12" ht="24" customHeight="1" spans="1:10">
      <c r="A12" s="25" t="s">
        <v>55</v>
      </c>
      <c r="B12" s="26"/>
      <c r="C12" s="26"/>
      <c r="D12" s="26"/>
      <c r="E12" s="26"/>
      <c r="F12" s="26"/>
      <c r="G12" s="27"/>
      <c r="H12" s="28">
        <f>SUM(H13:H24)</f>
        <v>56215032.85</v>
      </c>
      <c r="I12" s="28">
        <f>SUM(I13:I24)</f>
        <v>40229432.85</v>
      </c>
      <c r="J12" s="28">
        <f>SUM(J13:J24)</f>
        <v>15985600</v>
      </c>
    </row>
    <row r="13" ht="34.5" customHeight="1" spans="1:10">
      <c r="A13" s="19" t="s">
        <v>652</v>
      </c>
      <c r="B13" s="29"/>
      <c r="C13" s="19" t="s">
        <v>653</v>
      </c>
      <c r="D13" s="29"/>
      <c r="E13" s="29"/>
      <c r="F13" s="29"/>
      <c r="G13" s="29"/>
      <c r="H13" s="30">
        <v>360000</v>
      </c>
      <c r="I13" s="30">
        <v>360000</v>
      </c>
      <c r="J13" s="30"/>
    </row>
    <row r="14" ht="34.5" customHeight="1" spans="1:10">
      <c r="A14" s="19" t="s">
        <v>654</v>
      </c>
      <c r="B14" s="31"/>
      <c r="C14" s="19" t="s">
        <v>655</v>
      </c>
      <c r="D14" s="31"/>
      <c r="E14" s="31"/>
      <c r="F14" s="31"/>
      <c r="G14" s="31"/>
      <c r="H14" s="30">
        <v>10137840</v>
      </c>
      <c r="I14" s="30">
        <v>10137840</v>
      </c>
      <c r="J14" s="30"/>
    </row>
    <row r="15" ht="34.5" customHeight="1" spans="1:10">
      <c r="A15" s="19" t="s">
        <v>656</v>
      </c>
      <c r="B15" s="31"/>
      <c r="C15" s="19" t="s">
        <v>657</v>
      </c>
      <c r="D15" s="31"/>
      <c r="E15" s="31"/>
      <c r="F15" s="31"/>
      <c r="G15" s="31"/>
      <c r="H15" s="30">
        <v>800000</v>
      </c>
      <c r="I15" s="30">
        <v>800000</v>
      </c>
      <c r="J15" s="30"/>
    </row>
    <row r="16" ht="34.5" customHeight="1" spans="1:10">
      <c r="A16" s="19" t="s">
        <v>658</v>
      </c>
      <c r="B16" s="31"/>
      <c r="C16" s="19" t="s">
        <v>497</v>
      </c>
      <c r="D16" s="31"/>
      <c r="E16" s="31"/>
      <c r="F16" s="31"/>
      <c r="G16" s="31"/>
      <c r="H16" s="30">
        <v>40000</v>
      </c>
      <c r="I16" s="30">
        <v>40000</v>
      </c>
      <c r="J16" s="30"/>
    </row>
    <row r="17" ht="34.5" customHeight="1" spans="1:10">
      <c r="A17" s="19" t="s">
        <v>590</v>
      </c>
      <c r="B17" s="31"/>
      <c r="C17" s="19" t="s">
        <v>659</v>
      </c>
      <c r="D17" s="31"/>
      <c r="E17" s="31"/>
      <c r="F17" s="31"/>
      <c r="G17" s="31"/>
      <c r="H17" s="30">
        <v>12127600</v>
      </c>
      <c r="I17" s="30">
        <v>7392000</v>
      </c>
      <c r="J17" s="30">
        <v>4735600</v>
      </c>
    </row>
    <row r="18" ht="34.5" customHeight="1" spans="1:10">
      <c r="A18" s="19" t="s">
        <v>660</v>
      </c>
      <c r="B18" s="31"/>
      <c r="C18" s="19" t="s">
        <v>661</v>
      </c>
      <c r="D18" s="31"/>
      <c r="E18" s="31"/>
      <c r="F18" s="31"/>
      <c r="G18" s="31"/>
      <c r="H18" s="30">
        <v>3953280</v>
      </c>
      <c r="I18" s="30">
        <v>3953280</v>
      </c>
      <c r="J18" s="30"/>
    </row>
    <row r="19" ht="34.5" customHeight="1" spans="1:10">
      <c r="A19" s="19" t="s">
        <v>662</v>
      </c>
      <c r="B19" s="31"/>
      <c r="C19" s="19" t="s">
        <v>663</v>
      </c>
      <c r="D19" s="31"/>
      <c r="E19" s="31"/>
      <c r="F19" s="31"/>
      <c r="G19" s="31"/>
      <c r="H19" s="30">
        <v>557200</v>
      </c>
      <c r="I19" s="30">
        <v>557200</v>
      </c>
      <c r="J19" s="30"/>
    </row>
    <row r="20" ht="34.5" customHeight="1" spans="1:10">
      <c r="A20" s="19" t="s">
        <v>664</v>
      </c>
      <c r="B20" s="31"/>
      <c r="C20" s="19" t="s">
        <v>665</v>
      </c>
      <c r="D20" s="31"/>
      <c r="E20" s="31"/>
      <c r="F20" s="31"/>
      <c r="G20" s="31"/>
      <c r="H20" s="30">
        <v>10720000</v>
      </c>
      <c r="I20" s="30"/>
      <c r="J20" s="30">
        <v>10720000</v>
      </c>
    </row>
    <row r="21" ht="85" customHeight="1" spans="1:10">
      <c r="A21" s="19" t="s">
        <v>304</v>
      </c>
      <c r="B21" s="31"/>
      <c r="C21" s="19" t="s">
        <v>344</v>
      </c>
      <c r="D21" s="31"/>
      <c r="E21" s="31"/>
      <c r="F21" s="31"/>
      <c r="G21" s="31"/>
      <c r="H21" s="30">
        <v>500000</v>
      </c>
      <c r="I21" s="30"/>
      <c r="J21" s="30">
        <v>500000</v>
      </c>
    </row>
    <row r="22" ht="34.5" customHeight="1" spans="1:10">
      <c r="A22" s="19" t="s">
        <v>666</v>
      </c>
      <c r="B22" s="31"/>
      <c r="C22" s="19" t="s">
        <v>667</v>
      </c>
      <c r="D22" s="31"/>
      <c r="E22" s="31"/>
      <c r="F22" s="31"/>
      <c r="G22" s="31"/>
      <c r="H22" s="30">
        <v>30000</v>
      </c>
      <c r="I22" s="30"/>
      <c r="J22" s="30">
        <v>30000</v>
      </c>
    </row>
    <row r="23" ht="34.5" customHeight="1" spans="1:10">
      <c r="A23" s="19" t="s">
        <v>668</v>
      </c>
      <c r="B23" s="31"/>
      <c r="C23" s="19" t="s">
        <v>669</v>
      </c>
      <c r="D23" s="31"/>
      <c r="E23" s="31"/>
      <c r="F23" s="31"/>
      <c r="G23" s="31"/>
      <c r="H23" s="30">
        <v>16113332.85</v>
      </c>
      <c r="I23" s="30">
        <v>16113332.85</v>
      </c>
      <c r="J23" s="30"/>
    </row>
    <row r="24" ht="34.5" customHeight="1" spans="1:10">
      <c r="A24" s="19" t="s">
        <v>670</v>
      </c>
      <c r="B24" s="31"/>
      <c r="C24" s="19" t="s">
        <v>671</v>
      </c>
      <c r="D24" s="31"/>
      <c r="E24" s="31"/>
      <c r="F24" s="31"/>
      <c r="G24" s="31"/>
      <c r="H24" s="30">
        <v>875780</v>
      </c>
      <c r="I24" s="30">
        <v>875780</v>
      </c>
      <c r="J24" s="30"/>
    </row>
    <row r="25" ht="32.25" customHeight="1" spans="1:10">
      <c r="A25" s="24" t="s">
        <v>672</v>
      </c>
      <c r="B25" s="24"/>
      <c r="C25" s="24"/>
      <c r="D25" s="24"/>
      <c r="E25" s="24"/>
      <c r="F25" s="24"/>
      <c r="G25" s="24"/>
      <c r="H25" s="24"/>
      <c r="I25" s="24"/>
      <c r="J25" s="24"/>
    </row>
    <row r="26" ht="32.25" customHeight="1" spans="1:10">
      <c r="A26" s="32" t="s">
        <v>673</v>
      </c>
      <c r="B26" s="32"/>
      <c r="C26" s="32"/>
      <c r="D26" s="32"/>
      <c r="E26" s="32"/>
      <c r="F26" s="32"/>
      <c r="G26" s="32"/>
      <c r="H26" s="33" t="s">
        <v>674</v>
      </c>
      <c r="I26" s="34" t="s">
        <v>343</v>
      </c>
      <c r="J26" s="33" t="s">
        <v>675</v>
      </c>
    </row>
    <row r="27" ht="36" customHeight="1" spans="1:10">
      <c r="A27" s="35" t="s">
        <v>336</v>
      </c>
      <c r="B27" s="35" t="s">
        <v>676</v>
      </c>
      <c r="C27" s="36" t="s">
        <v>338</v>
      </c>
      <c r="D27" s="36" t="s">
        <v>339</v>
      </c>
      <c r="E27" s="36" t="s">
        <v>340</v>
      </c>
      <c r="F27" s="36" t="s">
        <v>341</v>
      </c>
      <c r="G27" s="36" t="s">
        <v>342</v>
      </c>
      <c r="H27" s="37"/>
      <c r="I27" s="37"/>
      <c r="J27" s="37"/>
    </row>
    <row r="28" ht="32.25" customHeight="1" spans="1:10">
      <c r="A28" s="38" t="s">
        <v>345</v>
      </c>
      <c r="B28" s="38"/>
      <c r="C28" s="39"/>
      <c r="D28" s="38"/>
      <c r="E28" s="38"/>
      <c r="F28" s="38"/>
      <c r="G28" s="38"/>
      <c r="H28" s="40"/>
      <c r="I28" s="22"/>
      <c r="J28" s="40"/>
    </row>
    <row r="29" ht="32.25" customHeight="1" spans="1:10">
      <c r="A29" s="38"/>
      <c r="B29" s="38" t="s">
        <v>389</v>
      </c>
      <c r="C29" s="39"/>
      <c r="D29" s="38"/>
      <c r="E29" s="38"/>
      <c r="F29" s="38"/>
      <c r="G29" s="38"/>
      <c r="H29" s="40"/>
      <c r="I29" s="22"/>
      <c r="J29" s="40"/>
    </row>
    <row r="30" ht="32.25" customHeight="1" spans="1:10">
      <c r="A30" s="38"/>
      <c r="B30" s="38"/>
      <c r="C30" s="39" t="s">
        <v>677</v>
      </c>
      <c r="D30" s="38" t="s">
        <v>355</v>
      </c>
      <c r="E30" s="38" t="s">
        <v>85</v>
      </c>
      <c r="F30" s="38" t="s">
        <v>678</v>
      </c>
      <c r="G30" s="38" t="s">
        <v>358</v>
      </c>
      <c r="H30" s="40" t="s">
        <v>679</v>
      </c>
      <c r="I30" s="22" t="s">
        <v>680</v>
      </c>
      <c r="J30" s="40" t="s">
        <v>681</v>
      </c>
    </row>
    <row r="31" ht="32.25" customHeight="1" spans="1:10">
      <c r="A31" s="38"/>
      <c r="B31" s="38"/>
      <c r="C31" s="39" t="s">
        <v>682</v>
      </c>
      <c r="D31" s="38" t="s">
        <v>348</v>
      </c>
      <c r="E31" s="38" t="s">
        <v>683</v>
      </c>
      <c r="F31" s="38" t="s">
        <v>421</v>
      </c>
      <c r="G31" s="38" t="s">
        <v>358</v>
      </c>
      <c r="H31" s="40" t="s">
        <v>684</v>
      </c>
      <c r="I31" s="22" t="s">
        <v>685</v>
      </c>
      <c r="J31" s="40" t="s">
        <v>686</v>
      </c>
    </row>
    <row r="32" ht="32.25" customHeight="1" spans="1:10">
      <c r="A32" s="38"/>
      <c r="B32" s="38"/>
      <c r="C32" s="39" t="s">
        <v>687</v>
      </c>
      <c r="D32" s="38" t="s">
        <v>348</v>
      </c>
      <c r="E32" s="38" t="s">
        <v>688</v>
      </c>
      <c r="F32" s="38" t="s">
        <v>421</v>
      </c>
      <c r="G32" s="38" t="s">
        <v>358</v>
      </c>
      <c r="H32" s="40" t="s">
        <v>689</v>
      </c>
      <c r="I32" s="22" t="s">
        <v>690</v>
      </c>
      <c r="J32" s="40" t="s">
        <v>691</v>
      </c>
    </row>
    <row r="33" ht="32.25" customHeight="1" spans="1:10">
      <c r="A33" s="38"/>
      <c r="B33" s="38" t="s">
        <v>346</v>
      </c>
      <c r="C33" s="39"/>
      <c r="D33" s="38"/>
      <c r="E33" s="38"/>
      <c r="F33" s="38"/>
      <c r="G33" s="38"/>
      <c r="H33" s="40"/>
      <c r="I33" s="22"/>
      <c r="J33" s="40"/>
    </row>
    <row r="34" ht="32.25" customHeight="1" spans="1:10">
      <c r="A34" s="38"/>
      <c r="B34" s="38"/>
      <c r="C34" s="39" t="s">
        <v>692</v>
      </c>
      <c r="D34" s="38" t="s">
        <v>348</v>
      </c>
      <c r="E34" s="38" t="s">
        <v>530</v>
      </c>
      <c r="F34" s="38" t="s">
        <v>350</v>
      </c>
      <c r="G34" s="38" t="s">
        <v>358</v>
      </c>
      <c r="H34" s="40" t="s">
        <v>693</v>
      </c>
      <c r="I34" s="22" t="s">
        <v>694</v>
      </c>
      <c r="J34" s="40" t="s">
        <v>695</v>
      </c>
    </row>
    <row r="35" ht="32.25" customHeight="1" spans="1:10">
      <c r="A35" s="38"/>
      <c r="B35" s="38"/>
      <c r="C35" s="39" t="s">
        <v>696</v>
      </c>
      <c r="D35" s="38" t="s">
        <v>348</v>
      </c>
      <c r="E35" s="38" t="s">
        <v>530</v>
      </c>
      <c r="F35" s="38" t="s">
        <v>350</v>
      </c>
      <c r="G35" s="38" t="s">
        <v>358</v>
      </c>
      <c r="H35" s="40" t="s">
        <v>697</v>
      </c>
      <c r="I35" s="22" t="s">
        <v>698</v>
      </c>
      <c r="J35" s="40" t="s">
        <v>699</v>
      </c>
    </row>
    <row r="36" ht="32.25" customHeight="1" spans="1:10">
      <c r="A36" s="38"/>
      <c r="B36" s="38"/>
      <c r="C36" s="39" t="s">
        <v>700</v>
      </c>
      <c r="D36" s="38" t="s">
        <v>355</v>
      </c>
      <c r="E36" s="38" t="s">
        <v>379</v>
      </c>
      <c r="F36" s="38" t="s">
        <v>350</v>
      </c>
      <c r="G36" s="38" t="s">
        <v>358</v>
      </c>
      <c r="H36" s="40" t="s">
        <v>701</v>
      </c>
      <c r="I36" s="22" t="s">
        <v>702</v>
      </c>
      <c r="J36" s="40" t="s">
        <v>703</v>
      </c>
    </row>
    <row r="37" ht="32.25" customHeight="1" spans="1:10">
      <c r="A37" s="38"/>
      <c r="B37" s="38"/>
      <c r="C37" s="39" t="s">
        <v>704</v>
      </c>
      <c r="D37" s="38" t="s">
        <v>355</v>
      </c>
      <c r="E37" s="38" t="s">
        <v>379</v>
      </c>
      <c r="F37" s="38" t="s">
        <v>350</v>
      </c>
      <c r="G37" s="38" t="s">
        <v>358</v>
      </c>
      <c r="H37" s="40" t="s">
        <v>701</v>
      </c>
      <c r="I37" s="22" t="s">
        <v>705</v>
      </c>
      <c r="J37" s="40" t="s">
        <v>703</v>
      </c>
    </row>
    <row r="38" ht="32.25" customHeight="1" spans="1:10">
      <c r="A38" s="38"/>
      <c r="B38" s="38"/>
      <c r="C38" s="39" t="s">
        <v>706</v>
      </c>
      <c r="D38" s="38" t="s">
        <v>355</v>
      </c>
      <c r="E38" s="38" t="s">
        <v>379</v>
      </c>
      <c r="F38" s="38" t="s">
        <v>350</v>
      </c>
      <c r="G38" s="38" t="s">
        <v>358</v>
      </c>
      <c r="H38" s="40" t="s">
        <v>701</v>
      </c>
      <c r="I38" s="22" t="s">
        <v>707</v>
      </c>
      <c r="J38" s="40" t="s">
        <v>703</v>
      </c>
    </row>
    <row r="39" ht="32.25" customHeight="1" spans="1:10">
      <c r="A39" s="38"/>
      <c r="B39" s="38"/>
      <c r="C39" s="39" t="s">
        <v>708</v>
      </c>
      <c r="D39" s="38" t="s">
        <v>355</v>
      </c>
      <c r="E39" s="38" t="s">
        <v>379</v>
      </c>
      <c r="F39" s="38" t="s">
        <v>350</v>
      </c>
      <c r="G39" s="38" t="s">
        <v>358</v>
      </c>
      <c r="H39" s="40" t="s">
        <v>701</v>
      </c>
      <c r="I39" s="22" t="s">
        <v>709</v>
      </c>
      <c r="J39" s="40" t="s">
        <v>703</v>
      </c>
    </row>
    <row r="40" ht="32.25" customHeight="1" spans="1:10">
      <c r="A40" s="38"/>
      <c r="B40" s="38" t="s">
        <v>353</v>
      </c>
      <c r="C40" s="39"/>
      <c r="D40" s="38"/>
      <c r="E40" s="38"/>
      <c r="F40" s="38"/>
      <c r="G40" s="38"/>
      <c r="H40" s="40"/>
      <c r="I40" s="22"/>
      <c r="J40" s="40"/>
    </row>
    <row r="41" ht="32.25" customHeight="1" spans="1:10">
      <c r="A41" s="38"/>
      <c r="B41" s="38"/>
      <c r="C41" s="39" t="s">
        <v>710</v>
      </c>
      <c r="D41" s="38" t="s">
        <v>355</v>
      </c>
      <c r="E41" s="38" t="s">
        <v>82</v>
      </c>
      <c r="F41" s="38" t="s">
        <v>357</v>
      </c>
      <c r="G41" s="38" t="s">
        <v>358</v>
      </c>
      <c r="H41" s="40" t="s">
        <v>711</v>
      </c>
      <c r="I41" s="22" t="s">
        <v>712</v>
      </c>
      <c r="J41" s="40" t="s">
        <v>713</v>
      </c>
    </row>
    <row r="42" ht="32.25" customHeight="1" spans="1:10">
      <c r="A42" s="38" t="s">
        <v>359</v>
      </c>
      <c r="B42" s="38"/>
      <c r="C42" s="39"/>
      <c r="D42" s="38"/>
      <c r="E42" s="38"/>
      <c r="F42" s="38"/>
      <c r="G42" s="38"/>
      <c r="H42" s="40"/>
      <c r="I42" s="22"/>
      <c r="J42" s="40"/>
    </row>
    <row r="43" ht="32.25" customHeight="1" spans="1:10">
      <c r="A43" s="38"/>
      <c r="B43" s="38" t="s">
        <v>360</v>
      </c>
      <c r="C43" s="39"/>
      <c r="D43" s="38"/>
      <c r="E43" s="38"/>
      <c r="F43" s="38"/>
      <c r="G43" s="38"/>
      <c r="H43" s="40"/>
      <c r="I43" s="22"/>
      <c r="J43" s="40"/>
    </row>
    <row r="44" ht="48" customHeight="1" spans="1:10">
      <c r="A44" s="38"/>
      <c r="B44" s="38"/>
      <c r="C44" s="39" t="s">
        <v>714</v>
      </c>
      <c r="D44" s="38" t="s">
        <v>355</v>
      </c>
      <c r="E44" s="38" t="s">
        <v>379</v>
      </c>
      <c r="F44" s="38" t="s">
        <v>350</v>
      </c>
      <c r="G44" s="38" t="s">
        <v>358</v>
      </c>
      <c r="H44" s="40" t="s">
        <v>715</v>
      </c>
      <c r="I44" s="22" t="s">
        <v>716</v>
      </c>
      <c r="J44" s="40" t="s">
        <v>717</v>
      </c>
    </row>
    <row r="45" ht="44" customHeight="1" spans="1:10">
      <c r="A45" s="38"/>
      <c r="B45" s="38"/>
      <c r="C45" s="39" t="s">
        <v>718</v>
      </c>
      <c r="D45" s="38" t="s">
        <v>355</v>
      </c>
      <c r="E45" s="38" t="s">
        <v>379</v>
      </c>
      <c r="F45" s="38" t="s">
        <v>350</v>
      </c>
      <c r="G45" s="38" t="s">
        <v>358</v>
      </c>
      <c r="H45" s="40" t="s">
        <v>719</v>
      </c>
      <c r="I45" s="22" t="s">
        <v>720</v>
      </c>
      <c r="J45" s="40" t="s">
        <v>721</v>
      </c>
    </row>
    <row r="46" ht="32.25" customHeight="1" spans="1:10">
      <c r="A46" s="38" t="s">
        <v>367</v>
      </c>
      <c r="B46" s="38"/>
      <c r="C46" s="39"/>
      <c r="D46" s="38"/>
      <c r="E46" s="38"/>
      <c r="F46" s="38"/>
      <c r="G46" s="38"/>
      <c r="H46" s="40"/>
      <c r="I46" s="22"/>
      <c r="J46" s="40"/>
    </row>
    <row r="47" ht="32.25" customHeight="1" spans="1:10">
      <c r="A47" s="38"/>
      <c r="B47" s="38" t="s">
        <v>368</v>
      </c>
      <c r="C47" s="39"/>
      <c r="D47" s="38"/>
      <c r="E47" s="38"/>
      <c r="F47" s="38"/>
      <c r="G47" s="38"/>
      <c r="H47" s="40"/>
      <c r="I47" s="22"/>
      <c r="J47" s="40"/>
    </row>
    <row r="48" ht="55" customHeight="1" spans="1:10">
      <c r="A48" s="38"/>
      <c r="B48" s="38"/>
      <c r="C48" s="39" t="s">
        <v>722</v>
      </c>
      <c r="D48" s="38" t="s">
        <v>348</v>
      </c>
      <c r="E48" s="38" t="s">
        <v>349</v>
      </c>
      <c r="F48" s="38" t="s">
        <v>350</v>
      </c>
      <c r="G48" s="38" t="s">
        <v>358</v>
      </c>
      <c r="H48" s="40" t="s">
        <v>723</v>
      </c>
      <c r="I48" s="22" t="s">
        <v>724</v>
      </c>
      <c r="J48" s="40" t="s">
        <v>725</v>
      </c>
    </row>
  </sheetData>
  <mergeCells count="44">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B15"/>
    <mergeCell ref="C15:G15"/>
    <mergeCell ref="A16:B16"/>
    <mergeCell ref="C16:G16"/>
    <mergeCell ref="A17:B17"/>
    <mergeCell ref="C17:G17"/>
    <mergeCell ref="A18:B18"/>
    <mergeCell ref="C18:G18"/>
    <mergeCell ref="A19:B19"/>
    <mergeCell ref="C19:G19"/>
    <mergeCell ref="A20:B20"/>
    <mergeCell ref="C20:G20"/>
    <mergeCell ref="A21:B21"/>
    <mergeCell ref="C21:G21"/>
    <mergeCell ref="A22:B22"/>
    <mergeCell ref="C22:G22"/>
    <mergeCell ref="A23:B23"/>
    <mergeCell ref="C23:G23"/>
    <mergeCell ref="A24:B24"/>
    <mergeCell ref="C24:G24"/>
    <mergeCell ref="A25:J25"/>
    <mergeCell ref="A26:G26"/>
    <mergeCell ref="A6:A7"/>
    <mergeCell ref="H26:H27"/>
    <mergeCell ref="I26:I27"/>
    <mergeCell ref="J26:J27"/>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C19" sqref="C19"/>
    </sheetView>
  </sheetViews>
  <sheetFormatPr defaultColWidth="8.57407407407407" defaultRowHeight="12.75" customHeight="1"/>
  <cols>
    <col min="1" max="1" width="15.8888888888889" customWidth="1"/>
    <col min="2" max="2" width="35" customWidth="1"/>
    <col min="3" max="19" width="22" customWidth="1"/>
  </cols>
  <sheetData>
    <row r="1" ht="17.25" customHeight="1" spans="1:19">
      <c r="A1" s="80" t="s">
        <v>52</v>
      </c>
    </row>
    <row r="2" ht="41.25" customHeight="1" spans="1:19">
      <c r="A2" s="74" t="str">
        <f>"2026"&amp;"年部门收入预算表"</f>
        <v>2026年部门收入预算表</v>
      </c>
    </row>
    <row r="3" ht="17.25" customHeight="1" spans="1:19">
      <c r="A3" s="77" t="str">
        <f>"单位名称："&amp;"昆明市东川区综合行政执法局机关"</f>
        <v>单位名称：昆明市东川区综合行政执法局机关</v>
      </c>
      <c r="G3" s="77"/>
      <c r="H3" s="191"/>
      <c r="S3" s="79" t="s">
        <v>1</v>
      </c>
    </row>
    <row r="4" ht="21.75" customHeight="1" spans="1:19">
      <c r="A4" s="212" t="s">
        <v>53</v>
      </c>
      <c r="B4" s="213" t="s">
        <v>54</v>
      </c>
      <c r="C4" s="213" t="s">
        <v>55</v>
      </c>
      <c r="D4" s="214" t="s">
        <v>56</v>
      </c>
      <c r="E4" s="214"/>
      <c r="F4" s="214"/>
      <c r="G4" s="214"/>
      <c r="H4" s="214"/>
      <c r="I4" s="158"/>
      <c r="J4" s="214"/>
      <c r="K4" s="214"/>
      <c r="L4" s="214"/>
      <c r="M4" s="214"/>
      <c r="N4" s="215"/>
      <c r="O4" s="214" t="s">
        <v>45</v>
      </c>
      <c r="P4" s="214"/>
      <c r="Q4" s="214"/>
      <c r="R4" s="214"/>
      <c r="S4" s="215"/>
    </row>
    <row r="5" ht="27" customHeight="1" spans="1:19">
      <c r="A5" s="216"/>
      <c r="B5" s="217"/>
      <c r="C5" s="217"/>
      <c r="D5" s="217" t="s">
        <v>57</v>
      </c>
      <c r="E5" s="217" t="s">
        <v>58</v>
      </c>
      <c r="F5" s="217" t="s">
        <v>59</v>
      </c>
      <c r="G5" s="217" t="s">
        <v>60</v>
      </c>
      <c r="H5" s="217" t="s">
        <v>61</v>
      </c>
      <c r="I5" s="218" t="s">
        <v>62</v>
      </c>
      <c r="J5" s="219"/>
      <c r="K5" s="219"/>
      <c r="L5" s="219"/>
      <c r="M5" s="219"/>
      <c r="N5" s="220"/>
      <c r="O5" s="217" t="s">
        <v>57</v>
      </c>
      <c r="P5" s="217" t="s">
        <v>58</v>
      </c>
      <c r="Q5" s="217" t="s">
        <v>59</v>
      </c>
      <c r="R5" s="217" t="s">
        <v>60</v>
      </c>
      <c r="S5" s="217" t="s">
        <v>63</v>
      </c>
    </row>
    <row r="6" ht="30" customHeight="1" spans="1:19">
      <c r="A6" s="221"/>
      <c r="B6" s="138"/>
      <c r="C6" s="144"/>
      <c r="D6" s="144"/>
      <c r="E6" s="144"/>
      <c r="F6" s="144"/>
      <c r="G6" s="144"/>
      <c r="H6" s="144"/>
      <c r="I6" s="98" t="s">
        <v>57</v>
      </c>
      <c r="J6" s="220" t="s">
        <v>64</v>
      </c>
      <c r="K6" s="220" t="s">
        <v>65</v>
      </c>
      <c r="L6" s="220" t="s">
        <v>66</v>
      </c>
      <c r="M6" s="220" t="s">
        <v>67</v>
      </c>
      <c r="N6" s="220" t="s">
        <v>68</v>
      </c>
      <c r="O6" s="222"/>
      <c r="P6" s="222"/>
      <c r="Q6" s="222"/>
      <c r="R6" s="222"/>
      <c r="S6" s="144"/>
    </row>
    <row r="7" ht="15" customHeight="1" spans="1:19">
      <c r="A7" s="223">
        <v>1</v>
      </c>
      <c r="B7" s="223">
        <v>2</v>
      </c>
      <c r="C7" s="223">
        <v>3</v>
      </c>
      <c r="D7" s="223">
        <v>4</v>
      </c>
      <c r="E7" s="223">
        <v>5</v>
      </c>
      <c r="F7" s="223">
        <v>6</v>
      </c>
      <c r="G7" s="223">
        <v>7</v>
      </c>
      <c r="H7" s="223">
        <v>8</v>
      </c>
      <c r="I7" s="98">
        <v>9</v>
      </c>
      <c r="J7" s="223">
        <v>10</v>
      </c>
      <c r="K7" s="223">
        <v>11</v>
      </c>
      <c r="L7" s="223">
        <v>12</v>
      </c>
      <c r="M7" s="223">
        <v>13</v>
      </c>
      <c r="N7" s="223">
        <v>14</v>
      </c>
      <c r="O7" s="223">
        <v>15</v>
      </c>
      <c r="P7" s="223">
        <v>16</v>
      </c>
      <c r="Q7" s="223">
        <v>17</v>
      </c>
      <c r="R7" s="223">
        <v>18</v>
      </c>
      <c r="S7" s="223">
        <v>19</v>
      </c>
    </row>
    <row r="8" ht="18" customHeight="1" spans="1:19">
      <c r="A8" s="39" t="s">
        <v>69</v>
      </c>
      <c r="B8" s="39" t="s">
        <v>70</v>
      </c>
      <c r="C8" s="110">
        <v>56215032.85</v>
      </c>
      <c r="D8" s="110">
        <v>56215032.85</v>
      </c>
      <c r="E8" s="110">
        <v>40229432.85</v>
      </c>
      <c r="F8" s="110"/>
      <c r="G8" s="110"/>
      <c r="H8" s="110"/>
      <c r="I8" s="110">
        <v>15985600</v>
      </c>
      <c r="J8" s="110"/>
      <c r="K8" s="110"/>
      <c r="L8" s="110"/>
      <c r="M8" s="110"/>
      <c r="N8" s="110">
        <v>15985600</v>
      </c>
      <c r="O8" s="110"/>
      <c r="P8" s="110"/>
      <c r="Q8" s="110"/>
      <c r="R8" s="110"/>
      <c r="S8" s="110"/>
    </row>
    <row r="9" ht="18" customHeight="1" spans="1:19">
      <c r="A9" s="83" t="s">
        <v>55</v>
      </c>
      <c r="B9" s="224"/>
      <c r="C9" s="110">
        <v>56215032.85</v>
      </c>
      <c r="D9" s="110">
        <v>56215032.85</v>
      </c>
      <c r="E9" s="110">
        <v>40229432.85</v>
      </c>
      <c r="F9" s="110"/>
      <c r="G9" s="110"/>
      <c r="H9" s="110"/>
      <c r="I9" s="110">
        <v>15985600</v>
      </c>
      <c r="J9" s="110"/>
      <c r="K9" s="110"/>
      <c r="L9" s="110"/>
      <c r="M9" s="110"/>
      <c r="N9" s="110">
        <v>15985600</v>
      </c>
      <c r="O9" s="110"/>
      <c r="P9" s="110"/>
      <c r="Q9" s="110"/>
      <c r="R9" s="110"/>
      <c r="S9" s="110"/>
    </row>
  </sheetData>
  <mergeCells count="21">
    <mergeCell ref="A1:S1"/>
    <mergeCell ref="A2:S2"/>
    <mergeCell ref="A3:B3"/>
    <mergeCell ref="G3:H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4"/>
  <sheetViews>
    <sheetView showGridLines="0" showZeros="0" topLeftCell="A4" workbookViewId="0">
      <selection activeCell="A3" sqref="A3:B3"/>
    </sheetView>
  </sheetViews>
  <sheetFormatPr defaultColWidth="8.57407407407407" defaultRowHeight="12.75" customHeight="1"/>
  <cols>
    <col min="1" max="1" width="14.287037037037"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7.25" customHeight="1" spans="1:15">
      <c r="A1" s="79" t="s">
        <v>71</v>
      </c>
    </row>
    <row r="2" ht="41.25" customHeight="1" spans="1:15">
      <c r="A2" s="74" t="str">
        <f>"2026"&amp;"年部门支出预算表"</f>
        <v>2026年部门支出预算表</v>
      </c>
    </row>
    <row r="3" ht="17.25" customHeight="1" spans="1:15">
      <c r="A3" s="77" t="str">
        <f>"单位名称："&amp;"昆明市东川区综合行政执法局机关"</f>
        <v>单位名称：昆明市东川区综合行政执法局机关</v>
      </c>
      <c r="O3" s="79" t="s">
        <v>1</v>
      </c>
    </row>
    <row r="4" ht="27" customHeight="1" spans="1:15">
      <c r="A4" s="198" t="s">
        <v>72</v>
      </c>
      <c r="B4" s="198" t="s">
        <v>73</v>
      </c>
      <c r="C4" s="198" t="s">
        <v>55</v>
      </c>
      <c r="D4" s="199" t="s">
        <v>58</v>
      </c>
      <c r="E4" s="200"/>
      <c r="F4" s="201"/>
      <c r="G4" s="202" t="s">
        <v>59</v>
      </c>
      <c r="H4" s="202" t="s">
        <v>60</v>
      </c>
      <c r="I4" s="202" t="s">
        <v>74</v>
      </c>
      <c r="J4" s="199" t="s">
        <v>62</v>
      </c>
      <c r="K4" s="200"/>
      <c r="L4" s="200"/>
      <c r="M4" s="200"/>
      <c r="N4" s="203"/>
      <c r="O4" s="204"/>
    </row>
    <row r="5" ht="42" customHeight="1" spans="1:15">
      <c r="A5" s="205"/>
      <c r="B5" s="205"/>
      <c r="C5" s="206"/>
      <c r="D5" s="207" t="s">
        <v>57</v>
      </c>
      <c r="E5" s="207" t="s">
        <v>75</v>
      </c>
      <c r="F5" s="207" t="s">
        <v>76</v>
      </c>
      <c r="G5" s="206"/>
      <c r="H5" s="206"/>
      <c r="I5" s="208"/>
      <c r="J5" s="207" t="s">
        <v>57</v>
      </c>
      <c r="K5" s="192" t="s">
        <v>77</v>
      </c>
      <c r="L5" s="192" t="s">
        <v>78</v>
      </c>
      <c r="M5" s="192" t="s">
        <v>79</v>
      </c>
      <c r="N5" s="192" t="s">
        <v>80</v>
      </c>
      <c r="O5" s="192" t="s">
        <v>81</v>
      </c>
    </row>
    <row r="6" ht="18" customHeight="1" spans="1:15">
      <c r="A6" s="86" t="s">
        <v>82</v>
      </c>
      <c r="B6" s="86" t="s">
        <v>83</v>
      </c>
      <c r="C6" s="86" t="s">
        <v>84</v>
      </c>
      <c r="D6" s="87" t="s">
        <v>85</v>
      </c>
      <c r="E6" s="87" t="s">
        <v>86</v>
      </c>
      <c r="F6" s="87" t="s">
        <v>87</v>
      </c>
      <c r="G6" s="87" t="s">
        <v>88</v>
      </c>
      <c r="H6" s="87" t="s">
        <v>89</v>
      </c>
      <c r="I6" s="87" t="s">
        <v>90</v>
      </c>
      <c r="J6" s="87" t="s">
        <v>91</v>
      </c>
      <c r="K6" s="87" t="s">
        <v>92</v>
      </c>
      <c r="L6" s="87" t="s">
        <v>93</v>
      </c>
      <c r="M6" s="87" t="s">
        <v>94</v>
      </c>
      <c r="N6" s="86" t="s">
        <v>95</v>
      </c>
      <c r="O6" s="87" t="s">
        <v>96</v>
      </c>
    </row>
    <row r="7" ht="21" customHeight="1" spans="1:15">
      <c r="A7" s="88" t="s">
        <v>97</v>
      </c>
      <c r="B7" s="88" t="s">
        <v>98</v>
      </c>
      <c r="C7" s="110">
        <v>2332068.4</v>
      </c>
      <c r="D7" s="110">
        <v>2332068.4</v>
      </c>
      <c r="E7" s="110">
        <v>2099842</v>
      </c>
      <c r="F7" s="110">
        <v>232226.4</v>
      </c>
      <c r="G7" s="110"/>
      <c r="H7" s="110"/>
      <c r="I7" s="110"/>
      <c r="J7" s="110"/>
      <c r="K7" s="110"/>
      <c r="L7" s="110"/>
      <c r="M7" s="110"/>
      <c r="N7" s="110"/>
      <c r="O7" s="110"/>
    </row>
    <row r="8" ht="21" customHeight="1" spans="1:15">
      <c r="A8" s="209" t="s">
        <v>99</v>
      </c>
      <c r="B8" s="209" t="s">
        <v>100</v>
      </c>
      <c r="C8" s="110">
        <v>2099842</v>
      </c>
      <c r="D8" s="110">
        <v>2099842</v>
      </c>
      <c r="E8" s="110">
        <v>2099842</v>
      </c>
      <c r="F8" s="110"/>
      <c r="G8" s="110"/>
      <c r="H8" s="110"/>
      <c r="I8" s="110"/>
      <c r="J8" s="110"/>
      <c r="K8" s="110"/>
      <c r="L8" s="110"/>
      <c r="M8" s="110"/>
      <c r="N8" s="110"/>
      <c r="O8" s="110"/>
    </row>
    <row r="9" ht="21" customHeight="1" spans="1:15">
      <c r="A9" s="210" t="s">
        <v>101</v>
      </c>
      <c r="B9" s="210" t="s">
        <v>102</v>
      </c>
      <c r="C9" s="110">
        <v>705000</v>
      </c>
      <c r="D9" s="110">
        <v>705000</v>
      </c>
      <c r="E9" s="110">
        <v>705000</v>
      </c>
      <c r="F9" s="110"/>
      <c r="G9" s="110"/>
      <c r="H9" s="110"/>
      <c r="I9" s="110"/>
      <c r="J9" s="110"/>
      <c r="K9" s="110"/>
      <c r="L9" s="110"/>
      <c r="M9" s="110"/>
      <c r="N9" s="110"/>
      <c r="O9" s="110"/>
    </row>
    <row r="10" ht="21" customHeight="1" spans="1:15">
      <c r="A10" s="210" t="s">
        <v>103</v>
      </c>
      <c r="B10" s="210" t="s">
        <v>104</v>
      </c>
      <c r="C10" s="110">
        <v>1394842</v>
      </c>
      <c r="D10" s="110">
        <v>1394842</v>
      </c>
      <c r="E10" s="110">
        <v>1394842</v>
      </c>
      <c r="F10" s="110"/>
      <c r="G10" s="110"/>
      <c r="H10" s="110"/>
      <c r="I10" s="110"/>
      <c r="J10" s="110"/>
      <c r="K10" s="110"/>
      <c r="L10" s="110"/>
      <c r="M10" s="110"/>
      <c r="N10" s="110"/>
      <c r="O10" s="110"/>
    </row>
    <row r="11" ht="21" customHeight="1" spans="1:15">
      <c r="A11" s="209" t="s">
        <v>105</v>
      </c>
      <c r="B11" s="209" t="s">
        <v>106</v>
      </c>
      <c r="C11" s="110">
        <v>232226.4</v>
      </c>
      <c r="D11" s="110">
        <v>232226.4</v>
      </c>
      <c r="E11" s="110"/>
      <c r="F11" s="110">
        <v>232226.4</v>
      </c>
      <c r="G11" s="110"/>
      <c r="H11" s="110"/>
      <c r="I11" s="110"/>
      <c r="J11" s="110"/>
      <c r="K11" s="110"/>
      <c r="L11" s="110"/>
      <c r="M11" s="110"/>
      <c r="N11" s="110"/>
      <c r="O11" s="110"/>
    </row>
    <row r="12" ht="21" customHeight="1" spans="1:15">
      <c r="A12" s="210" t="s">
        <v>107</v>
      </c>
      <c r="B12" s="210" t="s">
        <v>108</v>
      </c>
      <c r="C12" s="110">
        <v>2678.4</v>
      </c>
      <c r="D12" s="110">
        <v>2678.4</v>
      </c>
      <c r="E12" s="110"/>
      <c r="F12" s="110">
        <v>2678.4</v>
      </c>
      <c r="G12" s="110"/>
      <c r="H12" s="110"/>
      <c r="I12" s="110"/>
      <c r="J12" s="110"/>
      <c r="K12" s="110"/>
      <c r="L12" s="110"/>
      <c r="M12" s="110"/>
      <c r="N12" s="110"/>
      <c r="O12" s="110"/>
    </row>
    <row r="13" ht="21" customHeight="1" spans="1:15">
      <c r="A13" s="210" t="s">
        <v>109</v>
      </c>
      <c r="B13" s="210" t="s">
        <v>110</v>
      </c>
      <c r="C13" s="110">
        <v>229548</v>
      </c>
      <c r="D13" s="110">
        <v>229548</v>
      </c>
      <c r="E13" s="110"/>
      <c r="F13" s="110">
        <v>229548</v>
      </c>
      <c r="G13" s="110"/>
      <c r="H13" s="110"/>
      <c r="I13" s="110"/>
      <c r="J13" s="110"/>
      <c r="K13" s="110"/>
      <c r="L13" s="110"/>
      <c r="M13" s="110"/>
      <c r="N13" s="110"/>
      <c r="O13" s="110"/>
    </row>
    <row r="14" ht="21" customHeight="1" spans="1:15">
      <c r="A14" s="88" t="s">
        <v>111</v>
      </c>
      <c r="B14" s="88" t="s">
        <v>112</v>
      </c>
      <c r="C14" s="110">
        <v>1332116.59</v>
      </c>
      <c r="D14" s="110">
        <v>1332116.59</v>
      </c>
      <c r="E14" s="110">
        <v>1332116.59</v>
      </c>
      <c r="F14" s="110"/>
      <c r="G14" s="110"/>
      <c r="H14" s="110"/>
      <c r="I14" s="110"/>
      <c r="J14" s="110"/>
      <c r="K14" s="110"/>
      <c r="L14" s="110"/>
      <c r="M14" s="110"/>
      <c r="N14" s="110"/>
      <c r="O14" s="110"/>
    </row>
    <row r="15" ht="21" customHeight="1" spans="1:15">
      <c r="A15" s="209" t="s">
        <v>113</v>
      </c>
      <c r="B15" s="209" t="s">
        <v>114</v>
      </c>
      <c r="C15" s="110">
        <v>1332116.59</v>
      </c>
      <c r="D15" s="110">
        <v>1332116.59</v>
      </c>
      <c r="E15" s="110">
        <v>1332116.59</v>
      </c>
      <c r="F15" s="110"/>
      <c r="G15" s="110"/>
      <c r="H15" s="110"/>
      <c r="I15" s="110"/>
      <c r="J15" s="110"/>
      <c r="K15" s="110"/>
      <c r="L15" s="110"/>
      <c r="M15" s="110"/>
      <c r="N15" s="110"/>
      <c r="O15" s="110"/>
    </row>
    <row r="16" ht="21" customHeight="1" spans="1:15">
      <c r="A16" s="210" t="s">
        <v>115</v>
      </c>
      <c r="B16" s="210" t="s">
        <v>116</v>
      </c>
      <c r="C16" s="110">
        <v>268655.13</v>
      </c>
      <c r="D16" s="110">
        <v>268655.13</v>
      </c>
      <c r="E16" s="110">
        <v>268655.13</v>
      </c>
      <c r="F16" s="110"/>
      <c r="G16" s="110"/>
      <c r="H16" s="110"/>
      <c r="I16" s="110"/>
      <c r="J16" s="110"/>
      <c r="K16" s="110"/>
      <c r="L16" s="110"/>
      <c r="M16" s="110"/>
      <c r="N16" s="110"/>
      <c r="O16" s="110"/>
    </row>
    <row r="17" ht="21" customHeight="1" spans="1:15">
      <c r="A17" s="210" t="s">
        <v>117</v>
      </c>
      <c r="B17" s="210" t="s">
        <v>118</v>
      </c>
      <c r="C17" s="110">
        <v>453467.37</v>
      </c>
      <c r="D17" s="110">
        <v>453467.37</v>
      </c>
      <c r="E17" s="110">
        <v>453467.37</v>
      </c>
      <c r="F17" s="110"/>
      <c r="G17" s="110"/>
      <c r="H17" s="110"/>
      <c r="I17" s="110"/>
      <c r="J17" s="110"/>
      <c r="K17" s="110"/>
      <c r="L17" s="110"/>
      <c r="M17" s="110"/>
      <c r="N17" s="110"/>
      <c r="O17" s="110"/>
    </row>
    <row r="18" ht="21" customHeight="1" spans="1:15">
      <c r="A18" s="210" t="s">
        <v>119</v>
      </c>
      <c r="B18" s="210" t="s">
        <v>120</v>
      </c>
      <c r="C18" s="110">
        <v>594019.42</v>
      </c>
      <c r="D18" s="110">
        <v>594019.42</v>
      </c>
      <c r="E18" s="110">
        <v>594019.42</v>
      </c>
      <c r="F18" s="110"/>
      <c r="G18" s="110"/>
      <c r="H18" s="110"/>
      <c r="I18" s="110"/>
      <c r="J18" s="110"/>
      <c r="K18" s="110"/>
      <c r="L18" s="110"/>
      <c r="M18" s="110"/>
      <c r="N18" s="110"/>
      <c r="O18" s="110"/>
    </row>
    <row r="19" ht="21" customHeight="1" spans="1:15">
      <c r="A19" s="210" t="s">
        <v>121</v>
      </c>
      <c r="B19" s="210" t="s">
        <v>122</v>
      </c>
      <c r="C19" s="110">
        <v>15974.67</v>
      </c>
      <c r="D19" s="110">
        <v>15974.67</v>
      </c>
      <c r="E19" s="110">
        <v>15974.67</v>
      </c>
      <c r="F19" s="110"/>
      <c r="G19" s="110"/>
      <c r="H19" s="110"/>
      <c r="I19" s="110"/>
      <c r="J19" s="110"/>
      <c r="K19" s="110"/>
      <c r="L19" s="110"/>
      <c r="M19" s="110"/>
      <c r="N19" s="110"/>
      <c r="O19" s="110"/>
    </row>
    <row r="20" ht="21" customHeight="1" spans="1:15">
      <c r="A20" s="88" t="s">
        <v>123</v>
      </c>
      <c r="B20" s="88" t="s">
        <v>124</v>
      </c>
      <c r="C20" s="110">
        <v>51436215.82</v>
      </c>
      <c r="D20" s="110">
        <v>35480615.82</v>
      </c>
      <c r="E20" s="110">
        <v>12240295.82</v>
      </c>
      <c r="F20" s="110">
        <v>23240320</v>
      </c>
      <c r="G20" s="110"/>
      <c r="H20" s="110"/>
      <c r="I20" s="110"/>
      <c r="J20" s="110">
        <v>15955600</v>
      </c>
      <c r="K20" s="110"/>
      <c r="L20" s="110"/>
      <c r="M20" s="110"/>
      <c r="N20" s="110"/>
      <c r="O20" s="110">
        <v>15955600</v>
      </c>
    </row>
    <row r="21" ht="21" customHeight="1" spans="1:15">
      <c r="A21" s="209" t="s">
        <v>125</v>
      </c>
      <c r="B21" s="209" t="s">
        <v>126</v>
      </c>
      <c r="C21" s="110">
        <v>4782314.51</v>
      </c>
      <c r="D21" s="110">
        <v>4782314.51</v>
      </c>
      <c r="E21" s="110">
        <v>4782314.51</v>
      </c>
      <c r="F21" s="110"/>
      <c r="G21" s="110"/>
      <c r="H21" s="110"/>
      <c r="I21" s="110"/>
      <c r="J21" s="110"/>
      <c r="K21" s="110"/>
      <c r="L21" s="110"/>
      <c r="M21" s="110"/>
      <c r="N21" s="110"/>
      <c r="O21" s="110"/>
    </row>
    <row r="22" ht="21" customHeight="1" spans="1:15">
      <c r="A22" s="210" t="s">
        <v>127</v>
      </c>
      <c r="B22" s="210" t="s">
        <v>128</v>
      </c>
      <c r="C22" s="110">
        <v>1492772.96</v>
      </c>
      <c r="D22" s="110">
        <v>1492772.96</v>
      </c>
      <c r="E22" s="110">
        <v>1492772.96</v>
      </c>
      <c r="F22" s="110"/>
      <c r="G22" s="110"/>
      <c r="H22" s="110"/>
      <c r="I22" s="110"/>
      <c r="J22" s="110"/>
      <c r="K22" s="110"/>
      <c r="L22" s="110"/>
      <c r="M22" s="110"/>
      <c r="N22" s="110"/>
      <c r="O22" s="110"/>
    </row>
    <row r="23" ht="21" customHeight="1" spans="1:15">
      <c r="A23" s="210" t="s">
        <v>129</v>
      </c>
      <c r="B23" s="210" t="s">
        <v>130</v>
      </c>
      <c r="C23" s="110">
        <v>3289541.55</v>
      </c>
      <c r="D23" s="110">
        <v>3289541.55</v>
      </c>
      <c r="E23" s="110">
        <v>3289541.55</v>
      </c>
      <c r="F23" s="110"/>
      <c r="G23" s="110"/>
      <c r="H23" s="110"/>
      <c r="I23" s="110"/>
      <c r="J23" s="110"/>
      <c r="K23" s="110"/>
      <c r="L23" s="110"/>
      <c r="M23" s="110"/>
      <c r="N23" s="110"/>
      <c r="O23" s="110"/>
    </row>
    <row r="24" ht="21" customHeight="1" spans="1:15">
      <c r="A24" s="209" t="s">
        <v>131</v>
      </c>
      <c r="B24" s="209" t="s">
        <v>132</v>
      </c>
      <c r="C24" s="110">
        <v>2089336.7</v>
      </c>
      <c r="D24" s="110">
        <v>2089336.7</v>
      </c>
      <c r="E24" s="110">
        <v>1289336.7</v>
      </c>
      <c r="F24" s="110">
        <v>800000</v>
      </c>
      <c r="G24" s="110"/>
      <c r="H24" s="110"/>
      <c r="I24" s="110"/>
      <c r="J24" s="110"/>
      <c r="K24" s="110"/>
      <c r="L24" s="110"/>
      <c r="M24" s="110"/>
      <c r="N24" s="110"/>
      <c r="O24" s="110"/>
    </row>
    <row r="25" ht="21" customHeight="1" spans="1:15">
      <c r="A25" s="210" t="s">
        <v>133</v>
      </c>
      <c r="B25" s="210" t="s">
        <v>134</v>
      </c>
      <c r="C25" s="110">
        <v>2089336.7</v>
      </c>
      <c r="D25" s="110">
        <v>2089336.7</v>
      </c>
      <c r="E25" s="110">
        <v>1289336.7</v>
      </c>
      <c r="F25" s="110">
        <v>800000</v>
      </c>
      <c r="G25" s="110"/>
      <c r="H25" s="110"/>
      <c r="I25" s="110"/>
      <c r="J25" s="110"/>
      <c r="K25" s="110"/>
      <c r="L25" s="110"/>
      <c r="M25" s="110"/>
      <c r="N25" s="110"/>
      <c r="O25" s="110"/>
    </row>
    <row r="26" ht="21" customHeight="1" spans="1:15">
      <c r="A26" s="209" t="s">
        <v>135</v>
      </c>
      <c r="B26" s="209" t="s">
        <v>136</v>
      </c>
      <c r="C26" s="110">
        <v>44564564.61</v>
      </c>
      <c r="D26" s="110">
        <v>28608964.61</v>
      </c>
      <c r="E26" s="110">
        <v>6168644.61</v>
      </c>
      <c r="F26" s="110">
        <v>22440320</v>
      </c>
      <c r="G26" s="110"/>
      <c r="H26" s="110"/>
      <c r="I26" s="110"/>
      <c r="J26" s="110">
        <v>15955600</v>
      </c>
      <c r="K26" s="110"/>
      <c r="L26" s="110"/>
      <c r="M26" s="110"/>
      <c r="N26" s="110"/>
      <c r="O26" s="110">
        <v>15955600</v>
      </c>
    </row>
    <row r="27" ht="21" customHeight="1" spans="1:15">
      <c r="A27" s="210" t="s">
        <v>137</v>
      </c>
      <c r="B27" s="210" t="s">
        <v>136</v>
      </c>
      <c r="C27" s="110">
        <v>44564564.61</v>
      </c>
      <c r="D27" s="110">
        <v>28608964.61</v>
      </c>
      <c r="E27" s="110">
        <v>6168644.61</v>
      </c>
      <c r="F27" s="110">
        <v>22440320</v>
      </c>
      <c r="G27" s="110"/>
      <c r="H27" s="110"/>
      <c r="I27" s="110"/>
      <c r="J27" s="110">
        <v>15955600</v>
      </c>
      <c r="K27" s="110"/>
      <c r="L27" s="110"/>
      <c r="M27" s="110"/>
      <c r="N27" s="110"/>
      <c r="O27" s="110">
        <v>15955600</v>
      </c>
    </row>
    <row r="28" ht="21" customHeight="1" spans="1:15">
      <c r="A28" s="88" t="s">
        <v>138</v>
      </c>
      <c r="B28" s="88" t="s">
        <v>139</v>
      </c>
      <c r="C28" s="110">
        <v>30000</v>
      </c>
      <c r="D28" s="110"/>
      <c r="E28" s="110"/>
      <c r="F28" s="110"/>
      <c r="G28" s="110"/>
      <c r="H28" s="110"/>
      <c r="I28" s="110"/>
      <c r="J28" s="110">
        <v>30000</v>
      </c>
      <c r="K28" s="110"/>
      <c r="L28" s="110"/>
      <c r="M28" s="110"/>
      <c r="N28" s="110"/>
      <c r="O28" s="110">
        <v>30000</v>
      </c>
    </row>
    <row r="29" ht="21" customHeight="1" spans="1:15">
      <c r="A29" s="209" t="s">
        <v>140</v>
      </c>
      <c r="B29" s="209" t="s">
        <v>141</v>
      </c>
      <c r="C29" s="110">
        <v>30000</v>
      </c>
      <c r="D29" s="110"/>
      <c r="E29" s="110"/>
      <c r="F29" s="110"/>
      <c r="G29" s="110"/>
      <c r="H29" s="110"/>
      <c r="I29" s="110"/>
      <c r="J29" s="110">
        <v>30000</v>
      </c>
      <c r="K29" s="110"/>
      <c r="L29" s="110"/>
      <c r="M29" s="110"/>
      <c r="N29" s="110"/>
      <c r="O29" s="110">
        <v>30000</v>
      </c>
    </row>
    <row r="30" ht="21" customHeight="1" spans="1:15">
      <c r="A30" s="210" t="s">
        <v>142</v>
      </c>
      <c r="B30" s="210" t="s">
        <v>141</v>
      </c>
      <c r="C30" s="110">
        <v>30000</v>
      </c>
      <c r="D30" s="110"/>
      <c r="E30" s="110"/>
      <c r="F30" s="110"/>
      <c r="G30" s="110"/>
      <c r="H30" s="110"/>
      <c r="I30" s="110"/>
      <c r="J30" s="110">
        <v>30000</v>
      </c>
      <c r="K30" s="110"/>
      <c r="L30" s="110"/>
      <c r="M30" s="110"/>
      <c r="N30" s="110"/>
      <c r="O30" s="110">
        <v>30000</v>
      </c>
    </row>
    <row r="31" ht="21" customHeight="1" spans="1:15">
      <c r="A31" s="88" t="s">
        <v>143</v>
      </c>
      <c r="B31" s="88" t="s">
        <v>144</v>
      </c>
      <c r="C31" s="110">
        <v>1084632.04</v>
      </c>
      <c r="D31" s="110">
        <v>1084632.04</v>
      </c>
      <c r="E31" s="110">
        <v>1084632.04</v>
      </c>
      <c r="F31" s="110"/>
      <c r="G31" s="110"/>
      <c r="H31" s="110"/>
      <c r="I31" s="110"/>
      <c r="J31" s="110"/>
      <c r="K31" s="110"/>
      <c r="L31" s="110"/>
      <c r="M31" s="110"/>
      <c r="N31" s="110"/>
      <c r="O31" s="110"/>
    </row>
    <row r="32" ht="21" customHeight="1" spans="1:15">
      <c r="A32" s="209" t="s">
        <v>145</v>
      </c>
      <c r="B32" s="209" t="s">
        <v>146</v>
      </c>
      <c r="C32" s="110">
        <v>1084632.04</v>
      </c>
      <c r="D32" s="110">
        <v>1084632.04</v>
      </c>
      <c r="E32" s="110">
        <v>1084632.04</v>
      </c>
      <c r="F32" s="110"/>
      <c r="G32" s="110"/>
      <c r="H32" s="110"/>
      <c r="I32" s="110"/>
      <c r="J32" s="110"/>
      <c r="K32" s="110"/>
      <c r="L32" s="110"/>
      <c r="M32" s="110"/>
      <c r="N32" s="110"/>
      <c r="O32" s="110"/>
    </row>
    <row r="33" ht="21" customHeight="1" spans="1:15">
      <c r="A33" s="210" t="s">
        <v>147</v>
      </c>
      <c r="B33" s="210" t="s">
        <v>148</v>
      </c>
      <c r="C33" s="110">
        <v>1084632.04</v>
      </c>
      <c r="D33" s="110">
        <v>1084632.04</v>
      </c>
      <c r="E33" s="110">
        <v>1084632.04</v>
      </c>
      <c r="F33" s="110"/>
      <c r="G33" s="110"/>
      <c r="H33" s="110"/>
      <c r="I33" s="110"/>
      <c r="J33" s="110"/>
      <c r="K33" s="110"/>
      <c r="L33" s="110"/>
      <c r="M33" s="110"/>
      <c r="N33" s="110"/>
      <c r="O33" s="110"/>
    </row>
    <row r="34" ht="21" customHeight="1" spans="1:15">
      <c r="A34" s="211" t="s">
        <v>55</v>
      </c>
      <c r="B34" s="70"/>
      <c r="C34" s="110">
        <v>56215032.85</v>
      </c>
      <c r="D34" s="110">
        <v>40229432.85</v>
      </c>
      <c r="E34" s="110">
        <v>16756886.45</v>
      </c>
      <c r="F34" s="110">
        <v>23472546.4</v>
      </c>
      <c r="G34" s="110"/>
      <c r="H34" s="110"/>
      <c r="I34" s="110"/>
      <c r="J34" s="110">
        <v>15985600</v>
      </c>
      <c r="K34" s="110"/>
      <c r="L34" s="110"/>
      <c r="M34" s="110"/>
      <c r="N34" s="110"/>
      <c r="O34" s="110">
        <v>15985600</v>
      </c>
    </row>
  </sheetData>
  <mergeCells count="12">
    <mergeCell ref="A1:O1"/>
    <mergeCell ref="A2:O2"/>
    <mergeCell ref="A3:B3"/>
    <mergeCell ref="D4:F4"/>
    <mergeCell ref="J4:O4"/>
    <mergeCell ref="A34:B34"/>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3" sqref="A3:B3"/>
    </sheetView>
  </sheetViews>
  <sheetFormatPr defaultColWidth="8.57407407407407" defaultRowHeight="12.75" customHeight="1" outlineLevelCol="3"/>
  <cols>
    <col min="1" max="4" width="35.5740740740741" customWidth="1"/>
  </cols>
  <sheetData>
    <row r="1" ht="15" customHeight="1" spans="1:4">
      <c r="A1" s="75"/>
      <c r="B1" s="79"/>
      <c r="C1" s="79"/>
      <c r="D1" s="79" t="s">
        <v>149</v>
      </c>
    </row>
    <row r="2" ht="41.25" customHeight="1" spans="1:4">
      <c r="A2" s="74" t="str">
        <f>"2026"&amp;"年部门财政拨款收支预算总表"</f>
        <v>2026年部门财政拨款收支预算总表</v>
      </c>
    </row>
    <row r="3" ht="17.25" customHeight="1" spans="1:4">
      <c r="A3" s="77" t="str">
        <f>"单位名称："&amp;"昆明市东川区综合行政执法局机关"</f>
        <v>单位名称：昆明市东川区综合行政执法局机关</v>
      </c>
      <c r="B3" s="191"/>
      <c r="D3" s="79" t="s">
        <v>1</v>
      </c>
    </row>
    <row r="4" ht="17.25" customHeight="1" spans="1:4">
      <c r="A4" s="192" t="s">
        <v>2</v>
      </c>
      <c r="B4" s="193"/>
      <c r="C4" s="192" t="s">
        <v>3</v>
      </c>
      <c r="D4" s="193"/>
    </row>
    <row r="5" ht="18.75" customHeight="1" spans="1:4">
      <c r="A5" s="192" t="s">
        <v>4</v>
      </c>
      <c r="B5" s="192" t="s">
        <v>5</v>
      </c>
      <c r="C5" s="192" t="s">
        <v>6</v>
      </c>
      <c r="D5" s="192" t="s">
        <v>5</v>
      </c>
    </row>
    <row r="6" ht="16.5" customHeight="1" spans="1:4">
      <c r="A6" s="194" t="s">
        <v>150</v>
      </c>
      <c r="B6" s="110">
        <v>40229432.85</v>
      </c>
      <c r="C6" s="194" t="s">
        <v>151</v>
      </c>
      <c r="D6" s="110">
        <v>40229432.85</v>
      </c>
    </row>
    <row r="7" ht="16.5" customHeight="1" spans="1:4">
      <c r="A7" s="194" t="s">
        <v>152</v>
      </c>
      <c r="B7" s="110">
        <v>40229432.85</v>
      </c>
      <c r="C7" s="194" t="s">
        <v>153</v>
      </c>
      <c r="D7" s="110"/>
    </row>
    <row r="8" ht="16.5" customHeight="1" spans="1:4">
      <c r="A8" s="194" t="s">
        <v>154</v>
      </c>
      <c r="B8" s="110"/>
      <c r="C8" s="194" t="s">
        <v>155</v>
      </c>
      <c r="D8" s="110"/>
    </row>
    <row r="9" ht="16.5" customHeight="1" spans="1:4">
      <c r="A9" s="194" t="s">
        <v>156</v>
      </c>
      <c r="B9" s="110"/>
      <c r="C9" s="194" t="s">
        <v>157</v>
      </c>
      <c r="D9" s="110"/>
    </row>
    <row r="10" ht="16.5" customHeight="1" spans="1:4">
      <c r="A10" s="194" t="s">
        <v>158</v>
      </c>
      <c r="B10" s="110"/>
      <c r="C10" s="194" t="s">
        <v>159</v>
      </c>
      <c r="D10" s="110"/>
    </row>
    <row r="11" ht="16.5" customHeight="1" spans="1:4">
      <c r="A11" s="194" t="s">
        <v>152</v>
      </c>
      <c r="B11" s="110"/>
      <c r="C11" s="194" t="s">
        <v>160</v>
      </c>
      <c r="D11" s="110"/>
    </row>
    <row r="12" ht="16.5" customHeight="1" spans="1:4">
      <c r="A12" s="26" t="s">
        <v>154</v>
      </c>
      <c r="B12" s="110"/>
      <c r="C12" s="97" t="s">
        <v>161</v>
      </c>
      <c r="D12" s="110"/>
    </row>
    <row r="13" ht="16.5" customHeight="1" spans="1:4">
      <c r="A13" s="26" t="s">
        <v>156</v>
      </c>
      <c r="B13" s="110"/>
      <c r="C13" s="97" t="s">
        <v>162</v>
      </c>
      <c r="D13" s="110"/>
    </row>
    <row r="14" ht="16.5" customHeight="1" spans="1:4">
      <c r="A14" s="195"/>
      <c r="B14" s="110"/>
      <c r="C14" s="97" t="s">
        <v>163</v>
      </c>
      <c r="D14" s="110">
        <v>2332068.4</v>
      </c>
    </row>
    <row r="15" ht="16.5" customHeight="1" spans="1:4">
      <c r="A15" s="195"/>
      <c r="B15" s="110"/>
      <c r="C15" s="97" t="s">
        <v>164</v>
      </c>
      <c r="D15" s="110">
        <v>1332116.59</v>
      </c>
    </row>
    <row r="16" ht="16.5" customHeight="1" spans="1:4">
      <c r="A16" s="195"/>
      <c r="B16" s="110"/>
      <c r="C16" s="97" t="s">
        <v>165</v>
      </c>
      <c r="D16" s="110"/>
    </row>
    <row r="17" ht="16.5" customHeight="1" spans="1:4">
      <c r="A17" s="195"/>
      <c r="B17" s="110"/>
      <c r="C17" s="97" t="s">
        <v>166</v>
      </c>
      <c r="D17" s="110">
        <v>35480615.82</v>
      </c>
    </row>
    <row r="18" ht="16.5" customHeight="1" spans="1:4">
      <c r="A18" s="195"/>
      <c r="B18" s="110"/>
      <c r="C18" s="97" t="s">
        <v>167</v>
      </c>
      <c r="D18" s="110"/>
    </row>
    <row r="19" ht="16.5" customHeight="1" spans="1:4">
      <c r="A19" s="195"/>
      <c r="B19" s="110"/>
      <c r="C19" s="97" t="s">
        <v>168</v>
      </c>
      <c r="D19" s="110"/>
    </row>
    <row r="20" ht="16.5" customHeight="1" spans="1:4">
      <c r="A20" s="195"/>
      <c r="B20" s="110"/>
      <c r="C20" s="97" t="s">
        <v>169</v>
      </c>
      <c r="D20" s="110"/>
    </row>
    <row r="21" ht="16.5" customHeight="1" spans="1:4">
      <c r="A21" s="195"/>
      <c r="B21" s="110"/>
      <c r="C21" s="97" t="s">
        <v>170</v>
      </c>
      <c r="D21" s="110"/>
    </row>
    <row r="22" ht="16.5" customHeight="1" spans="1:4">
      <c r="A22" s="195"/>
      <c r="B22" s="110"/>
      <c r="C22" s="97" t="s">
        <v>171</v>
      </c>
      <c r="D22" s="110"/>
    </row>
    <row r="23" ht="16.5" customHeight="1" spans="1:4">
      <c r="A23" s="195"/>
      <c r="B23" s="110"/>
      <c r="C23" s="97" t="s">
        <v>172</v>
      </c>
      <c r="D23" s="110"/>
    </row>
    <row r="24" ht="16.5" customHeight="1" spans="1:4">
      <c r="A24" s="195"/>
      <c r="B24" s="110"/>
      <c r="C24" s="97" t="s">
        <v>173</v>
      </c>
      <c r="D24" s="110"/>
    </row>
    <row r="25" ht="16.5" customHeight="1" spans="1:4">
      <c r="A25" s="195"/>
      <c r="B25" s="110"/>
      <c r="C25" s="97" t="s">
        <v>174</v>
      </c>
      <c r="D25" s="110">
        <v>1084632.04</v>
      </c>
    </row>
    <row r="26" ht="16.5" customHeight="1" spans="1:4">
      <c r="A26" s="195"/>
      <c r="B26" s="110"/>
      <c r="C26" s="97" t="s">
        <v>175</v>
      </c>
      <c r="D26" s="110"/>
    </row>
    <row r="27" ht="16.5" customHeight="1" spans="1:4">
      <c r="A27" s="195"/>
      <c r="B27" s="110"/>
      <c r="C27" s="97" t="s">
        <v>176</v>
      </c>
      <c r="D27" s="110"/>
    </row>
    <row r="28" ht="16.5" customHeight="1" spans="1:4">
      <c r="A28" s="195"/>
      <c r="B28" s="110"/>
      <c r="C28" s="97" t="s">
        <v>177</v>
      </c>
      <c r="D28" s="110"/>
    </row>
    <row r="29" ht="16.5" customHeight="1" spans="1:4">
      <c r="A29" s="195"/>
      <c r="B29" s="110"/>
      <c r="C29" s="97" t="s">
        <v>178</v>
      </c>
      <c r="D29" s="110"/>
    </row>
    <row r="30" ht="16.5" customHeight="1" spans="1:4">
      <c r="A30" s="195"/>
      <c r="B30" s="110"/>
      <c r="C30" s="97" t="s">
        <v>179</v>
      </c>
      <c r="D30" s="110"/>
    </row>
    <row r="31" ht="16.5" customHeight="1" spans="1:4">
      <c r="A31" s="195"/>
      <c r="B31" s="110"/>
      <c r="C31" s="26" t="s">
        <v>180</v>
      </c>
      <c r="D31" s="110"/>
    </row>
    <row r="32" ht="16.5" customHeight="1" spans="1:4">
      <c r="A32" s="195"/>
      <c r="B32" s="110"/>
      <c r="C32" s="26" t="s">
        <v>181</v>
      </c>
      <c r="D32" s="110"/>
    </row>
    <row r="33" ht="16.5" customHeight="1" spans="1:4">
      <c r="A33" s="195"/>
      <c r="B33" s="110"/>
      <c r="C33" s="22" t="s">
        <v>182</v>
      </c>
      <c r="D33" s="110"/>
    </row>
    <row r="34" ht="15" customHeight="1" spans="1:4">
      <c r="A34" s="196" t="s">
        <v>50</v>
      </c>
      <c r="B34" s="197">
        <v>40229432.85</v>
      </c>
      <c r="C34" s="196" t="s">
        <v>51</v>
      </c>
      <c r="D34" s="197">
        <v>40229432.85</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1"/>
  <sheetViews>
    <sheetView showZeros="0" workbookViewId="0">
      <selection activeCell="F22" sqref="F22:F23"/>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1:7">
      <c r="D1" s="165"/>
      <c r="F1" s="100"/>
      <c r="G1" s="166" t="s">
        <v>183</v>
      </c>
    </row>
    <row r="2" ht="41.25" customHeight="1" spans="1:7">
      <c r="A2" s="152" t="str">
        <f>"2026"&amp;"年一般公共预算支出预算表（按功能科目分类）"</f>
        <v>2026年一般公共预算支出预算表（按功能科目分类）</v>
      </c>
      <c r="B2" s="152"/>
      <c r="C2" s="152"/>
      <c r="D2" s="152"/>
      <c r="E2" s="152"/>
      <c r="F2" s="152"/>
      <c r="G2" s="152"/>
    </row>
    <row r="3" ht="18" customHeight="1" spans="1:7">
      <c r="A3" s="44" t="str">
        <f>"单位名称："&amp;"昆明市东川区综合行政执法局机关"</f>
        <v>单位名称：昆明市东川区综合行政执法局机关</v>
      </c>
      <c r="F3" s="149"/>
      <c r="G3" s="166" t="s">
        <v>1</v>
      </c>
    </row>
    <row r="4" ht="20.25" customHeight="1" spans="1:7">
      <c r="A4" s="186" t="s">
        <v>184</v>
      </c>
      <c r="B4" s="187"/>
      <c r="C4" s="153" t="s">
        <v>55</v>
      </c>
      <c r="D4" s="174" t="s">
        <v>75</v>
      </c>
      <c r="E4" s="14"/>
      <c r="F4" s="15"/>
      <c r="G4" s="168" t="s">
        <v>76</v>
      </c>
    </row>
    <row r="5" ht="20.25" customHeight="1" spans="1:7">
      <c r="A5" s="188" t="s">
        <v>72</v>
      </c>
      <c r="B5" s="188" t="s">
        <v>73</v>
      </c>
      <c r="C5" s="55"/>
      <c r="D5" s="17" t="s">
        <v>57</v>
      </c>
      <c r="E5" s="17" t="s">
        <v>185</v>
      </c>
      <c r="F5" s="17" t="s">
        <v>186</v>
      </c>
      <c r="G5" s="170"/>
    </row>
    <row r="6" ht="15" customHeight="1" spans="1:7">
      <c r="A6" s="25" t="s">
        <v>82</v>
      </c>
      <c r="B6" s="25" t="s">
        <v>83</v>
      </c>
      <c r="C6" s="25" t="s">
        <v>84</v>
      </c>
      <c r="D6" s="25" t="s">
        <v>85</v>
      </c>
      <c r="E6" s="25" t="s">
        <v>86</v>
      </c>
      <c r="F6" s="25" t="s">
        <v>87</v>
      </c>
      <c r="G6" s="25" t="s">
        <v>88</v>
      </c>
    </row>
    <row r="7" ht="18" customHeight="1" spans="1:7">
      <c r="A7" s="22" t="s">
        <v>97</v>
      </c>
      <c r="B7" s="22" t="s">
        <v>98</v>
      </c>
      <c r="C7" s="110">
        <v>2332068.4</v>
      </c>
      <c r="D7" s="110">
        <v>2099842</v>
      </c>
      <c r="E7" s="110">
        <v>2071642</v>
      </c>
      <c r="F7" s="110">
        <v>28200</v>
      </c>
      <c r="G7" s="110">
        <v>232226.4</v>
      </c>
    </row>
    <row r="8" ht="18" customHeight="1" spans="1:7">
      <c r="A8" s="164" t="s">
        <v>99</v>
      </c>
      <c r="B8" s="164" t="s">
        <v>100</v>
      </c>
      <c r="C8" s="110">
        <v>2099842</v>
      </c>
      <c r="D8" s="110">
        <v>2099842</v>
      </c>
      <c r="E8" s="110">
        <v>2071642</v>
      </c>
      <c r="F8" s="110">
        <v>28200</v>
      </c>
      <c r="G8" s="110"/>
    </row>
    <row r="9" ht="18" customHeight="1" spans="1:7">
      <c r="A9" s="189" t="s">
        <v>101</v>
      </c>
      <c r="B9" s="189" t="s">
        <v>102</v>
      </c>
      <c r="C9" s="110">
        <v>705000</v>
      </c>
      <c r="D9" s="110">
        <v>705000</v>
      </c>
      <c r="E9" s="110">
        <v>676800</v>
      </c>
      <c r="F9" s="110">
        <v>28200</v>
      </c>
      <c r="G9" s="110"/>
    </row>
    <row r="10" ht="18" customHeight="1" spans="1:7">
      <c r="A10" s="189" t="s">
        <v>103</v>
      </c>
      <c r="B10" s="189" t="s">
        <v>104</v>
      </c>
      <c r="C10" s="110">
        <v>1394842</v>
      </c>
      <c r="D10" s="110">
        <v>1394842</v>
      </c>
      <c r="E10" s="110">
        <v>1394842</v>
      </c>
      <c r="F10" s="110"/>
      <c r="G10" s="110"/>
    </row>
    <row r="11" ht="18" customHeight="1" spans="1:7">
      <c r="A11" s="164" t="s">
        <v>105</v>
      </c>
      <c r="B11" s="164" t="s">
        <v>106</v>
      </c>
      <c r="C11" s="110">
        <v>232226.4</v>
      </c>
      <c r="D11" s="110"/>
      <c r="E11" s="110"/>
      <c r="F11" s="110"/>
      <c r="G11" s="110">
        <v>232226.4</v>
      </c>
    </row>
    <row r="12" ht="18" customHeight="1" spans="1:7">
      <c r="A12" s="189" t="s">
        <v>107</v>
      </c>
      <c r="B12" s="189" t="s">
        <v>108</v>
      </c>
      <c r="C12" s="110">
        <v>2678.4</v>
      </c>
      <c r="D12" s="110"/>
      <c r="E12" s="110"/>
      <c r="F12" s="110"/>
      <c r="G12" s="110">
        <v>2678.4</v>
      </c>
    </row>
    <row r="13" ht="18" customHeight="1" spans="1:7">
      <c r="A13" s="189" t="s">
        <v>109</v>
      </c>
      <c r="B13" s="189" t="s">
        <v>110</v>
      </c>
      <c r="C13" s="110">
        <v>229548</v>
      </c>
      <c r="D13" s="110"/>
      <c r="E13" s="110"/>
      <c r="F13" s="110"/>
      <c r="G13" s="110">
        <v>229548</v>
      </c>
    </row>
    <row r="14" ht="18" customHeight="1" spans="1:7">
      <c r="A14" s="22" t="s">
        <v>111</v>
      </c>
      <c r="B14" s="22" t="s">
        <v>112</v>
      </c>
      <c r="C14" s="110">
        <v>1332116.59</v>
      </c>
      <c r="D14" s="110">
        <v>1332116.59</v>
      </c>
      <c r="E14" s="110">
        <v>1332116.59</v>
      </c>
      <c r="F14" s="110"/>
      <c r="G14" s="110"/>
    </row>
    <row r="15" ht="18" customHeight="1" spans="1:7">
      <c r="A15" s="164" t="s">
        <v>113</v>
      </c>
      <c r="B15" s="164" t="s">
        <v>114</v>
      </c>
      <c r="C15" s="110">
        <v>1332116.59</v>
      </c>
      <c r="D15" s="110">
        <v>1332116.59</v>
      </c>
      <c r="E15" s="110">
        <v>1332116.59</v>
      </c>
      <c r="F15" s="110"/>
      <c r="G15" s="110"/>
    </row>
    <row r="16" ht="18" customHeight="1" spans="1:7">
      <c r="A16" s="189" t="s">
        <v>115</v>
      </c>
      <c r="B16" s="189" t="s">
        <v>116</v>
      </c>
      <c r="C16" s="110">
        <v>268655.13</v>
      </c>
      <c r="D16" s="110">
        <v>268655.13</v>
      </c>
      <c r="E16" s="110">
        <v>268655.13</v>
      </c>
      <c r="F16" s="110"/>
      <c r="G16" s="110"/>
    </row>
    <row r="17" ht="18" customHeight="1" spans="1:7">
      <c r="A17" s="189" t="s">
        <v>117</v>
      </c>
      <c r="B17" s="189" t="s">
        <v>118</v>
      </c>
      <c r="C17" s="110">
        <v>453467.37</v>
      </c>
      <c r="D17" s="110">
        <v>453467.37</v>
      </c>
      <c r="E17" s="110">
        <v>453467.37</v>
      </c>
      <c r="F17" s="110"/>
      <c r="G17" s="110"/>
    </row>
    <row r="18" ht="18" customHeight="1" spans="1:7">
      <c r="A18" s="189" t="s">
        <v>119</v>
      </c>
      <c r="B18" s="189" t="s">
        <v>120</v>
      </c>
      <c r="C18" s="110">
        <v>594019.42</v>
      </c>
      <c r="D18" s="110">
        <v>594019.42</v>
      </c>
      <c r="E18" s="110">
        <v>594019.42</v>
      </c>
      <c r="F18" s="110"/>
      <c r="G18" s="110"/>
    </row>
    <row r="19" ht="18" customHeight="1" spans="1:7">
      <c r="A19" s="189" t="s">
        <v>121</v>
      </c>
      <c r="B19" s="189" t="s">
        <v>122</v>
      </c>
      <c r="C19" s="110">
        <v>15974.67</v>
      </c>
      <c r="D19" s="110">
        <v>15974.67</v>
      </c>
      <c r="E19" s="110">
        <v>15974.67</v>
      </c>
      <c r="F19" s="110"/>
      <c r="G19" s="110"/>
    </row>
    <row r="20" ht="18" customHeight="1" spans="1:7">
      <c r="A20" s="22" t="s">
        <v>123</v>
      </c>
      <c r="B20" s="22" t="s">
        <v>124</v>
      </c>
      <c r="C20" s="110">
        <v>35480615.82</v>
      </c>
      <c r="D20" s="110">
        <v>12240295.82</v>
      </c>
      <c r="E20" s="110">
        <v>11392715.82</v>
      </c>
      <c r="F20" s="110">
        <v>847580</v>
      </c>
      <c r="G20" s="110">
        <v>23240320</v>
      </c>
    </row>
    <row r="21" ht="18" customHeight="1" spans="1:7">
      <c r="A21" s="164" t="s">
        <v>125</v>
      </c>
      <c r="B21" s="164" t="s">
        <v>126</v>
      </c>
      <c r="C21" s="110">
        <v>4782314.51</v>
      </c>
      <c r="D21" s="110">
        <v>4782314.51</v>
      </c>
      <c r="E21" s="110">
        <v>4301654.51</v>
      </c>
      <c r="F21" s="110">
        <v>480660</v>
      </c>
      <c r="G21" s="110"/>
    </row>
    <row r="22" ht="18" customHeight="1" spans="1:7">
      <c r="A22" s="189" t="s">
        <v>127</v>
      </c>
      <c r="B22" s="189" t="s">
        <v>128</v>
      </c>
      <c r="C22" s="110">
        <v>1492772.96</v>
      </c>
      <c r="D22" s="110">
        <v>1492772.96</v>
      </c>
      <c r="E22" s="110">
        <v>1332112.96</v>
      </c>
      <c r="F22" s="110">
        <v>160660</v>
      </c>
      <c r="G22" s="110"/>
    </row>
    <row r="23" ht="18" customHeight="1" spans="1:7">
      <c r="A23" s="189" t="s">
        <v>129</v>
      </c>
      <c r="B23" s="189" t="s">
        <v>130</v>
      </c>
      <c r="C23" s="110">
        <v>3289541.55</v>
      </c>
      <c r="D23" s="110">
        <v>3289541.55</v>
      </c>
      <c r="E23" s="110">
        <v>2969541.55</v>
      </c>
      <c r="F23" s="110">
        <v>320000</v>
      </c>
      <c r="G23" s="110"/>
    </row>
    <row r="24" ht="18" customHeight="1" spans="1:7">
      <c r="A24" s="164" t="s">
        <v>131</v>
      </c>
      <c r="B24" s="164" t="s">
        <v>132</v>
      </c>
      <c r="C24" s="110">
        <v>2089336.7</v>
      </c>
      <c r="D24" s="110">
        <v>1289336.7</v>
      </c>
      <c r="E24" s="110">
        <v>1201036.7</v>
      </c>
      <c r="F24" s="110">
        <v>88300</v>
      </c>
      <c r="G24" s="110">
        <v>800000</v>
      </c>
    </row>
    <row r="25" ht="18" customHeight="1" spans="1:7">
      <c r="A25" s="189" t="s">
        <v>133</v>
      </c>
      <c r="B25" s="189" t="s">
        <v>134</v>
      </c>
      <c r="C25" s="110">
        <v>2089336.7</v>
      </c>
      <c r="D25" s="110">
        <v>1289336.7</v>
      </c>
      <c r="E25" s="110">
        <v>1201036.7</v>
      </c>
      <c r="F25" s="110">
        <v>88300</v>
      </c>
      <c r="G25" s="110">
        <v>800000</v>
      </c>
    </row>
    <row r="26" ht="18" customHeight="1" spans="1:7">
      <c r="A26" s="164" t="s">
        <v>135</v>
      </c>
      <c r="B26" s="164" t="s">
        <v>136</v>
      </c>
      <c r="C26" s="110">
        <v>28608964.61</v>
      </c>
      <c r="D26" s="110">
        <v>6168644.61</v>
      </c>
      <c r="E26" s="110">
        <v>5890024.61</v>
      </c>
      <c r="F26" s="110">
        <v>278620</v>
      </c>
      <c r="G26" s="110">
        <v>22440320</v>
      </c>
    </row>
    <row r="27" ht="18" customHeight="1" spans="1:7">
      <c r="A27" s="189" t="s">
        <v>137</v>
      </c>
      <c r="B27" s="189" t="s">
        <v>136</v>
      </c>
      <c r="C27" s="110">
        <v>28608964.61</v>
      </c>
      <c r="D27" s="110">
        <v>6168644.61</v>
      </c>
      <c r="E27" s="110">
        <v>5890024.61</v>
      </c>
      <c r="F27" s="110">
        <v>278620</v>
      </c>
      <c r="G27" s="110">
        <v>22440320</v>
      </c>
    </row>
    <row r="28" ht="18" customHeight="1" spans="1:7">
      <c r="A28" s="22" t="s">
        <v>143</v>
      </c>
      <c r="B28" s="22" t="s">
        <v>144</v>
      </c>
      <c r="C28" s="110">
        <v>1084632.04</v>
      </c>
      <c r="D28" s="110">
        <v>1084632.04</v>
      </c>
      <c r="E28" s="110">
        <v>1084632.04</v>
      </c>
      <c r="F28" s="110"/>
      <c r="G28" s="110"/>
    </row>
    <row r="29" ht="18" customHeight="1" spans="1:7">
      <c r="A29" s="164" t="s">
        <v>145</v>
      </c>
      <c r="B29" s="164" t="s">
        <v>146</v>
      </c>
      <c r="C29" s="110">
        <v>1084632.04</v>
      </c>
      <c r="D29" s="110">
        <v>1084632.04</v>
      </c>
      <c r="E29" s="110">
        <v>1084632.04</v>
      </c>
      <c r="F29" s="110"/>
      <c r="G29" s="110"/>
    </row>
    <row r="30" ht="18" customHeight="1" spans="1:7">
      <c r="A30" s="189" t="s">
        <v>147</v>
      </c>
      <c r="B30" s="189" t="s">
        <v>148</v>
      </c>
      <c r="C30" s="110">
        <v>1084632.04</v>
      </c>
      <c r="D30" s="110">
        <v>1084632.04</v>
      </c>
      <c r="E30" s="110">
        <v>1084632.04</v>
      </c>
      <c r="F30" s="110"/>
      <c r="G30" s="110"/>
    </row>
    <row r="31" ht="18" customHeight="1" spans="1:7">
      <c r="A31" s="109" t="s">
        <v>187</v>
      </c>
      <c r="B31" s="190" t="s">
        <v>187</v>
      </c>
      <c r="C31" s="110">
        <v>40229432.85</v>
      </c>
      <c r="D31" s="110">
        <v>16756886.45</v>
      </c>
      <c r="E31" s="110">
        <v>15881106.45</v>
      </c>
      <c r="F31" s="110">
        <v>875780</v>
      </c>
      <c r="G31" s="110">
        <v>23472546.4</v>
      </c>
    </row>
  </sheetData>
  <mergeCells count="6">
    <mergeCell ref="A2:G2"/>
    <mergeCell ref="A4:B4"/>
    <mergeCell ref="D4:F4"/>
    <mergeCell ref="A31:B31"/>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F7" sqref="F7"/>
    </sheetView>
  </sheetViews>
  <sheetFormatPr defaultColWidth="10.4259259259259" defaultRowHeight="14.25" customHeight="1" outlineLevelRow="6" outlineLevelCol="5"/>
  <cols>
    <col min="1" max="6" width="28.1388888888889" customWidth="1"/>
  </cols>
  <sheetData>
    <row r="1" customHeight="1" spans="1:6">
      <c r="A1" s="76"/>
      <c r="B1" s="76"/>
      <c r="C1" s="76"/>
      <c r="D1" s="76"/>
      <c r="E1" s="75"/>
      <c r="F1" s="182" t="s">
        <v>188</v>
      </c>
    </row>
    <row r="2" ht="41.25" customHeight="1" spans="1:6">
      <c r="A2" s="183" t="str">
        <f>"2026"&amp;"年一般公共预算“三公”经费支出预算表"</f>
        <v>2026年一般公共预算“三公”经费支出预算表</v>
      </c>
      <c r="B2" s="76"/>
      <c r="C2" s="76"/>
      <c r="D2" s="76"/>
      <c r="E2" s="75"/>
      <c r="F2" s="76"/>
    </row>
    <row r="3" customHeight="1" spans="1:6">
      <c r="A3" s="139" t="str">
        <f>"单位名称："&amp;"昆明市东川区综合行政执法局机关"</f>
        <v>单位名称：昆明市东川区综合行政执法局机关</v>
      </c>
      <c r="B3" s="184"/>
      <c r="D3" s="76"/>
      <c r="E3" s="75"/>
      <c r="F3" s="80" t="s">
        <v>1</v>
      </c>
    </row>
    <row r="4" ht="27" customHeight="1" spans="1:6">
      <c r="A4" s="81" t="s">
        <v>189</v>
      </c>
      <c r="B4" s="81" t="s">
        <v>190</v>
      </c>
      <c r="C4" s="83" t="s">
        <v>191</v>
      </c>
      <c r="D4" s="81"/>
      <c r="E4" s="82"/>
      <c r="F4" s="81" t="s">
        <v>192</v>
      </c>
    </row>
    <row r="5" ht="28.5" customHeight="1" spans="1:6">
      <c r="A5" s="185"/>
      <c r="B5" s="85"/>
      <c r="C5" s="82" t="s">
        <v>57</v>
      </c>
      <c r="D5" s="82" t="s">
        <v>193</v>
      </c>
      <c r="E5" s="82" t="s">
        <v>194</v>
      </c>
      <c r="F5" s="84"/>
    </row>
    <row r="6" ht="17.25" customHeight="1" spans="1:6">
      <c r="A6" s="87" t="s">
        <v>82</v>
      </c>
      <c r="B6" s="87" t="s">
        <v>83</v>
      </c>
      <c r="C6" s="87" t="s">
        <v>84</v>
      </c>
      <c r="D6" s="87" t="s">
        <v>85</v>
      </c>
      <c r="E6" s="87" t="s">
        <v>86</v>
      </c>
      <c r="F6" s="87" t="s">
        <v>87</v>
      </c>
    </row>
    <row r="7" ht="17.25" customHeight="1" spans="1:6">
      <c r="A7" s="110">
        <v>98800</v>
      </c>
      <c r="B7" s="110"/>
      <c r="C7" s="110">
        <v>84000</v>
      </c>
      <c r="D7" s="110"/>
      <c r="E7" s="110">
        <v>84000</v>
      </c>
      <c r="F7" s="110">
        <v>14800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102"/>
  <sheetViews>
    <sheetView showZeros="0" topLeftCell="A2" workbookViewId="0">
      <selection activeCell="A1" sqref="$A1:$XFD1048576"/>
    </sheetView>
  </sheetViews>
  <sheetFormatPr defaultColWidth="9.13888888888889" defaultRowHeight="14.4"/>
  <cols>
    <col min="1" max="2" width="24.7777777777778" customWidth="1"/>
    <col min="3" max="3" width="21.4444444444444" customWidth="1"/>
    <col min="4" max="4" width="15.4444444444444" customWidth="1"/>
    <col min="5" max="5" width="12.7777777777778" customWidth="1"/>
    <col min="6" max="6" width="30.4444444444444" customWidth="1"/>
    <col min="7" max="7" width="16.7777777777778" customWidth="1"/>
    <col min="8" max="8" width="26.6666666666667" customWidth="1"/>
    <col min="9" max="10" width="13.4444444444444" customWidth="1"/>
    <col min="11" max="11" width="16.7777777777778" customWidth="1"/>
    <col min="12" max="12" width="10.7777777777778" customWidth="1"/>
    <col min="13" max="13" width="16.7777777777778" customWidth="1"/>
    <col min="14" max="14" width="13.4444444444444" customWidth="1"/>
    <col min="15" max="15" width="8.77777777777778" customWidth="1"/>
    <col min="16" max="16" width="12.7777777777778" customWidth="1"/>
    <col min="17" max="17" width="14.7777777777778" customWidth="1"/>
    <col min="18" max="19" width="16.7777777777778" customWidth="1"/>
    <col min="20" max="20" width="4.77777777777778" customWidth="1"/>
    <col min="21" max="22" width="8.77777777777778" customWidth="1"/>
    <col min="23" max="23" width="12.7777777777778" customWidth="1"/>
    <col min="24" max="24" width="16.7777777777778" customWidth="1"/>
    <col min="25" max="25" width="8.77777777777778" customWidth="1"/>
  </cols>
  <sheetData>
    <row r="1" ht="13.5" spans="1:25">
      <c r="B1" s="165"/>
      <c r="C1" s="171"/>
      <c r="E1" s="172"/>
      <c r="F1" s="172"/>
      <c r="G1" s="172"/>
      <c r="H1" s="172"/>
      <c r="I1" s="111"/>
      <c r="J1" s="111"/>
      <c r="K1" s="111"/>
      <c r="L1" s="111"/>
      <c r="M1" s="111"/>
      <c r="N1" s="111"/>
      <c r="O1" s="111"/>
      <c r="S1" s="111"/>
      <c r="W1" s="171"/>
      <c r="Y1" s="42" t="s">
        <v>195</v>
      </c>
    </row>
    <row r="2" ht="45.75" spans="1:25">
      <c r="A2" s="95" t="str">
        <f>"2026"&amp;"年部门基本支出预算表"</f>
        <v>2026年部门基本支出预算表</v>
      </c>
      <c r="B2" s="43"/>
      <c r="C2" s="95"/>
      <c r="D2" s="95"/>
      <c r="E2" s="95"/>
      <c r="F2" s="95"/>
      <c r="G2" s="95"/>
      <c r="H2" s="95"/>
      <c r="I2" s="95"/>
      <c r="J2" s="95"/>
      <c r="K2" s="95"/>
      <c r="L2" s="95"/>
      <c r="M2" s="95"/>
      <c r="N2" s="95"/>
      <c r="O2" s="95"/>
      <c r="P2" s="43"/>
      <c r="Q2" s="43"/>
      <c r="R2" s="43"/>
      <c r="S2" s="95"/>
      <c r="T2" s="95"/>
      <c r="U2" s="95"/>
      <c r="V2" s="95"/>
      <c r="W2" s="95"/>
      <c r="X2" s="95"/>
      <c r="Y2" s="95"/>
    </row>
    <row r="3" ht="18.75" spans="1:25">
      <c r="A3" s="44" t="str">
        <f>"单位名称："&amp;"昆明市东川区综合行政执法局机关"</f>
        <v>单位名称：昆明市东川区综合行政执法局机关</v>
      </c>
      <c r="B3" s="45"/>
      <c r="C3" s="173"/>
      <c r="D3" s="173"/>
      <c r="E3" s="173"/>
      <c r="F3" s="173"/>
      <c r="G3" s="173"/>
      <c r="H3" s="173"/>
      <c r="I3" s="116"/>
      <c r="J3" s="116"/>
      <c r="K3" s="116"/>
      <c r="L3" s="116"/>
      <c r="M3" s="116"/>
      <c r="N3" s="116"/>
      <c r="O3" s="116"/>
      <c r="P3" s="46"/>
      <c r="Q3" s="46"/>
      <c r="R3" s="46"/>
      <c r="S3" s="116"/>
      <c r="W3" s="171"/>
      <c r="Y3" s="42" t="s">
        <v>1</v>
      </c>
    </row>
    <row r="4" ht="18" spans="1:25">
      <c r="A4" s="48" t="s">
        <v>196</v>
      </c>
      <c r="B4" s="48" t="s">
        <v>197</v>
      </c>
      <c r="C4" s="48" t="s">
        <v>198</v>
      </c>
      <c r="D4" s="48" t="s">
        <v>199</v>
      </c>
      <c r="E4" s="48" t="s">
        <v>200</v>
      </c>
      <c r="F4" s="48" t="s">
        <v>201</v>
      </c>
      <c r="G4" s="48" t="s">
        <v>202</v>
      </c>
      <c r="H4" s="48" t="s">
        <v>203</v>
      </c>
      <c r="I4" s="174" t="s">
        <v>204</v>
      </c>
      <c r="J4" s="122" t="s">
        <v>204</v>
      </c>
      <c r="K4" s="122"/>
      <c r="L4" s="122"/>
      <c r="M4" s="122"/>
      <c r="N4" s="122"/>
      <c r="O4" s="122"/>
      <c r="P4" s="14"/>
      <c r="Q4" s="14"/>
      <c r="R4" s="14"/>
      <c r="S4" s="121" t="s">
        <v>61</v>
      </c>
      <c r="T4" s="122" t="s">
        <v>62</v>
      </c>
      <c r="U4" s="122"/>
      <c r="V4" s="122"/>
      <c r="W4" s="122"/>
      <c r="X4" s="122"/>
      <c r="Y4" s="106"/>
    </row>
    <row r="5" ht="18" spans="1:25">
      <c r="A5" s="50"/>
      <c r="B5" s="63"/>
      <c r="C5" s="155"/>
      <c r="D5" s="50"/>
      <c r="E5" s="50"/>
      <c r="F5" s="50"/>
      <c r="G5" s="50"/>
      <c r="H5" s="50"/>
      <c r="I5" s="153" t="s">
        <v>205</v>
      </c>
      <c r="J5" s="174" t="s">
        <v>58</v>
      </c>
      <c r="K5" s="122"/>
      <c r="L5" s="122"/>
      <c r="M5" s="122"/>
      <c r="N5" s="122"/>
      <c r="O5" s="106"/>
      <c r="P5" s="13" t="s">
        <v>206</v>
      </c>
      <c r="Q5" s="14"/>
      <c r="R5" s="15"/>
      <c r="S5" s="48" t="s">
        <v>61</v>
      </c>
      <c r="T5" s="174" t="s">
        <v>62</v>
      </c>
      <c r="U5" s="121" t="s">
        <v>64</v>
      </c>
      <c r="V5" s="122" t="s">
        <v>62</v>
      </c>
      <c r="W5" s="121" t="s">
        <v>66</v>
      </c>
      <c r="X5" s="121" t="s">
        <v>67</v>
      </c>
      <c r="Y5" s="175" t="s">
        <v>68</v>
      </c>
    </row>
    <row r="6" ht="19.5" spans="1:25">
      <c r="A6" s="63"/>
      <c r="B6" s="63"/>
      <c r="C6" s="63"/>
      <c r="D6" s="63"/>
      <c r="E6" s="63"/>
      <c r="F6" s="63"/>
      <c r="G6" s="63"/>
      <c r="H6" s="63"/>
      <c r="I6" s="63"/>
      <c r="J6" s="176" t="s">
        <v>207</v>
      </c>
      <c r="K6" s="48"/>
      <c r="L6" s="48" t="s">
        <v>208</v>
      </c>
      <c r="M6" s="48" t="s">
        <v>209</v>
      </c>
      <c r="N6" s="48" t="s">
        <v>210</v>
      </c>
      <c r="O6" s="48" t="s">
        <v>211</v>
      </c>
      <c r="P6" s="48" t="s">
        <v>58</v>
      </c>
      <c r="Q6" s="48" t="s">
        <v>59</v>
      </c>
      <c r="R6" s="48" t="s">
        <v>60</v>
      </c>
      <c r="S6" s="63"/>
      <c r="T6" s="48" t="s">
        <v>57</v>
      </c>
      <c r="U6" s="48" t="s">
        <v>64</v>
      </c>
      <c r="V6" s="48" t="s">
        <v>212</v>
      </c>
      <c r="W6" s="48" t="s">
        <v>66</v>
      </c>
      <c r="X6" s="48" t="s">
        <v>67</v>
      </c>
      <c r="Y6" s="48" t="s">
        <v>68</v>
      </c>
    </row>
    <row r="7" ht="37.5" spans="1:25">
      <c r="A7" s="177"/>
      <c r="B7" s="55"/>
      <c r="C7" s="177"/>
      <c r="D7" s="177"/>
      <c r="E7" s="177"/>
      <c r="F7" s="177"/>
      <c r="G7" s="177"/>
      <c r="H7" s="177"/>
      <c r="I7" s="177"/>
      <c r="J7" s="178" t="s">
        <v>57</v>
      </c>
      <c r="K7" s="179" t="s">
        <v>213</v>
      </c>
      <c r="L7" s="53" t="s">
        <v>214</v>
      </c>
      <c r="M7" s="53" t="s">
        <v>209</v>
      </c>
      <c r="N7" s="53" t="s">
        <v>210</v>
      </c>
      <c r="O7" s="53" t="s">
        <v>211</v>
      </c>
      <c r="P7" s="53" t="s">
        <v>209</v>
      </c>
      <c r="Q7" s="53" t="s">
        <v>210</v>
      </c>
      <c r="R7" s="53" t="s">
        <v>211</v>
      </c>
      <c r="S7" s="53" t="s">
        <v>61</v>
      </c>
      <c r="T7" s="53" t="s">
        <v>57</v>
      </c>
      <c r="U7" s="53" t="s">
        <v>64</v>
      </c>
      <c r="V7" s="53" t="s">
        <v>212</v>
      </c>
      <c r="W7" s="53" t="s">
        <v>66</v>
      </c>
      <c r="X7" s="53" t="s">
        <v>67</v>
      </c>
      <c r="Y7" s="53" t="s">
        <v>68</v>
      </c>
    </row>
    <row r="8" ht="14.25" spans="1:25">
      <c r="A8" s="64">
        <v>1</v>
      </c>
      <c r="B8" s="64">
        <v>2</v>
      </c>
      <c r="C8" s="64">
        <v>3</v>
      </c>
      <c r="D8" s="64">
        <v>4</v>
      </c>
      <c r="E8" s="64">
        <v>5</v>
      </c>
      <c r="F8" s="64">
        <v>6</v>
      </c>
      <c r="G8" s="64">
        <v>7</v>
      </c>
      <c r="H8" s="64">
        <v>8</v>
      </c>
      <c r="I8" s="64">
        <v>9</v>
      </c>
      <c r="J8" s="64">
        <v>10</v>
      </c>
      <c r="K8" s="64">
        <v>11</v>
      </c>
      <c r="L8" s="64">
        <v>12</v>
      </c>
      <c r="M8" s="64">
        <v>13</v>
      </c>
      <c r="N8" s="64">
        <v>14</v>
      </c>
      <c r="O8" s="64">
        <v>15</v>
      </c>
      <c r="P8" s="64">
        <v>16</v>
      </c>
      <c r="Q8" s="64">
        <v>17</v>
      </c>
      <c r="R8" s="64">
        <v>18</v>
      </c>
      <c r="S8" s="64">
        <v>19</v>
      </c>
      <c r="T8" s="64">
        <v>20</v>
      </c>
      <c r="U8" s="64">
        <v>21</v>
      </c>
      <c r="V8" s="64">
        <v>22</v>
      </c>
      <c r="W8" s="64">
        <v>23</v>
      </c>
      <c r="X8" s="64">
        <v>24</v>
      </c>
      <c r="Y8" s="64">
        <v>25</v>
      </c>
    </row>
    <row r="9" ht="20.25" spans="1:25">
      <c r="A9" s="26" t="s">
        <v>70</v>
      </c>
      <c r="B9" s="26" t="s">
        <v>70</v>
      </c>
      <c r="C9" s="26" t="s">
        <v>215</v>
      </c>
      <c r="D9" s="26" t="s">
        <v>216</v>
      </c>
      <c r="E9" s="26" t="s">
        <v>127</v>
      </c>
      <c r="F9" s="26" t="s">
        <v>128</v>
      </c>
      <c r="G9" s="26" t="s">
        <v>217</v>
      </c>
      <c r="H9" s="26" t="s">
        <v>218</v>
      </c>
      <c r="I9" s="110">
        <v>485004</v>
      </c>
      <c r="J9" s="110">
        <v>485004</v>
      </c>
      <c r="K9" s="110"/>
      <c r="L9" s="110"/>
      <c r="M9" s="110"/>
      <c r="N9" s="110">
        <v>485004</v>
      </c>
      <c r="O9" s="110"/>
      <c r="P9" s="110"/>
      <c r="Q9" s="110"/>
      <c r="R9" s="110"/>
      <c r="S9" s="110"/>
      <c r="T9" s="110"/>
      <c r="U9" s="110"/>
      <c r="V9" s="110"/>
      <c r="W9" s="110"/>
      <c r="X9" s="110"/>
      <c r="Y9" s="110"/>
    </row>
    <row r="10" ht="20.25" spans="1:25">
      <c r="A10" s="26" t="s">
        <v>70</v>
      </c>
      <c r="B10" s="26" t="s">
        <v>70</v>
      </c>
      <c r="C10" s="26" t="s">
        <v>215</v>
      </c>
      <c r="D10" s="26" t="s">
        <v>216</v>
      </c>
      <c r="E10" s="26" t="s">
        <v>129</v>
      </c>
      <c r="F10" s="26" t="s">
        <v>130</v>
      </c>
      <c r="G10" s="26" t="s">
        <v>217</v>
      </c>
      <c r="H10" s="26" t="s">
        <v>218</v>
      </c>
      <c r="I10" s="110">
        <v>847992</v>
      </c>
      <c r="J10" s="110">
        <v>847992</v>
      </c>
      <c r="K10" s="31"/>
      <c r="L10" s="31"/>
      <c r="M10" s="31"/>
      <c r="N10" s="110">
        <v>847992</v>
      </c>
      <c r="O10" s="31"/>
      <c r="P10" s="110"/>
      <c r="Q10" s="110"/>
      <c r="R10" s="110"/>
      <c r="S10" s="110"/>
      <c r="T10" s="110"/>
      <c r="U10" s="110"/>
      <c r="V10" s="110"/>
      <c r="W10" s="110"/>
      <c r="X10" s="110"/>
      <c r="Y10" s="110"/>
    </row>
    <row r="11" ht="20.25" spans="1:25">
      <c r="A11" s="26" t="s">
        <v>70</v>
      </c>
      <c r="B11" s="26" t="s">
        <v>70</v>
      </c>
      <c r="C11" s="26" t="s">
        <v>215</v>
      </c>
      <c r="D11" s="26" t="s">
        <v>216</v>
      </c>
      <c r="E11" s="26" t="s">
        <v>127</v>
      </c>
      <c r="F11" s="26" t="s">
        <v>128</v>
      </c>
      <c r="G11" s="26" t="s">
        <v>219</v>
      </c>
      <c r="H11" s="26" t="s">
        <v>220</v>
      </c>
      <c r="I11" s="110">
        <v>653796</v>
      </c>
      <c r="J11" s="110">
        <v>653796</v>
      </c>
      <c r="K11" s="31"/>
      <c r="L11" s="31"/>
      <c r="M11" s="31"/>
      <c r="N11" s="110">
        <v>653796</v>
      </c>
      <c r="O11" s="31"/>
      <c r="P11" s="110"/>
      <c r="Q11" s="110"/>
      <c r="R11" s="110"/>
      <c r="S11" s="110"/>
      <c r="T11" s="110"/>
      <c r="U11" s="110"/>
      <c r="V11" s="110"/>
      <c r="W11" s="110"/>
      <c r="X11" s="110"/>
      <c r="Y11" s="110"/>
    </row>
    <row r="12" ht="20.25" spans="1:25">
      <c r="A12" s="26" t="s">
        <v>70</v>
      </c>
      <c r="B12" s="26" t="s">
        <v>70</v>
      </c>
      <c r="C12" s="26" t="s">
        <v>215</v>
      </c>
      <c r="D12" s="26" t="s">
        <v>216</v>
      </c>
      <c r="E12" s="26" t="s">
        <v>129</v>
      </c>
      <c r="F12" s="26" t="s">
        <v>130</v>
      </c>
      <c r="G12" s="26" t="s">
        <v>219</v>
      </c>
      <c r="H12" s="26" t="s">
        <v>220</v>
      </c>
      <c r="I12" s="110">
        <v>1225464</v>
      </c>
      <c r="J12" s="110">
        <v>1225464</v>
      </c>
      <c r="K12" s="31"/>
      <c r="L12" s="31"/>
      <c r="M12" s="31"/>
      <c r="N12" s="110">
        <v>1225464</v>
      </c>
      <c r="O12" s="31"/>
      <c r="P12" s="110"/>
      <c r="Q12" s="110"/>
      <c r="R12" s="110"/>
      <c r="S12" s="110"/>
      <c r="T12" s="110"/>
      <c r="U12" s="110"/>
      <c r="V12" s="110"/>
      <c r="W12" s="110"/>
      <c r="X12" s="110"/>
      <c r="Y12" s="110"/>
    </row>
    <row r="13" ht="20.25" spans="1:25">
      <c r="A13" s="26" t="s">
        <v>70</v>
      </c>
      <c r="B13" s="26" t="s">
        <v>70</v>
      </c>
      <c r="C13" s="26" t="s">
        <v>215</v>
      </c>
      <c r="D13" s="26" t="s">
        <v>216</v>
      </c>
      <c r="E13" s="26" t="s">
        <v>127</v>
      </c>
      <c r="F13" s="26" t="s">
        <v>128</v>
      </c>
      <c r="G13" s="26" t="s">
        <v>221</v>
      </c>
      <c r="H13" s="26" t="s">
        <v>222</v>
      </c>
      <c r="I13" s="110">
        <v>40417</v>
      </c>
      <c r="J13" s="110">
        <v>40417</v>
      </c>
      <c r="K13" s="31"/>
      <c r="L13" s="31"/>
      <c r="M13" s="31"/>
      <c r="N13" s="110">
        <v>40417</v>
      </c>
      <c r="O13" s="31"/>
      <c r="P13" s="110"/>
      <c r="Q13" s="110"/>
      <c r="R13" s="110"/>
      <c r="S13" s="110"/>
      <c r="T13" s="110"/>
      <c r="U13" s="110"/>
      <c r="V13" s="110"/>
      <c r="W13" s="110"/>
      <c r="X13" s="110"/>
      <c r="Y13" s="110"/>
    </row>
    <row r="14" ht="20.25" spans="1:25">
      <c r="A14" s="26" t="s">
        <v>70</v>
      </c>
      <c r="B14" s="26" t="s">
        <v>70</v>
      </c>
      <c r="C14" s="26" t="s">
        <v>215</v>
      </c>
      <c r="D14" s="26" t="s">
        <v>216</v>
      </c>
      <c r="E14" s="26" t="s">
        <v>127</v>
      </c>
      <c r="F14" s="26" t="s">
        <v>128</v>
      </c>
      <c r="G14" s="26" t="s">
        <v>221</v>
      </c>
      <c r="H14" s="26" t="s">
        <v>222</v>
      </c>
      <c r="I14" s="110">
        <v>2138</v>
      </c>
      <c r="J14" s="110">
        <v>2138</v>
      </c>
      <c r="K14" s="31"/>
      <c r="L14" s="31"/>
      <c r="M14" s="31"/>
      <c r="N14" s="110">
        <v>2138</v>
      </c>
      <c r="O14" s="31"/>
      <c r="P14" s="110"/>
      <c r="Q14" s="110"/>
      <c r="R14" s="110"/>
      <c r="S14" s="110"/>
      <c r="T14" s="110"/>
      <c r="U14" s="110"/>
      <c r="V14" s="110"/>
      <c r="W14" s="110"/>
      <c r="X14" s="110"/>
      <c r="Y14" s="110"/>
    </row>
    <row r="15" ht="20.25" spans="1:25">
      <c r="A15" s="26" t="s">
        <v>70</v>
      </c>
      <c r="B15" s="26" t="s">
        <v>70</v>
      </c>
      <c r="C15" s="26" t="s">
        <v>215</v>
      </c>
      <c r="D15" s="26" t="s">
        <v>216</v>
      </c>
      <c r="E15" s="26" t="s">
        <v>129</v>
      </c>
      <c r="F15" s="26" t="s">
        <v>130</v>
      </c>
      <c r="G15" s="26" t="s">
        <v>221</v>
      </c>
      <c r="H15" s="26" t="s">
        <v>222</v>
      </c>
      <c r="I15" s="110">
        <v>70666</v>
      </c>
      <c r="J15" s="110">
        <v>70666</v>
      </c>
      <c r="K15" s="31"/>
      <c r="L15" s="31"/>
      <c r="M15" s="31"/>
      <c r="N15" s="110">
        <v>70666</v>
      </c>
      <c r="O15" s="31"/>
      <c r="P15" s="110"/>
      <c r="Q15" s="110"/>
      <c r="R15" s="110"/>
      <c r="S15" s="110"/>
      <c r="T15" s="110"/>
      <c r="U15" s="110"/>
      <c r="V15" s="110"/>
      <c r="W15" s="110"/>
      <c r="X15" s="110"/>
      <c r="Y15" s="110"/>
    </row>
    <row r="16" ht="20.25" spans="1:25">
      <c r="A16" s="26" t="s">
        <v>70</v>
      </c>
      <c r="B16" s="26" t="s">
        <v>70</v>
      </c>
      <c r="C16" s="26" t="s">
        <v>223</v>
      </c>
      <c r="D16" s="26" t="s">
        <v>224</v>
      </c>
      <c r="E16" s="26" t="s">
        <v>103</v>
      </c>
      <c r="F16" s="26" t="s">
        <v>104</v>
      </c>
      <c r="G16" s="26" t="s">
        <v>225</v>
      </c>
      <c r="H16" s="26" t="s">
        <v>226</v>
      </c>
      <c r="I16" s="110">
        <v>881449.2</v>
      </c>
      <c r="J16" s="110">
        <v>881449.2</v>
      </c>
      <c r="K16" s="31"/>
      <c r="L16" s="31"/>
      <c r="M16" s="31"/>
      <c r="N16" s="110">
        <v>881449.2</v>
      </c>
      <c r="O16" s="31"/>
      <c r="P16" s="110"/>
      <c r="Q16" s="110"/>
      <c r="R16" s="110"/>
      <c r="S16" s="110"/>
      <c r="T16" s="110"/>
      <c r="U16" s="110"/>
      <c r="V16" s="110"/>
      <c r="W16" s="110"/>
      <c r="X16" s="110"/>
      <c r="Y16" s="110"/>
    </row>
    <row r="17" ht="20.25" spans="1:25">
      <c r="A17" s="26" t="s">
        <v>70</v>
      </c>
      <c r="B17" s="26" t="s">
        <v>70</v>
      </c>
      <c r="C17" s="26" t="s">
        <v>223</v>
      </c>
      <c r="D17" s="26" t="s">
        <v>224</v>
      </c>
      <c r="E17" s="26" t="s">
        <v>103</v>
      </c>
      <c r="F17" s="26" t="s">
        <v>104</v>
      </c>
      <c r="G17" s="26" t="s">
        <v>225</v>
      </c>
      <c r="H17" s="26" t="s">
        <v>226</v>
      </c>
      <c r="I17" s="110">
        <v>513392.8</v>
      </c>
      <c r="J17" s="110">
        <v>513392.8</v>
      </c>
      <c r="K17" s="31"/>
      <c r="L17" s="31"/>
      <c r="M17" s="31"/>
      <c r="N17" s="110">
        <v>513392.8</v>
      </c>
      <c r="O17" s="31"/>
      <c r="P17" s="110"/>
      <c r="Q17" s="110"/>
      <c r="R17" s="110"/>
      <c r="S17" s="110"/>
      <c r="T17" s="110"/>
      <c r="U17" s="110"/>
      <c r="V17" s="110"/>
      <c r="W17" s="110"/>
      <c r="X17" s="110"/>
      <c r="Y17" s="110"/>
    </row>
    <row r="18" ht="20.25" spans="1:25">
      <c r="A18" s="26" t="s">
        <v>70</v>
      </c>
      <c r="B18" s="26" t="s">
        <v>70</v>
      </c>
      <c r="C18" s="26" t="s">
        <v>223</v>
      </c>
      <c r="D18" s="26" t="s">
        <v>224</v>
      </c>
      <c r="E18" s="26" t="s">
        <v>115</v>
      </c>
      <c r="F18" s="26" t="s">
        <v>116</v>
      </c>
      <c r="G18" s="26" t="s">
        <v>227</v>
      </c>
      <c r="H18" s="26" t="s">
        <v>228</v>
      </c>
      <c r="I18" s="110">
        <v>253489</v>
      </c>
      <c r="J18" s="110">
        <v>253489</v>
      </c>
      <c r="K18" s="31"/>
      <c r="L18" s="31"/>
      <c r="M18" s="31"/>
      <c r="N18" s="110">
        <v>253489</v>
      </c>
      <c r="O18" s="31"/>
      <c r="P18" s="110"/>
      <c r="Q18" s="110"/>
      <c r="R18" s="110"/>
      <c r="S18" s="110"/>
      <c r="T18" s="110"/>
      <c r="U18" s="110"/>
      <c r="V18" s="110"/>
      <c r="W18" s="110"/>
      <c r="X18" s="110"/>
      <c r="Y18" s="110"/>
    </row>
    <row r="19" ht="20.25" spans="1:25">
      <c r="A19" s="26" t="s">
        <v>70</v>
      </c>
      <c r="B19" s="26" t="s">
        <v>70</v>
      </c>
      <c r="C19" s="26" t="s">
        <v>223</v>
      </c>
      <c r="D19" s="26" t="s">
        <v>224</v>
      </c>
      <c r="E19" s="26" t="s">
        <v>115</v>
      </c>
      <c r="F19" s="26" t="s">
        <v>116</v>
      </c>
      <c r="G19" s="26" t="s">
        <v>227</v>
      </c>
      <c r="H19" s="26" t="s">
        <v>228</v>
      </c>
      <c r="I19" s="110">
        <v>15166.13</v>
      </c>
      <c r="J19" s="110">
        <v>15166.13</v>
      </c>
      <c r="K19" s="31"/>
      <c r="L19" s="31"/>
      <c r="M19" s="31"/>
      <c r="N19" s="110">
        <v>15166.13</v>
      </c>
      <c r="O19" s="31"/>
      <c r="P19" s="110"/>
      <c r="Q19" s="110"/>
      <c r="R19" s="110"/>
      <c r="S19" s="110"/>
      <c r="T19" s="110"/>
      <c r="U19" s="110"/>
      <c r="V19" s="110"/>
      <c r="W19" s="110"/>
      <c r="X19" s="110"/>
      <c r="Y19" s="110"/>
    </row>
    <row r="20" ht="20.25" spans="1:25">
      <c r="A20" s="26" t="s">
        <v>70</v>
      </c>
      <c r="B20" s="26" t="s">
        <v>70</v>
      </c>
      <c r="C20" s="26" t="s">
        <v>223</v>
      </c>
      <c r="D20" s="26" t="s">
        <v>224</v>
      </c>
      <c r="E20" s="26" t="s">
        <v>117</v>
      </c>
      <c r="F20" s="26" t="s">
        <v>118</v>
      </c>
      <c r="G20" s="26" t="s">
        <v>227</v>
      </c>
      <c r="H20" s="26" t="s">
        <v>228</v>
      </c>
      <c r="I20" s="110">
        <v>405355.05</v>
      </c>
      <c r="J20" s="110">
        <v>405355.05</v>
      </c>
      <c r="K20" s="31"/>
      <c r="L20" s="31"/>
      <c r="M20" s="31"/>
      <c r="N20" s="110">
        <v>405355.05</v>
      </c>
      <c r="O20" s="31"/>
      <c r="P20" s="110"/>
      <c r="Q20" s="110"/>
      <c r="R20" s="110"/>
      <c r="S20" s="110"/>
      <c r="T20" s="110"/>
      <c r="U20" s="110"/>
      <c r="V20" s="110"/>
      <c r="W20" s="110"/>
      <c r="X20" s="110"/>
      <c r="Y20" s="110"/>
    </row>
    <row r="21" ht="20.25" spans="1:25">
      <c r="A21" s="26" t="s">
        <v>70</v>
      </c>
      <c r="B21" s="26" t="s">
        <v>70</v>
      </c>
      <c r="C21" s="26" t="s">
        <v>223</v>
      </c>
      <c r="D21" s="26" t="s">
        <v>224</v>
      </c>
      <c r="E21" s="26" t="s">
        <v>117</v>
      </c>
      <c r="F21" s="26" t="s">
        <v>118</v>
      </c>
      <c r="G21" s="26" t="s">
        <v>227</v>
      </c>
      <c r="H21" s="26" t="s">
        <v>228</v>
      </c>
      <c r="I21" s="110">
        <v>23533.2</v>
      </c>
      <c r="J21" s="110">
        <v>23533.2</v>
      </c>
      <c r="K21" s="31"/>
      <c r="L21" s="31"/>
      <c r="M21" s="31"/>
      <c r="N21" s="110">
        <v>23533.2</v>
      </c>
      <c r="O21" s="31"/>
      <c r="P21" s="110"/>
      <c r="Q21" s="110"/>
      <c r="R21" s="110"/>
      <c r="S21" s="110"/>
      <c r="T21" s="110"/>
      <c r="U21" s="110"/>
      <c r="V21" s="110"/>
      <c r="W21" s="110"/>
      <c r="X21" s="110"/>
      <c r="Y21" s="110"/>
    </row>
    <row r="22" ht="20.25" spans="1:25">
      <c r="A22" s="26" t="s">
        <v>70</v>
      </c>
      <c r="B22" s="26" t="s">
        <v>70</v>
      </c>
      <c r="C22" s="26" t="s">
        <v>223</v>
      </c>
      <c r="D22" s="26" t="s">
        <v>224</v>
      </c>
      <c r="E22" s="26" t="s">
        <v>117</v>
      </c>
      <c r="F22" s="26" t="s">
        <v>118</v>
      </c>
      <c r="G22" s="26" t="s">
        <v>227</v>
      </c>
      <c r="H22" s="26" t="s">
        <v>228</v>
      </c>
      <c r="I22" s="110">
        <v>24579.12</v>
      </c>
      <c r="J22" s="110">
        <v>24579.12</v>
      </c>
      <c r="K22" s="31"/>
      <c r="L22" s="31"/>
      <c r="M22" s="31"/>
      <c r="N22" s="110">
        <v>24579.12</v>
      </c>
      <c r="O22" s="31"/>
      <c r="P22" s="110"/>
      <c r="Q22" s="110"/>
      <c r="R22" s="110"/>
      <c r="S22" s="110"/>
      <c r="T22" s="110"/>
      <c r="U22" s="110"/>
      <c r="V22" s="110"/>
      <c r="W22" s="110"/>
      <c r="X22" s="110"/>
      <c r="Y22" s="110"/>
    </row>
    <row r="23" ht="20.25" spans="1:25">
      <c r="A23" s="26" t="s">
        <v>70</v>
      </c>
      <c r="B23" s="26" t="s">
        <v>70</v>
      </c>
      <c r="C23" s="26" t="s">
        <v>223</v>
      </c>
      <c r="D23" s="26" t="s">
        <v>224</v>
      </c>
      <c r="E23" s="26" t="s">
        <v>119</v>
      </c>
      <c r="F23" s="26" t="s">
        <v>120</v>
      </c>
      <c r="G23" s="26" t="s">
        <v>229</v>
      </c>
      <c r="H23" s="26" t="s">
        <v>230</v>
      </c>
      <c r="I23" s="110">
        <v>256553.1</v>
      </c>
      <c r="J23" s="110">
        <v>256553.1</v>
      </c>
      <c r="K23" s="31"/>
      <c r="L23" s="31"/>
      <c r="M23" s="31"/>
      <c r="N23" s="110">
        <v>256553.1</v>
      </c>
      <c r="O23" s="31"/>
      <c r="P23" s="110"/>
      <c r="Q23" s="110"/>
      <c r="R23" s="110"/>
      <c r="S23" s="110"/>
      <c r="T23" s="110"/>
      <c r="U23" s="110"/>
      <c r="V23" s="110"/>
      <c r="W23" s="110"/>
      <c r="X23" s="110"/>
      <c r="Y23" s="110"/>
    </row>
    <row r="24" ht="20.25" spans="1:25">
      <c r="A24" s="26" t="s">
        <v>70</v>
      </c>
      <c r="B24" s="26" t="s">
        <v>70</v>
      </c>
      <c r="C24" s="26" t="s">
        <v>223</v>
      </c>
      <c r="D24" s="26" t="s">
        <v>224</v>
      </c>
      <c r="E24" s="26" t="s">
        <v>119</v>
      </c>
      <c r="F24" s="26" t="s">
        <v>120</v>
      </c>
      <c r="G24" s="26" t="s">
        <v>229</v>
      </c>
      <c r="H24" s="26" t="s">
        <v>230</v>
      </c>
      <c r="I24" s="110">
        <v>160436.12</v>
      </c>
      <c r="J24" s="110">
        <v>160436.12</v>
      </c>
      <c r="K24" s="31"/>
      <c r="L24" s="31"/>
      <c r="M24" s="31"/>
      <c r="N24" s="110">
        <v>160436.12</v>
      </c>
      <c r="O24" s="31"/>
      <c r="P24" s="110"/>
      <c r="Q24" s="110"/>
      <c r="R24" s="110"/>
      <c r="S24" s="110"/>
      <c r="T24" s="110"/>
      <c r="U24" s="110"/>
      <c r="V24" s="110"/>
      <c r="W24" s="110"/>
      <c r="X24" s="110"/>
      <c r="Y24" s="110"/>
    </row>
    <row r="25" ht="20.25" spans="1:25">
      <c r="A25" s="26" t="s">
        <v>70</v>
      </c>
      <c r="B25" s="26" t="s">
        <v>70</v>
      </c>
      <c r="C25" s="26" t="s">
        <v>223</v>
      </c>
      <c r="D25" s="26" t="s">
        <v>224</v>
      </c>
      <c r="E25" s="26" t="s">
        <v>119</v>
      </c>
      <c r="F25" s="26" t="s">
        <v>120</v>
      </c>
      <c r="G25" s="26" t="s">
        <v>229</v>
      </c>
      <c r="H25" s="26" t="s">
        <v>230</v>
      </c>
      <c r="I25" s="110">
        <v>177030.2</v>
      </c>
      <c r="J25" s="110">
        <v>177030.2</v>
      </c>
      <c r="K25" s="31"/>
      <c r="L25" s="31"/>
      <c r="M25" s="31"/>
      <c r="N25" s="110">
        <v>177030.2</v>
      </c>
      <c r="O25" s="31"/>
      <c r="P25" s="110"/>
      <c r="Q25" s="110"/>
      <c r="R25" s="110"/>
      <c r="S25" s="110"/>
      <c r="T25" s="110"/>
      <c r="U25" s="110"/>
      <c r="V25" s="110"/>
      <c r="W25" s="110"/>
      <c r="X25" s="110"/>
      <c r="Y25" s="110"/>
    </row>
    <row r="26" ht="20.25" spans="1:25">
      <c r="A26" s="26" t="s">
        <v>70</v>
      </c>
      <c r="B26" s="26" t="s">
        <v>70</v>
      </c>
      <c r="C26" s="26" t="s">
        <v>223</v>
      </c>
      <c r="D26" s="26" t="s">
        <v>224</v>
      </c>
      <c r="E26" s="26" t="s">
        <v>121</v>
      </c>
      <c r="F26" s="26" t="s">
        <v>122</v>
      </c>
      <c r="G26" s="26" t="s">
        <v>231</v>
      </c>
      <c r="H26" s="26" t="s">
        <v>232</v>
      </c>
      <c r="I26" s="110">
        <v>10262.25</v>
      </c>
      <c r="J26" s="110">
        <v>10262.25</v>
      </c>
      <c r="K26" s="31"/>
      <c r="L26" s="31"/>
      <c r="M26" s="31"/>
      <c r="N26" s="110">
        <v>10262.25</v>
      </c>
      <c r="O26" s="31"/>
      <c r="P26" s="110"/>
      <c r="Q26" s="110"/>
      <c r="R26" s="110"/>
      <c r="S26" s="110"/>
      <c r="T26" s="110"/>
      <c r="U26" s="110"/>
      <c r="V26" s="110"/>
      <c r="W26" s="110"/>
      <c r="X26" s="110"/>
      <c r="Y26" s="110"/>
    </row>
    <row r="27" ht="20.25" spans="1:25">
      <c r="A27" s="26" t="s">
        <v>70</v>
      </c>
      <c r="B27" s="26" t="s">
        <v>70</v>
      </c>
      <c r="C27" s="26" t="s">
        <v>223</v>
      </c>
      <c r="D27" s="26" t="s">
        <v>224</v>
      </c>
      <c r="E27" s="26" t="s">
        <v>121</v>
      </c>
      <c r="F27" s="26" t="s">
        <v>122</v>
      </c>
      <c r="G27" s="26" t="s">
        <v>231</v>
      </c>
      <c r="H27" s="26" t="s">
        <v>232</v>
      </c>
      <c r="I27" s="110">
        <v>5712.42</v>
      </c>
      <c r="J27" s="110">
        <v>5712.42</v>
      </c>
      <c r="K27" s="31"/>
      <c r="L27" s="31"/>
      <c r="M27" s="31"/>
      <c r="N27" s="110">
        <v>5712.42</v>
      </c>
      <c r="O27" s="31"/>
      <c r="P27" s="110"/>
      <c r="Q27" s="110"/>
      <c r="R27" s="110"/>
      <c r="S27" s="110"/>
      <c r="T27" s="110"/>
      <c r="U27" s="110"/>
      <c r="V27" s="110"/>
      <c r="W27" s="110"/>
      <c r="X27" s="110"/>
      <c r="Y27" s="110"/>
    </row>
    <row r="28" ht="20.25" spans="1:25">
      <c r="A28" s="26" t="s">
        <v>70</v>
      </c>
      <c r="B28" s="26" t="s">
        <v>70</v>
      </c>
      <c r="C28" s="26" t="s">
        <v>223</v>
      </c>
      <c r="D28" s="26" t="s">
        <v>224</v>
      </c>
      <c r="E28" s="26" t="s">
        <v>127</v>
      </c>
      <c r="F28" s="26" t="s">
        <v>128</v>
      </c>
      <c r="G28" s="26" t="s">
        <v>231</v>
      </c>
      <c r="H28" s="26" t="s">
        <v>232</v>
      </c>
      <c r="I28" s="110">
        <v>1357.96</v>
      </c>
      <c r="J28" s="110">
        <v>1357.96</v>
      </c>
      <c r="K28" s="31"/>
      <c r="L28" s="31"/>
      <c r="M28" s="31"/>
      <c r="N28" s="110">
        <v>1357.96</v>
      </c>
      <c r="O28" s="31"/>
      <c r="P28" s="110"/>
      <c r="Q28" s="110"/>
      <c r="R28" s="110"/>
      <c r="S28" s="110"/>
      <c r="T28" s="110"/>
      <c r="U28" s="110"/>
      <c r="V28" s="110"/>
      <c r="W28" s="110"/>
      <c r="X28" s="110"/>
      <c r="Y28" s="110"/>
    </row>
    <row r="29" ht="20.25" spans="1:25">
      <c r="A29" s="26" t="s">
        <v>70</v>
      </c>
      <c r="B29" s="26" t="s">
        <v>70</v>
      </c>
      <c r="C29" s="26" t="s">
        <v>223</v>
      </c>
      <c r="D29" s="26" t="s">
        <v>224</v>
      </c>
      <c r="E29" s="26" t="s">
        <v>129</v>
      </c>
      <c r="F29" s="26" t="s">
        <v>130</v>
      </c>
      <c r="G29" s="26" t="s">
        <v>231</v>
      </c>
      <c r="H29" s="26" t="s">
        <v>232</v>
      </c>
      <c r="I29" s="110">
        <v>3505.95</v>
      </c>
      <c r="J29" s="110">
        <v>3505.95</v>
      </c>
      <c r="K29" s="31"/>
      <c r="L29" s="31"/>
      <c r="M29" s="31"/>
      <c r="N29" s="110">
        <v>3505.95</v>
      </c>
      <c r="O29" s="31"/>
      <c r="P29" s="110"/>
      <c r="Q29" s="110"/>
      <c r="R29" s="110"/>
      <c r="S29" s="110"/>
      <c r="T29" s="110"/>
      <c r="U29" s="110"/>
      <c r="V29" s="110"/>
      <c r="W29" s="110"/>
      <c r="X29" s="110"/>
      <c r="Y29" s="110"/>
    </row>
    <row r="30" ht="20.25" spans="1:25">
      <c r="A30" s="26" t="s">
        <v>70</v>
      </c>
      <c r="B30" s="26" t="s">
        <v>70</v>
      </c>
      <c r="C30" s="26" t="s">
        <v>223</v>
      </c>
      <c r="D30" s="26" t="s">
        <v>224</v>
      </c>
      <c r="E30" s="26" t="s">
        <v>133</v>
      </c>
      <c r="F30" s="26" t="s">
        <v>134</v>
      </c>
      <c r="G30" s="26" t="s">
        <v>231</v>
      </c>
      <c r="H30" s="26" t="s">
        <v>232</v>
      </c>
      <c r="I30" s="110">
        <v>7724.7</v>
      </c>
      <c r="J30" s="110">
        <v>7724.7</v>
      </c>
      <c r="K30" s="31"/>
      <c r="L30" s="31"/>
      <c r="M30" s="31"/>
      <c r="N30" s="110">
        <v>7724.7</v>
      </c>
      <c r="O30" s="31"/>
      <c r="P30" s="110"/>
      <c r="Q30" s="110"/>
      <c r="R30" s="110"/>
      <c r="S30" s="110"/>
      <c r="T30" s="110"/>
      <c r="U30" s="110"/>
      <c r="V30" s="110"/>
      <c r="W30" s="110"/>
      <c r="X30" s="110"/>
      <c r="Y30" s="110"/>
    </row>
    <row r="31" ht="20.25" spans="1:25">
      <c r="A31" s="26" t="s">
        <v>70</v>
      </c>
      <c r="B31" s="26" t="s">
        <v>70</v>
      </c>
      <c r="C31" s="26" t="s">
        <v>223</v>
      </c>
      <c r="D31" s="26" t="s">
        <v>224</v>
      </c>
      <c r="E31" s="26" t="s">
        <v>137</v>
      </c>
      <c r="F31" s="26" t="s">
        <v>136</v>
      </c>
      <c r="G31" s="26" t="s">
        <v>231</v>
      </c>
      <c r="H31" s="26" t="s">
        <v>232</v>
      </c>
      <c r="I31" s="110">
        <v>28192.85</v>
      </c>
      <c r="J31" s="110">
        <v>28192.85</v>
      </c>
      <c r="K31" s="31"/>
      <c r="L31" s="31"/>
      <c r="M31" s="31"/>
      <c r="N31" s="110">
        <v>28192.85</v>
      </c>
      <c r="O31" s="31"/>
      <c r="P31" s="110"/>
      <c r="Q31" s="110"/>
      <c r="R31" s="110"/>
      <c r="S31" s="110"/>
      <c r="T31" s="110"/>
      <c r="U31" s="110"/>
      <c r="V31" s="110"/>
      <c r="W31" s="110"/>
      <c r="X31" s="110"/>
      <c r="Y31" s="110"/>
    </row>
    <row r="32" ht="20.25" spans="1:25">
      <c r="A32" s="26" t="s">
        <v>70</v>
      </c>
      <c r="B32" s="26" t="s">
        <v>70</v>
      </c>
      <c r="C32" s="26" t="s">
        <v>233</v>
      </c>
      <c r="D32" s="26" t="s">
        <v>148</v>
      </c>
      <c r="E32" s="26" t="s">
        <v>147</v>
      </c>
      <c r="F32" s="26" t="s">
        <v>148</v>
      </c>
      <c r="G32" s="26" t="s">
        <v>234</v>
      </c>
      <c r="H32" s="26" t="s">
        <v>148</v>
      </c>
      <c r="I32" s="110">
        <v>412692.04</v>
      </c>
      <c r="J32" s="110">
        <v>412692.04</v>
      </c>
      <c r="K32" s="31"/>
      <c r="L32" s="31"/>
      <c r="M32" s="31"/>
      <c r="N32" s="110">
        <v>412692.04</v>
      </c>
      <c r="O32" s="31"/>
      <c r="P32" s="110"/>
      <c r="Q32" s="110"/>
      <c r="R32" s="110"/>
      <c r="S32" s="110"/>
      <c r="T32" s="110"/>
      <c r="U32" s="110"/>
      <c r="V32" s="110"/>
      <c r="W32" s="110"/>
      <c r="X32" s="110"/>
      <c r="Y32" s="110"/>
    </row>
    <row r="33" ht="20.25" spans="1:25">
      <c r="A33" s="26" t="s">
        <v>70</v>
      </c>
      <c r="B33" s="26" t="s">
        <v>70</v>
      </c>
      <c r="C33" s="26" t="s">
        <v>233</v>
      </c>
      <c r="D33" s="26" t="s">
        <v>148</v>
      </c>
      <c r="E33" s="26" t="s">
        <v>147</v>
      </c>
      <c r="F33" s="26" t="s">
        <v>148</v>
      </c>
      <c r="G33" s="26" t="s">
        <v>234</v>
      </c>
      <c r="H33" s="26" t="s">
        <v>148</v>
      </c>
      <c r="I33" s="110">
        <v>671940</v>
      </c>
      <c r="J33" s="110">
        <v>671940</v>
      </c>
      <c r="K33" s="31"/>
      <c r="L33" s="31"/>
      <c r="M33" s="31"/>
      <c r="N33" s="110">
        <v>671940</v>
      </c>
      <c r="O33" s="31"/>
      <c r="P33" s="110"/>
      <c r="Q33" s="110"/>
      <c r="R33" s="110"/>
      <c r="S33" s="110"/>
      <c r="T33" s="110"/>
      <c r="U33" s="110"/>
      <c r="V33" s="110"/>
      <c r="W33" s="110"/>
      <c r="X33" s="110"/>
      <c r="Y33" s="110"/>
    </row>
    <row r="34" ht="20.25" spans="1:25">
      <c r="A34" s="26" t="s">
        <v>70</v>
      </c>
      <c r="B34" s="26" t="s">
        <v>70</v>
      </c>
      <c r="C34" s="26" t="s">
        <v>235</v>
      </c>
      <c r="D34" s="26" t="s">
        <v>192</v>
      </c>
      <c r="E34" s="26" t="s">
        <v>127</v>
      </c>
      <c r="F34" s="26" t="s">
        <v>128</v>
      </c>
      <c r="G34" s="26" t="s">
        <v>236</v>
      </c>
      <c r="H34" s="26" t="s">
        <v>192</v>
      </c>
      <c r="I34" s="110">
        <v>2000</v>
      </c>
      <c r="J34" s="110">
        <v>2000</v>
      </c>
      <c r="K34" s="31"/>
      <c r="L34" s="31"/>
      <c r="M34" s="31"/>
      <c r="N34" s="110">
        <v>2000</v>
      </c>
      <c r="O34" s="31"/>
      <c r="P34" s="110"/>
      <c r="Q34" s="110"/>
      <c r="R34" s="110"/>
      <c r="S34" s="110"/>
      <c r="T34" s="110"/>
      <c r="U34" s="110"/>
      <c r="V34" s="110"/>
      <c r="W34" s="110"/>
      <c r="X34" s="110"/>
      <c r="Y34" s="110"/>
    </row>
    <row r="35" ht="20.25" spans="1:25">
      <c r="A35" s="26" t="s">
        <v>70</v>
      </c>
      <c r="B35" s="26" t="s">
        <v>70</v>
      </c>
      <c r="C35" s="26" t="s">
        <v>235</v>
      </c>
      <c r="D35" s="26" t="s">
        <v>192</v>
      </c>
      <c r="E35" s="26" t="s">
        <v>129</v>
      </c>
      <c r="F35" s="26" t="s">
        <v>130</v>
      </c>
      <c r="G35" s="26" t="s">
        <v>236</v>
      </c>
      <c r="H35" s="26" t="s">
        <v>192</v>
      </c>
      <c r="I35" s="110">
        <v>4000</v>
      </c>
      <c r="J35" s="110">
        <v>4000</v>
      </c>
      <c r="K35" s="31"/>
      <c r="L35" s="31"/>
      <c r="M35" s="31"/>
      <c r="N35" s="110">
        <v>4000</v>
      </c>
      <c r="O35" s="31"/>
      <c r="P35" s="110"/>
      <c r="Q35" s="110"/>
      <c r="R35" s="110"/>
      <c r="S35" s="110"/>
      <c r="T35" s="110"/>
      <c r="U35" s="110"/>
      <c r="V35" s="110"/>
      <c r="W35" s="110"/>
      <c r="X35" s="110"/>
      <c r="Y35" s="110"/>
    </row>
    <row r="36" ht="20.25" spans="1:25">
      <c r="A36" s="26" t="s">
        <v>70</v>
      </c>
      <c r="B36" s="26" t="s">
        <v>70</v>
      </c>
      <c r="C36" s="26" t="s">
        <v>235</v>
      </c>
      <c r="D36" s="26" t="s">
        <v>192</v>
      </c>
      <c r="E36" s="26" t="s">
        <v>133</v>
      </c>
      <c r="F36" s="26" t="s">
        <v>134</v>
      </c>
      <c r="G36" s="26" t="s">
        <v>236</v>
      </c>
      <c r="H36" s="26" t="s">
        <v>192</v>
      </c>
      <c r="I36" s="110">
        <v>2000</v>
      </c>
      <c r="J36" s="110">
        <v>2000</v>
      </c>
      <c r="K36" s="31"/>
      <c r="L36" s="31"/>
      <c r="M36" s="31"/>
      <c r="N36" s="110">
        <v>2000</v>
      </c>
      <c r="O36" s="31"/>
      <c r="P36" s="110"/>
      <c r="Q36" s="110"/>
      <c r="R36" s="110"/>
      <c r="S36" s="110"/>
      <c r="T36" s="110"/>
      <c r="U36" s="110"/>
      <c r="V36" s="110"/>
      <c r="W36" s="110"/>
      <c r="X36" s="110"/>
      <c r="Y36" s="110"/>
    </row>
    <row r="37" ht="20.25" spans="1:25">
      <c r="A37" s="26" t="s">
        <v>70</v>
      </c>
      <c r="B37" s="26" t="s">
        <v>70</v>
      </c>
      <c r="C37" s="26" t="s">
        <v>235</v>
      </c>
      <c r="D37" s="26" t="s">
        <v>192</v>
      </c>
      <c r="E37" s="26" t="s">
        <v>137</v>
      </c>
      <c r="F37" s="26" t="s">
        <v>136</v>
      </c>
      <c r="G37" s="26" t="s">
        <v>236</v>
      </c>
      <c r="H37" s="26" t="s">
        <v>192</v>
      </c>
      <c r="I37" s="110">
        <v>6800</v>
      </c>
      <c r="J37" s="110">
        <v>6800</v>
      </c>
      <c r="K37" s="31"/>
      <c r="L37" s="31"/>
      <c r="M37" s="31"/>
      <c r="N37" s="110">
        <v>6800</v>
      </c>
      <c r="O37" s="31"/>
      <c r="P37" s="110"/>
      <c r="Q37" s="110"/>
      <c r="R37" s="110"/>
      <c r="S37" s="110"/>
      <c r="T37" s="110"/>
      <c r="U37" s="110"/>
      <c r="V37" s="110"/>
      <c r="W37" s="110"/>
      <c r="X37" s="110"/>
      <c r="Y37" s="110"/>
    </row>
    <row r="38" ht="20.25" spans="1:25">
      <c r="A38" s="26" t="s">
        <v>70</v>
      </c>
      <c r="B38" s="26" t="s">
        <v>70</v>
      </c>
      <c r="C38" s="26" t="s">
        <v>237</v>
      </c>
      <c r="D38" s="26" t="s">
        <v>238</v>
      </c>
      <c r="E38" s="26" t="s">
        <v>127</v>
      </c>
      <c r="F38" s="26" t="s">
        <v>128</v>
      </c>
      <c r="G38" s="26" t="s">
        <v>239</v>
      </c>
      <c r="H38" s="26" t="s">
        <v>240</v>
      </c>
      <c r="I38" s="110">
        <v>87600</v>
      </c>
      <c r="J38" s="110">
        <v>87600</v>
      </c>
      <c r="K38" s="31"/>
      <c r="L38" s="31"/>
      <c r="M38" s="31"/>
      <c r="N38" s="110">
        <v>87600</v>
      </c>
      <c r="O38" s="31"/>
      <c r="P38" s="110"/>
      <c r="Q38" s="110"/>
      <c r="R38" s="110"/>
      <c r="S38" s="110"/>
      <c r="T38" s="110"/>
      <c r="U38" s="110"/>
      <c r="V38" s="110"/>
      <c r="W38" s="110"/>
      <c r="X38" s="110"/>
      <c r="Y38" s="110"/>
    </row>
    <row r="39" ht="20.25" spans="1:25">
      <c r="A39" s="26" t="s">
        <v>70</v>
      </c>
      <c r="B39" s="26" t="s">
        <v>70</v>
      </c>
      <c r="C39" s="26" t="s">
        <v>237</v>
      </c>
      <c r="D39" s="26" t="s">
        <v>238</v>
      </c>
      <c r="E39" s="26" t="s">
        <v>129</v>
      </c>
      <c r="F39" s="26" t="s">
        <v>130</v>
      </c>
      <c r="G39" s="26" t="s">
        <v>239</v>
      </c>
      <c r="H39" s="26" t="s">
        <v>240</v>
      </c>
      <c r="I39" s="110">
        <v>174000</v>
      </c>
      <c r="J39" s="110">
        <v>174000</v>
      </c>
      <c r="K39" s="31"/>
      <c r="L39" s="31"/>
      <c r="M39" s="31"/>
      <c r="N39" s="110">
        <v>174000</v>
      </c>
      <c r="O39" s="31"/>
      <c r="P39" s="110"/>
      <c r="Q39" s="110"/>
      <c r="R39" s="110"/>
      <c r="S39" s="110"/>
      <c r="T39" s="110"/>
      <c r="U39" s="110"/>
      <c r="V39" s="110"/>
      <c r="W39" s="110"/>
      <c r="X39" s="110"/>
      <c r="Y39" s="110"/>
    </row>
    <row r="40" ht="20.25" spans="1:25">
      <c r="A40" s="26" t="s">
        <v>70</v>
      </c>
      <c r="B40" s="26" t="s">
        <v>70</v>
      </c>
      <c r="C40" s="26" t="s">
        <v>241</v>
      </c>
      <c r="D40" s="26" t="s">
        <v>242</v>
      </c>
      <c r="E40" s="26" t="s">
        <v>127</v>
      </c>
      <c r="F40" s="26" t="s">
        <v>128</v>
      </c>
      <c r="G40" s="26" t="s">
        <v>243</v>
      </c>
      <c r="H40" s="26" t="s">
        <v>242</v>
      </c>
      <c r="I40" s="110">
        <v>27000</v>
      </c>
      <c r="J40" s="110">
        <v>27000</v>
      </c>
      <c r="K40" s="31"/>
      <c r="L40" s="31"/>
      <c r="M40" s="31"/>
      <c r="N40" s="110">
        <v>27000</v>
      </c>
      <c r="O40" s="31"/>
      <c r="P40" s="110"/>
      <c r="Q40" s="110"/>
      <c r="R40" s="110"/>
      <c r="S40" s="110"/>
      <c r="T40" s="110"/>
      <c r="U40" s="110"/>
      <c r="V40" s="110"/>
      <c r="W40" s="110"/>
      <c r="X40" s="110"/>
      <c r="Y40" s="110"/>
    </row>
    <row r="41" ht="20.25" spans="1:25">
      <c r="A41" s="26" t="s">
        <v>70</v>
      </c>
      <c r="B41" s="26" t="s">
        <v>70</v>
      </c>
      <c r="C41" s="26" t="s">
        <v>241</v>
      </c>
      <c r="D41" s="26" t="s">
        <v>242</v>
      </c>
      <c r="E41" s="26" t="s">
        <v>129</v>
      </c>
      <c r="F41" s="26" t="s">
        <v>130</v>
      </c>
      <c r="G41" s="26" t="s">
        <v>243</v>
      </c>
      <c r="H41" s="26" t="s">
        <v>242</v>
      </c>
      <c r="I41" s="110">
        <v>54000</v>
      </c>
      <c r="J41" s="110">
        <v>54000</v>
      </c>
      <c r="K41" s="31"/>
      <c r="L41" s="31"/>
      <c r="M41" s="31"/>
      <c r="N41" s="110">
        <v>54000</v>
      </c>
      <c r="O41" s="31"/>
      <c r="P41" s="110"/>
      <c r="Q41" s="110"/>
      <c r="R41" s="110"/>
      <c r="S41" s="110"/>
      <c r="T41" s="110"/>
      <c r="U41" s="110"/>
      <c r="V41" s="110"/>
      <c r="W41" s="110"/>
      <c r="X41" s="110"/>
      <c r="Y41" s="110"/>
    </row>
    <row r="42" ht="20.25" spans="1:25">
      <c r="A42" s="26" t="s">
        <v>70</v>
      </c>
      <c r="B42" s="26" t="s">
        <v>70</v>
      </c>
      <c r="C42" s="26" t="s">
        <v>241</v>
      </c>
      <c r="D42" s="26" t="s">
        <v>242</v>
      </c>
      <c r="E42" s="26" t="s">
        <v>133</v>
      </c>
      <c r="F42" s="26" t="s">
        <v>134</v>
      </c>
      <c r="G42" s="26" t="s">
        <v>243</v>
      </c>
      <c r="H42" s="26" t="s">
        <v>242</v>
      </c>
      <c r="I42" s="110">
        <v>27000</v>
      </c>
      <c r="J42" s="110">
        <v>27000</v>
      </c>
      <c r="K42" s="31"/>
      <c r="L42" s="31"/>
      <c r="M42" s="31"/>
      <c r="N42" s="110">
        <v>27000</v>
      </c>
      <c r="O42" s="31"/>
      <c r="P42" s="110"/>
      <c r="Q42" s="110"/>
      <c r="R42" s="110"/>
      <c r="S42" s="110"/>
      <c r="T42" s="110"/>
      <c r="U42" s="110"/>
      <c r="V42" s="110"/>
      <c r="W42" s="110"/>
      <c r="X42" s="110"/>
      <c r="Y42" s="110"/>
    </row>
    <row r="43" ht="20.25" spans="1:25">
      <c r="A43" s="26" t="s">
        <v>70</v>
      </c>
      <c r="B43" s="26" t="s">
        <v>70</v>
      </c>
      <c r="C43" s="26" t="s">
        <v>241</v>
      </c>
      <c r="D43" s="26" t="s">
        <v>242</v>
      </c>
      <c r="E43" s="26" t="s">
        <v>137</v>
      </c>
      <c r="F43" s="26" t="s">
        <v>136</v>
      </c>
      <c r="G43" s="26" t="s">
        <v>243</v>
      </c>
      <c r="H43" s="26" t="s">
        <v>242</v>
      </c>
      <c r="I43" s="110">
        <v>91800</v>
      </c>
      <c r="J43" s="110">
        <v>91800</v>
      </c>
      <c r="K43" s="31"/>
      <c r="L43" s="31"/>
      <c r="M43" s="31"/>
      <c r="N43" s="110">
        <v>91800</v>
      </c>
      <c r="O43" s="31"/>
      <c r="P43" s="110"/>
      <c r="Q43" s="110"/>
      <c r="R43" s="110"/>
      <c r="S43" s="110"/>
      <c r="T43" s="110"/>
      <c r="U43" s="110"/>
      <c r="V43" s="110"/>
      <c r="W43" s="110"/>
      <c r="X43" s="110"/>
      <c r="Y43" s="110"/>
    </row>
    <row r="44" ht="20.25" spans="1:25">
      <c r="A44" s="26" t="s">
        <v>70</v>
      </c>
      <c r="B44" s="26" t="s">
        <v>70</v>
      </c>
      <c r="C44" s="26" t="s">
        <v>244</v>
      </c>
      <c r="D44" s="26" t="s">
        <v>245</v>
      </c>
      <c r="E44" s="26" t="s">
        <v>127</v>
      </c>
      <c r="F44" s="26" t="s">
        <v>128</v>
      </c>
      <c r="G44" s="26" t="s">
        <v>246</v>
      </c>
      <c r="H44" s="26" t="s">
        <v>247</v>
      </c>
      <c r="I44" s="110">
        <v>9000</v>
      </c>
      <c r="J44" s="110">
        <v>9000</v>
      </c>
      <c r="K44" s="31"/>
      <c r="L44" s="31"/>
      <c r="M44" s="31"/>
      <c r="N44" s="110">
        <v>9000</v>
      </c>
      <c r="O44" s="31"/>
      <c r="P44" s="110"/>
      <c r="Q44" s="110"/>
      <c r="R44" s="110"/>
      <c r="S44" s="110"/>
      <c r="T44" s="110"/>
      <c r="U44" s="110"/>
      <c r="V44" s="110"/>
      <c r="W44" s="110"/>
      <c r="X44" s="110"/>
      <c r="Y44" s="110"/>
    </row>
    <row r="45" ht="20.25" spans="1:25">
      <c r="A45" s="26" t="s">
        <v>70</v>
      </c>
      <c r="B45" s="26" t="s">
        <v>70</v>
      </c>
      <c r="C45" s="26" t="s">
        <v>244</v>
      </c>
      <c r="D45" s="26" t="s">
        <v>245</v>
      </c>
      <c r="E45" s="26" t="s">
        <v>129</v>
      </c>
      <c r="F45" s="26" t="s">
        <v>130</v>
      </c>
      <c r="G45" s="26" t="s">
        <v>246</v>
      </c>
      <c r="H45" s="26" t="s">
        <v>247</v>
      </c>
      <c r="I45" s="110">
        <v>18000</v>
      </c>
      <c r="J45" s="110">
        <v>18000</v>
      </c>
      <c r="K45" s="31"/>
      <c r="L45" s="31"/>
      <c r="M45" s="31"/>
      <c r="N45" s="110">
        <v>18000</v>
      </c>
      <c r="O45" s="31"/>
      <c r="P45" s="110"/>
      <c r="Q45" s="110"/>
      <c r="R45" s="110"/>
      <c r="S45" s="110"/>
      <c r="T45" s="110"/>
      <c r="U45" s="110"/>
      <c r="V45" s="110"/>
      <c r="W45" s="110"/>
      <c r="X45" s="110"/>
      <c r="Y45" s="110"/>
    </row>
    <row r="46" ht="20.25" spans="1:25">
      <c r="A46" s="26" t="s">
        <v>70</v>
      </c>
      <c r="B46" s="26" t="s">
        <v>70</v>
      </c>
      <c r="C46" s="26" t="s">
        <v>244</v>
      </c>
      <c r="D46" s="26" t="s">
        <v>245</v>
      </c>
      <c r="E46" s="26" t="s">
        <v>133</v>
      </c>
      <c r="F46" s="26" t="s">
        <v>134</v>
      </c>
      <c r="G46" s="26" t="s">
        <v>246</v>
      </c>
      <c r="H46" s="26" t="s">
        <v>247</v>
      </c>
      <c r="I46" s="110">
        <v>9000</v>
      </c>
      <c r="J46" s="110">
        <v>9000</v>
      </c>
      <c r="K46" s="31"/>
      <c r="L46" s="31"/>
      <c r="M46" s="31"/>
      <c r="N46" s="110">
        <v>9000</v>
      </c>
      <c r="O46" s="31"/>
      <c r="P46" s="110"/>
      <c r="Q46" s="110"/>
      <c r="R46" s="110"/>
      <c r="S46" s="110"/>
      <c r="T46" s="110"/>
      <c r="U46" s="110"/>
      <c r="V46" s="110"/>
      <c r="W46" s="110"/>
      <c r="X46" s="110"/>
      <c r="Y46" s="110"/>
    </row>
    <row r="47" ht="20.25" spans="1:25">
      <c r="A47" s="26" t="s">
        <v>70</v>
      </c>
      <c r="B47" s="26" t="s">
        <v>70</v>
      </c>
      <c r="C47" s="26" t="s">
        <v>244</v>
      </c>
      <c r="D47" s="26" t="s">
        <v>245</v>
      </c>
      <c r="E47" s="26" t="s">
        <v>137</v>
      </c>
      <c r="F47" s="26" t="s">
        <v>136</v>
      </c>
      <c r="G47" s="26" t="s">
        <v>246</v>
      </c>
      <c r="H47" s="26" t="s">
        <v>247</v>
      </c>
      <c r="I47" s="110">
        <v>30600</v>
      </c>
      <c r="J47" s="110">
        <v>30600</v>
      </c>
      <c r="K47" s="31"/>
      <c r="L47" s="31"/>
      <c r="M47" s="31"/>
      <c r="N47" s="110">
        <v>30600</v>
      </c>
      <c r="O47" s="31"/>
      <c r="P47" s="110"/>
      <c r="Q47" s="110"/>
      <c r="R47" s="110"/>
      <c r="S47" s="110"/>
      <c r="T47" s="110"/>
      <c r="U47" s="110"/>
      <c r="V47" s="110"/>
      <c r="W47" s="110"/>
      <c r="X47" s="110"/>
      <c r="Y47" s="110"/>
    </row>
    <row r="48" ht="20.25" spans="1:25">
      <c r="A48" s="26" t="s">
        <v>70</v>
      </c>
      <c r="B48" s="26" t="s">
        <v>70</v>
      </c>
      <c r="C48" s="26" t="s">
        <v>244</v>
      </c>
      <c r="D48" s="26" t="s">
        <v>245</v>
      </c>
      <c r="E48" s="26" t="s">
        <v>127</v>
      </c>
      <c r="F48" s="26" t="s">
        <v>128</v>
      </c>
      <c r="G48" s="26" t="s">
        <v>248</v>
      </c>
      <c r="H48" s="26" t="s">
        <v>249</v>
      </c>
      <c r="I48" s="110">
        <v>2000</v>
      </c>
      <c r="J48" s="110">
        <v>2000</v>
      </c>
      <c r="K48" s="31"/>
      <c r="L48" s="31"/>
      <c r="M48" s="31"/>
      <c r="N48" s="110">
        <v>2000</v>
      </c>
      <c r="O48" s="31"/>
      <c r="P48" s="110"/>
      <c r="Q48" s="110"/>
      <c r="R48" s="110"/>
      <c r="S48" s="110"/>
      <c r="T48" s="110"/>
      <c r="U48" s="110"/>
      <c r="V48" s="110"/>
      <c r="W48" s="110"/>
      <c r="X48" s="110"/>
      <c r="Y48" s="110"/>
    </row>
    <row r="49" ht="20.25" spans="1:25">
      <c r="A49" s="26" t="s">
        <v>70</v>
      </c>
      <c r="B49" s="26" t="s">
        <v>70</v>
      </c>
      <c r="C49" s="26" t="s">
        <v>244</v>
      </c>
      <c r="D49" s="26" t="s">
        <v>245</v>
      </c>
      <c r="E49" s="26" t="s">
        <v>129</v>
      </c>
      <c r="F49" s="26" t="s">
        <v>130</v>
      </c>
      <c r="G49" s="26" t="s">
        <v>248</v>
      </c>
      <c r="H49" s="26" t="s">
        <v>249</v>
      </c>
      <c r="I49" s="110">
        <v>4000</v>
      </c>
      <c r="J49" s="110">
        <v>4000</v>
      </c>
      <c r="K49" s="31"/>
      <c r="L49" s="31"/>
      <c r="M49" s="31"/>
      <c r="N49" s="110">
        <v>4000</v>
      </c>
      <c r="O49" s="31"/>
      <c r="P49" s="110"/>
      <c r="Q49" s="110"/>
      <c r="R49" s="110"/>
      <c r="S49" s="110"/>
      <c r="T49" s="110"/>
      <c r="U49" s="110"/>
      <c r="V49" s="110"/>
      <c r="W49" s="110"/>
      <c r="X49" s="110"/>
      <c r="Y49" s="110"/>
    </row>
    <row r="50" ht="20.25" spans="1:25">
      <c r="A50" s="26" t="s">
        <v>70</v>
      </c>
      <c r="B50" s="26" t="s">
        <v>70</v>
      </c>
      <c r="C50" s="26" t="s">
        <v>244</v>
      </c>
      <c r="D50" s="26" t="s">
        <v>245</v>
      </c>
      <c r="E50" s="26" t="s">
        <v>133</v>
      </c>
      <c r="F50" s="26" t="s">
        <v>134</v>
      </c>
      <c r="G50" s="26" t="s">
        <v>248</v>
      </c>
      <c r="H50" s="26" t="s">
        <v>249</v>
      </c>
      <c r="I50" s="110">
        <v>2000</v>
      </c>
      <c r="J50" s="110">
        <v>2000</v>
      </c>
      <c r="K50" s="31"/>
      <c r="L50" s="31"/>
      <c r="M50" s="31"/>
      <c r="N50" s="110">
        <v>2000</v>
      </c>
      <c r="O50" s="31"/>
      <c r="P50" s="110"/>
      <c r="Q50" s="110"/>
      <c r="R50" s="110"/>
      <c r="S50" s="110"/>
      <c r="T50" s="110"/>
      <c r="U50" s="110"/>
      <c r="V50" s="110"/>
      <c r="W50" s="110"/>
      <c r="X50" s="110"/>
      <c r="Y50" s="110"/>
    </row>
    <row r="51" ht="20.25" spans="1:25">
      <c r="A51" s="26" t="s">
        <v>70</v>
      </c>
      <c r="B51" s="26" t="s">
        <v>70</v>
      </c>
      <c r="C51" s="26" t="s">
        <v>244</v>
      </c>
      <c r="D51" s="26" t="s">
        <v>245</v>
      </c>
      <c r="E51" s="26" t="s">
        <v>137</v>
      </c>
      <c r="F51" s="26" t="s">
        <v>136</v>
      </c>
      <c r="G51" s="26" t="s">
        <v>248</v>
      </c>
      <c r="H51" s="26" t="s">
        <v>249</v>
      </c>
      <c r="I51" s="110">
        <v>6800</v>
      </c>
      <c r="J51" s="110">
        <v>6800</v>
      </c>
      <c r="K51" s="31"/>
      <c r="L51" s="31"/>
      <c r="M51" s="31"/>
      <c r="N51" s="110">
        <v>6800</v>
      </c>
      <c r="O51" s="31"/>
      <c r="P51" s="110"/>
      <c r="Q51" s="110"/>
      <c r="R51" s="110"/>
      <c r="S51" s="110"/>
      <c r="T51" s="110"/>
      <c r="U51" s="110"/>
      <c r="V51" s="110"/>
      <c r="W51" s="110"/>
      <c r="X51" s="110"/>
      <c r="Y51" s="110"/>
    </row>
    <row r="52" ht="20.25" spans="1:25">
      <c r="A52" s="26" t="s">
        <v>70</v>
      </c>
      <c r="B52" s="26" t="s">
        <v>70</v>
      </c>
      <c r="C52" s="26" t="s">
        <v>244</v>
      </c>
      <c r="D52" s="26" t="s">
        <v>245</v>
      </c>
      <c r="E52" s="26" t="s">
        <v>127</v>
      </c>
      <c r="F52" s="26" t="s">
        <v>128</v>
      </c>
      <c r="G52" s="26" t="s">
        <v>250</v>
      </c>
      <c r="H52" s="26" t="s">
        <v>251</v>
      </c>
      <c r="I52" s="110">
        <v>2000</v>
      </c>
      <c r="J52" s="110">
        <v>2000</v>
      </c>
      <c r="K52" s="31"/>
      <c r="L52" s="31"/>
      <c r="M52" s="31"/>
      <c r="N52" s="110">
        <v>2000</v>
      </c>
      <c r="O52" s="31"/>
      <c r="P52" s="110"/>
      <c r="Q52" s="110"/>
      <c r="R52" s="110"/>
      <c r="S52" s="110"/>
      <c r="T52" s="110"/>
      <c r="U52" s="110"/>
      <c r="V52" s="110"/>
      <c r="W52" s="110"/>
      <c r="X52" s="110"/>
      <c r="Y52" s="110"/>
    </row>
    <row r="53" ht="20.25" spans="1:25">
      <c r="A53" s="26" t="s">
        <v>70</v>
      </c>
      <c r="B53" s="26" t="s">
        <v>70</v>
      </c>
      <c r="C53" s="26" t="s">
        <v>244</v>
      </c>
      <c r="D53" s="26" t="s">
        <v>245</v>
      </c>
      <c r="E53" s="26" t="s">
        <v>129</v>
      </c>
      <c r="F53" s="26" t="s">
        <v>130</v>
      </c>
      <c r="G53" s="26" t="s">
        <v>250</v>
      </c>
      <c r="H53" s="26" t="s">
        <v>251</v>
      </c>
      <c r="I53" s="110">
        <v>4000</v>
      </c>
      <c r="J53" s="110">
        <v>4000</v>
      </c>
      <c r="K53" s="31"/>
      <c r="L53" s="31"/>
      <c r="M53" s="31"/>
      <c r="N53" s="110">
        <v>4000</v>
      </c>
      <c r="O53" s="31"/>
      <c r="P53" s="110"/>
      <c r="Q53" s="110"/>
      <c r="R53" s="110"/>
      <c r="S53" s="110"/>
      <c r="T53" s="110"/>
      <c r="U53" s="110"/>
      <c r="V53" s="110"/>
      <c r="W53" s="110"/>
      <c r="X53" s="110"/>
      <c r="Y53" s="110"/>
    </row>
    <row r="54" ht="20.25" spans="1:25">
      <c r="A54" s="26" t="s">
        <v>70</v>
      </c>
      <c r="B54" s="26" t="s">
        <v>70</v>
      </c>
      <c r="C54" s="26" t="s">
        <v>244</v>
      </c>
      <c r="D54" s="26" t="s">
        <v>245</v>
      </c>
      <c r="E54" s="26" t="s">
        <v>133</v>
      </c>
      <c r="F54" s="26" t="s">
        <v>134</v>
      </c>
      <c r="G54" s="26" t="s">
        <v>250</v>
      </c>
      <c r="H54" s="26" t="s">
        <v>251</v>
      </c>
      <c r="I54" s="110">
        <v>2000</v>
      </c>
      <c r="J54" s="110">
        <v>2000</v>
      </c>
      <c r="K54" s="31"/>
      <c r="L54" s="31"/>
      <c r="M54" s="31"/>
      <c r="N54" s="110">
        <v>2000</v>
      </c>
      <c r="O54" s="31"/>
      <c r="P54" s="110"/>
      <c r="Q54" s="110"/>
      <c r="R54" s="110"/>
      <c r="S54" s="110"/>
      <c r="T54" s="110"/>
      <c r="U54" s="110"/>
      <c r="V54" s="110"/>
      <c r="W54" s="110"/>
      <c r="X54" s="110"/>
      <c r="Y54" s="110"/>
    </row>
    <row r="55" ht="20.25" spans="1:25">
      <c r="A55" s="26" t="s">
        <v>70</v>
      </c>
      <c r="B55" s="26" t="s">
        <v>70</v>
      </c>
      <c r="C55" s="26" t="s">
        <v>244</v>
      </c>
      <c r="D55" s="26" t="s">
        <v>245</v>
      </c>
      <c r="E55" s="26" t="s">
        <v>137</v>
      </c>
      <c r="F55" s="26" t="s">
        <v>136</v>
      </c>
      <c r="G55" s="26" t="s">
        <v>250</v>
      </c>
      <c r="H55" s="26" t="s">
        <v>251</v>
      </c>
      <c r="I55" s="110">
        <v>6800</v>
      </c>
      <c r="J55" s="110">
        <v>6800</v>
      </c>
      <c r="K55" s="31"/>
      <c r="L55" s="31"/>
      <c r="M55" s="31"/>
      <c r="N55" s="110">
        <v>6800</v>
      </c>
      <c r="O55" s="31"/>
      <c r="P55" s="110"/>
      <c r="Q55" s="110"/>
      <c r="R55" s="110"/>
      <c r="S55" s="110"/>
      <c r="T55" s="110"/>
      <c r="U55" s="110"/>
      <c r="V55" s="110"/>
      <c r="W55" s="110"/>
      <c r="X55" s="110"/>
      <c r="Y55" s="110"/>
    </row>
    <row r="56" ht="20.25" spans="1:25">
      <c r="A56" s="26" t="s">
        <v>70</v>
      </c>
      <c r="B56" s="26" t="s">
        <v>70</v>
      </c>
      <c r="C56" s="26" t="s">
        <v>244</v>
      </c>
      <c r="D56" s="26" t="s">
        <v>245</v>
      </c>
      <c r="E56" s="26" t="s">
        <v>127</v>
      </c>
      <c r="F56" s="26" t="s">
        <v>128</v>
      </c>
      <c r="G56" s="26" t="s">
        <v>252</v>
      </c>
      <c r="H56" s="26" t="s">
        <v>253</v>
      </c>
      <c r="I56" s="110">
        <v>7000</v>
      </c>
      <c r="J56" s="110">
        <v>7000</v>
      </c>
      <c r="K56" s="31"/>
      <c r="L56" s="31"/>
      <c r="M56" s="31"/>
      <c r="N56" s="110">
        <v>7000</v>
      </c>
      <c r="O56" s="31"/>
      <c r="P56" s="110"/>
      <c r="Q56" s="110"/>
      <c r="R56" s="110"/>
      <c r="S56" s="110"/>
      <c r="T56" s="110"/>
      <c r="U56" s="110"/>
      <c r="V56" s="110"/>
      <c r="W56" s="110"/>
      <c r="X56" s="110"/>
      <c r="Y56" s="110"/>
    </row>
    <row r="57" ht="20.25" spans="1:25">
      <c r="A57" s="26" t="s">
        <v>70</v>
      </c>
      <c r="B57" s="26" t="s">
        <v>70</v>
      </c>
      <c r="C57" s="26" t="s">
        <v>244</v>
      </c>
      <c r="D57" s="26" t="s">
        <v>245</v>
      </c>
      <c r="E57" s="26" t="s">
        <v>129</v>
      </c>
      <c r="F57" s="26" t="s">
        <v>130</v>
      </c>
      <c r="G57" s="26" t="s">
        <v>252</v>
      </c>
      <c r="H57" s="26" t="s">
        <v>253</v>
      </c>
      <c r="I57" s="110">
        <v>14000</v>
      </c>
      <c r="J57" s="110">
        <v>14000</v>
      </c>
      <c r="K57" s="31"/>
      <c r="L57" s="31"/>
      <c r="M57" s="31"/>
      <c r="N57" s="110">
        <v>14000</v>
      </c>
      <c r="O57" s="31"/>
      <c r="P57" s="110"/>
      <c r="Q57" s="110"/>
      <c r="R57" s="110"/>
      <c r="S57" s="110"/>
      <c r="T57" s="110"/>
      <c r="U57" s="110"/>
      <c r="V57" s="110"/>
      <c r="W57" s="110"/>
      <c r="X57" s="110"/>
      <c r="Y57" s="110"/>
    </row>
    <row r="58" ht="20.25" spans="1:25">
      <c r="A58" s="26" t="s">
        <v>70</v>
      </c>
      <c r="B58" s="26" t="s">
        <v>70</v>
      </c>
      <c r="C58" s="26" t="s">
        <v>244</v>
      </c>
      <c r="D58" s="26" t="s">
        <v>245</v>
      </c>
      <c r="E58" s="26" t="s">
        <v>133</v>
      </c>
      <c r="F58" s="26" t="s">
        <v>134</v>
      </c>
      <c r="G58" s="26" t="s">
        <v>252</v>
      </c>
      <c r="H58" s="26" t="s">
        <v>253</v>
      </c>
      <c r="I58" s="110">
        <v>7000</v>
      </c>
      <c r="J58" s="110">
        <v>7000</v>
      </c>
      <c r="K58" s="31"/>
      <c r="L58" s="31"/>
      <c r="M58" s="31"/>
      <c r="N58" s="110">
        <v>7000</v>
      </c>
      <c r="O58" s="31"/>
      <c r="P58" s="110"/>
      <c r="Q58" s="110"/>
      <c r="R58" s="110"/>
      <c r="S58" s="110"/>
      <c r="T58" s="110"/>
      <c r="U58" s="110"/>
      <c r="V58" s="110"/>
      <c r="W58" s="110"/>
      <c r="X58" s="110"/>
      <c r="Y58" s="110"/>
    </row>
    <row r="59" ht="20.25" spans="1:25">
      <c r="A59" s="26" t="s">
        <v>70</v>
      </c>
      <c r="B59" s="26" t="s">
        <v>70</v>
      </c>
      <c r="C59" s="26" t="s">
        <v>244</v>
      </c>
      <c r="D59" s="26" t="s">
        <v>245</v>
      </c>
      <c r="E59" s="26" t="s">
        <v>137</v>
      </c>
      <c r="F59" s="26" t="s">
        <v>136</v>
      </c>
      <c r="G59" s="26" t="s">
        <v>252</v>
      </c>
      <c r="H59" s="26" t="s">
        <v>253</v>
      </c>
      <c r="I59" s="110">
        <v>23800</v>
      </c>
      <c r="J59" s="110">
        <v>23800</v>
      </c>
      <c r="K59" s="31"/>
      <c r="L59" s="31"/>
      <c r="M59" s="31"/>
      <c r="N59" s="110">
        <v>23800</v>
      </c>
      <c r="O59" s="31"/>
      <c r="P59" s="110"/>
      <c r="Q59" s="110"/>
      <c r="R59" s="110"/>
      <c r="S59" s="110"/>
      <c r="T59" s="110"/>
      <c r="U59" s="110"/>
      <c r="V59" s="110"/>
      <c r="W59" s="110"/>
      <c r="X59" s="110"/>
      <c r="Y59" s="110"/>
    </row>
    <row r="60" ht="20.25" spans="1:25">
      <c r="A60" s="26" t="s">
        <v>70</v>
      </c>
      <c r="B60" s="26" t="s">
        <v>70</v>
      </c>
      <c r="C60" s="26" t="s">
        <v>244</v>
      </c>
      <c r="D60" s="26" t="s">
        <v>245</v>
      </c>
      <c r="E60" s="26" t="s">
        <v>127</v>
      </c>
      <c r="F60" s="26" t="s">
        <v>128</v>
      </c>
      <c r="G60" s="26" t="s">
        <v>254</v>
      </c>
      <c r="H60" s="26" t="s">
        <v>255</v>
      </c>
      <c r="I60" s="110">
        <v>12800</v>
      </c>
      <c r="J60" s="110">
        <v>12800</v>
      </c>
      <c r="K60" s="31"/>
      <c r="L60" s="31"/>
      <c r="M60" s="31"/>
      <c r="N60" s="110">
        <v>12800</v>
      </c>
      <c r="O60" s="31"/>
      <c r="P60" s="110"/>
      <c r="Q60" s="110"/>
      <c r="R60" s="110"/>
      <c r="S60" s="110"/>
      <c r="T60" s="110"/>
      <c r="U60" s="110"/>
      <c r="V60" s="110"/>
      <c r="W60" s="110"/>
      <c r="X60" s="110"/>
      <c r="Y60" s="110"/>
    </row>
    <row r="61" ht="20.25" spans="1:25">
      <c r="A61" s="26" t="s">
        <v>70</v>
      </c>
      <c r="B61" s="26" t="s">
        <v>70</v>
      </c>
      <c r="C61" s="26" t="s">
        <v>244</v>
      </c>
      <c r="D61" s="26" t="s">
        <v>245</v>
      </c>
      <c r="E61" s="26" t="s">
        <v>129</v>
      </c>
      <c r="F61" s="26" t="s">
        <v>130</v>
      </c>
      <c r="G61" s="26" t="s">
        <v>254</v>
      </c>
      <c r="H61" s="26" t="s">
        <v>255</v>
      </c>
      <c r="I61" s="110">
        <v>25600</v>
      </c>
      <c r="J61" s="110">
        <v>25600</v>
      </c>
      <c r="K61" s="31"/>
      <c r="L61" s="31"/>
      <c r="M61" s="31"/>
      <c r="N61" s="110">
        <v>25600</v>
      </c>
      <c r="O61" s="31"/>
      <c r="P61" s="110"/>
      <c r="Q61" s="110"/>
      <c r="R61" s="110"/>
      <c r="S61" s="110"/>
      <c r="T61" s="110"/>
      <c r="U61" s="110"/>
      <c r="V61" s="110"/>
      <c r="W61" s="110"/>
      <c r="X61" s="110"/>
      <c r="Y61" s="110"/>
    </row>
    <row r="62" ht="20.25" spans="1:25">
      <c r="A62" s="26" t="s">
        <v>70</v>
      </c>
      <c r="B62" s="26" t="s">
        <v>70</v>
      </c>
      <c r="C62" s="26" t="s">
        <v>244</v>
      </c>
      <c r="D62" s="26" t="s">
        <v>245</v>
      </c>
      <c r="E62" s="26" t="s">
        <v>133</v>
      </c>
      <c r="F62" s="26" t="s">
        <v>134</v>
      </c>
      <c r="G62" s="26" t="s">
        <v>254</v>
      </c>
      <c r="H62" s="26" t="s">
        <v>255</v>
      </c>
      <c r="I62" s="110">
        <v>12800</v>
      </c>
      <c r="J62" s="110">
        <v>12800</v>
      </c>
      <c r="K62" s="31"/>
      <c r="L62" s="31"/>
      <c r="M62" s="31"/>
      <c r="N62" s="110">
        <v>12800</v>
      </c>
      <c r="O62" s="31"/>
      <c r="P62" s="110"/>
      <c r="Q62" s="110"/>
      <c r="R62" s="110"/>
      <c r="S62" s="110"/>
      <c r="T62" s="110"/>
      <c r="U62" s="110"/>
      <c r="V62" s="110"/>
      <c r="W62" s="110"/>
      <c r="X62" s="110"/>
      <c r="Y62" s="110"/>
    </row>
    <row r="63" ht="20.25" spans="1:25">
      <c r="A63" s="26" t="s">
        <v>70</v>
      </c>
      <c r="B63" s="26" t="s">
        <v>70</v>
      </c>
      <c r="C63" s="26" t="s">
        <v>244</v>
      </c>
      <c r="D63" s="26" t="s">
        <v>245</v>
      </c>
      <c r="E63" s="26" t="s">
        <v>137</v>
      </c>
      <c r="F63" s="26" t="s">
        <v>136</v>
      </c>
      <c r="G63" s="26" t="s">
        <v>254</v>
      </c>
      <c r="H63" s="26" t="s">
        <v>255</v>
      </c>
      <c r="I63" s="110">
        <v>43520</v>
      </c>
      <c r="J63" s="110">
        <v>43520</v>
      </c>
      <c r="K63" s="31"/>
      <c r="L63" s="31"/>
      <c r="M63" s="31"/>
      <c r="N63" s="110">
        <v>43520</v>
      </c>
      <c r="O63" s="31"/>
      <c r="P63" s="110"/>
      <c r="Q63" s="110"/>
      <c r="R63" s="110"/>
      <c r="S63" s="110"/>
      <c r="T63" s="110"/>
      <c r="U63" s="110"/>
      <c r="V63" s="110"/>
      <c r="W63" s="110"/>
      <c r="X63" s="110"/>
      <c r="Y63" s="110"/>
    </row>
    <row r="64" ht="20.25" spans="1:25">
      <c r="A64" s="26" t="s">
        <v>70</v>
      </c>
      <c r="B64" s="26" t="s">
        <v>70</v>
      </c>
      <c r="C64" s="26" t="s">
        <v>244</v>
      </c>
      <c r="D64" s="26" t="s">
        <v>245</v>
      </c>
      <c r="E64" s="26" t="s">
        <v>127</v>
      </c>
      <c r="F64" s="26" t="s">
        <v>128</v>
      </c>
      <c r="G64" s="26" t="s">
        <v>256</v>
      </c>
      <c r="H64" s="26" t="s">
        <v>257</v>
      </c>
      <c r="I64" s="110">
        <v>1500</v>
      </c>
      <c r="J64" s="110">
        <v>1500</v>
      </c>
      <c r="K64" s="31"/>
      <c r="L64" s="31"/>
      <c r="M64" s="31"/>
      <c r="N64" s="110">
        <v>1500</v>
      </c>
      <c r="O64" s="31"/>
      <c r="P64" s="110"/>
      <c r="Q64" s="110"/>
      <c r="R64" s="110"/>
      <c r="S64" s="110"/>
      <c r="T64" s="110"/>
      <c r="U64" s="110"/>
      <c r="V64" s="110"/>
      <c r="W64" s="110"/>
      <c r="X64" s="110"/>
      <c r="Y64" s="110"/>
    </row>
    <row r="65" ht="20.25" spans="1:25">
      <c r="A65" s="26" t="s">
        <v>70</v>
      </c>
      <c r="B65" s="26" t="s">
        <v>70</v>
      </c>
      <c r="C65" s="26" t="s">
        <v>244</v>
      </c>
      <c r="D65" s="26" t="s">
        <v>245</v>
      </c>
      <c r="E65" s="26" t="s">
        <v>129</v>
      </c>
      <c r="F65" s="26" t="s">
        <v>130</v>
      </c>
      <c r="G65" s="26" t="s">
        <v>256</v>
      </c>
      <c r="H65" s="26" t="s">
        <v>257</v>
      </c>
      <c r="I65" s="110">
        <v>3000</v>
      </c>
      <c r="J65" s="110">
        <v>3000</v>
      </c>
      <c r="K65" s="31"/>
      <c r="L65" s="31"/>
      <c r="M65" s="31"/>
      <c r="N65" s="110">
        <v>3000</v>
      </c>
      <c r="O65" s="31"/>
      <c r="P65" s="110"/>
      <c r="Q65" s="110"/>
      <c r="R65" s="110"/>
      <c r="S65" s="110"/>
      <c r="T65" s="110"/>
      <c r="U65" s="110"/>
      <c r="V65" s="110"/>
      <c r="W65" s="110"/>
      <c r="X65" s="110"/>
      <c r="Y65" s="110"/>
    </row>
    <row r="66" ht="20.25" spans="1:25">
      <c r="A66" s="26" t="s">
        <v>70</v>
      </c>
      <c r="B66" s="26" t="s">
        <v>70</v>
      </c>
      <c r="C66" s="26" t="s">
        <v>244</v>
      </c>
      <c r="D66" s="26" t="s">
        <v>245</v>
      </c>
      <c r="E66" s="26" t="s">
        <v>133</v>
      </c>
      <c r="F66" s="26" t="s">
        <v>134</v>
      </c>
      <c r="G66" s="26" t="s">
        <v>256</v>
      </c>
      <c r="H66" s="26" t="s">
        <v>257</v>
      </c>
      <c r="I66" s="110">
        <v>1500</v>
      </c>
      <c r="J66" s="110">
        <v>1500</v>
      </c>
      <c r="K66" s="31"/>
      <c r="L66" s="31"/>
      <c r="M66" s="31"/>
      <c r="N66" s="110">
        <v>1500</v>
      </c>
      <c r="O66" s="31"/>
      <c r="P66" s="110"/>
      <c r="Q66" s="110"/>
      <c r="R66" s="110"/>
      <c r="S66" s="110"/>
      <c r="T66" s="110"/>
      <c r="U66" s="110"/>
      <c r="V66" s="110"/>
      <c r="W66" s="110"/>
      <c r="X66" s="110"/>
      <c r="Y66" s="110"/>
    </row>
    <row r="67" ht="20.25" spans="1:25">
      <c r="A67" s="26" t="s">
        <v>70</v>
      </c>
      <c r="B67" s="26" t="s">
        <v>70</v>
      </c>
      <c r="C67" s="26" t="s">
        <v>244</v>
      </c>
      <c r="D67" s="26" t="s">
        <v>245</v>
      </c>
      <c r="E67" s="26" t="s">
        <v>137</v>
      </c>
      <c r="F67" s="26" t="s">
        <v>136</v>
      </c>
      <c r="G67" s="26" t="s">
        <v>256</v>
      </c>
      <c r="H67" s="26" t="s">
        <v>257</v>
      </c>
      <c r="I67" s="110">
        <v>5100</v>
      </c>
      <c r="J67" s="110">
        <v>5100</v>
      </c>
      <c r="K67" s="31"/>
      <c r="L67" s="31"/>
      <c r="M67" s="31"/>
      <c r="N67" s="110">
        <v>5100</v>
      </c>
      <c r="O67" s="31"/>
      <c r="P67" s="110"/>
      <c r="Q67" s="110"/>
      <c r="R67" s="110"/>
      <c r="S67" s="110"/>
      <c r="T67" s="110"/>
      <c r="U67" s="110"/>
      <c r="V67" s="110"/>
      <c r="W67" s="110"/>
      <c r="X67" s="110"/>
      <c r="Y67" s="110"/>
    </row>
    <row r="68" ht="20.25" spans="1:25">
      <c r="A68" s="26" t="s">
        <v>70</v>
      </c>
      <c r="B68" s="26" t="s">
        <v>70</v>
      </c>
      <c r="C68" s="26" t="s">
        <v>244</v>
      </c>
      <c r="D68" s="26" t="s">
        <v>245</v>
      </c>
      <c r="E68" s="26" t="s">
        <v>127</v>
      </c>
      <c r="F68" s="26" t="s">
        <v>128</v>
      </c>
      <c r="G68" s="26" t="s">
        <v>258</v>
      </c>
      <c r="H68" s="26" t="s">
        <v>259</v>
      </c>
      <c r="I68" s="110">
        <v>500</v>
      </c>
      <c r="J68" s="110">
        <v>500</v>
      </c>
      <c r="K68" s="31"/>
      <c r="L68" s="31"/>
      <c r="M68" s="31"/>
      <c r="N68" s="110">
        <v>500</v>
      </c>
      <c r="O68" s="31"/>
      <c r="P68" s="110"/>
      <c r="Q68" s="110"/>
      <c r="R68" s="110"/>
      <c r="S68" s="110"/>
      <c r="T68" s="110"/>
      <c r="U68" s="110"/>
      <c r="V68" s="110"/>
      <c r="W68" s="110"/>
      <c r="X68" s="110"/>
      <c r="Y68" s="110"/>
    </row>
    <row r="69" ht="20.25" spans="1:25">
      <c r="A69" s="26" t="s">
        <v>70</v>
      </c>
      <c r="B69" s="26" t="s">
        <v>70</v>
      </c>
      <c r="C69" s="26" t="s">
        <v>244</v>
      </c>
      <c r="D69" s="26" t="s">
        <v>245</v>
      </c>
      <c r="E69" s="26" t="s">
        <v>129</v>
      </c>
      <c r="F69" s="26" t="s">
        <v>130</v>
      </c>
      <c r="G69" s="26" t="s">
        <v>258</v>
      </c>
      <c r="H69" s="26" t="s">
        <v>259</v>
      </c>
      <c r="I69" s="110">
        <v>1000</v>
      </c>
      <c r="J69" s="110">
        <v>1000</v>
      </c>
      <c r="K69" s="31"/>
      <c r="L69" s="31"/>
      <c r="M69" s="31"/>
      <c r="N69" s="110">
        <v>1000</v>
      </c>
      <c r="O69" s="31"/>
      <c r="P69" s="110"/>
      <c r="Q69" s="110"/>
      <c r="R69" s="110"/>
      <c r="S69" s="110"/>
      <c r="T69" s="110"/>
      <c r="U69" s="110"/>
      <c r="V69" s="110"/>
      <c r="W69" s="110"/>
      <c r="X69" s="110"/>
      <c r="Y69" s="110"/>
    </row>
    <row r="70" ht="20.25" spans="1:25">
      <c r="A70" s="26" t="s">
        <v>70</v>
      </c>
      <c r="B70" s="26" t="s">
        <v>70</v>
      </c>
      <c r="C70" s="26" t="s">
        <v>244</v>
      </c>
      <c r="D70" s="26" t="s">
        <v>245</v>
      </c>
      <c r="E70" s="26" t="s">
        <v>133</v>
      </c>
      <c r="F70" s="26" t="s">
        <v>134</v>
      </c>
      <c r="G70" s="26" t="s">
        <v>258</v>
      </c>
      <c r="H70" s="26" t="s">
        <v>259</v>
      </c>
      <c r="I70" s="110">
        <v>500</v>
      </c>
      <c r="J70" s="110">
        <v>500</v>
      </c>
      <c r="K70" s="31"/>
      <c r="L70" s="31"/>
      <c r="M70" s="31"/>
      <c r="N70" s="110">
        <v>500</v>
      </c>
      <c r="O70" s="31"/>
      <c r="P70" s="110"/>
      <c r="Q70" s="110"/>
      <c r="R70" s="110"/>
      <c r="S70" s="110"/>
      <c r="T70" s="110"/>
      <c r="U70" s="110"/>
      <c r="V70" s="110"/>
      <c r="W70" s="110"/>
      <c r="X70" s="110"/>
      <c r="Y70" s="110"/>
    </row>
    <row r="71" ht="20.25" spans="1:25">
      <c r="A71" s="26" t="s">
        <v>70</v>
      </c>
      <c r="B71" s="26" t="s">
        <v>70</v>
      </c>
      <c r="C71" s="26" t="s">
        <v>244</v>
      </c>
      <c r="D71" s="26" t="s">
        <v>245</v>
      </c>
      <c r="E71" s="26" t="s">
        <v>137</v>
      </c>
      <c r="F71" s="26" t="s">
        <v>136</v>
      </c>
      <c r="G71" s="26" t="s">
        <v>258</v>
      </c>
      <c r="H71" s="26" t="s">
        <v>259</v>
      </c>
      <c r="I71" s="110">
        <v>1700</v>
      </c>
      <c r="J71" s="110">
        <v>1700</v>
      </c>
      <c r="K71" s="31"/>
      <c r="L71" s="31"/>
      <c r="M71" s="31"/>
      <c r="N71" s="110">
        <v>1700</v>
      </c>
      <c r="O71" s="31"/>
      <c r="P71" s="110"/>
      <c r="Q71" s="110"/>
      <c r="R71" s="110"/>
      <c r="S71" s="110"/>
      <c r="T71" s="110"/>
      <c r="U71" s="110"/>
      <c r="V71" s="110"/>
      <c r="W71" s="110"/>
      <c r="X71" s="110"/>
      <c r="Y71" s="110"/>
    </row>
    <row r="72" ht="20.25" spans="1:25">
      <c r="A72" s="26" t="s">
        <v>70</v>
      </c>
      <c r="B72" s="26" t="s">
        <v>70</v>
      </c>
      <c r="C72" s="26" t="s">
        <v>244</v>
      </c>
      <c r="D72" s="26" t="s">
        <v>245</v>
      </c>
      <c r="E72" s="26" t="s">
        <v>127</v>
      </c>
      <c r="F72" s="26" t="s">
        <v>128</v>
      </c>
      <c r="G72" s="26" t="s">
        <v>260</v>
      </c>
      <c r="H72" s="26" t="s">
        <v>261</v>
      </c>
      <c r="I72" s="110">
        <v>500</v>
      </c>
      <c r="J72" s="110">
        <v>500</v>
      </c>
      <c r="K72" s="31"/>
      <c r="L72" s="31"/>
      <c r="M72" s="31"/>
      <c r="N72" s="110">
        <v>500</v>
      </c>
      <c r="O72" s="31"/>
      <c r="P72" s="110"/>
      <c r="Q72" s="110"/>
      <c r="R72" s="110"/>
      <c r="S72" s="110"/>
      <c r="T72" s="110"/>
      <c r="U72" s="110"/>
      <c r="V72" s="110"/>
      <c r="W72" s="110"/>
      <c r="X72" s="110"/>
      <c r="Y72" s="110"/>
    </row>
    <row r="73" ht="20.25" spans="1:25">
      <c r="A73" s="26" t="s">
        <v>70</v>
      </c>
      <c r="B73" s="26" t="s">
        <v>70</v>
      </c>
      <c r="C73" s="26" t="s">
        <v>244</v>
      </c>
      <c r="D73" s="26" t="s">
        <v>245</v>
      </c>
      <c r="E73" s="26" t="s">
        <v>129</v>
      </c>
      <c r="F73" s="26" t="s">
        <v>130</v>
      </c>
      <c r="G73" s="26" t="s">
        <v>260</v>
      </c>
      <c r="H73" s="26" t="s">
        <v>261</v>
      </c>
      <c r="I73" s="110">
        <v>1000</v>
      </c>
      <c r="J73" s="110">
        <v>1000</v>
      </c>
      <c r="K73" s="31"/>
      <c r="L73" s="31"/>
      <c r="M73" s="31"/>
      <c r="N73" s="110">
        <v>1000</v>
      </c>
      <c r="O73" s="31"/>
      <c r="P73" s="110"/>
      <c r="Q73" s="110"/>
      <c r="R73" s="110"/>
      <c r="S73" s="110"/>
      <c r="T73" s="110"/>
      <c r="U73" s="110"/>
      <c r="V73" s="110"/>
      <c r="W73" s="110"/>
      <c r="X73" s="110"/>
      <c r="Y73" s="110"/>
    </row>
    <row r="74" ht="20.25" spans="1:25">
      <c r="A74" s="26" t="s">
        <v>70</v>
      </c>
      <c r="B74" s="26" t="s">
        <v>70</v>
      </c>
      <c r="C74" s="26" t="s">
        <v>244</v>
      </c>
      <c r="D74" s="26" t="s">
        <v>245</v>
      </c>
      <c r="E74" s="26" t="s">
        <v>133</v>
      </c>
      <c r="F74" s="26" t="s">
        <v>134</v>
      </c>
      <c r="G74" s="26" t="s">
        <v>260</v>
      </c>
      <c r="H74" s="26" t="s">
        <v>261</v>
      </c>
      <c r="I74" s="110">
        <v>500</v>
      </c>
      <c r="J74" s="110">
        <v>500</v>
      </c>
      <c r="K74" s="31"/>
      <c r="L74" s="31"/>
      <c r="M74" s="31"/>
      <c r="N74" s="110">
        <v>500</v>
      </c>
      <c r="O74" s="31"/>
      <c r="P74" s="110"/>
      <c r="Q74" s="110"/>
      <c r="R74" s="110"/>
      <c r="S74" s="110"/>
      <c r="T74" s="110"/>
      <c r="U74" s="110"/>
      <c r="V74" s="110"/>
      <c r="W74" s="110"/>
      <c r="X74" s="110"/>
      <c r="Y74" s="110"/>
    </row>
    <row r="75" ht="20.25" spans="1:25">
      <c r="A75" s="26" t="s">
        <v>70</v>
      </c>
      <c r="B75" s="26" t="s">
        <v>70</v>
      </c>
      <c r="C75" s="26" t="s">
        <v>244</v>
      </c>
      <c r="D75" s="26" t="s">
        <v>245</v>
      </c>
      <c r="E75" s="26" t="s">
        <v>137</v>
      </c>
      <c r="F75" s="26" t="s">
        <v>136</v>
      </c>
      <c r="G75" s="26" t="s">
        <v>260</v>
      </c>
      <c r="H75" s="26" t="s">
        <v>261</v>
      </c>
      <c r="I75" s="110">
        <v>1700</v>
      </c>
      <c r="J75" s="110">
        <v>1700</v>
      </c>
      <c r="K75" s="31"/>
      <c r="L75" s="31"/>
      <c r="M75" s="31"/>
      <c r="N75" s="110">
        <v>1700</v>
      </c>
      <c r="O75" s="31"/>
      <c r="P75" s="110"/>
      <c r="Q75" s="110"/>
      <c r="R75" s="110"/>
      <c r="S75" s="110"/>
      <c r="T75" s="110"/>
      <c r="U75" s="110"/>
      <c r="V75" s="110"/>
      <c r="W75" s="110"/>
      <c r="X75" s="110"/>
      <c r="Y75" s="110"/>
    </row>
    <row r="76" ht="20.25" spans="1:25">
      <c r="A76" s="26" t="s">
        <v>70</v>
      </c>
      <c r="B76" s="26" t="s">
        <v>70</v>
      </c>
      <c r="C76" s="26" t="s">
        <v>262</v>
      </c>
      <c r="D76" s="26" t="s">
        <v>263</v>
      </c>
      <c r="E76" s="26" t="s">
        <v>127</v>
      </c>
      <c r="F76" s="26" t="s">
        <v>128</v>
      </c>
      <c r="G76" s="26" t="s">
        <v>239</v>
      </c>
      <c r="H76" s="26" t="s">
        <v>240</v>
      </c>
      <c r="I76" s="110">
        <v>8760</v>
      </c>
      <c r="J76" s="110">
        <v>8760</v>
      </c>
      <c r="K76" s="31"/>
      <c r="L76" s="31"/>
      <c r="M76" s="31"/>
      <c r="N76" s="110">
        <v>8760</v>
      </c>
      <c r="O76" s="31"/>
      <c r="P76" s="110"/>
      <c r="Q76" s="110"/>
      <c r="R76" s="110"/>
      <c r="S76" s="110"/>
      <c r="T76" s="110"/>
      <c r="U76" s="110"/>
      <c r="V76" s="110"/>
      <c r="W76" s="110"/>
      <c r="X76" s="110"/>
      <c r="Y76" s="110"/>
    </row>
    <row r="77" ht="20.25" spans="1:25">
      <c r="A77" s="26" t="s">
        <v>70</v>
      </c>
      <c r="B77" s="26" t="s">
        <v>70</v>
      </c>
      <c r="C77" s="26" t="s">
        <v>262</v>
      </c>
      <c r="D77" s="26" t="s">
        <v>263</v>
      </c>
      <c r="E77" s="26" t="s">
        <v>129</v>
      </c>
      <c r="F77" s="26" t="s">
        <v>130</v>
      </c>
      <c r="G77" s="26" t="s">
        <v>239</v>
      </c>
      <c r="H77" s="26" t="s">
        <v>240</v>
      </c>
      <c r="I77" s="110">
        <v>17400</v>
      </c>
      <c r="J77" s="110">
        <v>17400</v>
      </c>
      <c r="K77" s="31"/>
      <c r="L77" s="31"/>
      <c r="M77" s="31"/>
      <c r="N77" s="110">
        <v>17400</v>
      </c>
      <c r="O77" s="31"/>
      <c r="P77" s="110"/>
      <c r="Q77" s="110"/>
      <c r="R77" s="110"/>
      <c r="S77" s="110"/>
      <c r="T77" s="110"/>
      <c r="U77" s="110"/>
      <c r="V77" s="110"/>
      <c r="W77" s="110"/>
      <c r="X77" s="110"/>
      <c r="Y77" s="110"/>
    </row>
    <row r="78" ht="20.25" spans="1:25">
      <c r="A78" s="26" t="s">
        <v>70</v>
      </c>
      <c r="B78" s="26" t="s">
        <v>70</v>
      </c>
      <c r="C78" s="26" t="s">
        <v>264</v>
      </c>
      <c r="D78" s="26" t="s">
        <v>265</v>
      </c>
      <c r="E78" s="26" t="s">
        <v>133</v>
      </c>
      <c r="F78" s="26" t="s">
        <v>134</v>
      </c>
      <c r="G78" s="26" t="s">
        <v>217</v>
      </c>
      <c r="H78" s="26" t="s">
        <v>218</v>
      </c>
      <c r="I78" s="110">
        <v>543408</v>
      </c>
      <c r="J78" s="110">
        <v>543408</v>
      </c>
      <c r="K78" s="31"/>
      <c r="L78" s="31"/>
      <c r="M78" s="31"/>
      <c r="N78" s="110">
        <v>543408</v>
      </c>
      <c r="O78" s="31"/>
      <c r="P78" s="110"/>
      <c r="Q78" s="110"/>
      <c r="R78" s="110"/>
      <c r="S78" s="110"/>
      <c r="T78" s="110"/>
      <c r="U78" s="110"/>
      <c r="V78" s="110"/>
      <c r="W78" s="110"/>
      <c r="X78" s="110"/>
      <c r="Y78" s="110"/>
    </row>
    <row r="79" ht="20.25" spans="1:25">
      <c r="A79" s="26" t="s">
        <v>70</v>
      </c>
      <c r="B79" s="26" t="s">
        <v>70</v>
      </c>
      <c r="C79" s="26" t="s">
        <v>264</v>
      </c>
      <c r="D79" s="26" t="s">
        <v>265</v>
      </c>
      <c r="E79" s="26" t="s">
        <v>137</v>
      </c>
      <c r="F79" s="26" t="s">
        <v>136</v>
      </c>
      <c r="G79" s="26" t="s">
        <v>217</v>
      </c>
      <c r="H79" s="26" t="s">
        <v>218</v>
      </c>
      <c r="I79" s="110">
        <v>1951128</v>
      </c>
      <c r="J79" s="110">
        <v>1951128</v>
      </c>
      <c r="K79" s="31"/>
      <c r="L79" s="31"/>
      <c r="M79" s="31"/>
      <c r="N79" s="110">
        <v>1951128</v>
      </c>
      <c r="O79" s="31"/>
      <c r="P79" s="110"/>
      <c r="Q79" s="110"/>
      <c r="R79" s="110"/>
      <c r="S79" s="110"/>
      <c r="T79" s="110"/>
      <c r="U79" s="110"/>
      <c r="V79" s="110"/>
      <c r="W79" s="110"/>
      <c r="X79" s="110"/>
      <c r="Y79" s="110"/>
    </row>
    <row r="80" ht="20.25" spans="1:25">
      <c r="A80" s="26" t="s">
        <v>70</v>
      </c>
      <c r="B80" s="26" t="s">
        <v>70</v>
      </c>
      <c r="C80" s="26" t="s">
        <v>264</v>
      </c>
      <c r="D80" s="26" t="s">
        <v>265</v>
      </c>
      <c r="E80" s="26" t="s">
        <v>133</v>
      </c>
      <c r="F80" s="26" t="s">
        <v>134</v>
      </c>
      <c r="G80" s="26" t="s">
        <v>219</v>
      </c>
      <c r="H80" s="26" t="s">
        <v>220</v>
      </c>
      <c r="I80" s="110">
        <v>31656</v>
      </c>
      <c r="J80" s="110">
        <v>31656</v>
      </c>
      <c r="K80" s="31"/>
      <c r="L80" s="31"/>
      <c r="M80" s="31"/>
      <c r="N80" s="110">
        <v>31656</v>
      </c>
      <c r="O80" s="31"/>
      <c r="P80" s="110"/>
      <c r="Q80" s="110"/>
      <c r="R80" s="110"/>
      <c r="S80" s="110"/>
      <c r="T80" s="110"/>
      <c r="U80" s="110"/>
      <c r="V80" s="110"/>
      <c r="W80" s="110"/>
      <c r="X80" s="110"/>
      <c r="Y80" s="110"/>
    </row>
    <row r="81" ht="20.25" spans="1:25">
      <c r="A81" s="26" t="s">
        <v>70</v>
      </c>
      <c r="B81" s="26" t="s">
        <v>70</v>
      </c>
      <c r="C81" s="26" t="s">
        <v>264</v>
      </c>
      <c r="D81" s="26" t="s">
        <v>265</v>
      </c>
      <c r="E81" s="26" t="s">
        <v>137</v>
      </c>
      <c r="F81" s="26" t="s">
        <v>136</v>
      </c>
      <c r="G81" s="26" t="s">
        <v>219</v>
      </c>
      <c r="H81" s="26" t="s">
        <v>220</v>
      </c>
      <c r="I81" s="110">
        <v>115596</v>
      </c>
      <c r="J81" s="110">
        <v>115596</v>
      </c>
      <c r="K81" s="31"/>
      <c r="L81" s="31"/>
      <c r="M81" s="31"/>
      <c r="N81" s="110">
        <v>115596</v>
      </c>
      <c r="O81" s="31"/>
      <c r="P81" s="110"/>
      <c r="Q81" s="110"/>
      <c r="R81" s="110"/>
      <c r="S81" s="110"/>
      <c r="T81" s="110"/>
      <c r="U81" s="110"/>
      <c r="V81" s="110"/>
      <c r="W81" s="110"/>
      <c r="X81" s="110"/>
      <c r="Y81" s="110"/>
    </row>
    <row r="82" ht="20.25" spans="1:25">
      <c r="A82" s="26" t="s">
        <v>70</v>
      </c>
      <c r="B82" s="26" t="s">
        <v>70</v>
      </c>
      <c r="C82" s="26" t="s">
        <v>264</v>
      </c>
      <c r="D82" s="26" t="s">
        <v>265</v>
      </c>
      <c r="E82" s="26" t="s">
        <v>133</v>
      </c>
      <c r="F82" s="26" t="s">
        <v>134</v>
      </c>
      <c r="G82" s="26" t="s">
        <v>221</v>
      </c>
      <c r="H82" s="26" t="s">
        <v>222</v>
      </c>
      <c r="I82" s="110">
        <v>45284</v>
      </c>
      <c r="J82" s="110">
        <v>45284</v>
      </c>
      <c r="K82" s="31"/>
      <c r="L82" s="31"/>
      <c r="M82" s="31"/>
      <c r="N82" s="110">
        <v>45284</v>
      </c>
      <c r="O82" s="31"/>
      <c r="P82" s="110"/>
      <c r="Q82" s="110"/>
      <c r="R82" s="110"/>
      <c r="S82" s="110"/>
      <c r="T82" s="110"/>
      <c r="U82" s="110"/>
      <c r="V82" s="110"/>
      <c r="W82" s="110"/>
      <c r="X82" s="110"/>
      <c r="Y82" s="110"/>
    </row>
    <row r="83" ht="20.25" spans="1:25">
      <c r="A83" s="26" t="s">
        <v>70</v>
      </c>
      <c r="B83" s="26" t="s">
        <v>70</v>
      </c>
      <c r="C83" s="26" t="s">
        <v>264</v>
      </c>
      <c r="D83" s="26" t="s">
        <v>265</v>
      </c>
      <c r="E83" s="26" t="s">
        <v>137</v>
      </c>
      <c r="F83" s="26" t="s">
        <v>136</v>
      </c>
      <c r="G83" s="26" t="s">
        <v>221</v>
      </c>
      <c r="H83" s="26" t="s">
        <v>222</v>
      </c>
      <c r="I83" s="110">
        <v>162594</v>
      </c>
      <c r="J83" s="110">
        <v>162594</v>
      </c>
      <c r="K83" s="31"/>
      <c r="L83" s="31"/>
      <c r="M83" s="31"/>
      <c r="N83" s="110">
        <v>162594</v>
      </c>
      <c r="O83" s="31"/>
      <c r="P83" s="110"/>
      <c r="Q83" s="110"/>
      <c r="R83" s="110"/>
      <c r="S83" s="110"/>
      <c r="T83" s="110"/>
      <c r="U83" s="110"/>
      <c r="V83" s="110"/>
      <c r="W83" s="110"/>
      <c r="X83" s="110"/>
      <c r="Y83" s="110"/>
    </row>
    <row r="84" ht="20.25" spans="1:25">
      <c r="A84" s="26" t="s">
        <v>70</v>
      </c>
      <c r="B84" s="26" t="s">
        <v>70</v>
      </c>
      <c r="C84" s="26" t="s">
        <v>264</v>
      </c>
      <c r="D84" s="26" t="s">
        <v>265</v>
      </c>
      <c r="E84" s="26" t="s">
        <v>133</v>
      </c>
      <c r="F84" s="26" t="s">
        <v>134</v>
      </c>
      <c r="G84" s="26" t="s">
        <v>266</v>
      </c>
      <c r="H84" s="26" t="s">
        <v>267</v>
      </c>
      <c r="I84" s="110">
        <v>184200</v>
      </c>
      <c r="J84" s="110">
        <v>184200</v>
      </c>
      <c r="K84" s="31"/>
      <c r="L84" s="31"/>
      <c r="M84" s="31"/>
      <c r="N84" s="110">
        <v>184200</v>
      </c>
      <c r="O84" s="31"/>
      <c r="P84" s="110"/>
      <c r="Q84" s="110"/>
      <c r="R84" s="110"/>
      <c r="S84" s="110"/>
      <c r="T84" s="110"/>
      <c r="U84" s="110"/>
      <c r="V84" s="110"/>
      <c r="W84" s="110"/>
      <c r="X84" s="110"/>
      <c r="Y84" s="110"/>
    </row>
    <row r="85" ht="20.25" spans="1:25">
      <c r="A85" s="26" t="s">
        <v>70</v>
      </c>
      <c r="B85" s="26" t="s">
        <v>70</v>
      </c>
      <c r="C85" s="26" t="s">
        <v>264</v>
      </c>
      <c r="D85" s="26" t="s">
        <v>265</v>
      </c>
      <c r="E85" s="26" t="s">
        <v>133</v>
      </c>
      <c r="F85" s="26" t="s">
        <v>134</v>
      </c>
      <c r="G85" s="26" t="s">
        <v>266</v>
      </c>
      <c r="H85" s="26" t="s">
        <v>267</v>
      </c>
      <c r="I85" s="110">
        <v>101220</v>
      </c>
      <c r="J85" s="110">
        <v>101220</v>
      </c>
      <c r="K85" s="31"/>
      <c r="L85" s="31"/>
      <c r="M85" s="31"/>
      <c r="N85" s="110">
        <v>101220</v>
      </c>
      <c r="O85" s="31"/>
      <c r="P85" s="110"/>
      <c r="Q85" s="110"/>
      <c r="R85" s="110"/>
      <c r="S85" s="110"/>
      <c r="T85" s="110"/>
      <c r="U85" s="110"/>
      <c r="V85" s="110"/>
      <c r="W85" s="110"/>
      <c r="X85" s="110"/>
      <c r="Y85" s="110"/>
    </row>
    <row r="86" ht="20.25" spans="1:25">
      <c r="A86" s="26" t="s">
        <v>70</v>
      </c>
      <c r="B86" s="26" t="s">
        <v>70</v>
      </c>
      <c r="C86" s="26" t="s">
        <v>264</v>
      </c>
      <c r="D86" s="26" t="s">
        <v>265</v>
      </c>
      <c r="E86" s="26" t="s">
        <v>133</v>
      </c>
      <c r="F86" s="26" t="s">
        <v>134</v>
      </c>
      <c r="G86" s="26" t="s">
        <v>266</v>
      </c>
      <c r="H86" s="26" t="s">
        <v>267</v>
      </c>
      <c r="I86" s="110">
        <v>203544</v>
      </c>
      <c r="J86" s="110">
        <v>203544</v>
      </c>
      <c r="K86" s="31"/>
      <c r="L86" s="31"/>
      <c r="M86" s="31"/>
      <c r="N86" s="110">
        <v>203544</v>
      </c>
      <c r="O86" s="31"/>
      <c r="P86" s="110"/>
      <c r="Q86" s="110"/>
      <c r="R86" s="110"/>
      <c r="S86" s="110"/>
      <c r="T86" s="110"/>
      <c r="U86" s="110"/>
      <c r="V86" s="110"/>
      <c r="W86" s="110"/>
      <c r="X86" s="110"/>
      <c r="Y86" s="110"/>
    </row>
    <row r="87" ht="20.25" spans="1:25">
      <c r="A87" s="26" t="s">
        <v>70</v>
      </c>
      <c r="B87" s="26" t="s">
        <v>70</v>
      </c>
      <c r="C87" s="26" t="s">
        <v>264</v>
      </c>
      <c r="D87" s="26" t="s">
        <v>265</v>
      </c>
      <c r="E87" s="26" t="s">
        <v>137</v>
      </c>
      <c r="F87" s="26" t="s">
        <v>136</v>
      </c>
      <c r="G87" s="26" t="s">
        <v>266</v>
      </c>
      <c r="H87" s="26" t="s">
        <v>267</v>
      </c>
      <c r="I87" s="110">
        <v>651300</v>
      </c>
      <c r="J87" s="110">
        <v>651300</v>
      </c>
      <c r="K87" s="31"/>
      <c r="L87" s="31"/>
      <c r="M87" s="31"/>
      <c r="N87" s="110">
        <v>651300</v>
      </c>
      <c r="O87" s="31"/>
      <c r="P87" s="110"/>
      <c r="Q87" s="110"/>
      <c r="R87" s="110"/>
      <c r="S87" s="110"/>
      <c r="T87" s="110"/>
      <c r="U87" s="110"/>
      <c r="V87" s="110"/>
      <c r="W87" s="110"/>
      <c r="X87" s="110"/>
      <c r="Y87" s="110"/>
    </row>
    <row r="88" ht="20.25" spans="1:25">
      <c r="A88" s="26" t="s">
        <v>70</v>
      </c>
      <c r="B88" s="26" t="s">
        <v>70</v>
      </c>
      <c r="C88" s="26" t="s">
        <v>264</v>
      </c>
      <c r="D88" s="26" t="s">
        <v>265</v>
      </c>
      <c r="E88" s="26" t="s">
        <v>137</v>
      </c>
      <c r="F88" s="26" t="s">
        <v>136</v>
      </c>
      <c r="G88" s="26" t="s">
        <v>266</v>
      </c>
      <c r="H88" s="26" t="s">
        <v>267</v>
      </c>
      <c r="I88" s="110">
        <v>697548</v>
      </c>
      <c r="J88" s="110">
        <v>697548</v>
      </c>
      <c r="K88" s="31"/>
      <c r="L88" s="31"/>
      <c r="M88" s="31"/>
      <c r="N88" s="110">
        <v>697548</v>
      </c>
      <c r="O88" s="31"/>
      <c r="P88" s="110"/>
      <c r="Q88" s="110"/>
      <c r="R88" s="110"/>
      <c r="S88" s="110"/>
      <c r="T88" s="110"/>
      <c r="U88" s="110"/>
      <c r="V88" s="110"/>
      <c r="W88" s="110"/>
      <c r="X88" s="110"/>
      <c r="Y88" s="110"/>
    </row>
    <row r="89" ht="20.25" spans="1:25">
      <c r="A89" s="26" t="s">
        <v>70</v>
      </c>
      <c r="B89" s="26" t="s">
        <v>70</v>
      </c>
      <c r="C89" s="26" t="s">
        <v>264</v>
      </c>
      <c r="D89" s="26" t="s">
        <v>265</v>
      </c>
      <c r="E89" s="26" t="s">
        <v>137</v>
      </c>
      <c r="F89" s="26" t="s">
        <v>136</v>
      </c>
      <c r="G89" s="26" t="s">
        <v>266</v>
      </c>
      <c r="H89" s="26" t="s">
        <v>267</v>
      </c>
      <c r="I89" s="110">
        <v>360492</v>
      </c>
      <c r="J89" s="110">
        <v>360492</v>
      </c>
      <c r="K89" s="31"/>
      <c r="L89" s="31"/>
      <c r="M89" s="31"/>
      <c r="N89" s="110">
        <v>360492</v>
      </c>
      <c r="O89" s="31"/>
      <c r="P89" s="110"/>
      <c r="Q89" s="110"/>
      <c r="R89" s="110"/>
      <c r="S89" s="110"/>
      <c r="T89" s="110"/>
      <c r="U89" s="110"/>
      <c r="V89" s="110"/>
      <c r="W89" s="110"/>
      <c r="X89" s="110"/>
      <c r="Y89" s="110"/>
    </row>
    <row r="90" ht="20.25" spans="1:25">
      <c r="A90" s="26" t="s">
        <v>70</v>
      </c>
      <c r="B90" s="26" t="s">
        <v>70</v>
      </c>
      <c r="C90" s="26" t="s">
        <v>268</v>
      </c>
      <c r="D90" s="26" t="s">
        <v>269</v>
      </c>
      <c r="E90" s="26" t="s">
        <v>101</v>
      </c>
      <c r="F90" s="26" t="s">
        <v>102</v>
      </c>
      <c r="G90" s="26" t="s">
        <v>270</v>
      </c>
      <c r="H90" s="26" t="s">
        <v>271</v>
      </c>
      <c r="I90" s="110">
        <v>676800</v>
      </c>
      <c r="J90" s="110">
        <v>676800</v>
      </c>
      <c r="K90" s="31"/>
      <c r="L90" s="31"/>
      <c r="M90" s="31"/>
      <c r="N90" s="110">
        <v>676800</v>
      </c>
      <c r="O90" s="31"/>
      <c r="P90" s="110"/>
      <c r="Q90" s="110"/>
      <c r="R90" s="110"/>
      <c r="S90" s="110"/>
      <c r="T90" s="110"/>
      <c r="U90" s="110"/>
      <c r="V90" s="110"/>
      <c r="W90" s="110"/>
      <c r="X90" s="110"/>
      <c r="Y90" s="110"/>
    </row>
    <row r="91" ht="20.25" spans="1:25">
      <c r="A91" s="26" t="s">
        <v>70</v>
      </c>
      <c r="B91" s="26" t="s">
        <v>70</v>
      </c>
      <c r="C91" s="26" t="s">
        <v>272</v>
      </c>
      <c r="D91" s="26" t="s">
        <v>273</v>
      </c>
      <c r="E91" s="26" t="s">
        <v>133</v>
      </c>
      <c r="F91" s="26" t="s">
        <v>134</v>
      </c>
      <c r="G91" s="26" t="s">
        <v>274</v>
      </c>
      <c r="H91" s="26" t="s">
        <v>275</v>
      </c>
      <c r="I91" s="110">
        <v>24000</v>
      </c>
      <c r="J91" s="110">
        <v>24000</v>
      </c>
      <c r="K91" s="31"/>
      <c r="L91" s="31"/>
      <c r="M91" s="31"/>
      <c r="N91" s="110">
        <v>24000</v>
      </c>
      <c r="O91" s="31"/>
      <c r="P91" s="110"/>
      <c r="Q91" s="110"/>
      <c r="R91" s="110"/>
      <c r="S91" s="110"/>
      <c r="T91" s="110"/>
      <c r="U91" s="110"/>
      <c r="V91" s="110"/>
      <c r="W91" s="110"/>
      <c r="X91" s="110"/>
      <c r="Y91" s="110"/>
    </row>
    <row r="92" ht="20.25" spans="1:25">
      <c r="A92" s="26" t="s">
        <v>70</v>
      </c>
      <c r="B92" s="26" t="s">
        <v>70</v>
      </c>
      <c r="C92" s="26" t="s">
        <v>272</v>
      </c>
      <c r="D92" s="26" t="s">
        <v>273</v>
      </c>
      <c r="E92" s="26" t="s">
        <v>137</v>
      </c>
      <c r="F92" s="26" t="s">
        <v>136</v>
      </c>
      <c r="G92" s="26" t="s">
        <v>274</v>
      </c>
      <c r="H92" s="26" t="s">
        <v>275</v>
      </c>
      <c r="I92" s="110">
        <v>60000</v>
      </c>
      <c r="J92" s="110">
        <v>60000</v>
      </c>
      <c r="K92" s="31"/>
      <c r="L92" s="31"/>
      <c r="M92" s="31"/>
      <c r="N92" s="110">
        <v>60000</v>
      </c>
      <c r="O92" s="31"/>
      <c r="P92" s="110"/>
      <c r="Q92" s="110"/>
      <c r="R92" s="110"/>
      <c r="S92" s="110"/>
      <c r="T92" s="110"/>
      <c r="U92" s="110"/>
      <c r="V92" s="110"/>
      <c r="W92" s="110"/>
      <c r="X92" s="110"/>
      <c r="Y92" s="110"/>
    </row>
    <row r="93" ht="20.25" spans="1:25">
      <c r="A93" s="26" t="s">
        <v>70</v>
      </c>
      <c r="B93" s="26" t="s">
        <v>70</v>
      </c>
      <c r="C93" s="26" t="s">
        <v>276</v>
      </c>
      <c r="D93" s="26" t="s">
        <v>277</v>
      </c>
      <c r="E93" s="26" t="s">
        <v>101</v>
      </c>
      <c r="F93" s="26" t="s">
        <v>102</v>
      </c>
      <c r="G93" s="26" t="s">
        <v>278</v>
      </c>
      <c r="H93" s="26" t="s">
        <v>279</v>
      </c>
      <c r="I93" s="110">
        <v>28200</v>
      </c>
      <c r="J93" s="110">
        <v>28200</v>
      </c>
      <c r="K93" s="31"/>
      <c r="L93" s="31"/>
      <c r="M93" s="31"/>
      <c r="N93" s="110">
        <v>28200</v>
      </c>
      <c r="O93" s="31"/>
      <c r="P93" s="110"/>
      <c r="Q93" s="110"/>
      <c r="R93" s="110"/>
      <c r="S93" s="110"/>
      <c r="T93" s="110"/>
      <c r="U93" s="110"/>
      <c r="V93" s="110"/>
      <c r="W93" s="110"/>
      <c r="X93" s="110"/>
      <c r="Y93" s="110"/>
    </row>
    <row r="94" ht="20.25" spans="1:25">
      <c r="A94" s="26" t="s">
        <v>70</v>
      </c>
      <c r="B94" s="26" t="s">
        <v>70</v>
      </c>
      <c r="C94" s="26" t="s">
        <v>280</v>
      </c>
      <c r="D94" s="26" t="s">
        <v>281</v>
      </c>
      <c r="E94" s="26" t="s">
        <v>133</v>
      </c>
      <c r="F94" s="26" t="s">
        <v>134</v>
      </c>
      <c r="G94" s="26" t="s">
        <v>266</v>
      </c>
      <c r="H94" s="26" t="s">
        <v>267</v>
      </c>
      <c r="I94" s="110">
        <v>84000</v>
      </c>
      <c r="J94" s="110">
        <v>84000</v>
      </c>
      <c r="K94" s="31"/>
      <c r="L94" s="31"/>
      <c r="M94" s="31"/>
      <c r="N94" s="110">
        <v>84000</v>
      </c>
      <c r="O94" s="31"/>
      <c r="P94" s="110"/>
      <c r="Q94" s="110"/>
      <c r="R94" s="110"/>
      <c r="S94" s="110"/>
      <c r="T94" s="110"/>
      <c r="U94" s="110"/>
      <c r="V94" s="110"/>
      <c r="W94" s="110"/>
      <c r="X94" s="110"/>
      <c r="Y94" s="110"/>
    </row>
    <row r="95" ht="20.25" spans="1:25">
      <c r="A95" s="26" t="s">
        <v>70</v>
      </c>
      <c r="B95" s="26" t="s">
        <v>70</v>
      </c>
      <c r="C95" s="26" t="s">
        <v>280</v>
      </c>
      <c r="D95" s="26" t="s">
        <v>281</v>
      </c>
      <c r="E95" s="26" t="s">
        <v>137</v>
      </c>
      <c r="F95" s="26" t="s">
        <v>136</v>
      </c>
      <c r="G95" s="26" t="s">
        <v>266</v>
      </c>
      <c r="H95" s="26" t="s">
        <v>267</v>
      </c>
      <c r="I95" s="110">
        <v>285600</v>
      </c>
      <c r="J95" s="110">
        <v>285600</v>
      </c>
      <c r="K95" s="31"/>
      <c r="L95" s="31"/>
      <c r="M95" s="31"/>
      <c r="N95" s="110">
        <v>285600</v>
      </c>
      <c r="O95" s="31"/>
      <c r="P95" s="110"/>
      <c r="Q95" s="110"/>
      <c r="R95" s="110"/>
      <c r="S95" s="110"/>
      <c r="T95" s="110"/>
      <c r="U95" s="110"/>
      <c r="V95" s="110"/>
      <c r="W95" s="110"/>
      <c r="X95" s="110"/>
      <c r="Y95" s="110"/>
    </row>
    <row r="96" ht="20.25" spans="1:25">
      <c r="A96" s="26" t="s">
        <v>70</v>
      </c>
      <c r="B96" s="26" t="s">
        <v>70</v>
      </c>
      <c r="C96" s="26" t="s">
        <v>282</v>
      </c>
      <c r="D96" s="26" t="s">
        <v>283</v>
      </c>
      <c r="E96" s="26" t="s">
        <v>127</v>
      </c>
      <c r="F96" s="26" t="s">
        <v>128</v>
      </c>
      <c r="G96" s="26" t="s">
        <v>221</v>
      </c>
      <c r="H96" s="26" t="s">
        <v>222</v>
      </c>
      <c r="I96" s="110">
        <v>149400</v>
      </c>
      <c r="J96" s="110">
        <v>149400</v>
      </c>
      <c r="K96" s="31"/>
      <c r="L96" s="31"/>
      <c r="M96" s="31"/>
      <c r="N96" s="110">
        <v>149400</v>
      </c>
      <c r="O96" s="31"/>
      <c r="P96" s="110"/>
      <c r="Q96" s="110"/>
      <c r="R96" s="110"/>
      <c r="S96" s="110"/>
      <c r="T96" s="110"/>
      <c r="U96" s="110"/>
      <c r="V96" s="110"/>
      <c r="W96" s="110"/>
      <c r="X96" s="110"/>
      <c r="Y96" s="110"/>
    </row>
    <row r="97" ht="20.25" spans="1:25">
      <c r="A97" s="26" t="s">
        <v>70</v>
      </c>
      <c r="B97" s="26" t="s">
        <v>70</v>
      </c>
      <c r="C97" s="26" t="s">
        <v>282</v>
      </c>
      <c r="D97" s="26" t="s">
        <v>283</v>
      </c>
      <c r="E97" s="26" t="s">
        <v>129</v>
      </c>
      <c r="F97" s="26" t="s">
        <v>130</v>
      </c>
      <c r="G97" s="26" t="s">
        <v>221</v>
      </c>
      <c r="H97" s="26" t="s">
        <v>222</v>
      </c>
      <c r="I97" s="110">
        <v>219360</v>
      </c>
      <c r="J97" s="110">
        <v>219360</v>
      </c>
      <c r="K97" s="31"/>
      <c r="L97" s="31"/>
      <c r="M97" s="31"/>
      <c r="N97" s="110">
        <v>219360</v>
      </c>
      <c r="O97" s="31"/>
      <c r="P97" s="110"/>
      <c r="Q97" s="110"/>
      <c r="R97" s="110"/>
      <c r="S97" s="110"/>
      <c r="T97" s="110"/>
      <c r="U97" s="110"/>
      <c r="V97" s="110"/>
      <c r="W97" s="110"/>
      <c r="X97" s="110"/>
      <c r="Y97" s="110"/>
    </row>
    <row r="98" ht="20.25" spans="1:25">
      <c r="A98" s="26" t="s">
        <v>70</v>
      </c>
      <c r="B98" s="26" t="s">
        <v>70</v>
      </c>
      <c r="C98" s="26" t="s">
        <v>284</v>
      </c>
      <c r="D98" s="26" t="s">
        <v>285</v>
      </c>
      <c r="E98" s="26" t="s">
        <v>129</v>
      </c>
      <c r="F98" s="26" t="s">
        <v>130</v>
      </c>
      <c r="G98" s="26" t="s">
        <v>286</v>
      </c>
      <c r="H98" s="26" t="s">
        <v>287</v>
      </c>
      <c r="I98" s="110">
        <v>218592</v>
      </c>
      <c r="J98" s="110">
        <v>218592</v>
      </c>
      <c r="K98" s="31"/>
      <c r="L98" s="31"/>
      <c r="M98" s="31"/>
      <c r="N98" s="110">
        <v>218592</v>
      </c>
      <c r="O98" s="31"/>
      <c r="P98" s="110"/>
      <c r="Q98" s="110"/>
      <c r="R98" s="110"/>
      <c r="S98" s="110"/>
      <c r="T98" s="110"/>
      <c r="U98" s="110"/>
      <c r="V98" s="110"/>
      <c r="W98" s="110"/>
      <c r="X98" s="110"/>
      <c r="Y98" s="110"/>
    </row>
    <row r="99" ht="20.25" spans="1:25">
      <c r="A99" s="26" t="s">
        <v>70</v>
      </c>
      <c r="B99" s="26" t="s">
        <v>70</v>
      </c>
      <c r="C99" s="26" t="s">
        <v>284</v>
      </c>
      <c r="D99" s="26" t="s">
        <v>285</v>
      </c>
      <c r="E99" s="26" t="s">
        <v>129</v>
      </c>
      <c r="F99" s="26" t="s">
        <v>130</v>
      </c>
      <c r="G99" s="26" t="s">
        <v>286</v>
      </c>
      <c r="H99" s="26" t="s">
        <v>287</v>
      </c>
      <c r="I99" s="110">
        <v>383961.6</v>
      </c>
      <c r="J99" s="110">
        <v>383961.6</v>
      </c>
      <c r="K99" s="31"/>
      <c r="L99" s="31"/>
      <c r="M99" s="31"/>
      <c r="N99" s="110">
        <v>383961.6</v>
      </c>
      <c r="O99" s="31"/>
      <c r="P99" s="110"/>
      <c r="Q99" s="110"/>
      <c r="R99" s="110"/>
      <c r="S99" s="110"/>
      <c r="T99" s="110"/>
      <c r="U99" s="110"/>
      <c r="V99" s="110"/>
      <c r="W99" s="110"/>
      <c r="X99" s="110"/>
      <c r="Y99" s="110"/>
    </row>
    <row r="100" ht="20.25" spans="1:25">
      <c r="A100" s="26" t="s">
        <v>70</v>
      </c>
      <c r="B100" s="26" t="s">
        <v>70</v>
      </c>
      <c r="C100" s="26" t="s">
        <v>284</v>
      </c>
      <c r="D100" s="26" t="s">
        <v>285</v>
      </c>
      <c r="E100" s="26" t="s">
        <v>137</v>
      </c>
      <c r="F100" s="26" t="s">
        <v>136</v>
      </c>
      <c r="G100" s="26" t="s">
        <v>286</v>
      </c>
      <c r="H100" s="26" t="s">
        <v>287</v>
      </c>
      <c r="I100" s="110">
        <v>1028505.6</v>
      </c>
      <c r="J100" s="110">
        <v>1028505.6</v>
      </c>
      <c r="K100" s="31"/>
      <c r="L100" s="31"/>
      <c r="M100" s="31"/>
      <c r="N100" s="110">
        <v>1028505.6</v>
      </c>
      <c r="O100" s="31"/>
      <c r="P100" s="110"/>
      <c r="Q100" s="110"/>
      <c r="R100" s="110"/>
      <c r="S100" s="110"/>
      <c r="T100" s="110"/>
      <c r="U100" s="110"/>
      <c r="V100" s="110"/>
      <c r="W100" s="110"/>
      <c r="X100" s="110"/>
      <c r="Y100" s="110"/>
    </row>
    <row r="101" ht="20.25" spans="1:25">
      <c r="A101" s="26" t="s">
        <v>70</v>
      </c>
      <c r="B101" s="26" t="s">
        <v>70</v>
      </c>
      <c r="C101" s="26" t="s">
        <v>284</v>
      </c>
      <c r="D101" s="26" t="s">
        <v>285</v>
      </c>
      <c r="E101" s="26" t="s">
        <v>137</v>
      </c>
      <c r="F101" s="26" t="s">
        <v>136</v>
      </c>
      <c r="G101" s="26" t="s">
        <v>286</v>
      </c>
      <c r="H101" s="26" t="s">
        <v>287</v>
      </c>
      <c r="I101" s="110">
        <v>609068.16</v>
      </c>
      <c r="J101" s="110">
        <v>609068.16</v>
      </c>
      <c r="K101" s="31"/>
      <c r="L101" s="31"/>
      <c r="M101" s="31"/>
      <c r="N101" s="110">
        <v>609068.16</v>
      </c>
      <c r="O101" s="31"/>
      <c r="P101" s="110"/>
      <c r="Q101" s="110"/>
      <c r="R101" s="110"/>
      <c r="S101" s="110"/>
      <c r="T101" s="110"/>
      <c r="U101" s="110"/>
      <c r="V101" s="110"/>
      <c r="W101" s="110"/>
      <c r="X101" s="110"/>
      <c r="Y101" s="110"/>
    </row>
    <row r="102" ht="17.25" spans="1:25">
      <c r="A102" s="68" t="s">
        <v>187</v>
      </c>
      <c r="B102" s="69"/>
      <c r="C102" s="180"/>
      <c r="D102" s="180"/>
      <c r="E102" s="180"/>
      <c r="F102" s="180"/>
      <c r="G102" s="180"/>
      <c r="H102" s="181"/>
      <c r="I102" s="110">
        <v>16756886.45</v>
      </c>
      <c r="J102" s="110">
        <v>16756886.45</v>
      </c>
      <c r="K102" s="110"/>
      <c r="L102" s="110"/>
      <c r="M102" s="110"/>
      <c r="N102" s="110">
        <v>16756886.45</v>
      </c>
      <c r="O102" s="110"/>
      <c r="P102" s="110"/>
      <c r="Q102" s="110"/>
      <c r="R102" s="110"/>
      <c r="S102" s="110"/>
      <c r="T102" s="110"/>
      <c r="U102" s="110"/>
      <c r="V102" s="110"/>
      <c r="W102" s="110"/>
      <c r="X102" s="110"/>
      <c r="Y102" s="110"/>
    </row>
  </sheetData>
  <mergeCells count="31">
    <mergeCell ref="A2:Y2"/>
    <mergeCell ref="A3:H3"/>
    <mergeCell ref="I4:Y4"/>
    <mergeCell ref="J5:O5"/>
    <mergeCell ref="P5:R5"/>
    <mergeCell ref="T5:Y5"/>
    <mergeCell ref="J6:K6"/>
    <mergeCell ref="A102:H102"/>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8"/>
  <sheetViews>
    <sheetView showZeros="0" tabSelected="1" workbookViewId="0">
      <selection activeCell="A1" sqref="$A1:$XFD1048576"/>
    </sheetView>
  </sheetViews>
  <sheetFormatPr defaultColWidth="9.13888888888889" defaultRowHeight="14.4"/>
  <cols>
    <col min="1" max="1" width="8.88888888888889" customWidth="1"/>
    <col min="2" max="2" width="13" customWidth="1"/>
    <col min="3" max="3" width="32.2222222222222" customWidth="1"/>
    <col min="4" max="4" width="22.2222222222222" customWidth="1"/>
    <col min="5" max="5" width="12.7777777777778" customWidth="1"/>
    <col min="6" max="6" width="17.2222222222222" customWidth="1"/>
    <col min="7" max="7" width="12.7777777777778" customWidth="1"/>
    <col min="8" max="8" width="15.5555555555556" customWidth="1"/>
    <col min="9" max="10" width="13.4444444444444" customWidth="1"/>
    <col min="11" max="12" width="14.7777777777778" customWidth="1"/>
    <col min="13" max="13" width="16.7777777777778" customWidth="1"/>
    <col min="14" max="14" width="12.7777777777778" customWidth="1"/>
    <col min="15" max="15" width="14.7777777777778" customWidth="1"/>
    <col min="16" max="17" width="16.7777777777778" customWidth="1"/>
    <col min="18" max="18" width="13.4444444444444" customWidth="1"/>
    <col min="19" max="20" width="8.77777777777778" customWidth="1"/>
    <col min="21" max="21" width="12.7777777777778" customWidth="1"/>
    <col min="22" max="22" width="16.7777777777778" customWidth="1"/>
    <col min="23" max="23" width="13.4444444444444" customWidth="1"/>
  </cols>
  <sheetData>
    <row r="1" ht="13.5" spans="1:23">
      <c r="B1" s="165"/>
      <c r="E1" s="41"/>
      <c r="F1" s="41"/>
      <c r="G1" s="41"/>
      <c r="H1" s="41"/>
      <c r="U1" s="165"/>
      <c r="W1" s="166" t="s">
        <v>288</v>
      </c>
    </row>
    <row r="2" ht="46.5" spans="1:23">
      <c r="A2" s="43" t="str">
        <f>"2026"&amp;"年部门项目支出预算表"</f>
        <v>2026年部门项目支出预算表</v>
      </c>
      <c r="B2" s="43"/>
      <c r="C2" s="43"/>
      <c r="D2" s="43"/>
      <c r="E2" s="43"/>
      <c r="F2" s="43"/>
      <c r="G2" s="43"/>
      <c r="H2" s="43"/>
      <c r="I2" s="43"/>
      <c r="J2" s="43"/>
      <c r="K2" s="43"/>
      <c r="L2" s="43"/>
      <c r="M2" s="43"/>
      <c r="N2" s="43"/>
      <c r="O2" s="43"/>
      <c r="P2" s="43"/>
      <c r="Q2" s="43"/>
      <c r="R2" s="43"/>
      <c r="S2" s="43"/>
      <c r="T2" s="43"/>
      <c r="U2" s="43"/>
      <c r="V2" s="43"/>
      <c r="W2" s="43"/>
    </row>
    <row r="3" ht="13.5" spans="1:23">
      <c r="A3" s="44" t="str">
        <f>"单位名称："&amp;"昆明市东川区综合行政执法局机关"</f>
        <v>单位名称：昆明市东川区综合行政执法局机关</v>
      </c>
      <c r="B3" s="45"/>
      <c r="C3" s="45"/>
      <c r="D3" s="45"/>
      <c r="E3" s="45"/>
      <c r="F3" s="45"/>
      <c r="G3" s="45"/>
      <c r="H3" s="45"/>
      <c r="I3" s="46"/>
      <c r="J3" s="46"/>
      <c r="K3" s="46"/>
      <c r="L3" s="46"/>
      <c r="M3" s="46"/>
      <c r="N3" s="46"/>
      <c r="O3" s="46"/>
      <c r="P3" s="46"/>
      <c r="Q3" s="46"/>
      <c r="U3" s="165"/>
      <c r="W3" s="140" t="s">
        <v>1</v>
      </c>
    </row>
    <row r="4" ht="21.75" spans="1:23">
      <c r="A4" s="48" t="s">
        <v>289</v>
      </c>
      <c r="B4" s="49" t="s">
        <v>198</v>
      </c>
      <c r="C4" s="48" t="s">
        <v>199</v>
      </c>
      <c r="D4" s="48" t="s">
        <v>290</v>
      </c>
      <c r="E4" s="49" t="s">
        <v>200</v>
      </c>
      <c r="F4" s="49" t="s">
        <v>201</v>
      </c>
      <c r="G4" s="49" t="s">
        <v>291</v>
      </c>
      <c r="H4" s="49" t="s">
        <v>292</v>
      </c>
      <c r="I4" s="62" t="s">
        <v>55</v>
      </c>
      <c r="J4" s="13" t="s">
        <v>293</v>
      </c>
      <c r="K4" s="14"/>
      <c r="L4" s="14"/>
      <c r="M4" s="15"/>
      <c r="N4" s="13" t="s">
        <v>206</v>
      </c>
      <c r="O4" s="14"/>
      <c r="P4" s="15"/>
      <c r="Q4" s="49" t="s">
        <v>61</v>
      </c>
      <c r="R4" s="13" t="s">
        <v>62</v>
      </c>
      <c r="S4" s="14"/>
      <c r="T4" s="14"/>
      <c r="U4" s="14"/>
      <c r="V4" s="14"/>
      <c r="W4" s="15"/>
    </row>
    <row r="5" ht="21.75" spans="1:23">
      <c r="A5" s="50"/>
      <c r="B5" s="63"/>
      <c r="C5" s="50"/>
      <c r="D5" s="50"/>
      <c r="E5" s="51"/>
      <c r="F5" s="51"/>
      <c r="G5" s="51"/>
      <c r="H5" s="51"/>
      <c r="I5" s="63"/>
      <c r="J5" s="167" t="s">
        <v>58</v>
      </c>
      <c r="K5" s="168"/>
      <c r="L5" s="49" t="s">
        <v>59</v>
      </c>
      <c r="M5" s="49" t="s">
        <v>60</v>
      </c>
      <c r="N5" s="49" t="s">
        <v>58</v>
      </c>
      <c r="O5" s="49" t="s">
        <v>59</v>
      </c>
      <c r="P5" s="49" t="s">
        <v>60</v>
      </c>
      <c r="Q5" s="51"/>
      <c r="R5" s="49" t="s">
        <v>57</v>
      </c>
      <c r="S5" s="49" t="s">
        <v>64</v>
      </c>
      <c r="T5" s="49" t="s">
        <v>212</v>
      </c>
      <c r="U5" s="49" t="s">
        <v>66</v>
      </c>
      <c r="V5" s="49" t="s">
        <v>67</v>
      </c>
      <c r="W5" s="49" t="s">
        <v>68</v>
      </c>
    </row>
    <row r="6" ht="21" spans="1:23">
      <c r="A6" s="63"/>
      <c r="B6" s="63"/>
      <c r="C6" s="63"/>
      <c r="D6" s="63"/>
      <c r="E6" s="63"/>
      <c r="F6" s="63"/>
      <c r="G6" s="63"/>
      <c r="H6" s="63"/>
      <c r="I6" s="63"/>
      <c r="J6" s="169" t="s">
        <v>57</v>
      </c>
      <c r="K6" s="170"/>
      <c r="L6" s="63"/>
      <c r="M6" s="63"/>
      <c r="N6" s="63"/>
      <c r="O6" s="63"/>
      <c r="P6" s="63"/>
      <c r="Q6" s="63"/>
      <c r="R6" s="63"/>
      <c r="S6" s="63"/>
      <c r="T6" s="63"/>
      <c r="U6" s="63"/>
      <c r="V6" s="63"/>
      <c r="W6" s="63"/>
    </row>
    <row r="7" ht="39.75" spans="1:23">
      <c r="A7" s="53"/>
      <c r="B7" s="55"/>
      <c r="C7" s="53"/>
      <c r="D7" s="53"/>
      <c r="E7" s="54"/>
      <c r="F7" s="54"/>
      <c r="G7" s="54"/>
      <c r="H7" s="54"/>
      <c r="I7" s="55"/>
      <c r="J7" s="21" t="s">
        <v>57</v>
      </c>
      <c r="K7" s="21" t="s">
        <v>294</v>
      </c>
      <c r="L7" s="54"/>
      <c r="M7" s="54"/>
      <c r="N7" s="54"/>
      <c r="O7" s="54"/>
      <c r="P7" s="54"/>
      <c r="Q7" s="54"/>
      <c r="R7" s="54"/>
      <c r="S7" s="54"/>
      <c r="T7" s="54"/>
      <c r="U7" s="55"/>
      <c r="V7" s="54"/>
      <c r="W7" s="54"/>
    </row>
    <row r="8" ht="15" spans="1:23">
      <c r="A8" s="56">
        <v>1</v>
      </c>
      <c r="B8" s="56">
        <v>2</v>
      </c>
      <c r="C8" s="56">
        <v>3</v>
      </c>
      <c r="D8" s="56">
        <v>4</v>
      </c>
      <c r="E8" s="56">
        <v>5</v>
      </c>
      <c r="F8" s="56">
        <v>6</v>
      </c>
      <c r="G8" s="56">
        <v>7</v>
      </c>
      <c r="H8" s="56">
        <v>8</v>
      </c>
      <c r="I8" s="56">
        <v>9</v>
      </c>
      <c r="J8" s="56">
        <v>10</v>
      </c>
      <c r="K8" s="56">
        <v>11</v>
      </c>
      <c r="L8" s="64">
        <v>12</v>
      </c>
      <c r="M8" s="64">
        <v>13</v>
      </c>
      <c r="N8" s="64">
        <v>14</v>
      </c>
      <c r="O8" s="64">
        <v>15</v>
      </c>
      <c r="P8" s="64">
        <v>16</v>
      </c>
      <c r="Q8" s="64">
        <v>17</v>
      </c>
      <c r="R8" s="64">
        <v>18</v>
      </c>
      <c r="S8" s="64">
        <v>19</v>
      </c>
      <c r="T8" s="64">
        <v>20</v>
      </c>
      <c r="U8" s="56">
        <v>21</v>
      </c>
      <c r="V8" s="64">
        <v>22</v>
      </c>
      <c r="W8" s="56">
        <v>23</v>
      </c>
    </row>
    <row r="9" ht="21.75" spans="1:23">
      <c r="A9" s="97" t="s">
        <v>295</v>
      </c>
      <c r="B9" s="97" t="s">
        <v>296</v>
      </c>
      <c r="C9" s="97" t="s">
        <v>297</v>
      </c>
      <c r="D9" s="97" t="s">
        <v>70</v>
      </c>
      <c r="E9" s="97" t="s">
        <v>109</v>
      </c>
      <c r="F9" s="97" t="s">
        <v>110</v>
      </c>
      <c r="G9" s="97" t="s">
        <v>298</v>
      </c>
      <c r="H9" s="97" t="s">
        <v>299</v>
      </c>
      <c r="I9" s="110">
        <v>229548</v>
      </c>
      <c r="J9" s="110">
        <v>229548</v>
      </c>
      <c r="K9" s="110">
        <v>229548</v>
      </c>
      <c r="L9" s="110"/>
      <c r="M9" s="110"/>
      <c r="N9" s="110"/>
      <c r="O9" s="110"/>
      <c r="P9" s="110"/>
      <c r="Q9" s="110"/>
      <c r="R9" s="110"/>
      <c r="S9" s="110"/>
      <c r="T9" s="110"/>
      <c r="U9" s="110"/>
      <c r="V9" s="110"/>
      <c r="W9" s="110"/>
    </row>
    <row r="10" ht="21.75" spans="1:23">
      <c r="A10" s="97" t="s">
        <v>295</v>
      </c>
      <c r="B10" s="97" t="s">
        <v>300</v>
      </c>
      <c r="C10" s="97" t="s">
        <v>301</v>
      </c>
      <c r="D10" s="97" t="s">
        <v>70</v>
      </c>
      <c r="E10" s="97" t="s">
        <v>107</v>
      </c>
      <c r="F10" s="97" t="s">
        <v>108</v>
      </c>
      <c r="G10" s="97" t="s">
        <v>270</v>
      </c>
      <c r="H10" s="97" t="s">
        <v>271</v>
      </c>
      <c r="I10" s="110">
        <v>2678.4</v>
      </c>
      <c r="J10" s="110">
        <v>2678.4</v>
      </c>
      <c r="K10" s="110">
        <v>2678.4</v>
      </c>
      <c r="L10" s="110"/>
      <c r="M10" s="110"/>
      <c r="N10" s="110"/>
      <c r="O10" s="110"/>
      <c r="P10" s="110"/>
      <c r="Q10" s="110"/>
      <c r="R10" s="110"/>
      <c r="S10" s="110"/>
      <c r="T10" s="110"/>
      <c r="U10" s="110"/>
      <c r="V10" s="110"/>
      <c r="W10" s="110"/>
    </row>
    <row r="11" ht="21.75" spans="1:23">
      <c r="A11" s="97" t="s">
        <v>302</v>
      </c>
      <c r="B11" s="97" t="s">
        <v>303</v>
      </c>
      <c r="C11" s="97" t="s">
        <v>304</v>
      </c>
      <c r="D11" s="97" t="s">
        <v>70</v>
      </c>
      <c r="E11" s="97" t="s">
        <v>137</v>
      </c>
      <c r="F11" s="97" t="s">
        <v>136</v>
      </c>
      <c r="G11" s="97" t="s">
        <v>278</v>
      </c>
      <c r="H11" s="97" t="s">
        <v>279</v>
      </c>
      <c r="I11" s="110">
        <v>500000</v>
      </c>
      <c r="J11" s="110"/>
      <c r="K11" s="110"/>
      <c r="L11" s="110"/>
      <c r="M11" s="110"/>
      <c r="N11" s="110"/>
      <c r="O11" s="110"/>
      <c r="P11" s="110"/>
      <c r="Q11" s="110"/>
      <c r="R11" s="110">
        <v>500000</v>
      </c>
      <c r="S11" s="110"/>
      <c r="T11" s="110"/>
      <c r="U11" s="110"/>
      <c r="V11" s="110"/>
      <c r="W11" s="110">
        <v>500000</v>
      </c>
    </row>
    <row r="12" ht="21.75" spans="1:23">
      <c r="A12" s="97" t="s">
        <v>302</v>
      </c>
      <c r="B12" s="97" t="s">
        <v>305</v>
      </c>
      <c r="C12" s="97" t="s">
        <v>306</v>
      </c>
      <c r="D12" s="97" t="s">
        <v>70</v>
      </c>
      <c r="E12" s="97" t="s">
        <v>137</v>
      </c>
      <c r="F12" s="97" t="s">
        <v>136</v>
      </c>
      <c r="G12" s="97" t="s">
        <v>278</v>
      </c>
      <c r="H12" s="97" t="s">
        <v>279</v>
      </c>
      <c r="I12" s="110">
        <v>10720000</v>
      </c>
      <c r="J12" s="110"/>
      <c r="K12" s="110"/>
      <c r="L12" s="110"/>
      <c r="M12" s="110"/>
      <c r="N12" s="110"/>
      <c r="O12" s="110"/>
      <c r="P12" s="110"/>
      <c r="Q12" s="110"/>
      <c r="R12" s="110">
        <v>10720000</v>
      </c>
      <c r="S12" s="110"/>
      <c r="T12" s="110"/>
      <c r="U12" s="110"/>
      <c r="V12" s="110"/>
      <c r="W12" s="110">
        <v>10720000</v>
      </c>
    </row>
    <row r="13" ht="21.75" spans="1:23">
      <c r="A13" s="97" t="s">
        <v>302</v>
      </c>
      <c r="B13" s="97" t="s">
        <v>307</v>
      </c>
      <c r="C13" s="97" t="s">
        <v>308</v>
      </c>
      <c r="D13" s="97" t="s">
        <v>70</v>
      </c>
      <c r="E13" s="97" t="s">
        <v>137</v>
      </c>
      <c r="F13" s="97" t="s">
        <v>136</v>
      </c>
      <c r="G13" s="97" t="s">
        <v>309</v>
      </c>
      <c r="H13" s="97" t="s">
        <v>310</v>
      </c>
      <c r="I13" s="110">
        <v>7392000</v>
      </c>
      <c r="J13" s="110">
        <v>7392000</v>
      </c>
      <c r="K13" s="110">
        <v>7392000</v>
      </c>
      <c r="L13" s="110"/>
      <c r="M13" s="110"/>
      <c r="N13" s="110"/>
      <c r="O13" s="110"/>
      <c r="P13" s="110"/>
      <c r="Q13" s="110"/>
      <c r="R13" s="110"/>
      <c r="S13" s="110"/>
      <c r="T13" s="110"/>
      <c r="U13" s="110"/>
      <c r="V13" s="110"/>
      <c r="W13" s="110"/>
    </row>
    <row r="14" ht="21.75" spans="1:23">
      <c r="A14" s="97" t="s">
        <v>302</v>
      </c>
      <c r="B14" s="97" t="s">
        <v>307</v>
      </c>
      <c r="C14" s="97" t="s">
        <v>308</v>
      </c>
      <c r="D14" s="97" t="s">
        <v>70</v>
      </c>
      <c r="E14" s="97" t="s">
        <v>137</v>
      </c>
      <c r="F14" s="97" t="s">
        <v>136</v>
      </c>
      <c r="G14" s="97" t="s">
        <v>309</v>
      </c>
      <c r="H14" s="97" t="s">
        <v>310</v>
      </c>
      <c r="I14" s="110">
        <v>4735600</v>
      </c>
      <c r="J14" s="110"/>
      <c r="K14" s="110"/>
      <c r="L14" s="110"/>
      <c r="M14" s="110"/>
      <c r="N14" s="110"/>
      <c r="O14" s="110"/>
      <c r="P14" s="110"/>
      <c r="Q14" s="110"/>
      <c r="R14" s="110">
        <v>4735600</v>
      </c>
      <c r="S14" s="110"/>
      <c r="T14" s="110"/>
      <c r="U14" s="110"/>
      <c r="V14" s="110"/>
      <c r="W14" s="110">
        <v>4735600</v>
      </c>
    </row>
    <row r="15" ht="21.75" spans="1:23">
      <c r="A15" s="97" t="s">
        <v>302</v>
      </c>
      <c r="B15" s="97" t="s">
        <v>311</v>
      </c>
      <c r="C15" s="97" t="s">
        <v>312</v>
      </c>
      <c r="D15" s="97" t="s">
        <v>70</v>
      </c>
      <c r="E15" s="97" t="s">
        <v>137</v>
      </c>
      <c r="F15" s="97" t="s">
        <v>136</v>
      </c>
      <c r="G15" s="97" t="s">
        <v>309</v>
      </c>
      <c r="H15" s="97" t="s">
        <v>310</v>
      </c>
      <c r="I15" s="110">
        <v>3953280</v>
      </c>
      <c r="J15" s="110">
        <v>3953280</v>
      </c>
      <c r="K15" s="110">
        <v>3953280</v>
      </c>
      <c r="L15" s="110"/>
      <c r="M15" s="110"/>
      <c r="N15" s="110"/>
      <c r="O15" s="110"/>
      <c r="P15" s="110"/>
      <c r="Q15" s="110"/>
      <c r="R15" s="110"/>
      <c r="S15" s="110"/>
      <c r="T15" s="110"/>
      <c r="U15" s="110"/>
      <c r="V15" s="110"/>
      <c r="W15" s="110"/>
    </row>
    <row r="16" ht="21.75" spans="1:23">
      <c r="A16" s="97" t="s">
        <v>313</v>
      </c>
      <c r="B16" s="97" t="s">
        <v>314</v>
      </c>
      <c r="C16" s="97" t="s">
        <v>315</v>
      </c>
      <c r="D16" s="97" t="s">
        <v>70</v>
      </c>
      <c r="E16" s="97" t="s">
        <v>137</v>
      </c>
      <c r="F16" s="97" t="s">
        <v>136</v>
      </c>
      <c r="G16" s="97" t="s">
        <v>309</v>
      </c>
      <c r="H16" s="97" t="s">
        <v>310</v>
      </c>
      <c r="I16" s="110">
        <v>40000</v>
      </c>
      <c r="J16" s="110">
        <v>40000</v>
      </c>
      <c r="K16" s="110">
        <v>40000</v>
      </c>
      <c r="L16" s="110"/>
      <c r="M16" s="110"/>
      <c r="N16" s="110"/>
      <c r="O16" s="110"/>
      <c r="P16" s="110"/>
      <c r="Q16" s="110"/>
      <c r="R16" s="110"/>
      <c r="S16" s="110"/>
      <c r="T16" s="110"/>
      <c r="U16" s="110"/>
      <c r="V16" s="110"/>
      <c r="W16" s="110"/>
    </row>
    <row r="17" ht="21.75" spans="1:23">
      <c r="A17" s="97" t="s">
        <v>313</v>
      </c>
      <c r="B17" s="97" t="s">
        <v>316</v>
      </c>
      <c r="C17" s="97" t="s">
        <v>317</v>
      </c>
      <c r="D17" s="97" t="s">
        <v>70</v>
      </c>
      <c r="E17" s="97" t="s">
        <v>137</v>
      </c>
      <c r="F17" s="97" t="s">
        <v>136</v>
      </c>
      <c r="G17" s="97" t="s">
        <v>309</v>
      </c>
      <c r="H17" s="97" t="s">
        <v>310</v>
      </c>
      <c r="I17" s="110">
        <v>10137840</v>
      </c>
      <c r="J17" s="110">
        <v>10137840</v>
      </c>
      <c r="K17" s="110">
        <v>10137840</v>
      </c>
      <c r="L17" s="110"/>
      <c r="M17" s="110"/>
      <c r="N17" s="110"/>
      <c r="O17" s="110"/>
      <c r="P17" s="110"/>
      <c r="Q17" s="110"/>
      <c r="R17" s="110"/>
      <c r="S17" s="110"/>
      <c r="T17" s="110"/>
      <c r="U17" s="110"/>
      <c r="V17" s="110"/>
      <c r="W17" s="110"/>
    </row>
    <row r="18" ht="21.75" spans="1:23">
      <c r="A18" s="97" t="s">
        <v>313</v>
      </c>
      <c r="B18" s="97" t="s">
        <v>318</v>
      </c>
      <c r="C18" s="97" t="s">
        <v>319</v>
      </c>
      <c r="D18" s="97" t="s">
        <v>70</v>
      </c>
      <c r="E18" s="97" t="s">
        <v>137</v>
      </c>
      <c r="F18" s="97" t="s">
        <v>136</v>
      </c>
      <c r="G18" s="97" t="s">
        <v>256</v>
      </c>
      <c r="H18" s="97" t="s">
        <v>257</v>
      </c>
      <c r="I18" s="110">
        <v>64000</v>
      </c>
      <c r="J18" s="110">
        <v>64000</v>
      </c>
      <c r="K18" s="110">
        <v>64000</v>
      </c>
      <c r="L18" s="110"/>
      <c r="M18" s="110"/>
      <c r="N18" s="110"/>
      <c r="O18" s="110"/>
      <c r="P18" s="110"/>
      <c r="Q18" s="110"/>
      <c r="R18" s="110"/>
      <c r="S18" s="110"/>
      <c r="T18" s="110"/>
      <c r="U18" s="110"/>
      <c r="V18" s="110"/>
      <c r="W18" s="110"/>
    </row>
    <row r="19" ht="21.75" spans="1:23">
      <c r="A19" s="97" t="s">
        <v>313</v>
      </c>
      <c r="B19" s="97" t="s">
        <v>318</v>
      </c>
      <c r="C19" s="97" t="s">
        <v>319</v>
      </c>
      <c r="D19" s="97" t="s">
        <v>70</v>
      </c>
      <c r="E19" s="97" t="s">
        <v>137</v>
      </c>
      <c r="F19" s="97" t="s">
        <v>136</v>
      </c>
      <c r="G19" s="97" t="s">
        <v>320</v>
      </c>
      <c r="H19" s="97" t="s">
        <v>321</v>
      </c>
      <c r="I19" s="110">
        <v>196000</v>
      </c>
      <c r="J19" s="110">
        <v>196000</v>
      </c>
      <c r="K19" s="110">
        <v>196000</v>
      </c>
      <c r="L19" s="110"/>
      <c r="M19" s="110"/>
      <c r="N19" s="110"/>
      <c r="O19" s="110"/>
      <c r="P19" s="110"/>
      <c r="Q19" s="110"/>
      <c r="R19" s="110"/>
      <c r="S19" s="110"/>
      <c r="T19" s="110"/>
      <c r="U19" s="110"/>
      <c r="V19" s="110"/>
      <c r="W19" s="110"/>
    </row>
    <row r="20" ht="21.75" spans="1:23">
      <c r="A20" s="97" t="s">
        <v>313</v>
      </c>
      <c r="B20" s="97" t="s">
        <v>318</v>
      </c>
      <c r="C20" s="97" t="s">
        <v>319</v>
      </c>
      <c r="D20" s="97" t="s">
        <v>70</v>
      </c>
      <c r="E20" s="97" t="s">
        <v>137</v>
      </c>
      <c r="F20" s="97" t="s">
        <v>136</v>
      </c>
      <c r="G20" s="97" t="s">
        <v>322</v>
      </c>
      <c r="H20" s="97" t="s">
        <v>323</v>
      </c>
      <c r="I20" s="110">
        <v>20000</v>
      </c>
      <c r="J20" s="110">
        <v>20000</v>
      </c>
      <c r="K20" s="110">
        <v>20000</v>
      </c>
      <c r="L20" s="110"/>
      <c r="M20" s="110"/>
      <c r="N20" s="110"/>
      <c r="O20" s="110"/>
      <c r="P20" s="110"/>
      <c r="Q20" s="110"/>
      <c r="R20" s="110"/>
      <c r="S20" s="110"/>
      <c r="T20" s="110"/>
      <c r="U20" s="110"/>
      <c r="V20" s="110"/>
      <c r="W20" s="110"/>
    </row>
    <row r="21" ht="21.75" spans="1:23">
      <c r="A21" s="97" t="s">
        <v>313</v>
      </c>
      <c r="B21" s="97" t="s">
        <v>318</v>
      </c>
      <c r="C21" s="97" t="s">
        <v>319</v>
      </c>
      <c r="D21" s="97" t="s">
        <v>70</v>
      </c>
      <c r="E21" s="97" t="s">
        <v>137</v>
      </c>
      <c r="F21" s="97" t="s">
        <v>136</v>
      </c>
      <c r="G21" s="97" t="s">
        <v>309</v>
      </c>
      <c r="H21" s="97" t="s">
        <v>310</v>
      </c>
      <c r="I21" s="110">
        <v>80000</v>
      </c>
      <c r="J21" s="110">
        <v>80000</v>
      </c>
      <c r="K21" s="110">
        <v>80000</v>
      </c>
      <c r="L21" s="110"/>
      <c r="M21" s="110"/>
      <c r="N21" s="110"/>
      <c r="O21" s="110"/>
      <c r="P21" s="110"/>
      <c r="Q21" s="110"/>
      <c r="R21" s="110"/>
      <c r="S21" s="110"/>
      <c r="T21" s="110"/>
      <c r="U21" s="110"/>
      <c r="V21" s="110"/>
      <c r="W21" s="110"/>
    </row>
    <row r="22" ht="21.75" spans="1:23">
      <c r="A22" s="97" t="s">
        <v>313</v>
      </c>
      <c r="B22" s="97" t="s">
        <v>324</v>
      </c>
      <c r="C22" s="97" t="s">
        <v>325</v>
      </c>
      <c r="D22" s="97" t="s">
        <v>70</v>
      </c>
      <c r="E22" s="97" t="s">
        <v>133</v>
      </c>
      <c r="F22" s="97" t="s">
        <v>134</v>
      </c>
      <c r="G22" s="97" t="s">
        <v>250</v>
      </c>
      <c r="H22" s="97" t="s">
        <v>251</v>
      </c>
      <c r="I22" s="110">
        <v>576000</v>
      </c>
      <c r="J22" s="110">
        <v>576000</v>
      </c>
      <c r="K22" s="110">
        <v>576000</v>
      </c>
      <c r="L22" s="110"/>
      <c r="M22" s="110"/>
      <c r="N22" s="110"/>
      <c r="O22" s="110"/>
      <c r="P22" s="110"/>
      <c r="Q22" s="110"/>
      <c r="R22" s="110"/>
      <c r="S22" s="110"/>
      <c r="T22" s="110"/>
      <c r="U22" s="110"/>
      <c r="V22" s="110"/>
      <c r="W22" s="110"/>
    </row>
    <row r="23" ht="21.75" spans="1:23">
      <c r="A23" s="97" t="s">
        <v>313</v>
      </c>
      <c r="B23" s="97" t="s">
        <v>324</v>
      </c>
      <c r="C23" s="97" t="s">
        <v>325</v>
      </c>
      <c r="D23" s="97" t="s">
        <v>70</v>
      </c>
      <c r="E23" s="97" t="s">
        <v>133</v>
      </c>
      <c r="F23" s="97" t="s">
        <v>134</v>
      </c>
      <c r="G23" s="97" t="s">
        <v>239</v>
      </c>
      <c r="H23" s="97" t="s">
        <v>240</v>
      </c>
      <c r="I23" s="110">
        <v>64000</v>
      </c>
      <c r="J23" s="110">
        <v>64000</v>
      </c>
      <c r="K23" s="110">
        <v>64000</v>
      </c>
      <c r="L23" s="110"/>
      <c r="M23" s="110"/>
      <c r="N23" s="110"/>
      <c r="O23" s="110"/>
      <c r="P23" s="110"/>
      <c r="Q23" s="110"/>
      <c r="R23" s="110"/>
      <c r="S23" s="110"/>
      <c r="T23" s="110"/>
      <c r="U23" s="110"/>
      <c r="V23" s="110"/>
      <c r="W23" s="110"/>
    </row>
    <row r="24" ht="21.75" spans="1:23">
      <c r="A24" s="97" t="s">
        <v>313</v>
      </c>
      <c r="B24" s="97" t="s">
        <v>324</v>
      </c>
      <c r="C24" s="97" t="s">
        <v>325</v>
      </c>
      <c r="D24" s="97" t="s">
        <v>70</v>
      </c>
      <c r="E24" s="97" t="s">
        <v>133</v>
      </c>
      <c r="F24" s="97" t="s">
        <v>134</v>
      </c>
      <c r="G24" s="97" t="s">
        <v>278</v>
      </c>
      <c r="H24" s="97" t="s">
        <v>279</v>
      </c>
      <c r="I24" s="110">
        <v>160000</v>
      </c>
      <c r="J24" s="110">
        <v>160000</v>
      </c>
      <c r="K24" s="110">
        <v>160000</v>
      </c>
      <c r="L24" s="110"/>
      <c r="M24" s="110"/>
      <c r="N24" s="110"/>
      <c r="O24" s="110"/>
      <c r="P24" s="110"/>
      <c r="Q24" s="110"/>
      <c r="R24" s="110"/>
      <c r="S24" s="110"/>
      <c r="T24" s="110"/>
      <c r="U24" s="110"/>
      <c r="V24" s="110"/>
      <c r="W24" s="110"/>
    </row>
    <row r="25" ht="21.75" spans="1:23">
      <c r="A25" s="97" t="s">
        <v>326</v>
      </c>
      <c r="B25" s="97" t="s">
        <v>327</v>
      </c>
      <c r="C25" s="97" t="s">
        <v>328</v>
      </c>
      <c r="D25" s="97" t="s">
        <v>70</v>
      </c>
      <c r="E25" s="97" t="s">
        <v>142</v>
      </c>
      <c r="F25" s="97" t="s">
        <v>141</v>
      </c>
      <c r="G25" s="97" t="s">
        <v>329</v>
      </c>
      <c r="H25" s="97" t="s">
        <v>81</v>
      </c>
      <c r="I25" s="110">
        <v>30000</v>
      </c>
      <c r="J25" s="110"/>
      <c r="K25" s="110"/>
      <c r="L25" s="110"/>
      <c r="M25" s="110"/>
      <c r="N25" s="110"/>
      <c r="O25" s="110"/>
      <c r="P25" s="110"/>
      <c r="Q25" s="110"/>
      <c r="R25" s="110">
        <v>30000</v>
      </c>
      <c r="S25" s="110"/>
      <c r="T25" s="110"/>
      <c r="U25" s="110"/>
      <c r="V25" s="110"/>
      <c r="W25" s="110">
        <v>30000</v>
      </c>
    </row>
    <row r="26" ht="21.75" spans="1:23">
      <c r="A26" s="97" t="s">
        <v>326</v>
      </c>
      <c r="B26" s="97" t="s">
        <v>330</v>
      </c>
      <c r="C26" s="97" t="s">
        <v>331</v>
      </c>
      <c r="D26" s="97" t="s">
        <v>70</v>
      </c>
      <c r="E26" s="97" t="s">
        <v>137</v>
      </c>
      <c r="F26" s="97" t="s">
        <v>136</v>
      </c>
      <c r="G26" s="97" t="s">
        <v>278</v>
      </c>
      <c r="H26" s="97" t="s">
        <v>279</v>
      </c>
      <c r="I26" s="110">
        <v>134800</v>
      </c>
      <c r="J26" s="110">
        <v>134800</v>
      </c>
      <c r="K26" s="110">
        <v>134800</v>
      </c>
      <c r="L26" s="110"/>
      <c r="M26" s="110"/>
      <c r="N26" s="110"/>
      <c r="O26" s="110"/>
      <c r="P26" s="110"/>
      <c r="Q26" s="110"/>
      <c r="R26" s="110"/>
      <c r="S26" s="110"/>
      <c r="T26" s="110"/>
      <c r="U26" s="110"/>
      <c r="V26" s="110"/>
      <c r="W26" s="110"/>
    </row>
    <row r="27" ht="21.75" spans="1:23">
      <c r="A27" s="97" t="s">
        <v>326</v>
      </c>
      <c r="B27" s="97" t="s">
        <v>332</v>
      </c>
      <c r="C27" s="97" t="s">
        <v>333</v>
      </c>
      <c r="D27" s="97" t="s">
        <v>70</v>
      </c>
      <c r="E27" s="97" t="s">
        <v>137</v>
      </c>
      <c r="F27" s="97" t="s">
        <v>136</v>
      </c>
      <c r="G27" s="97" t="s">
        <v>270</v>
      </c>
      <c r="H27" s="97" t="s">
        <v>271</v>
      </c>
      <c r="I27" s="110">
        <v>422400</v>
      </c>
      <c r="J27" s="110">
        <v>422400</v>
      </c>
      <c r="K27" s="110">
        <v>422400</v>
      </c>
      <c r="L27" s="110"/>
      <c r="M27" s="110"/>
      <c r="N27" s="110"/>
      <c r="O27" s="110"/>
      <c r="P27" s="110"/>
      <c r="Q27" s="110"/>
      <c r="R27" s="110"/>
      <c r="S27" s="110"/>
      <c r="T27" s="110"/>
      <c r="U27" s="110"/>
      <c r="V27" s="110"/>
      <c r="W27" s="110"/>
    </row>
    <row r="28" ht="18.75" spans="1:23">
      <c r="A28" s="68" t="s">
        <v>187</v>
      </c>
      <c r="B28" s="69"/>
      <c r="C28" s="69"/>
      <c r="D28" s="69"/>
      <c r="E28" s="69"/>
      <c r="F28" s="69"/>
      <c r="G28" s="69"/>
      <c r="H28" s="70"/>
      <c r="I28" s="110">
        <v>39458146.4</v>
      </c>
      <c r="J28" s="110">
        <v>23472546.4</v>
      </c>
      <c r="K28" s="110">
        <v>23472546.4</v>
      </c>
      <c r="L28" s="110"/>
      <c r="M28" s="110"/>
      <c r="N28" s="110"/>
      <c r="O28" s="110"/>
      <c r="P28" s="110"/>
      <c r="Q28" s="110"/>
      <c r="R28" s="110">
        <v>15985600</v>
      </c>
      <c r="S28" s="110"/>
      <c r="T28" s="110"/>
      <c r="U28" s="110"/>
      <c r="V28" s="110"/>
      <c r="W28" s="110">
        <v>15985600</v>
      </c>
    </row>
  </sheetData>
  <mergeCells count="28">
    <mergeCell ref="A2:W2"/>
    <mergeCell ref="A3:H3"/>
    <mergeCell ref="J4:M4"/>
    <mergeCell ref="N4:P4"/>
    <mergeCell ref="R4:W4"/>
    <mergeCell ref="A28:H2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4"/>
  <sheetViews>
    <sheetView showZeros="0" workbookViewId="0">
      <selection activeCell="A3" sqref="A3:H3"/>
    </sheetView>
  </sheetViews>
  <sheetFormatPr defaultColWidth="9.13888888888889" defaultRowHeight="12" customHeight="1"/>
  <cols>
    <col min="1" max="1" width="34.287037037037" customWidth="1"/>
    <col min="2" max="2" width="29" customWidth="1"/>
    <col min="3" max="5" width="23.5740740740741" customWidth="1"/>
    <col min="6" max="6" width="11.287037037037" customWidth="1"/>
    <col min="7" max="7" width="25.1388888888889" customWidth="1"/>
    <col min="8" max="8" width="15.5740740740741" customWidth="1"/>
    <col min="9" max="9" width="13.4259259259259" customWidth="1"/>
    <col min="10" max="10" width="18.8518518518519" customWidth="1"/>
  </cols>
  <sheetData>
    <row r="1" ht="18" customHeight="1" spans="1:10">
      <c r="J1" s="42" t="s">
        <v>334</v>
      </c>
    </row>
    <row r="2" ht="39.75" customHeight="1" spans="1:10">
      <c r="A2" s="94" t="str">
        <f>"2026"&amp;"年部门项目支出绩效目标表"</f>
        <v>2026年部门项目支出绩效目标表</v>
      </c>
      <c r="B2" s="43"/>
      <c r="C2" s="43"/>
      <c r="D2" s="43"/>
      <c r="E2" s="43"/>
      <c r="F2" s="95"/>
      <c r="G2" s="43"/>
      <c r="H2" s="95"/>
      <c r="I2" s="95"/>
      <c r="J2" s="43"/>
    </row>
    <row r="3" ht="17.25" customHeight="1" spans="1:10">
      <c r="A3" s="44" t="str">
        <f>"单位名称："&amp;"昆明市东川区综合行政执法局机关"</f>
        <v>单位名称：昆明市东川区综合行政执法局机关</v>
      </c>
    </row>
    <row r="4" ht="44.25" customHeight="1" spans="1:10">
      <c r="A4" s="21" t="s">
        <v>199</v>
      </c>
      <c r="B4" s="21" t="s">
        <v>335</v>
      </c>
      <c r="C4" s="21" t="s">
        <v>336</v>
      </c>
      <c r="D4" s="21" t="s">
        <v>337</v>
      </c>
      <c r="E4" s="21" t="s">
        <v>338</v>
      </c>
      <c r="F4" s="96" t="s">
        <v>339</v>
      </c>
      <c r="G4" s="21" t="s">
        <v>340</v>
      </c>
      <c r="H4" s="96" t="s">
        <v>341</v>
      </c>
      <c r="I4" s="96" t="s">
        <v>342</v>
      </c>
      <c r="J4" s="21" t="s">
        <v>343</v>
      </c>
    </row>
    <row r="5" ht="18.75" customHeight="1" spans="1:10">
      <c r="A5" s="163">
        <v>1</v>
      </c>
      <c r="B5" s="163">
        <v>2</v>
      </c>
      <c r="C5" s="163">
        <v>3</v>
      </c>
      <c r="D5" s="163">
        <v>4</v>
      </c>
      <c r="E5" s="163">
        <v>5</v>
      </c>
      <c r="F5" s="64">
        <v>6</v>
      </c>
      <c r="G5" s="163">
        <v>7</v>
      </c>
      <c r="H5" s="64">
        <v>8</v>
      </c>
      <c r="I5" s="64">
        <v>9</v>
      </c>
      <c r="J5" s="163">
        <v>10</v>
      </c>
    </row>
    <row r="6" ht="42" customHeight="1" spans="1:10">
      <c r="A6" s="22" t="s">
        <v>70</v>
      </c>
      <c r="B6" s="97"/>
      <c r="C6" s="97"/>
      <c r="D6" s="97"/>
      <c r="E6" s="40"/>
      <c r="F6" s="98"/>
      <c r="G6" s="40"/>
      <c r="H6" s="98"/>
      <c r="I6" s="98"/>
      <c r="J6" s="40"/>
    </row>
    <row r="7" ht="42" customHeight="1" spans="1:10">
      <c r="A7" s="164" t="s">
        <v>304</v>
      </c>
      <c r="B7" s="39" t="s">
        <v>344</v>
      </c>
      <c r="C7" s="39" t="s">
        <v>345</v>
      </c>
      <c r="D7" s="39" t="s">
        <v>346</v>
      </c>
      <c r="E7" s="22" t="s">
        <v>347</v>
      </c>
      <c r="F7" s="39" t="s">
        <v>348</v>
      </c>
      <c r="G7" s="22" t="s">
        <v>349</v>
      </c>
      <c r="H7" s="39" t="s">
        <v>350</v>
      </c>
      <c r="I7" s="39" t="s">
        <v>351</v>
      </c>
      <c r="J7" s="22" t="s">
        <v>352</v>
      </c>
    </row>
    <row r="8" ht="42" customHeight="1" spans="1:10">
      <c r="A8" s="164" t="s">
        <v>304</v>
      </c>
      <c r="B8" s="39" t="s">
        <v>344</v>
      </c>
      <c r="C8" s="39" t="s">
        <v>345</v>
      </c>
      <c r="D8" s="39" t="s">
        <v>353</v>
      </c>
      <c r="E8" s="22" t="s">
        <v>354</v>
      </c>
      <c r="F8" s="39" t="s">
        <v>355</v>
      </c>
      <c r="G8" s="22" t="s">
        <v>356</v>
      </c>
      <c r="H8" s="39" t="s">
        <v>357</v>
      </c>
      <c r="I8" s="39" t="s">
        <v>358</v>
      </c>
      <c r="J8" s="22" t="s">
        <v>354</v>
      </c>
    </row>
    <row r="9" ht="42" customHeight="1" spans="1:10">
      <c r="A9" s="164" t="s">
        <v>304</v>
      </c>
      <c r="B9" s="39" t="s">
        <v>344</v>
      </c>
      <c r="C9" s="39" t="s">
        <v>359</v>
      </c>
      <c r="D9" s="39" t="s">
        <v>360</v>
      </c>
      <c r="E9" s="22" t="s">
        <v>361</v>
      </c>
      <c r="F9" s="39" t="s">
        <v>355</v>
      </c>
      <c r="G9" s="22" t="s">
        <v>362</v>
      </c>
      <c r="H9" s="39" t="s">
        <v>357</v>
      </c>
      <c r="I9" s="39" t="s">
        <v>351</v>
      </c>
      <c r="J9" s="22" t="s">
        <v>363</v>
      </c>
    </row>
    <row r="10" ht="42" customHeight="1" spans="1:10">
      <c r="A10" s="164" t="s">
        <v>304</v>
      </c>
      <c r="B10" s="39" t="s">
        <v>344</v>
      </c>
      <c r="C10" s="39" t="s">
        <v>359</v>
      </c>
      <c r="D10" s="39" t="s">
        <v>364</v>
      </c>
      <c r="E10" s="22" t="s">
        <v>365</v>
      </c>
      <c r="F10" s="39" t="s">
        <v>348</v>
      </c>
      <c r="G10" s="22" t="s">
        <v>366</v>
      </c>
      <c r="H10" s="39" t="s">
        <v>350</v>
      </c>
      <c r="I10" s="39" t="s">
        <v>358</v>
      </c>
      <c r="J10" s="22" t="s">
        <v>352</v>
      </c>
    </row>
    <row r="11" ht="42" customHeight="1" spans="1:10">
      <c r="A11" s="164" t="s">
        <v>304</v>
      </c>
      <c r="B11" s="39" t="s">
        <v>344</v>
      </c>
      <c r="C11" s="39" t="s">
        <v>367</v>
      </c>
      <c r="D11" s="39" t="s">
        <v>368</v>
      </c>
      <c r="E11" s="22" t="s">
        <v>369</v>
      </c>
      <c r="F11" s="39" t="s">
        <v>355</v>
      </c>
      <c r="G11" s="22" t="s">
        <v>349</v>
      </c>
      <c r="H11" s="39" t="s">
        <v>350</v>
      </c>
      <c r="I11" s="39" t="s">
        <v>351</v>
      </c>
      <c r="J11" s="22" t="s">
        <v>370</v>
      </c>
    </row>
    <row r="12" ht="42" customHeight="1" spans="1:10">
      <c r="A12" s="164" t="s">
        <v>304</v>
      </c>
      <c r="B12" s="39" t="s">
        <v>344</v>
      </c>
      <c r="C12" s="39" t="s">
        <v>371</v>
      </c>
      <c r="D12" s="39" t="s">
        <v>372</v>
      </c>
      <c r="E12" s="22" t="s">
        <v>373</v>
      </c>
      <c r="F12" s="39" t="s">
        <v>355</v>
      </c>
      <c r="G12" s="22" t="s">
        <v>374</v>
      </c>
      <c r="H12" s="39" t="s">
        <v>375</v>
      </c>
      <c r="I12" s="39" t="s">
        <v>358</v>
      </c>
      <c r="J12" s="22" t="s">
        <v>376</v>
      </c>
    </row>
    <row r="13" ht="42" customHeight="1" spans="1:10">
      <c r="A13" s="164" t="s">
        <v>312</v>
      </c>
      <c r="B13" s="39" t="s">
        <v>377</v>
      </c>
      <c r="C13" s="39" t="s">
        <v>345</v>
      </c>
      <c r="D13" s="39" t="s">
        <v>346</v>
      </c>
      <c r="E13" s="22" t="s">
        <v>378</v>
      </c>
      <c r="F13" s="39" t="s">
        <v>355</v>
      </c>
      <c r="G13" s="22" t="s">
        <v>379</v>
      </c>
      <c r="H13" s="39" t="s">
        <v>350</v>
      </c>
      <c r="I13" s="39" t="s">
        <v>358</v>
      </c>
      <c r="J13" s="22" t="s">
        <v>380</v>
      </c>
    </row>
    <row r="14" ht="42" customHeight="1" spans="1:10">
      <c r="A14" s="164" t="s">
        <v>312</v>
      </c>
      <c r="B14" s="39" t="s">
        <v>377</v>
      </c>
      <c r="C14" s="39" t="s">
        <v>345</v>
      </c>
      <c r="D14" s="39" t="s">
        <v>353</v>
      </c>
      <c r="E14" s="22" t="s">
        <v>381</v>
      </c>
      <c r="F14" s="39" t="s">
        <v>355</v>
      </c>
      <c r="G14" s="22" t="s">
        <v>84</v>
      </c>
      <c r="H14" s="39" t="s">
        <v>357</v>
      </c>
      <c r="I14" s="39" t="s">
        <v>358</v>
      </c>
      <c r="J14" s="22" t="s">
        <v>380</v>
      </c>
    </row>
    <row r="15" ht="42" customHeight="1" spans="1:10">
      <c r="A15" s="164" t="s">
        <v>312</v>
      </c>
      <c r="B15" s="39" t="s">
        <v>377</v>
      </c>
      <c r="C15" s="39" t="s">
        <v>359</v>
      </c>
      <c r="D15" s="39" t="s">
        <v>360</v>
      </c>
      <c r="E15" s="22" t="s">
        <v>382</v>
      </c>
      <c r="F15" s="39" t="s">
        <v>355</v>
      </c>
      <c r="G15" s="22" t="s">
        <v>379</v>
      </c>
      <c r="H15" s="39" t="s">
        <v>350</v>
      </c>
      <c r="I15" s="39" t="s">
        <v>351</v>
      </c>
      <c r="J15" s="22" t="s">
        <v>380</v>
      </c>
    </row>
    <row r="16" ht="42" customHeight="1" spans="1:10">
      <c r="A16" s="164" t="s">
        <v>312</v>
      </c>
      <c r="B16" s="39" t="s">
        <v>377</v>
      </c>
      <c r="C16" s="39" t="s">
        <v>359</v>
      </c>
      <c r="D16" s="39" t="s">
        <v>364</v>
      </c>
      <c r="E16" s="22" t="s">
        <v>383</v>
      </c>
      <c r="F16" s="39" t="s">
        <v>355</v>
      </c>
      <c r="G16" s="22" t="s">
        <v>379</v>
      </c>
      <c r="H16" s="39" t="s">
        <v>350</v>
      </c>
      <c r="I16" s="39" t="s">
        <v>351</v>
      </c>
      <c r="J16" s="22" t="s">
        <v>380</v>
      </c>
    </row>
    <row r="17" ht="42" customHeight="1" spans="1:10">
      <c r="A17" s="164" t="s">
        <v>312</v>
      </c>
      <c r="B17" s="39" t="s">
        <v>377</v>
      </c>
      <c r="C17" s="39" t="s">
        <v>367</v>
      </c>
      <c r="D17" s="39" t="s">
        <v>368</v>
      </c>
      <c r="E17" s="22" t="s">
        <v>384</v>
      </c>
      <c r="F17" s="39" t="s">
        <v>348</v>
      </c>
      <c r="G17" s="22" t="s">
        <v>349</v>
      </c>
      <c r="H17" s="39" t="s">
        <v>350</v>
      </c>
      <c r="I17" s="39" t="s">
        <v>358</v>
      </c>
      <c r="J17" s="22" t="s">
        <v>385</v>
      </c>
    </row>
    <row r="18" ht="42" customHeight="1" spans="1:10">
      <c r="A18" s="164" t="s">
        <v>312</v>
      </c>
      <c r="B18" s="39" t="s">
        <v>377</v>
      </c>
      <c r="C18" s="39" t="s">
        <v>371</v>
      </c>
      <c r="D18" s="39" t="s">
        <v>372</v>
      </c>
      <c r="E18" s="22" t="s">
        <v>386</v>
      </c>
      <c r="F18" s="39" t="s">
        <v>355</v>
      </c>
      <c r="G18" s="22" t="s">
        <v>387</v>
      </c>
      <c r="H18" s="39" t="s">
        <v>375</v>
      </c>
      <c r="I18" s="39" t="s">
        <v>358</v>
      </c>
      <c r="J18" s="22" t="s">
        <v>388</v>
      </c>
    </row>
    <row r="19" ht="42" customHeight="1" spans="1:10">
      <c r="A19" s="164" t="s">
        <v>301</v>
      </c>
      <c r="B19" s="39" t="s">
        <v>301</v>
      </c>
      <c r="C19" s="39" t="s">
        <v>345</v>
      </c>
      <c r="D19" s="39" t="s">
        <v>389</v>
      </c>
      <c r="E19" s="22" t="s">
        <v>390</v>
      </c>
      <c r="F19" s="39" t="s">
        <v>355</v>
      </c>
      <c r="G19" s="22" t="s">
        <v>356</v>
      </c>
      <c r="H19" s="39" t="s">
        <v>391</v>
      </c>
      <c r="I19" s="39" t="s">
        <v>358</v>
      </c>
      <c r="J19" s="22" t="s">
        <v>392</v>
      </c>
    </row>
    <row r="20" ht="42" customHeight="1" spans="1:10">
      <c r="A20" s="164" t="s">
        <v>301</v>
      </c>
      <c r="B20" s="39" t="s">
        <v>301</v>
      </c>
      <c r="C20" s="39" t="s">
        <v>345</v>
      </c>
      <c r="D20" s="39" t="s">
        <v>353</v>
      </c>
      <c r="E20" s="22" t="s">
        <v>393</v>
      </c>
      <c r="F20" s="39" t="s">
        <v>355</v>
      </c>
      <c r="G20" s="22" t="s">
        <v>356</v>
      </c>
      <c r="H20" s="39" t="s">
        <v>357</v>
      </c>
      <c r="I20" s="39" t="s">
        <v>358</v>
      </c>
      <c r="J20" s="22" t="s">
        <v>394</v>
      </c>
    </row>
    <row r="21" ht="42" customHeight="1" spans="1:10">
      <c r="A21" s="164" t="s">
        <v>301</v>
      </c>
      <c r="B21" s="39" t="s">
        <v>301</v>
      </c>
      <c r="C21" s="39" t="s">
        <v>359</v>
      </c>
      <c r="D21" s="39" t="s">
        <v>360</v>
      </c>
      <c r="E21" s="22" t="s">
        <v>395</v>
      </c>
      <c r="F21" s="39" t="s">
        <v>355</v>
      </c>
      <c r="G21" s="22" t="s">
        <v>349</v>
      </c>
      <c r="H21" s="39" t="s">
        <v>350</v>
      </c>
      <c r="I21" s="39" t="s">
        <v>351</v>
      </c>
      <c r="J21" s="22" t="s">
        <v>396</v>
      </c>
    </row>
    <row r="22" ht="42" customHeight="1" spans="1:10">
      <c r="A22" s="164" t="s">
        <v>301</v>
      </c>
      <c r="B22" s="39" t="s">
        <v>301</v>
      </c>
      <c r="C22" s="39" t="s">
        <v>367</v>
      </c>
      <c r="D22" s="39" t="s">
        <v>368</v>
      </c>
      <c r="E22" s="22" t="s">
        <v>397</v>
      </c>
      <c r="F22" s="39" t="s">
        <v>348</v>
      </c>
      <c r="G22" s="22" t="s">
        <v>349</v>
      </c>
      <c r="H22" s="39" t="s">
        <v>350</v>
      </c>
      <c r="I22" s="39" t="s">
        <v>351</v>
      </c>
      <c r="J22" s="22" t="s">
        <v>398</v>
      </c>
    </row>
    <row r="23" ht="42" customHeight="1" spans="1:10">
      <c r="A23" s="164" t="s">
        <v>301</v>
      </c>
      <c r="B23" s="39" t="s">
        <v>301</v>
      </c>
      <c r="C23" s="39" t="s">
        <v>371</v>
      </c>
      <c r="D23" s="39" t="s">
        <v>372</v>
      </c>
      <c r="E23" s="22" t="s">
        <v>399</v>
      </c>
      <c r="F23" s="39" t="s">
        <v>355</v>
      </c>
      <c r="G23" s="22" t="s">
        <v>400</v>
      </c>
      <c r="H23" s="39" t="s">
        <v>401</v>
      </c>
      <c r="I23" s="39" t="s">
        <v>358</v>
      </c>
      <c r="J23" s="22" t="s">
        <v>402</v>
      </c>
    </row>
    <row r="24" ht="42" customHeight="1" spans="1:10">
      <c r="A24" s="164" t="s">
        <v>328</v>
      </c>
      <c r="B24" s="39" t="s">
        <v>403</v>
      </c>
      <c r="C24" s="39" t="s">
        <v>345</v>
      </c>
      <c r="D24" s="39" t="s">
        <v>389</v>
      </c>
      <c r="E24" s="22" t="s">
        <v>404</v>
      </c>
      <c r="F24" s="39" t="s">
        <v>355</v>
      </c>
      <c r="G24" s="22" t="s">
        <v>356</v>
      </c>
      <c r="H24" s="39" t="s">
        <v>357</v>
      </c>
      <c r="I24" s="39" t="s">
        <v>358</v>
      </c>
      <c r="J24" s="22" t="s">
        <v>405</v>
      </c>
    </row>
    <row r="25" ht="42" customHeight="1" spans="1:10">
      <c r="A25" s="164" t="s">
        <v>328</v>
      </c>
      <c r="B25" s="39" t="s">
        <v>403</v>
      </c>
      <c r="C25" s="39" t="s">
        <v>359</v>
      </c>
      <c r="D25" s="39" t="s">
        <v>406</v>
      </c>
      <c r="E25" s="22" t="s">
        <v>407</v>
      </c>
      <c r="F25" s="39" t="s">
        <v>355</v>
      </c>
      <c r="G25" s="22" t="s">
        <v>408</v>
      </c>
      <c r="H25" s="39" t="s">
        <v>401</v>
      </c>
      <c r="I25" s="39" t="s">
        <v>358</v>
      </c>
      <c r="J25" s="22" t="s">
        <v>405</v>
      </c>
    </row>
    <row r="26" ht="42" customHeight="1" spans="1:10">
      <c r="A26" s="164" t="s">
        <v>328</v>
      </c>
      <c r="B26" s="39" t="s">
        <v>403</v>
      </c>
      <c r="C26" s="39" t="s">
        <v>367</v>
      </c>
      <c r="D26" s="39" t="s">
        <v>368</v>
      </c>
      <c r="E26" s="22" t="s">
        <v>409</v>
      </c>
      <c r="F26" s="39" t="s">
        <v>348</v>
      </c>
      <c r="G26" s="22" t="s">
        <v>349</v>
      </c>
      <c r="H26" s="39" t="s">
        <v>350</v>
      </c>
      <c r="I26" s="39" t="s">
        <v>358</v>
      </c>
      <c r="J26" s="22" t="s">
        <v>405</v>
      </c>
    </row>
    <row r="27" ht="42" customHeight="1" spans="1:10">
      <c r="A27" s="164" t="s">
        <v>328</v>
      </c>
      <c r="B27" s="39" t="s">
        <v>403</v>
      </c>
      <c r="C27" s="39" t="s">
        <v>371</v>
      </c>
      <c r="D27" s="39" t="s">
        <v>372</v>
      </c>
      <c r="E27" s="22" t="s">
        <v>410</v>
      </c>
      <c r="F27" s="39" t="s">
        <v>355</v>
      </c>
      <c r="G27" s="22" t="s">
        <v>408</v>
      </c>
      <c r="H27" s="39" t="s">
        <v>401</v>
      </c>
      <c r="I27" s="39" t="s">
        <v>358</v>
      </c>
      <c r="J27" s="22" t="s">
        <v>405</v>
      </c>
    </row>
    <row r="28" ht="42" customHeight="1" spans="1:10">
      <c r="A28" s="164" t="s">
        <v>331</v>
      </c>
      <c r="B28" s="39" t="s">
        <v>411</v>
      </c>
      <c r="C28" s="39" t="s">
        <v>345</v>
      </c>
      <c r="D28" s="39" t="s">
        <v>346</v>
      </c>
      <c r="E28" s="22" t="s">
        <v>412</v>
      </c>
      <c r="F28" s="39" t="s">
        <v>355</v>
      </c>
      <c r="G28" s="22" t="s">
        <v>379</v>
      </c>
      <c r="H28" s="39" t="s">
        <v>350</v>
      </c>
      <c r="I28" s="39" t="s">
        <v>358</v>
      </c>
      <c r="J28" s="22" t="s">
        <v>413</v>
      </c>
    </row>
    <row r="29" ht="42" customHeight="1" spans="1:10">
      <c r="A29" s="164" t="s">
        <v>331</v>
      </c>
      <c r="B29" s="39" t="s">
        <v>411</v>
      </c>
      <c r="C29" s="39" t="s">
        <v>359</v>
      </c>
      <c r="D29" s="39" t="s">
        <v>360</v>
      </c>
      <c r="E29" s="22" t="s">
        <v>414</v>
      </c>
      <c r="F29" s="39" t="s">
        <v>355</v>
      </c>
      <c r="G29" s="22" t="s">
        <v>379</v>
      </c>
      <c r="H29" s="39" t="s">
        <v>350</v>
      </c>
      <c r="I29" s="39" t="s">
        <v>358</v>
      </c>
      <c r="J29" s="22" t="s">
        <v>415</v>
      </c>
    </row>
    <row r="30" ht="42" customHeight="1" spans="1:10">
      <c r="A30" s="164" t="s">
        <v>331</v>
      </c>
      <c r="B30" s="39" t="s">
        <v>411</v>
      </c>
      <c r="C30" s="39" t="s">
        <v>367</v>
      </c>
      <c r="D30" s="39" t="s">
        <v>368</v>
      </c>
      <c r="E30" s="22" t="s">
        <v>416</v>
      </c>
      <c r="F30" s="39" t="s">
        <v>348</v>
      </c>
      <c r="G30" s="22" t="s">
        <v>366</v>
      </c>
      <c r="H30" s="39" t="s">
        <v>350</v>
      </c>
      <c r="I30" s="39" t="s">
        <v>351</v>
      </c>
      <c r="J30" s="22" t="s">
        <v>417</v>
      </c>
    </row>
    <row r="31" ht="42" customHeight="1" spans="1:10">
      <c r="A31" s="164" t="s">
        <v>308</v>
      </c>
      <c r="B31" s="39" t="s">
        <v>418</v>
      </c>
      <c r="C31" s="39" t="s">
        <v>345</v>
      </c>
      <c r="D31" s="39" t="s">
        <v>389</v>
      </c>
      <c r="E31" s="22" t="s">
        <v>419</v>
      </c>
      <c r="F31" s="39" t="s">
        <v>355</v>
      </c>
      <c r="G31" s="22" t="s">
        <v>420</v>
      </c>
      <c r="H31" s="39" t="s">
        <v>421</v>
      </c>
      <c r="I31" s="39" t="s">
        <v>358</v>
      </c>
      <c r="J31" s="22" t="s">
        <v>422</v>
      </c>
    </row>
    <row r="32" ht="42" customHeight="1" spans="1:10">
      <c r="A32" s="164" t="s">
        <v>308</v>
      </c>
      <c r="B32" s="39" t="s">
        <v>418</v>
      </c>
      <c r="C32" s="39" t="s">
        <v>345</v>
      </c>
      <c r="D32" s="39" t="s">
        <v>389</v>
      </c>
      <c r="E32" s="22" t="s">
        <v>423</v>
      </c>
      <c r="F32" s="39" t="s">
        <v>355</v>
      </c>
      <c r="G32" s="22" t="s">
        <v>424</v>
      </c>
      <c r="H32" s="39" t="s">
        <v>421</v>
      </c>
      <c r="I32" s="39" t="s">
        <v>358</v>
      </c>
      <c r="J32" s="22" t="s">
        <v>425</v>
      </c>
    </row>
    <row r="33" ht="42" customHeight="1" spans="1:10">
      <c r="A33" s="164" t="s">
        <v>308</v>
      </c>
      <c r="B33" s="39" t="s">
        <v>418</v>
      </c>
      <c r="C33" s="39" t="s">
        <v>345</v>
      </c>
      <c r="D33" s="39" t="s">
        <v>389</v>
      </c>
      <c r="E33" s="22" t="s">
        <v>426</v>
      </c>
      <c r="F33" s="39" t="s">
        <v>355</v>
      </c>
      <c r="G33" s="22" t="s">
        <v>427</v>
      </c>
      <c r="H33" s="39" t="s">
        <v>421</v>
      </c>
      <c r="I33" s="39" t="s">
        <v>358</v>
      </c>
      <c r="J33" s="22" t="s">
        <v>428</v>
      </c>
    </row>
    <row r="34" ht="42" customHeight="1" spans="1:10">
      <c r="A34" s="164" t="s">
        <v>308</v>
      </c>
      <c r="B34" s="39" t="s">
        <v>418</v>
      </c>
      <c r="C34" s="39" t="s">
        <v>345</v>
      </c>
      <c r="D34" s="39" t="s">
        <v>389</v>
      </c>
      <c r="E34" s="22" t="s">
        <v>429</v>
      </c>
      <c r="F34" s="39" t="s">
        <v>355</v>
      </c>
      <c r="G34" s="22" t="s">
        <v>430</v>
      </c>
      <c r="H34" s="39" t="s">
        <v>431</v>
      </c>
      <c r="I34" s="39" t="s">
        <v>358</v>
      </c>
      <c r="J34" s="22" t="s">
        <v>432</v>
      </c>
    </row>
    <row r="35" ht="42" customHeight="1" spans="1:10">
      <c r="A35" s="164" t="s">
        <v>308</v>
      </c>
      <c r="B35" s="39" t="s">
        <v>418</v>
      </c>
      <c r="C35" s="39" t="s">
        <v>345</v>
      </c>
      <c r="D35" s="39" t="s">
        <v>389</v>
      </c>
      <c r="E35" s="22" t="s">
        <v>433</v>
      </c>
      <c r="F35" s="39" t="s">
        <v>355</v>
      </c>
      <c r="G35" s="22" t="s">
        <v>434</v>
      </c>
      <c r="H35" s="39" t="s">
        <v>435</v>
      </c>
      <c r="I35" s="39" t="s">
        <v>358</v>
      </c>
      <c r="J35" s="22" t="s">
        <v>436</v>
      </c>
    </row>
    <row r="36" ht="42" customHeight="1" spans="1:10">
      <c r="A36" s="164" t="s">
        <v>308</v>
      </c>
      <c r="B36" s="39" t="s">
        <v>418</v>
      </c>
      <c r="C36" s="39" t="s">
        <v>345</v>
      </c>
      <c r="D36" s="39" t="s">
        <v>346</v>
      </c>
      <c r="E36" s="22" t="s">
        <v>437</v>
      </c>
      <c r="F36" s="39" t="s">
        <v>355</v>
      </c>
      <c r="G36" s="22" t="s">
        <v>379</v>
      </c>
      <c r="H36" s="39" t="s">
        <v>350</v>
      </c>
      <c r="I36" s="39" t="s">
        <v>358</v>
      </c>
      <c r="J36" s="22" t="s">
        <v>438</v>
      </c>
    </row>
    <row r="37" ht="42" customHeight="1" spans="1:10">
      <c r="A37" s="164" t="s">
        <v>308</v>
      </c>
      <c r="B37" s="39" t="s">
        <v>418</v>
      </c>
      <c r="C37" s="39" t="s">
        <v>345</v>
      </c>
      <c r="D37" s="39" t="s">
        <v>353</v>
      </c>
      <c r="E37" s="22" t="s">
        <v>439</v>
      </c>
      <c r="F37" s="39" t="s">
        <v>355</v>
      </c>
      <c r="G37" s="22" t="s">
        <v>356</v>
      </c>
      <c r="H37" s="39" t="s">
        <v>357</v>
      </c>
      <c r="I37" s="39" t="s">
        <v>358</v>
      </c>
      <c r="J37" s="22" t="s">
        <v>440</v>
      </c>
    </row>
    <row r="38" ht="42" customHeight="1" spans="1:10">
      <c r="A38" s="164" t="s">
        <v>308</v>
      </c>
      <c r="B38" s="39" t="s">
        <v>418</v>
      </c>
      <c r="C38" s="39" t="s">
        <v>359</v>
      </c>
      <c r="D38" s="39" t="s">
        <v>364</v>
      </c>
      <c r="E38" s="22" t="s">
        <v>441</v>
      </c>
      <c r="F38" s="39" t="s">
        <v>355</v>
      </c>
      <c r="G38" s="22" t="s">
        <v>379</v>
      </c>
      <c r="H38" s="39" t="s">
        <v>350</v>
      </c>
      <c r="I38" s="39" t="s">
        <v>358</v>
      </c>
      <c r="J38" s="22" t="s">
        <v>442</v>
      </c>
    </row>
    <row r="39" ht="42" customHeight="1" spans="1:10">
      <c r="A39" s="164" t="s">
        <v>308</v>
      </c>
      <c r="B39" s="39" t="s">
        <v>418</v>
      </c>
      <c r="C39" s="39" t="s">
        <v>367</v>
      </c>
      <c r="D39" s="39" t="s">
        <v>368</v>
      </c>
      <c r="E39" s="22" t="s">
        <v>384</v>
      </c>
      <c r="F39" s="39" t="s">
        <v>348</v>
      </c>
      <c r="G39" s="22" t="s">
        <v>349</v>
      </c>
      <c r="H39" s="39" t="s">
        <v>350</v>
      </c>
      <c r="I39" s="39" t="s">
        <v>358</v>
      </c>
      <c r="J39" s="22" t="s">
        <v>443</v>
      </c>
    </row>
    <row r="40" ht="42" customHeight="1" spans="1:10">
      <c r="A40" s="164" t="s">
        <v>308</v>
      </c>
      <c r="B40" s="39" t="s">
        <v>418</v>
      </c>
      <c r="C40" s="39" t="s">
        <v>371</v>
      </c>
      <c r="D40" s="39" t="s">
        <v>372</v>
      </c>
      <c r="E40" s="22" t="s">
        <v>444</v>
      </c>
      <c r="F40" s="39" t="s">
        <v>355</v>
      </c>
      <c r="G40" s="22" t="s">
        <v>445</v>
      </c>
      <c r="H40" s="39" t="s">
        <v>375</v>
      </c>
      <c r="I40" s="39" t="s">
        <v>358</v>
      </c>
      <c r="J40" s="22" t="s">
        <v>446</v>
      </c>
    </row>
    <row r="41" ht="42" customHeight="1" spans="1:10">
      <c r="A41" s="164" t="s">
        <v>297</v>
      </c>
      <c r="B41" s="39" t="s">
        <v>447</v>
      </c>
      <c r="C41" s="39" t="s">
        <v>345</v>
      </c>
      <c r="D41" s="39" t="s">
        <v>389</v>
      </c>
      <c r="E41" s="22" t="s">
        <v>448</v>
      </c>
      <c r="F41" s="39" t="s">
        <v>355</v>
      </c>
      <c r="G41" s="22" t="s">
        <v>85</v>
      </c>
      <c r="H41" s="39" t="s">
        <v>391</v>
      </c>
      <c r="I41" s="39" t="s">
        <v>358</v>
      </c>
      <c r="J41" s="22" t="s">
        <v>449</v>
      </c>
    </row>
    <row r="42" ht="42" customHeight="1" spans="1:10">
      <c r="A42" s="164" t="s">
        <v>297</v>
      </c>
      <c r="B42" s="39" t="s">
        <v>447</v>
      </c>
      <c r="C42" s="39" t="s">
        <v>345</v>
      </c>
      <c r="D42" s="39" t="s">
        <v>353</v>
      </c>
      <c r="E42" s="22" t="s">
        <v>450</v>
      </c>
      <c r="F42" s="39" t="s">
        <v>355</v>
      </c>
      <c r="G42" s="22" t="s">
        <v>356</v>
      </c>
      <c r="H42" s="39" t="s">
        <v>357</v>
      </c>
      <c r="I42" s="39" t="s">
        <v>358</v>
      </c>
      <c r="J42" s="22" t="s">
        <v>451</v>
      </c>
    </row>
    <row r="43" ht="42" customHeight="1" spans="1:10">
      <c r="A43" s="164" t="s">
        <v>297</v>
      </c>
      <c r="B43" s="39" t="s">
        <v>447</v>
      </c>
      <c r="C43" s="39" t="s">
        <v>359</v>
      </c>
      <c r="D43" s="39" t="s">
        <v>360</v>
      </c>
      <c r="E43" s="22" t="s">
        <v>452</v>
      </c>
      <c r="F43" s="39" t="s">
        <v>355</v>
      </c>
      <c r="G43" s="22" t="s">
        <v>379</v>
      </c>
      <c r="H43" s="39" t="s">
        <v>350</v>
      </c>
      <c r="I43" s="39" t="s">
        <v>351</v>
      </c>
      <c r="J43" s="22" t="s">
        <v>453</v>
      </c>
    </row>
    <row r="44" ht="42" customHeight="1" spans="1:10">
      <c r="A44" s="164" t="s">
        <v>297</v>
      </c>
      <c r="B44" s="39" t="s">
        <v>447</v>
      </c>
      <c r="C44" s="39" t="s">
        <v>367</v>
      </c>
      <c r="D44" s="39" t="s">
        <v>368</v>
      </c>
      <c r="E44" s="22" t="s">
        <v>454</v>
      </c>
      <c r="F44" s="39" t="s">
        <v>348</v>
      </c>
      <c r="G44" s="22" t="s">
        <v>349</v>
      </c>
      <c r="H44" s="39" t="s">
        <v>350</v>
      </c>
      <c r="I44" s="39" t="s">
        <v>351</v>
      </c>
      <c r="J44" s="22" t="s">
        <v>455</v>
      </c>
    </row>
    <row r="45" ht="42" customHeight="1" spans="1:10">
      <c r="A45" s="164" t="s">
        <v>297</v>
      </c>
      <c r="B45" s="39" t="s">
        <v>447</v>
      </c>
      <c r="C45" s="39" t="s">
        <v>371</v>
      </c>
      <c r="D45" s="39" t="s">
        <v>372</v>
      </c>
      <c r="E45" s="22" t="s">
        <v>456</v>
      </c>
      <c r="F45" s="39" t="s">
        <v>355</v>
      </c>
      <c r="G45" s="22" t="s">
        <v>457</v>
      </c>
      <c r="H45" s="39" t="s">
        <v>401</v>
      </c>
      <c r="I45" s="39" t="s">
        <v>358</v>
      </c>
      <c r="J45" s="22" t="s">
        <v>458</v>
      </c>
    </row>
    <row r="46" ht="42" customHeight="1" spans="1:10">
      <c r="A46" s="164" t="s">
        <v>333</v>
      </c>
      <c r="B46" s="39" t="s">
        <v>459</v>
      </c>
      <c r="C46" s="39" t="s">
        <v>345</v>
      </c>
      <c r="D46" s="39" t="s">
        <v>346</v>
      </c>
      <c r="E46" s="22" t="s">
        <v>412</v>
      </c>
      <c r="F46" s="39" t="s">
        <v>348</v>
      </c>
      <c r="G46" s="22" t="s">
        <v>379</v>
      </c>
      <c r="H46" s="39" t="s">
        <v>350</v>
      </c>
      <c r="I46" s="39" t="s">
        <v>358</v>
      </c>
      <c r="J46" s="22" t="s">
        <v>413</v>
      </c>
    </row>
    <row r="47" ht="42" customHeight="1" spans="1:10">
      <c r="A47" s="164" t="s">
        <v>333</v>
      </c>
      <c r="B47" s="39" t="s">
        <v>459</v>
      </c>
      <c r="C47" s="39" t="s">
        <v>345</v>
      </c>
      <c r="D47" s="39" t="s">
        <v>353</v>
      </c>
      <c r="E47" s="22" t="s">
        <v>460</v>
      </c>
      <c r="F47" s="39" t="s">
        <v>355</v>
      </c>
      <c r="G47" s="22" t="s">
        <v>356</v>
      </c>
      <c r="H47" s="39" t="s">
        <v>357</v>
      </c>
      <c r="I47" s="39" t="s">
        <v>358</v>
      </c>
      <c r="J47" s="22" t="s">
        <v>461</v>
      </c>
    </row>
    <row r="48" ht="42" customHeight="1" spans="1:10">
      <c r="A48" s="164" t="s">
        <v>333</v>
      </c>
      <c r="B48" s="39" t="s">
        <v>459</v>
      </c>
      <c r="C48" s="39" t="s">
        <v>359</v>
      </c>
      <c r="D48" s="39" t="s">
        <v>360</v>
      </c>
      <c r="E48" s="22" t="s">
        <v>462</v>
      </c>
      <c r="F48" s="39" t="s">
        <v>355</v>
      </c>
      <c r="G48" s="22" t="s">
        <v>379</v>
      </c>
      <c r="H48" s="39" t="s">
        <v>350</v>
      </c>
      <c r="I48" s="39" t="s">
        <v>351</v>
      </c>
      <c r="J48" s="22" t="s">
        <v>463</v>
      </c>
    </row>
    <row r="49" ht="42" customHeight="1" spans="1:10">
      <c r="A49" s="164" t="s">
        <v>333</v>
      </c>
      <c r="B49" s="39" t="s">
        <v>459</v>
      </c>
      <c r="C49" s="39" t="s">
        <v>367</v>
      </c>
      <c r="D49" s="39" t="s">
        <v>368</v>
      </c>
      <c r="E49" s="22" t="s">
        <v>416</v>
      </c>
      <c r="F49" s="39" t="s">
        <v>348</v>
      </c>
      <c r="G49" s="22" t="s">
        <v>366</v>
      </c>
      <c r="H49" s="39" t="s">
        <v>350</v>
      </c>
      <c r="I49" s="39" t="s">
        <v>351</v>
      </c>
      <c r="J49" s="22" t="s">
        <v>417</v>
      </c>
    </row>
    <row r="50" ht="42" customHeight="1" spans="1:10">
      <c r="A50" s="164" t="s">
        <v>333</v>
      </c>
      <c r="B50" s="39" t="s">
        <v>459</v>
      </c>
      <c r="C50" s="39" t="s">
        <v>371</v>
      </c>
      <c r="D50" s="39" t="s">
        <v>372</v>
      </c>
      <c r="E50" s="22" t="s">
        <v>333</v>
      </c>
      <c r="F50" s="39" t="s">
        <v>355</v>
      </c>
      <c r="G50" s="22" t="s">
        <v>464</v>
      </c>
      <c r="H50" s="39" t="s">
        <v>375</v>
      </c>
      <c r="I50" s="39" t="s">
        <v>358</v>
      </c>
      <c r="J50" s="22" t="s">
        <v>465</v>
      </c>
    </row>
    <row r="51" ht="42" customHeight="1" spans="1:10">
      <c r="A51" s="164" t="s">
        <v>325</v>
      </c>
      <c r="B51" s="39" t="s">
        <v>466</v>
      </c>
      <c r="C51" s="39" t="s">
        <v>345</v>
      </c>
      <c r="D51" s="39" t="s">
        <v>389</v>
      </c>
      <c r="E51" s="22" t="s">
        <v>467</v>
      </c>
      <c r="F51" s="39" t="s">
        <v>355</v>
      </c>
      <c r="G51" s="22" t="s">
        <v>83</v>
      </c>
      <c r="H51" s="39" t="s">
        <v>468</v>
      </c>
      <c r="I51" s="39" t="s">
        <v>358</v>
      </c>
      <c r="J51" s="22" t="s">
        <v>469</v>
      </c>
    </row>
    <row r="52" ht="42" customHeight="1" spans="1:10">
      <c r="A52" s="164" t="s">
        <v>325</v>
      </c>
      <c r="B52" s="39" t="s">
        <v>466</v>
      </c>
      <c r="C52" s="39" t="s">
        <v>345</v>
      </c>
      <c r="D52" s="39" t="s">
        <v>389</v>
      </c>
      <c r="E52" s="22" t="s">
        <v>470</v>
      </c>
      <c r="F52" s="39" t="s">
        <v>355</v>
      </c>
      <c r="G52" s="22" t="s">
        <v>471</v>
      </c>
      <c r="H52" s="39" t="s">
        <v>472</v>
      </c>
      <c r="I52" s="39" t="s">
        <v>358</v>
      </c>
      <c r="J52" s="22" t="s">
        <v>473</v>
      </c>
    </row>
    <row r="53" ht="42" customHeight="1" spans="1:10">
      <c r="A53" s="164" t="s">
        <v>325</v>
      </c>
      <c r="B53" s="39" t="s">
        <v>466</v>
      </c>
      <c r="C53" s="39" t="s">
        <v>345</v>
      </c>
      <c r="D53" s="39" t="s">
        <v>346</v>
      </c>
      <c r="E53" s="22" t="s">
        <v>474</v>
      </c>
      <c r="F53" s="39" t="s">
        <v>355</v>
      </c>
      <c r="G53" s="22" t="s">
        <v>379</v>
      </c>
      <c r="H53" s="39" t="s">
        <v>350</v>
      </c>
      <c r="I53" s="39" t="s">
        <v>358</v>
      </c>
      <c r="J53" s="22" t="s">
        <v>475</v>
      </c>
    </row>
    <row r="54" ht="42" customHeight="1" spans="1:10">
      <c r="A54" s="164" t="s">
        <v>325</v>
      </c>
      <c r="B54" s="39" t="s">
        <v>466</v>
      </c>
      <c r="C54" s="39" t="s">
        <v>359</v>
      </c>
      <c r="D54" s="39" t="s">
        <v>360</v>
      </c>
      <c r="E54" s="22" t="s">
        <v>476</v>
      </c>
      <c r="F54" s="39" t="s">
        <v>348</v>
      </c>
      <c r="G54" s="22" t="s">
        <v>349</v>
      </c>
      <c r="H54" s="39" t="s">
        <v>350</v>
      </c>
      <c r="I54" s="39" t="s">
        <v>351</v>
      </c>
      <c r="J54" s="22" t="s">
        <v>477</v>
      </c>
    </row>
    <row r="55" ht="42" customHeight="1" spans="1:10">
      <c r="A55" s="164" t="s">
        <v>325</v>
      </c>
      <c r="B55" s="39" t="s">
        <v>466</v>
      </c>
      <c r="C55" s="39" t="s">
        <v>367</v>
      </c>
      <c r="D55" s="39" t="s">
        <v>368</v>
      </c>
      <c r="E55" s="22" t="s">
        <v>409</v>
      </c>
      <c r="F55" s="39" t="s">
        <v>348</v>
      </c>
      <c r="G55" s="22" t="s">
        <v>349</v>
      </c>
      <c r="H55" s="39" t="s">
        <v>350</v>
      </c>
      <c r="I55" s="39" t="s">
        <v>351</v>
      </c>
      <c r="J55" s="22" t="s">
        <v>478</v>
      </c>
    </row>
    <row r="56" ht="42" customHeight="1" spans="1:10">
      <c r="A56" s="164" t="s">
        <v>325</v>
      </c>
      <c r="B56" s="39" t="s">
        <v>466</v>
      </c>
      <c r="C56" s="39" t="s">
        <v>371</v>
      </c>
      <c r="D56" s="39" t="s">
        <v>372</v>
      </c>
      <c r="E56" s="22" t="s">
        <v>479</v>
      </c>
      <c r="F56" s="39" t="s">
        <v>355</v>
      </c>
      <c r="G56" s="22" t="s">
        <v>480</v>
      </c>
      <c r="H56" s="39" t="s">
        <v>375</v>
      </c>
      <c r="I56" s="39" t="s">
        <v>358</v>
      </c>
      <c r="J56" s="22" t="s">
        <v>481</v>
      </c>
    </row>
    <row r="57" ht="42" customHeight="1" spans="1:10">
      <c r="A57" s="164" t="s">
        <v>317</v>
      </c>
      <c r="B57" s="39" t="s">
        <v>482</v>
      </c>
      <c r="C57" s="39" t="s">
        <v>345</v>
      </c>
      <c r="D57" s="39" t="s">
        <v>389</v>
      </c>
      <c r="E57" s="22" t="s">
        <v>483</v>
      </c>
      <c r="F57" s="39" t="s">
        <v>355</v>
      </c>
      <c r="G57" s="22" t="s">
        <v>484</v>
      </c>
      <c r="H57" s="39" t="s">
        <v>485</v>
      </c>
      <c r="I57" s="39" t="s">
        <v>358</v>
      </c>
      <c r="J57" s="22" t="s">
        <v>486</v>
      </c>
    </row>
    <row r="58" ht="42" customHeight="1" spans="1:10">
      <c r="A58" s="164" t="s">
        <v>317</v>
      </c>
      <c r="B58" s="39" t="s">
        <v>482</v>
      </c>
      <c r="C58" s="39" t="s">
        <v>345</v>
      </c>
      <c r="D58" s="39" t="s">
        <v>346</v>
      </c>
      <c r="E58" s="22" t="s">
        <v>487</v>
      </c>
      <c r="F58" s="39" t="s">
        <v>348</v>
      </c>
      <c r="G58" s="22" t="s">
        <v>349</v>
      </c>
      <c r="H58" s="39" t="s">
        <v>350</v>
      </c>
      <c r="I58" s="39" t="s">
        <v>358</v>
      </c>
      <c r="J58" s="22" t="s">
        <v>488</v>
      </c>
    </row>
    <row r="59" ht="42" customHeight="1" spans="1:10">
      <c r="A59" s="164" t="s">
        <v>317</v>
      </c>
      <c r="B59" s="39" t="s">
        <v>482</v>
      </c>
      <c r="C59" s="39" t="s">
        <v>359</v>
      </c>
      <c r="D59" s="39" t="s">
        <v>364</v>
      </c>
      <c r="E59" s="22" t="s">
        <v>489</v>
      </c>
      <c r="F59" s="39" t="s">
        <v>355</v>
      </c>
      <c r="G59" s="22" t="s">
        <v>379</v>
      </c>
      <c r="H59" s="39" t="s">
        <v>350</v>
      </c>
      <c r="I59" s="39" t="s">
        <v>351</v>
      </c>
      <c r="J59" s="22" t="s">
        <v>490</v>
      </c>
    </row>
    <row r="60" ht="42" customHeight="1" spans="1:10">
      <c r="A60" s="164" t="s">
        <v>317</v>
      </c>
      <c r="B60" s="39" t="s">
        <v>482</v>
      </c>
      <c r="C60" s="39" t="s">
        <v>367</v>
      </c>
      <c r="D60" s="39" t="s">
        <v>368</v>
      </c>
      <c r="E60" s="22" t="s">
        <v>384</v>
      </c>
      <c r="F60" s="39" t="s">
        <v>348</v>
      </c>
      <c r="G60" s="22" t="s">
        <v>349</v>
      </c>
      <c r="H60" s="39" t="s">
        <v>350</v>
      </c>
      <c r="I60" s="39" t="s">
        <v>351</v>
      </c>
      <c r="J60" s="22" t="s">
        <v>491</v>
      </c>
    </row>
    <row r="61" ht="42" customHeight="1" spans="1:10">
      <c r="A61" s="164" t="s">
        <v>317</v>
      </c>
      <c r="B61" s="39" t="s">
        <v>482</v>
      </c>
      <c r="C61" s="39" t="s">
        <v>371</v>
      </c>
      <c r="D61" s="39" t="s">
        <v>372</v>
      </c>
      <c r="E61" s="22" t="s">
        <v>492</v>
      </c>
      <c r="F61" s="39" t="s">
        <v>355</v>
      </c>
      <c r="G61" s="22" t="s">
        <v>493</v>
      </c>
      <c r="H61" s="39" t="s">
        <v>375</v>
      </c>
      <c r="I61" s="39" t="s">
        <v>358</v>
      </c>
      <c r="J61" s="22" t="s">
        <v>494</v>
      </c>
    </row>
    <row r="62" ht="42" customHeight="1" spans="1:10">
      <c r="A62" s="164" t="s">
        <v>317</v>
      </c>
      <c r="B62" s="39" t="s">
        <v>482</v>
      </c>
      <c r="C62" s="39" t="s">
        <v>371</v>
      </c>
      <c r="D62" s="39" t="s">
        <v>372</v>
      </c>
      <c r="E62" s="22" t="s">
        <v>495</v>
      </c>
      <c r="F62" s="39" t="s">
        <v>355</v>
      </c>
      <c r="G62" s="22" t="s">
        <v>496</v>
      </c>
      <c r="H62" s="39" t="s">
        <v>375</v>
      </c>
      <c r="I62" s="39" t="s">
        <v>358</v>
      </c>
      <c r="J62" s="22" t="s">
        <v>495</v>
      </c>
    </row>
    <row r="63" ht="42" customHeight="1" spans="1:10">
      <c r="A63" s="164" t="s">
        <v>315</v>
      </c>
      <c r="B63" s="39" t="s">
        <v>497</v>
      </c>
      <c r="C63" s="39" t="s">
        <v>345</v>
      </c>
      <c r="D63" s="39" t="s">
        <v>389</v>
      </c>
      <c r="E63" s="22" t="s">
        <v>498</v>
      </c>
      <c r="F63" s="39" t="s">
        <v>355</v>
      </c>
      <c r="G63" s="22" t="s">
        <v>499</v>
      </c>
      <c r="H63" s="39" t="s">
        <v>500</v>
      </c>
      <c r="I63" s="39" t="s">
        <v>358</v>
      </c>
      <c r="J63" s="22" t="s">
        <v>501</v>
      </c>
    </row>
    <row r="64" ht="42" customHeight="1" spans="1:10">
      <c r="A64" s="164" t="s">
        <v>315</v>
      </c>
      <c r="B64" s="39" t="s">
        <v>497</v>
      </c>
      <c r="C64" s="39" t="s">
        <v>345</v>
      </c>
      <c r="D64" s="39" t="s">
        <v>389</v>
      </c>
      <c r="E64" s="22" t="s">
        <v>502</v>
      </c>
      <c r="F64" s="39" t="s">
        <v>355</v>
      </c>
      <c r="G64" s="22" t="s">
        <v>503</v>
      </c>
      <c r="H64" s="39" t="s">
        <v>504</v>
      </c>
      <c r="I64" s="39" t="s">
        <v>358</v>
      </c>
      <c r="J64" s="22" t="s">
        <v>501</v>
      </c>
    </row>
    <row r="65" ht="42" customHeight="1" spans="1:10">
      <c r="A65" s="164" t="s">
        <v>315</v>
      </c>
      <c r="B65" s="39" t="s">
        <v>497</v>
      </c>
      <c r="C65" s="39" t="s">
        <v>345</v>
      </c>
      <c r="D65" s="39" t="s">
        <v>389</v>
      </c>
      <c r="E65" s="22" t="s">
        <v>505</v>
      </c>
      <c r="F65" s="39" t="s">
        <v>355</v>
      </c>
      <c r="G65" s="22" t="s">
        <v>96</v>
      </c>
      <c r="H65" s="39" t="s">
        <v>435</v>
      </c>
      <c r="I65" s="39" t="s">
        <v>358</v>
      </c>
      <c r="J65" s="22" t="s">
        <v>506</v>
      </c>
    </row>
    <row r="66" ht="42" customHeight="1" spans="1:10">
      <c r="A66" s="164" t="s">
        <v>315</v>
      </c>
      <c r="B66" s="39" t="s">
        <v>497</v>
      </c>
      <c r="C66" s="39" t="s">
        <v>345</v>
      </c>
      <c r="D66" s="39" t="s">
        <v>389</v>
      </c>
      <c r="E66" s="22" t="s">
        <v>507</v>
      </c>
      <c r="F66" s="39" t="s">
        <v>355</v>
      </c>
      <c r="G66" s="22" t="s">
        <v>508</v>
      </c>
      <c r="H66" s="39" t="s">
        <v>435</v>
      </c>
      <c r="I66" s="39" t="s">
        <v>358</v>
      </c>
      <c r="J66" s="22" t="s">
        <v>509</v>
      </c>
    </row>
    <row r="67" ht="42" customHeight="1" spans="1:10">
      <c r="A67" s="164" t="s">
        <v>315</v>
      </c>
      <c r="B67" s="39" t="s">
        <v>497</v>
      </c>
      <c r="C67" s="39" t="s">
        <v>345</v>
      </c>
      <c r="D67" s="39" t="s">
        <v>346</v>
      </c>
      <c r="E67" s="22" t="s">
        <v>510</v>
      </c>
      <c r="F67" s="39" t="s">
        <v>348</v>
      </c>
      <c r="G67" s="22" t="s">
        <v>349</v>
      </c>
      <c r="H67" s="39" t="s">
        <v>350</v>
      </c>
      <c r="I67" s="39" t="s">
        <v>351</v>
      </c>
      <c r="J67" s="22" t="s">
        <v>511</v>
      </c>
    </row>
    <row r="68" ht="42" customHeight="1" spans="1:10">
      <c r="A68" s="164" t="s">
        <v>315</v>
      </c>
      <c r="B68" s="39" t="s">
        <v>497</v>
      </c>
      <c r="C68" s="39" t="s">
        <v>359</v>
      </c>
      <c r="D68" s="39" t="s">
        <v>360</v>
      </c>
      <c r="E68" s="22" t="s">
        <v>512</v>
      </c>
      <c r="F68" s="39" t="s">
        <v>348</v>
      </c>
      <c r="G68" s="22" t="s">
        <v>513</v>
      </c>
      <c r="H68" s="39" t="s">
        <v>350</v>
      </c>
      <c r="I68" s="39" t="s">
        <v>351</v>
      </c>
      <c r="J68" s="22" t="s">
        <v>514</v>
      </c>
    </row>
    <row r="69" ht="42" customHeight="1" spans="1:10">
      <c r="A69" s="164" t="s">
        <v>315</v>
      </c>
      <c r="B69" s="39" t="s">
        <v>497</v>
      </c>
      <c r="C69" s="39" t="s">
        <v>367</v>
      </c>
      <c r="D69" s="39" t="s">
        <v>368</v>
      </c>
      <c r="E69" s="22" t="s">
        <v>384</v>
      </c>
      <c r="F69" s="39" t="s">
        <v>355</v>
      </c>
      <c r="G69" s="22" t="s">
        <v>379</v>
      </c>
      <c r="H69" s="39" t="s">
        <v>350</v>
      </c>
      <c r="I69" s="39" t="s">
        <v>358</v>
      </c>
      <c r="J69" s="22" t="s">
        <v>515</v>
      </c>
    </row>
    <row r="70" ht="42" customHeight="1" spans="1:10">
      <c r="A70" s="164" t="s">
        <v>315</v>
      </c>
      <c r="B70" s="39" t="s">
        <v>497</v>
      </c>
      <c r="C70" s="39" t="s">
        <v>371</v>
      </c>
      <c r="D70" s="39" t="s">
        <v>372</v>
      </c>
      <c r="E70" s="22" t="s">
        <v>516</v>
      </c>
      <c r="F70" s="39" t="s">
        <v>355</v>
      </c>
      <c r="G70" s="22" t="s">
        <v>517</v>
      </c>
      <c r="H70" s="39" t="s">
        <v>375</v>
      </c>
      <c r="I70" s="39" t="s">
        <v>358</v>
      </c>
      <c r="J70" s="22" t="s">
        <v>518</v>
      </c>
    </row>
    <row r="71" ht="42" customHeight="1" spans="1:10">
      <c r="A71" s="164" t="s">
        <v>306</v>
      </c>
      <c r="B71" s="39" t="s">
        <v>519</v>
      </c>
      <c r="C71" s="39" t="s">
        <v>345</v>
      </c>
      <c r="D71" s="39" t="s">
        <v>346</v>
      </c>
      <c r="E71" s="22" t="s">
        <v>520</v>
      </c>
      <c r="F71" s="39" t="s">
        <v>355</v>
      </c>
      <c r="G71" s="22" t="s">
        <v>379</v>
      </c>
      <c r="H71" s="39" t="s">
        <v>350</v>
      </c>
      <c r="I71" s="39" t="s">
        <v>358</v>
      </c>
      <c r="J71" s="22" t="s">
        <v>521</v>
      </c>
    </row>
    <row r="72" ht="42" customHeight="1" spans="1:10">
      <c r="A72" s="164" t="s">
        <v>306</v>
      </c>
      <c r="B72" s="39" t="s">
        <v>519</v>
      </c>
      <c r="C72" s="39" t="s">
        <v>359</v>
      </c>
      <c r="D72" s="39" t="s">
        <v>360</v>
      </c>
      <c r="E72" s="22" t="s">
        <v>522</v>
      </c>
      <c r="F72" s="39" t="s">
        <v>355</v>
      </c>
      <c r="G72" s="22" t="s">
        <v>379</v>
      </c>
      <c r="H72" s="39" t="s">
        <v>350</v>
      </c>
      <c r="I72" s="39" t="s">
        <v>358</v>
      </c>
      <c r="J72" s="22" t="s">
        <v>487</v>
      </c>
    </row>
    <row r="73" ht="42" customHeight="1" spans="1:10">
      <c r="A73" s="164" t="s">
        <v>306</v>
      </c>
      <c r="B73" s="39" t="s">
        <v>519</v>
      </c>
      <c r="C73" s="39" t="s">
        <v>359</v>
      </c>
      <c r="D73" s="39" t="s">
        <v>364</v>
      </c>
      <c r="E73" s="22" t="s">
        <v>523</v>
      </c>
      <c r="F73" s="39" t="s">
        <v>355</v>
      </c>
      <c r="G73" s="22" t="s">
        <v>379</v>
      </c>
      <c r="H73" s="39" t="s">
        <v>350</v>
      </c>
      <c r="I73" s="39" t="s">
        <v>358</v>
      </c>
      <c r="J73" s="22" t="s">
        <v>523</v>
      </c>
    </row>
    <row r="74" ht="42" customHeight="1" spans="1:10">
      <c r="A74" s="164" t="s">
        <v>306</v>
      </c>
      <c r="B74" s="39" t="s">
        <v>519</v>
      </c>
      <c r="C74" s="39" t="s">
        <v>367</v>
      </c>
      <c r="D74" s="39" t="s">
        <v>368</v>
      </c>
      <c r="E74" s="22" t="s">
        <v>524</v>
      </c>
      <c r="F74" s="39" t="s">
        <v>348</v>
      </c>
      <c r="G74" s="22" t="s">
        <v>366</v>
      </c>
      <c r="H74" s="39" t="s">
        <v>350</v>
      </c>
      <c r="I74" s="39" t="s">
        <v>358</v>
      </c>
      <c r="J74" s="22" t="s">
        <v>524</v>
      </c>
    </row>
    <row r="75" ht="42" customHeight="1" spans="1:10">
      <c r="A75" s="164" t="s">
        <v>306</v>
      </c>
      <c r="B75" s="39" t="s">
        <v>519</v>
      </c>
      <c r="C75" s="39" t="s">
        <v>371</v>
      </c>
      <c r="D75" s="39" t="s">
        <v>372</v>
      </c>
      <c r="E75" s="22" t="s">
        <v>525</v>
      </c>
      <c r="F75" s="39" t="s">
        <v>355</v>
      </c>
      <c r="G75" s="22" t="s">
        <v>526</v>
      </c>
      <c r="H75" s="39" t="s">
        <v>375</v>
      </c>
      <c r="I75" s="39" t="s">
        <v>358</v>
      </c>
      <c r="J75" s="22" t="s">
        <v>527</v>
      </c>
    </row>
    <row r="76" ht="42" customHeight="1" spans="1:10">
      <c r="A76" s="164" t="s">
        <v>319</v>
      </c>
      <c r="B76" s="39" t="s">
        <v>528</v>
      </c>
      <c r="C76" s="39" t="s">
        <v>345</v>
      </c>
      <c r="D76" s="39" t="s">
        <v>389</v>
      </c>
      <c r="E76" s="22" t="s">
        <v>529</v>
      </c>
      <c r="F76" s="39" t="s">
        <v>348</v>
      </c>
      <c r="G76" s="22" t="s">
        <v>530</v>
      </c>
      <c r="H76" s="39" t="s">
        <v>350</v>
      </c>
      <c r="I76" s="39" t="s">
        <v>358</v>
      </c>
      <c r="J76" s="22" t="s">
        <v>531</v>
      </c>
    </row>
    <row r="77" ht="42" customHeight="1" spans="1:10">
      <c r="A77" s="164" t="s">
        <v>319</v>
      </c>
      <c r="B77" s="39" t="s">
        <v>528</v>
      </c>
      <c r="C77" s="39" t="s">
        <v>345</v>
      </c>
      <c r="D77" s="39" t="s">
        <v>389</v>
      </c>
      <c r="E77" s="22" t="s">
        <v>532</v>
      </c>
      <c r="F77" s="39" t="s">
        <v>348</v>
      </c>
      <c r="G77" s="22" t="s">
        <v>530</v>
      </c>
      <c r="H77" s="39" t="s">
        <v>350</v>
      </c>
      <c r="I77" s="39" t="s">
        <v>358</v>
      </c>
      <c r="J77" s="22" t="s">
        <v>533</v>
      </c>
    </row>
    <row r="78" ht="42" customHeight="1" spans="1:10">
      <c r="A78" s="164" t="s">
        <v>319</v>
      </c>
      <c r="B78" s="39" t="s">
        <v>528</v>
      </c>
      <c r="C78" s="39" t="s">
        <v>345</v>
      </c>
      <c r="D78" s="39" t="s">
        <v>389</v>
      </c>
      <c r="E78" s="22" t="s">
        <v>534</v>
      </c>
      <c r="F78" s="39" t="s">
        <v>348</v>
      </c>
      <c r="G78" s="22" t="s">
        <v>530</v>
      </c>
      <c r="H78" s="39" t="s">
        <v>350</v>
      </c>
      <c r="I78" s="39" t="s">
        <v>358</v>
      </c>
      <c r="J78" s="22" t="s">
        <v>535</v>
      </c>
    </row>
    <row r="79" ht="42" customHeight="1" spans="1:10">
      <c r="A79" s="164" t="s">
        <v>319</v>
      </c>
      <c r="B79" s="39" t="s">
        <v>528</v>
      </c>
      <c r="C79" s="39" t="s">
        <v>345</v>
      </c>
      <c r="D79" s="39" t="s">
        <v>389</v>
      </c>
      <c r="E79" s="22" t="s">
        <v>536</v>
      </c>
      <c r="F79" s="39" t="s">
        <v>348</v>
      </c>
      <c r="G79" s="22" t="s">
        <v>537</v>
      </c>
      <c r="H79" s="39" t="s">
        <v>350</v>
      </c>
      <c r="I79" s="39" t="s">
        <v>358</v>
      </c>
      <c r="J79" s="22" t="s">
        <v>538</v>
      </c>
    </row>
    <row r="80" ht="42" customHeight="1" spans="1:10">
      <c r="A80" s="164" t="s">
        <v>319</v>
      </c>
      <c r="B80" s="39" t="s">
        <v>528</v>
      </c>
      <c r="C80" s="39" t="s">
        <v>345</v>
      </c>
      <c r="D80" s="39" t="s">
        <v>346</v>
      </c>
      <c r="E80" s="22" t="s">
        <v>539</v>
      </c>
      <c r="F80" s="39" t="s">
        <v>348</v>
      </c>
      <c r="G80" s="22" t="s">
        <v>530</v>
      </c>
      <c r="H80" s="39" t="s">
        <v>350</v>
      </c>
      <c r="I80" s="39" t="s">
        <v>358</v>
      </c>
      <c r="J80" s="22" t="s">
        <v>540</v>
      </c>
    </row>
    <row r="81" ht="42" customHeight="1" spans="1:10">
      <c r="A81" s="164" t="s">
        <v>319</v>
      </c>
      <c r="B81" s="39" t="s">
        <v>528</v>
      </c>
      <c r="C81" s="39" t="s">
        <v>345</v>
      </c>
      <c r="D81" s="39" t="s">
        <v>353</v>
      </c>
      <c r="E81" s="22" t="s">
        <v>541</v>
      </c>
      <c r="F81" s="39" t="s">
        <v>355</v>
      </c>
      <c r="G81" s="22" t="s">
        <v>356</v>
      </c>
      <c r="H81" s="39" t="s">
        <v>357</v>
      </c>
      <c r="I81" s="39" t="s">
        <v>358</v>
      </c>
      <c r="J81" s="22" t="s">
        <v>542</v>
      </c>
    </row>
    <row r="82" ht="42" customHeight="1" spans="1:10">
      <c r="A82" s="164" t="s">
        <v>319</v>
      </c>
      <c r="B82" s="39" t="s">
        <v>528</v>
      </c>
      <c r="C82" s="39" t="s">
        <v>359</v>
      </c>
      <c r="D82" s="39" t="s">
        <v>360</v>
      </c>
      <c r="E82" s="22" t="s">
        <v>543</v>
      </c>
      <c r="F82" s="39" t="s">
        <v>348</v>
      </c>
      <c r="G82" s="22" t="s">
        <v>349</v>
      </c>
      <c r="H82" s="39" t="s">
        <v>350</v>
      </c>
      <c r="I82" s="39" t="s">
        <v>351</v>
      </c>
      <c r="J82" s="22" t="s">
        <v>544</v>
      </c>
    </row>
    <row r="83" ht="42" customHeight="1" spans="1:10">
      <c r="A83" s="164" t="s">
        <v>319</v>
      </c>
      <c r="B83" s="39" t="s">
        <v>528</v>
      </c>
      <c r="C83" s="39" t="s">
        <v>367</v>
      </c>
      <c r="D83" s="39" t="s">
        <v>368</v>
      </c>
      <c r="E83" s="22" t="s">
        <v>384</v>
      </c>
      <c r="F83" s="39" t="s">
        <v>348</v>
      </c>
      <c r="G83" s="22" t="s">
        <v>349</v>
      </c>
      <c r="H83" s="39" t="s">
        <v>350</v>
      </c>
      <c r="I83" s="39" t="s">
        <v>351</v>
      </c>
      <c r="J83" s="22" t="s">
        <v>545</v>
      </c>
    </row>
    <row r="84" ht="42" customHeight="1" spans="1:10">
      <c r="A84" s="164" t="s">
        <v>319</v>
      </c>
      <c r="B84" s="39" t="s">
        <v>528</v>
      </c>
      <c r="C84" s="39" t="s">
        <v>371</v>
      </c>
      <c r="D84" s="39" t="s">
        <v>372</v>
      </c>
      <c r="E84" s="22" t="s">
        <v>546</v>
      </c>
      <c r="F84" s="39" t="s">
        <v>355</v>
      </c>
      <c r="G84" s="22" t="s">
        <v>547</v>
      </c>
      <c r="H84" s="39" t="s">
        <v>375</v>
      </c>
      <c r="I84" s="39" t="s">
        <v>358</v>
      </c>
      <c r="J84" s="22" t="s">
        <v>548</v>
      </c>
    </row>
  </sheetData>
  <mergeCells count="28">
    <mergeCell ref="A2:J2"/>
    <mergeCell ref="A3:H3"/>
    <mergeCell ref="A7:A12"/>
    <mergeCell ref="A13:A18"/>
    <mergeCell ref="A19:A23"/>
    <mergeCell ref="A24:A27"/>
    <mergeCell ref="A28:A30"/>
    <mergeCell ref="A31:A40"/>
    <mergeCell ref="A41:A45"/>
    <mergeCell ref="A46:A50"/>
    <mergeCell ref="A51:A56"/>
    <mergeCell ref="A57:A62"/>
    <mergeCell ref="A63:A70"/>
    <mergeCell ref="A71:A75"/>
    <mergeCell ref="A76:A84"/>
    <mergeCell ref="B7:B12"/>
    <mergeCell ref="B13:B18"/>
    <mergeCell ref="B19:B23"/>
    <mergeCell ref="B24:B27"/>
    <mergeCell ref="B28:B30"/>
    <mergeCell ref="B31:B40"/>
    <mergeCell ref="B41:B45"/>
    <mergeCell ref="B46:B50"/>
    <mergeCell ref="B51:B56"/>
    <mergeCell ref="B57:B62"/>
    <mergeCell ref="B63:B70"/>
    <mergeCell ref="B71:B75"/>
    <mergeCell ref="B76:B84"/>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cp:lastModifiedBy>
  <dcterms:created xsi:type="dcterms:W3CDTF">2026-03-05T10:02:00Z</dcterms:created>
  <dcterms:modified xsi:type="dcterms:W3CDTF">2026-03-11T12:04:18Z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8055942FDF524EE6B7DC233066345AF5_13</vt:lpwstr>
  </property>
  <property fmtid="{D5CDD505-2E9C-101B-9397-08002B2CF9AE}" pid="3" name="KSOProductBuildVer">
    <vt:lpwstr>2052-12.1.0.25225</vt:lpwstr>
  </property>
  <property fmtid="{D5CDD505-2E9C-101B-9397-08002B2CF9AE}" pid="4" name="CalculationRule">
    <vt:i4>0</vt:i4>
  </property>
</Properties>
</file>