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<sst xmlns="http://schemas.openxmlformats.org/spreadsheetml/2006/main" count="2711" uniqueCount="659">
  <si>
    <t>预算01-1表</t>
  </si>
  <si>
    <t>单位名称：昆明市东川区人民政府集义街道办事处</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</si>
  <si>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</si>
  <si>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</si>
  <si>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</si>
  <si>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</si>
  <si>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</si>
  <si>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</si>
  <si>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</si>
  <si>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</si>
  <si>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</si>
  <si>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</si>
  <si>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</si>
  <si>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</si>
  <si>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</si>
  <si>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</si>
  <si>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</si>
  <si>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</si>
  <si>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</si>
  <si>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</si>
  <si>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</si>
  <si>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</si>
  <si>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</si>
  <si>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</si>
  <si>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</si>
  <si>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</si>
  <si>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</si>
  <si>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</si>
  <si>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</si>
  <si>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</si>
  <si>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</si>
  <si>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</si>
  <si>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</si>
  <si>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</si>
  <si>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</si>
  <si>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</si>
  <si>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</si>
  <si>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</si>
  <si>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</si>
  <si>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</si>
  <si>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</si>
  <si>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</si>
  <si>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</si>
  <si>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</si>
  <si>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</si>
  <si>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</si>
  <si>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</si>
  <si>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</si>
  <si>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</si>
  <si>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</si>
  <si>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</si>
  <si>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</si>
  <si>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</si>
  <si>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</si>
  <si>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</si>
  <si>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</si>
  <si>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</si>
  <si>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</si>
  <si>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</si>
  <si>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</si>
  <si>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</si>
  <si>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</si>
  <si>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</si>
  <si>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</si>
  <si>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</si>
  <si>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</si>
  <si>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</si>
  <si>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</si>
  <si>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</si>
  <si>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</si>
  <si>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708</t>
  </si>
  <si>
    <t>昆明市东川区人民政府集义街道办事处</t>
  </si>
  <si>
    <t>708001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</si>
  <si>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</si>
  <si>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</si>
  <si>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</si>
  <si>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</si>
  <si>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</si>
  <si>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</si>
  <si>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</si>
  <si>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</si>
  <si>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</si>
  <si>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</si>
  <si>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</si>
  <si>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</si>
  <si>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</si>
  <si>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</si>
  <si>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</si>
  <si>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</si>
  <si>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</si>
  <si>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</si>
  <si>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</si>
  <si>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</si>
  <si>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</si>
  <si>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</si>
  <si>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</si>
  <si>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</si>
  <si>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</si>
  <si>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</si>
  <si>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</si>
  <si>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</si>
  <si>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</si>
  <si>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</si>
  <si>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</si>
  <si>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</si>
  <si>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</si>
  <si>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</si>
  <si>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20103</t>
  </si>
  <si>
    <t>政府办公厅（室）及相关机构事务</t>
  </si>
  <si>
    <t>2010301</t>
  </si>
  <si>
    <t>2010350</t>
  </si>
  <si>
    <t>事业运行</t>
  </si>
  <si>
    <t>2010399</t>
  </si>
  <si>
    <t>其他政府办公厅（室）及相关机构事务支出</t>
  </si>
  <si>
    <t>20111</t>
  </si>
  <si>
    <t>纪检监察事务</t>
  </si>
  <si>
    <t>2011101</t>
  </si>
  <si>
    <t>20129</t>
  </si>
  <si>
    <t>群众团体事务</t>
  </si>
  <si>
    <t>2012901</t>
  </si>
  <si>
    <t>20131</t>
  </si>
  <si>
    <t>党委办公厅（室）及相关机构事务</t>
  </si>
  <si>
    <t>2013101</t>
  </si>
  <si>
    <t>20139</t>
  </si>
  <si>
    <t>社会工作事务</t>
  </si>
  <si>
    <t>2013904</t>
  </si>
  <si>
    <t>专项业务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</si>
  <si>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</si>
  <si>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</si>
  <si>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</si>
  <si>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</si>
  <si>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</si>
  <si>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</si>
  <si>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</si>
  <si>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</si>
  <si>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</si>
  <si>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</si>
  <si>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</si>
  <si>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</si>
  <si>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</si>
  <si>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</si>
  <si>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</si>
  <si>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</si>
  <si>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</si>
  <si>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</si>
  <si>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</si>
  <si>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</si>
  <si>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</si>
  <si>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</si>
  <si>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</si>
  <si>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</si>
  <si>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</si>
  <si>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</si>
  <si>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</si>
  <si>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</si>
  <si>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</si>
  <si>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</si>
  <si>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</si>
  <si>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</si>
  <si>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2110199</t>
  </si>
  <si>
    <t>其他环境保护管理事务支出</t>
  </si>
  <si>
    <t>213</t>
  </si>
  <si>
    <t>农林水支出</t>
  </si>
  <si>
    <t>21307</t>
  </si>
  <si>
    <t>农村综合改革</t>
  </si>
  <si>
    <t>2130705</t>
  </si>
  <si>
    <t>对村民委员会和村党支部的补助</t>
  </si>
  <si>
    <t>221</t>
  </si>
  <si>
    <t>住房保障支出</t>
  </si>
  <si>
    <t>22102</t>
  </si>
  <si>
    <t>住房改革支出</t>
  </si>
  <si>
    <t>2210201</t>
  </si>
  <si>
    <t>住房公积金</t>
  </si>
  <si>
    <t>224</t>
  </si>
  <si>
    <t>灾害防治及应急管理支出</t>
  </si>
  <si>
    <t>22401</t>
  </si>
  <si>
    <t>应急管理事务</t>
  </si>
  <si>
    <t>2240106</t>
  </si>
  <si>
    <t>安全监管</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</si>
  <si>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</si>
  <si>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</si>
  <si>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</si>
  <si>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</si>
  <si>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</si>
  <si>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</si>
  <si>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</si>
  <si>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</si>
  <si>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</si>
  <si>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</si>
  <si>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</si>
  <si>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</si>
  <si>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</si>
  <si>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</si>
  <si>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</si>
  <si>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</si>
  <si>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</si>
  <si>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</si>
  <si>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</si>
  <si>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</si>
  <si>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</si>
  <si>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</si>
  <si>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</si>
  <si>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</si>
  <si>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</si>
  <si>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</si>
  <si>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</si>
  <si>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</si>
  <si>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</si>
  <si>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</si>
  <si>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</si>
  <si>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</si>
  <si>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</si>
  <si>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</si>
  <si>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</si>
  <si>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</si>
  <si>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</si>
  <si>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</si>
  <si>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</si>
  <si>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</si>
  <si>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</si>
  <si>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</si>
  <si>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</si>
  <si>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</si>
  <si>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</si>
  <si>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</si>
  <si>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</si>
  <si>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</si>
  <si>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</si>
  <si>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</si>
  <si>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</si>
  <si>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</si>
  <si>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</si>
  <si>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</si>
  <si>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</si>
  <si>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</si>
  <si>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</si>
  <si>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</si>
  <si>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</si>
  <si>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</si>
  <si>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</si>
  <si>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</si>
  <si>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</si>
  <si>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</si>
  <si>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</si>
  <si>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</si>
  <si>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530113261100004949002</t>
  </si>
  <si>
    <t>公车购置及运维费</t>
  </si>
  <si>
    <t>30231</t>
  </si>
  <si>
    <t>公务用车运行维护费</t>
  </si>
  <si>
    <t>530113261100004949003</t>
  </si>
  <si>
    <t>离退休公用经费</t>
  </si>
  <si>
    <t>30299</t>
  </si>
  <si>
    <t>其他商品和服务支出</t>
  </si>
  <si>
    <t>530113261100004949023</t>
  </si>
  <si>
    <t>离退休生活补助</t>
  </si>
  <si>
    <t>30305</t>
  </si>
  <si>
    <t>生活补助</t>
  </si>
  <si>
    <t>530113261100005145901</t>
  </si>
  <si>
    <t>事业人员工资支出</t>
  </si>
  <si>
    <t>30101</t>
  </si>
  <si>
    <t>基本工资</t>
  </si>
  <si>
    <t>30102</t>
  </si>
  <si>
    <t>津贴补贴</t>
  </si>
  <si>
    <t>30103</t>
  </si>
  <si>
    <t>奖金</t>
  </si>
  <si>
    <t>30107</t>
  </si>
  <si>
    <t>绩效工资</t>
  </si>
  <si>
    <t>530113261100005145902</t>
  </si>
  <si>
    <t>事业人员绩效奖励</t>
  </si>
  <si>
    <t>530113261100005145904</t>
  </si>
  <si>
    <t>30217</t>
  </si>
  <si>
    <t>530113261100005145905</t>
  </si>
  <si>
    <t>工会经费</t>
  </si>
  <si>
    <t>30228</t>
  </si>
  <si>
    <t>530113261100005145906</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</si>
  <si>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</si>
  <si>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</si>
  <si>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</si>
  <si>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</si>
  <si>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</si>
  <si>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</si>
  <si>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</si>
  <si>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</si>
  <si>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</si>
  <si>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</si>
  <si>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</si>
  <si>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</si>
  <si>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</si>
  <si>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</si>
  <si>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</si>
  <si>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</si>
  <si>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</si>
  <si>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530113261100005145907</t>
  </si>
  <si>
    <t>租车经费</t>
  </si>
  <si>
    <t>30239</t>
  </si>
  <si>
    <t>其他交通费用</t>
  </si>
  <si>
    <t>530113261100005145928</t>
  </si>
  <si>
    <t>行政人员工资支出</t>
  </si>
  <si>
    <t>530113261100005145929</t>
  </si>
  <si>
    <t>行政人员绩效奖励</t>
  </si>
  <si>
    <t>530113261100005145930</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</si>
  <si>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</si>
  <si>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</si>
  <si>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</si>
  <si>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</si>
  <si>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</si>
  <si>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</si>
  <si>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</si>
  <si>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</si>
  <si>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</si>
  <si>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</si>
  <si>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</si>
  <si>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530113261100005145931</t>
  </si>
  <si>
    <t>30113</t>
  </si>
  <si>
    <t>530113261100005145932</t>
  </si>
  <si>
    <t>公务交通补贴</t>
  </si>
  <si>
    <t>预算05-1表</t>
  </si>
  <si>
    <t>项目分类</t>
  </si>
  <si>
    <t>项目单位</t>
  </si>
  <si>
    <t>经济科目编码</t>
  </si>
  <si>
    <t>经济科目名称</t>
  </si>
  <si>
    <t>本年拨款</t>
  </si>
  <si>
    <t>其中：本次下达</t>
  </si>
  <si>
    <t>对个人和家庭的补助</t>
  </si>
  <si>
    <t>530113261100004948415</t>
  </si>
  <si>
    <t>遗属补助经费</t>
  </si>
  <si>
    <t>30304</t>
  </si>
  <si>
    <t>抚恤金</t>
  </si>
  <si>
    <t>专项业务类</t>
  </si>
  <si>
    <t>530113261100005098531</t>
  </si>
  <si>
    <t>村（社区）生活补贴经费</t>
  </si>
  <si>
    <t>530113261100005098552</t>
  </si>
  <si>
    <t>昆明市村干部岗位补贴经费</t>
  </si>
  <si>
    <t>530113261100005098544</t>
  </si>
  <si>
    <t>村（社区）运转经费</t>
  </si>
  <si>
    <t>事业发展类</t>
  </si>
  <si>
    <t>530113251100004474191</t>
  </si>
  <si>
    <t>乡镇党建及共青团专项资金</t>
  </si>
  <si>
    <t>530113251100004474193</t>
  </si>
  <si>
    <t>基层安全生产专项经费</t>
  </si>
  <si>
    <t>530113251100004474194</t>
  </si>
  <si>
    <t>基层环境保护专项经费</t>
  </si>
  <si>
    <t>530113251100004689995</t>
  </si>
  <si>
    <t>会议费专项资金</t>
  </si>
  <si>
    <t>530113261100005247960</t>
  </si>
  <si>
    <t>乡镇机动金及维稳专项资金</t>
  </si>
  <si>
    <t>预算05-2表</t>
  </si>
  <si>
    <t>项目年度绩效目标</t>
  </si>
  <si>
    <t>一级指标</t>
  </si>
  <si>
    <t>二级指标</t>
  </si>
  <si>
    <t>三级指标</t>
  </si>
  <si>
    <t>指标性质</t>
  </si>
  <si>
    <t>指标值</t>
  </si>
  <si>
    <t>度量单位</t>
  </si>
  <si>
    <t>指标属性</t>
  </si>
  <si>
    <t>指标内容</t>
  </si>
  <si>
    <t>通过强化环境保护工作，使工作常态化、制度化。加强基层环保监管队伍建设，推进环保监管“关口前移，重心下移”，提高对抓好环境保护工作重要性的认识，正确处理环境保护和经济发展的关系，进一步统筹规划，健全机构，厘清职责，充实力量，最终达到确保基层环保监管力量能够满足监管工作任务的需要。</t>
  </si>
  <si>
    <t>产出指标</t>
  </si>
  <si>
    <t>数量指标</t>
  </si>
  <si>
    <t>环保宣传次数</t>
  </si>
  <si>
    <t>=</t>
  </si>
  <si>
    <t>次</t>
  </si>
  <si>
    <t>定量指标</t>
  </si>
  <si>
    <t>2026年基层环保保护专项经费预算方案</t>
  </si>
  <si>
    <t>质量指标</t>
  </si>
  <si>
    <t>执法检查率、宣传覆盖率</t>
  </si>
  <si>
    <t>100</t>
  </si>
  <si>
    <t>%</t>
  </si>
  <si>
    <t>定性指标</t>
  </si>
  <si>
    <t>时效指标</t>
  </si>
  <si>
    <t>项目完成年度</t>
  </si>
  <si>
    <t>2026</t>
  </si>
  <si>
    <t>年</t>
  </si>
  <si>
    <t>效益指标</t>
  </si>
  <si>
    <t>社会效益</t>
  </si>
  <si>
    <t>改善人民生活环境</t>
  </si>
  <si>
    <t>正向改善提升</t>
  </si>
  <si>
    <t>是</t>
  </si>
  <si>
    <t>满意度指标</t>
  </si>
  <si>
    <t>服务对象满意度</t>
  </si>
  <si>
    <t>群众满意率</t>
  </si>
  <si>
    <t>&gt;=</t>
  </si>
  <si>
    <t>85</t>
  </si>
  <si>
    <t>成本指标</t>
  </si>
  <si>
    <t>经济成本指标</t>
  </si>
  <si>
    <t>预算总成本</t>
  </si>
  <si>
    <t>&lt;=</t>
  </si>
  <si>
    <t>100000</t>
  </si>
  <si>
    <t>元</t>
  </si>
  <si>
    <t>集义街道2026年环保工作专项经费预算方案</t>
  </si>
  <si>
    <t>乡镇会议费专项资金主要用于制定好经济社会发展规划，广泛征集集义街道经济与社会发展良好建议和意见，倾听与会人员对街道发展心声，建立健全发展机制，确保集义街道年度各项工作的顺利开展，圆满完成区委、区政府下达的各项目标任务。</t>
  </si>
  <si>
    <t>2026年年终工作总结会</t>
  </si>
  <si>
    <t>1.00</t>
  </si>
  <si>
    <t>2026年会议费专项资金预算方案</t>
  </si>
  <si>
    <t>2025年年终工作总结会</t>
  </si>
  <si>
    <t>2026年年初工作部署会</t>
  </si>
  <si>
    <t>2026年上半年工作总结及下半年工作计划部署会</t>
  </si>
  <si>
    <t>经费支出合规性</t>
  </si>
  <si>
    <t>完成工作时限</t>
  </si>
  <si>
    <t>会议精神落实情况</t>
  </si>
  <si>
    <t>有效落实会议精神</t>
  </si>
  <si>
    <t>对促进政府信息公开、保障办公室各项工作高效运转的影响程度</t>
  </si>
  <si>
    <t>正面影响</t>
  </si>
  <si>
    <t>可持续影响</t>
  </si>
  <si>
    <t>促进政府经济发展规划、落实党委政府决策的持续影响程度</t>
  </si>
  <si>
    <t>90</t>
  </si>
  <si>
    <t>会议费成本费用</t>
  </si>
  <si>
    <t>50000</t>
  </si>
  <si>
    <t>2026年会议费专项资金预算</t>
  </si>
  <si>
    <t xml:space="preserve">做好村社区公用经费保障，支持村社区正常运转。			</t>
  </si>
  <si>
    <t>保障村（社区）运转个数</t>
  </si>
  <si>
    <t>个</t>
  </si>
  <si>
    <t>达到上级标准</t>
  </si>
  <si>
    <t xml:space="preserve">达到上级标准
</t>
  </si>
  <si>
    <t>按年初计划安排完成工作</t>
  </si>
  <si>
    <t>保障村（社区）维持运转</t>
  </si>
  <si>
    <t>正常运转</t>
  </si>
  <si>
    <t>村（社区）组干部满意度</t>
  </si>
  <si>
    <t>1660000</t>
  </si>
  <si>
    <t xml:space="preserve">预算总成本不超过166万元
</t>
  </si>
  <si>
    <t>乡镇街道党建专项资金用于，为有序开展党员教育管理和培训提供资金保障，提升支部的凝聚力和战斗力，提高党员干部的履职能力；共青团专项资金用于，服务共青团办公，助力基层团组织建设、青年发展工作目标，支持青年自主创业、自谋职业，呵护青少年成长成才。</t>
  </si>
  <si>
    <t>党员教育培训</t>
  </si>
  <si>
    <t>2026年乡镇党建及共青团专项资金预算方案</t>
  </si>
  <si>
    <t>机关党建“三会一课”开展达标率</t>
  </si>
  <si>
    <t>团组织办公效益</t>
  </si>
  <si>
    <t>党员整体素质提高</t>
  </si>
  <si>
    <t>作风明显好转</t>
  </si>
  <si>
    <t>团组织建设效益</t>
  </si>
  <si>
    <t>倍</t>
  </si>
  <si>
    <t>机关党建经费服务对象满意度</t>
  </si>
  <si>
    <t>98</t>
  </si>
  <si>
    <t>团员满意度</t>
  </si>
  <si>
    <t>95</t>
  </si>
  <si>
    <t>105000</t>
  </si>
  <si>
    <t>集义街道2026年党建及共青团专项资金预算方案</t>
  </si>
  <si>
    <t>2026年乡镇机动金专项资金主要用于乡村振兴、就业、产业发展、维护社会稳定等工作的经费支出，推进就业工作、产业发展工作有序开展，达到加快搬迁群众增收致富步伐，进一步加强和完善街道基础设施建设，不断促进街道脱贫攻坚成果巩固、经济发展、乡村振兴建设、移民搬迁群众就业、街道内产业发展等工作的开展的任务目标，更好完成区委、政府及各级部门安排部署的工作。</t>
  </si>
  <si>
    <t>就业和产业发展学习考察</t>
  </si>
  <si>
    <t>30</t>
  </si>
  <si>
    <t>人次</t>
  </si>
  <si>
    <t>2026年乡镇机动金专项经费预算方案</t>
  </si>
  <si>
    <t>采购黑白硒鼓</t>
  </si>
  <si>
    <t>120</t>
  </si>
  <si>
    <t xml:space="preserve">2026年乡镇机动金专项经费预算方案
</t>
  </si>
  <si>
    <t>采购打印纸</t>
  </si>
  <si>
    <t>165</t>
  </si>
  <si>
    <t>件</t>
  </si>
  <si>
    <t>工作完成率</t>
  </si>
  <si>
    <t>社会事务发展及政府服务能力提升率</t>
  </si>
  <si>
    <t>经济效益</t>
  </si>
  <si>
    <t>辖区经济增长率</t>
  </si>
  <si>
    <t>&gt;</t>
  </si>
  <si>
    <t>维护社会稳定及保障行政机关工作正常运转</t>
  </si>
  <si>
    <t>社会稳定</t>
  </si>
  <si>
    <t>生态效益</t>
  </si>
  <si>
    <t>城乡环境卫生改善率</t>
  </si>
  <si>
    <t>群众满意度</t>
  </si>
  <si>
    <t>80</t>
  </si>
  <si>
    <t>552000</t>
  </si>
  <si>
    <t>保障遗属补助正常足额发放，支持部门正常履职。</t>
  </si>
  <si>
    <t>遗属补助发放人数</t>
  </si>
  <si>
    <t>人</t>
  </si>
  <si>
    <t>实际发放人数/应发放人数×指标分值</t>
  </si>
  <si>
    <t>发放及时率</t>
  </si>
  <si>
    <t>反映发放单位及时发放补助资金的情况。 发放及时率=在时限内发放资金/应发放资金*100%</t>
  </si>
  <si>
    <t>受益对象的满意度</t>
  </si>
  <si>
    <t>受益对象对补助的满意度</t>
  </si>
  <si>
    <t>受益对象的满意程度</t>
  </si>
  <si>
    <t>发放金额</t>
  </si>
  <si>
    <t>26145</t>
  </si>
  <si>
    <t>反映补助准确发放的情况。 补助兑现准确率=补助兑付额/应付额*100%</t>
  </si>
  <si>
    <t>保障实际在岗村（社区）组干部基本报酬和生活补贴按时足额发放。</t>
  </si>
  <si>
    <t>村干部薪酬发放人数</t>
  </si>
  <si>
    <t xml:space="preserve">保障实际在岗村（社区）干部和村（居）民小组长基本报酬和生活补贴
</t>
  </si>
  <si>
    <t>社区干部人数</t>
  </si>
  <si>
    <t>124</t>
  </si>
  <si>
    <t>社区干部实际人数</t>
  </si>
  <si>
    <t>东财预【2025】10号基本定额支出表</t>
  </si>
  <si>
    <t>按年初计划完成工作计划</t>
  </si>
  <si>
    <t>保障村（社区）稳定运转</t>
  </si>
  <si>
    <t>有效运转</t>
  </si>
  <si>
    <t>反映村（社区）组干部对基本报酬和生活补贴的满意程度。</t>
  </si>
  <si>
    <t>8555000.99</t>
  </si>
  <si>
    <t>加强培训和安全宣传。组织开展各类执法检查和安全生产宣传教育培训，层层落实安全生产责任，提高全乡安全生产执法人员和企业安全负责人安全管理能力。同时，加强安全生产监察队伍建设，深化科学监管，提升监察队伍业务能力和管理能力，有效降低安全风险，确保全2026年安全生产形势稳定。最终真正达到进一步统筹规划，健全机构，厘清职责，充实力量，确保基层安全生产监管力量能够满足基层监管工作任务的需要。</t>
  </si>
  <si>
    <t>安全培训</t>
  </si>
  <si>
    <t>2026年基层安全生产专项经费预算方案</t>
  </si>
  <si>
    <t>防护与监控设备采购</t>
  </si>
  <si>
    <t>52000</t>
  </si>
  <si>
    <t>安全生产应急演练次数</t>
  </si>
  <si>
    <t>宣传资料</t>
  </si>
  <si>
    <t>9000</t>
  </si>
  <si>
    <t>册</t>
  </si>
  <si>
    <t>重大安全生产事件及时发现率</t>
  </si>
  <si>
    <t>建设项目安全生产执行率</t>
  </si>
  <si>
    <t>安全隐患排查治理率</t>
  </si>
  <si>
    <t>加强辖区企业及人民群众安全生产意识</t>
  </si>
  <si>
    <t>保障人民财产不受安全生产事故的损失</t>
  </si>
  <si>
    <t>150000</t>
  </si>
  <si>
    <t>集义街道2026年安全生产工作专项经费预算方案</t>
  </si>
  <si>
    <t>预算06表</t>
  </si>
  <si>
    <t>政府性基金预算支出预算表</t>
  </si>
  <si>
    <t>单位名称：昆明市发展和改革委员会</t>
  </si>
  <si>
    <t>政府性基金预算支出</t>
  </si>
  <si>
    <t>备注:昆明市东川区人民政府集义街道办事处2026年度无2026年部门政府性基金预算支出预算表支出情况，此表无数据。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</si>
  <si>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</si>
  <si>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</si>
  <si>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</si>
  <si>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</si>
  <si>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</si>
  <si>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</si>
  <si>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</si>
  <si>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</si>
  <si>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</si>
  <si>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</si>
  <si>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</si>
  <si>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汽油费</t>
  </si>
  <si>
    <t>车辆加油、添加燃料服务</t>
  </si>
  <si>
    <t>辆</t>
  </si>
  <si>
    <t>车辆维修费</t>
  </si>
  <si>
    <t>车辆维修和保养服务</t>
  </si>
  <si>
    <t>车辆保险费</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</si>
  <si>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</si>
  <si>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</si>
  <si>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</si>
  <si>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</si>
  <si>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</si>
  <si>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</si>
  <si>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</si>
  <si>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</si>
  <si>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</si>
  <si>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备注:昆明市东川区人民政府集义街道办事处2026年度无2026年部门政府购买服务预算表支出情况，此表无数据。</t>
  </si>
  <si>
    <t>预算09-1表</t>
  </si>
  <si>
    <t>单位名称（项目）</t>
  </si>
  <si>
    <t>地区</t>
  </si>
  <si>
    <t>备注:昆明市东川区人民政府集义街道办事处2026年度无2026年对下转移支付预算表支出情况，此表无数据。</t>
  </si>
  <si>
    <t>预算09-2表</t>
  </si>
  <si>
    <t>备注：昆明市东川区人民政府集义街道办事处2026年度无2026年对下转移支付绩效目标表支出情况，此表无数据。</t>
  </si>
  <si>
    <t xml:space="preserve">预算10表
</t>
  </si>
  <si>
    <t>资产类别</t>
  </si>
  <si>
    <t>资产分类代码.名称</t>
  </si>
  <si>
    <t>资产名称</t>
  </si>
  <si>
    <t>计量单位</t>
  </si>
  <si>
    <t>财政部门批复数（元）</t>
  </si>
  <si>
    <t>单价</t>
  </si>
  <si>
    <t>金额</t>
  </si>
  <si>
    <t>备注:昆明市东川区人民政府集义街道办事处2026年度无2026年新增资产配置预算表支出情况，此表无数据。</t>
  </si>
  <si>
    <t>预算11表</t>
  </si>
  <si>
    <t>上级补助</t>
  </si>
  <si>
    <t>备注:昆明市东川区人民政府集义街道办事处2026年度无2026年上级补助项目支出预算表支出情况，此表无数据。</t>
  </si>
  <si>
    <t>预算12表</t>
  </si>
  <si>
    <t>项目级次</t>
  </si>
  <si>
    <t>114 对个人和家庭的补助</t>
  </si>
  <si>
    <t>本级</t>
  </si>
  <si>
    <t>311 专项业务类</t>
  </si>
  <si>
    <t>313 事业发展类</t>
  </si>
  <si>
    <t/>
  </si>
  <si>
    <t>预算6表</t>
  </si>
  <si>
    <t>部门编码</t>
  </si>
  <si>
    <t>部门名称</t>
  </si>
  <si>
    <t>内容</t>
  </si>
  <si>
    <t>说明</t>
  </si>
  <si>
    <t>部门总体目标</t>
  </si>
  <si>
    <t>部门职责</t>
  </si>
  <si>
    <t>集义街道办事处的职能主要是提供街道办事处范围内居民和农民需求的公共品和服务，这些公共品和服务包括：（1）具有外部性，但收益和成本不外溢出本辖区的地方公共品，如民事纠纷处理、乡村道路、区域内防洪、灌溉等；（2）外部收益或成本溢出辖区，需要与上一级政府甚至中央政府或其它辖区进行合作来提供的公共品或服务，如卫生防疫、跨乡镇的公路建设、区域水土治理、环境保护等；（3）具有一定规模经济、收益可排他的俱乐部物品，如医疗、文化以及其它一些社区福利项目；（4）基本的政府行政管理。
贯彻落实中央支农政策，确保基层政权和组织的正常运转，以农为本、以人为先，服务农民，服务农村。一是支持农村基础设施和公益事业的建设本着“整合存量、优化增量、突出重点，调整投向、促进发展”的指导思想，集中有限财力保证重点工程项目、改革发展的群体投入，加大对农田水利基础设施建设、农业综合开发、农业实用技术科技培训和实施整村推进的工作支持力度；二是认真落实支农、惠农政策，继续做好种粮农民补贴兑现工作和巩固提升新型农村合作医疗参合率及加大对农村合作医疗基金的管理工作力度；三是负责村级财务管理；四是征收耕地占用税、契税、烟叶特产税等税收；五是负责农村五保户等优抚对象救助金的发放及农村合作医疗资金的收取和管理。</t>
  </si>
  <si>
    <t>根据三定方案归纳</t>
  </si>
  <si>
    <t>1.机关工作正常运转，履行好行政机关日常党务常务、纪检监察、机构编制、组织人事、宣传、统战、民族宗教、文秘、督办、电子政务、档案、保密、财务、国有资产监管、后勤保障等行政职责；
2.全面贯彻党的二十大以及二十届二中、三中、四中全会精神，学深悟透习近平总书记考察云南重要讲话精神，立足辖区资源、区位、人力等优势，坚持人民至上理念，贯穿底线思维，以推动高质量发展为主题，以改革创新为动力，以增进民生福祉为最终目的，统筹发展和安全，聚焦产业转型升级、社会和谐稳定、民生提质增色、城镇品质提升等目标任务，加快构建现代化产业体系、基础设施体系和公共服务体系，努力将集义街道建设成为易地搬迁后续高质量发展的样板街道。
3.集义街道将始终锚定“两区”定位，主动融入全区发展大局，自觉担负起行政区划调整后的改革发展稳定各项任务，以精彩答卷回答好区委、区政府析置街道的重大决策部署，重点是做好六项工作。
（1）在推动产业项目攻坚上持续发力。
(2）在推动巩固脱贫成果同乡村振兴衔接上持续发力。
(3)在推动就业增收上持续发力。
(4)在推动民生补短板上持续发力。
(5)在推动社会治理创新上持续发力。聚焦高层消防。
（6）在推动党建引领赋能上持续发力。</t>
  </si>
  <si>
    <t>根据部门职责，中长期规划，各级党委，各级政府要求归纳</t>
  </si>
  <si>
    <t>部门年度目标</t>
  </si>
  <si>
    <t>在2026年工作中，集义街道将始终锚定“两区”定位，主动融入全区发展大局，自觉担负起行政区划调整后的改革发展稳定各项任务，以精彩答卷回答好区委、区政府析置街道的重大决策部署，重点是做好六项工作。
1.在推动产业项目攻坚上持续发力。把产业项目攻坚作为街道高质量发展的主渠道，积极争取整合涉农资金完善基础设施配套，坚持内培外引，推动“培改调”措施持续扩面提升，推进农特产品分拣场地和展示中心建设，引导上下游产业集群发展。发挥集义街道社区联合企业作用，打造“帮富模式”，不断增强村集体经济实力。
2.在推动巩固脱贫成果同乡村振兴衔接上持续发力。持续跟踪监测脱贫人口和边缘易致贫人口的收入支出状况、“两不愁三保障”及饮水安全状况，通过“四道防线”落实防返贫机制。强化产业、就业帮扶全覆盖，持续壮大村集体经济，提升乡村治理水平。
3.在推动就业增收上持续发力。紧密对接市场需求、岗位技能需要、劳动力意愿开展技能培训，实现劳动力技能培训全覆盖。实施家门口“就业细胞”工程，积极探索“社区工厂”“家庭工厂”就业模式，帮助群众在家门口就业。抓实就业指导、就业介绍、创业扶持、技能培训、岗位推荐、“点对点”输送等公共就业服务链条，确保有劳动力的“零就业”家庭“动态清零”。
4.在推动民生补短板上持续发力。加快教育、医疗、文化等社会事业提质发展，全面落实民生保障措施，用好优惠政策，全面掌握困难群众动态信息，做到精准帮扶。
5.在推动社会治理创新上持续发力。聚焦高层消防、沿街商铺、重点项目施工安全、道路交通安全、食品药品安全、校园安全、防溺水安全等行业领域，拧紧责任链条，确保辖区各行业领域安全生产形势持续稳定。继续深化社会矛盾纠纷化解“百日攻坚”行动，分层分类调处各类群众诉求和矛盾纠纷，保障社会大局和谐稳定。
6.在推动党建引领赋能上持续发力。深入推进基层组织强基工程，以村（社区）“两委”换届为契机，持续开展基层党组织分类定级，落实党内组织生活制度。聚合搬迁社区党建资源，探索“社区大党委+帮扶单位+项目”赋能社区治理，提升城市党建引领基层治理效能。实施能力作风提振工程，办好“干群”夜校，推动干群互促互学、同频共振。认真履行管党治党主体责任和“一岗双责”。</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</si>
  <si>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</si>
  <si>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</si>
  <si>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</si>
  <si>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</si>
  <si>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</si>
  <si>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</si>
  <si>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</si>
  <si>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</si>
  <si>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</si>
  <si>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工资福利支出</t>
  </si>
  <si>
    <t xml:space="preserve">主要用于人员工资、社保、住房公积金、工会经费等工资福利支出。	</t>
  </si>
  <si>
    <t>商品和服务支出</t>
  </si>
  <si>
    <t>主要用于维持机构运转所需办公费、水电费、公务接待费、公务用车运行维护费等工作经费。</t>
  </si>
  <si>
    <t>主要用于遗属补助支出。</t>
  </si>
  <si>
    <t>退休人员经费</t>
  </si>
  <si>
    <t>主要用于退休人员生活补助及公用经费支出。</t>
  </si>
  <si>
    <t>村（社区）干部生活补助</t>
  </si>
  <si>
    <t>主要用于村社区干部人员生活补助</t>
  </si>
  <si>
    <t>村社区运转经费</t>
  </si>
  <si>
    <t>主要用于维持村社区机构正常运转</t>
  </si>
  <si>
    <t>会议费专项资金主要用于制定好经济社会发展规划，广泛征集集义街道经济与社会发展良好建议和意见，倾听与会人员对集义街道发展心声，建立健全发展机制，确保集义街道年度各项工作的顺利开展，圆满完成区委、区政府下达的各项目标任务。</t>
  </si>
  <si>
    <t>加强培训和安全宣传。组织开展各类执法检查和安全生产宣传教育培训，层层落实安全生产责任，提高全乡安全生产执法人员和企业安全负责人安全管理能力。同时，加强安全生产监察队伍建设，深化科学监管，提升监察队伍业务能力和管理能力，有效降低安全风险，确保全2026年安全生产形势稳定。</t>
  </si>
  <si>
    <t>基层环境保护工作专项经费</t>
  </si>
  <si>
    <t>环境保护专项经费主要用于实施环保业务培训、环保巡查工作支出。强化环境保护工作，使工作常态化、制度化。加强基层环保监管队伍建设，推进环保监管“关口前移，重心下移”，进一步落实党委、政府履行监管责任。提高对抓好环境保护工作重要性的认识，正确处理环境保护和经济发展的关系，进一步统筹规划，健全机构，厘清职责，充实力量，确保基层环保监管力量能够满足监管工作任务的需要。</t>
  </si>
  <si>
    <t>主要用于就业、产业发展等工作的经费支出，推进就业工作、产业发展工作有序开展，加快搬迁群众增收致富步伐，进一步加强和完善全乡基础设施建设，不断促进全乡脱贫攻坚成果巩固、经济发展、乡村振兴建设、移民搬迁群众就业、产业发展等工作的开展，更好完成区委、政府及各级部门安排部署的工作。</t>
  </si>
  <si>
    <t>党建专项资金用于开展党员教育管理和培训提供资金保障，提升支部的凝聚力和战斗力，提高党员干部的履职能力；共青团专项资金用于，服务共青团办公，助力基层团组织建设、青年发展工作目标，支持青年自主创业、自谋职业，呵护青少年成长成才。</t>
  </si>
  <si>
    <t>三、部门整体支出绩效指标</t>
  </si>
  <si>
    <t>绩效指标</t>
  </si>
  <si>
    <t>评（扣）分标准</t>
  </si>
  <si>
    <t>绩效指标设定依据及指标值数据来源</t>
  </si>
  <si>
    <t xml:space="preserve">二级指标 </t>
  </si>
  <si>
    <t>机关事业人员</t>
  </si>
  <si>
    <t>75</t>
  </si>
  <si>
    <t>机关、事业人数</t>
  </si>
  <si>
    <t>用以反映部门年度基本支出预算是否根据人员经费、公用经费标准进行合理编制。</t>
  </si>
  <si>
    <t>2025年10月工资表</t>
  </si>
  <si>
    <t>离退休人员</t>
  </si>
  <si>
    <t>离退休人员人数</t>
  </si>
  <si>
    <t>按照实有退休人员数编制</t>
  </si>
  <si>
    <t>公务用车数量</t>
  </si>
  <si>
    <t>按照东车编【2023】33号进行编制。</t>
  </si>
  <si>
    <t>机关事业单位工资发放完成率</t>
  </si>
  <si>
    <t>机关事业单位工资发放完成率达到100%为满分。发放完成率低于90%扣0.5分。</t>
  </si>
  <si>
    <t>部门基本支出本年度决算数与预算数的比率，用以反映和考核部门（单位）基本支出预算执行程度。</t>
  </si>
  <si>
    <t>2026年机关事业单位工资表。</t>
  </si>
  <si>
    <t>预算执行完成率</t>
  </si>
  <si>
    <t>预算执行完成率为100%为满分，低于80%扣0.2分。</t>
  </si>
  <si>
    <t>东财预【2025】10号</t>
  </si>
  <si>
    <t>车辆安全出勤率</t>
  </si>
  <si>
    <t>车辆安全出勤率大于等于95%为满分，小于80%扣0.2分</t>
  </si>
  <si>
    <t>用以反映部门年度工作目标完成情况。</t>
  </si>
  <si>
    <t>2026年工作计划。</t>
  </si>
  <si>
    <t>机关事业单位保险缴纳完成率</t>
  </si>
  <si>
    <t>机关事业单位保险缴纳完成率为100%为满分。</t>
  </si>
  <si>
    <t>财政预算收入支出完成时限</t>
  </si>
  <si>
    <t>一般公共财政预算收入、支出完成时限为2026年12月31日，按时完成为满分，低于80%扣0.2分。</t>
  </si>
  <si>
    <t>东财预〔2025〕10号</t>
  </si>
  <si>
    <t>一般预算收入目标完成率</t>
  </si>
  <si>
    <t>一般预算收入目标完成率为100%为满分，低于80%扣0.2分。</t>
  </si>
  <si>
    <t>经济总收入增长</t>
  </si>
  <si>
    <t>经济总收入增长率大于等于5%为满分，增长率低于2%扣0.2分。</t>
  </si>
  <si>
    <t>部门年度工作目标完成情况。</t>
  </si>
  <si>
    <t>2026年工作计划</t>
  </si>
  <si>
    <t>居民人均可支配收入增长</t>
  </si>
  <si>
    <t>人均可支配收入增长大于等于5%为满分，低于2%扣0.2分。</t>
  </si>
  <si>
    <t>保机构正常运转</t>
  </si>
  <si>
    <t>保机构正常运转，保社会稳定达到100%为满分，低于80%扣0.2分。</t>
  </si>
  <si>
    <t>劳动力转移就业稳定增长</t>
  </si>
  <si>
    <t>农村劳动力转移就业稳定增长大于等于10%为满分，低于5%扣0.2分。</t>
  </si>
  <si>
    <t>增加群众收入</t>
  </si>
  <si>
    <t>明显提高</t>
  </si>
  <si>
    <t>群众收入明显增加为满分，出现负增长则扣0.2分。</t>
  </si>
  <si>
    <t>排污达标</t>
  </si>
  <si>
    <t>排污达标,无污水外流,无卫生死角为满分，检查发现一次不合格扣0.1分。</t>
  </si>
  <si>
    <t>单位绿化覆盖率</t>
  </si>
  <si>
    <t>单位绿化覆盖率大于等于90%为满分，低于70%扣0.2分。</t>
  </si>
  <si>
    <t>村镇生活污水处理覆盖率</t>
  </si>
  <si>
    <t>村镇生活污水处理覆盖率大于等于95%为满分，低于80%扣0.2分。</t>
  </si>
  <si>
    <t>经济发展带动作用</t>
  </si>
  <si>
    <t>明显改善</t>
  </si>
  <si>
    <t>改善情况</t>
  </si>
  <si>
    <t>减少环境污染</t>
  </si>
  <si>
    <t>工作人员对部门的满意情况</t>
  </si>
  <si>
    <t>工作人员对部门的满意情况大于等于95%为满分，低于80%扣0.2分。</t>
  </si>
  <si>
    <t>问卷调查、访谈。</t>
  </si>
  <si>
    <t>群众对政府的满意度</t>
  </si>
  <si>
    <t>群众对政府的满意度大于等于90%为满分，低于70%扣0.5分。</t>
  </si>
  <si>
    <t>服务群众投诉、信访情况统计。</t>
  </si>
  <si>
    <t>260.07</t>
  </si>
  <si>
    <t>万元</t>
  </si>
  <si>
    <t>资金使用情况。</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</si>
</sst>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9"/>
      <color rgb="FF000000"/>
      <name val="SimSun"/>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1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5" borderId="17" applyNumberFormat="0" applyAlignment="0" applyProtection="0">
      <alignment vertical="center"/>
    </xf>
    <xf numFmtId="0" fontId="29" fillId="6" borderId="18" applyNumberFormat="0" applyAlignment="0" applyProtection="0">
      <alignment vertical="center"/>
    </xf>
    <xf numFmtId="0" fontId="30" fillId="6" borderId="17" applyNumberFormat="0" applyAlignment="0" applyProtection="0">
      <alignment vertical="center"/>
    </xf>
    <xf numFmtId="0" fontId="31" fillId="7" borderId="19" applyNumberFormat="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39" fillId="0" borderId="1">
      <alignment horizontal="right" vertical="center"/>
    </xf>
    <xf numFmtId="49" fontId="39" fillId="0" borderId="1">
      <alignment horizontal="left" vertical="center" wrapText="1"/>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0" fontId="39" fillId="0" borderId="1">
      <alignment horizontal="right" vertical="center"/>
    </xf>
    <xf numFmtId="180" fontId="39" fillId="0" borderId="1">
      <alignment horizontal="right" vertical="center"/>
    </xf>
  </cellStyleXfs>
  <cellXfs count="227">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0"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8"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 fontId="2" fillId="0" borderId="1" xfId="0" applyNumberFormat="1" applyFont="1" applyFill="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7" fillId="0" borderId="1" xfId="51"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8" xfId="0" applyFont="1" applyBorder="1" applyAlignment="1">
      <alignment horizontal="center" vertical="center" wrapText="1"/>
    </xf>
    <xf numFmtId="0" fontId="3" fillId="0" borderId="2" xfId="0" applyFont="1" applyBorder="1" applyAlignment="1">
      <alignment horizontal="center" vertical="center"/>
    </xf>
    <xf numFmtId="176" fontId="7" fillId="0" borderId="1" xfId="0" applyNumberFormat="1" applyFont="1" applyBorder="1" applyAlignment="1">
      <alignment horizontal="right" vertical="center"/>
    </xf>
    <xf numFmtId="0" fontId="5"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Border="1" applyProtection="1">
      <protection locked="0"/>
    </xf>
    <xf numFmtId="0" fontId="9" fillId="0" borderId="0" xfId="0" applyFont="1" applyBorder="1" applyAlignment="1">
      <alignment horizontal="center" vertical="center" wrapText="1"/>
    </xf>
    <xf numFmtId="0" fontId="5" fillId="0" borderId="0" xfId="0" applyFont="1" applyBorder="1" applyProtection="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49" fontId="7" fillId="0" borderId="1" xfId="50" applyFont="1">
      <alignment horizontal="left"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176" fontId="7" fillId="0" borderId="1" xfId="0" applyNumberFormat="1" applyFont="1" applyFill="1" applyBorder="1" applyAlignment="1">
      <alignment horizontal="right" vertical="center"/>
    </xf>
    <xf numFmtId="176" fontId="15" fillId="0" borderId="1" xfId="51" applyFont="1">
      <alignment horizontal="right"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6"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176" fontId="19" fillId="0" borderId="1" xfId="0" applyNumberFormat="1" applyFont="1" applyBorder="1" applyAlignment="1">
      <alignment horizontal="right" vertical="center"/>
    </xf>
    <xf numFmtId="0" fontId="17" fillId="2" borderId="5"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2" borderId="7" xfId="0" applyFont="1" applyFill="1" applyBorder="1" applyAlignment="1" applyProtection="1">
      <alignment horizontal="center" vertical="center" wrapText="1"/>
      <protection locked="0"/>
    </xf>
    <xf numFmtId="0" fontId="17" fillId="0" borderId="7"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0" borderId="1" xfId="0" applyFont="1" applyBorder="1" applyAlignment="1" quotePrefix="1">
      <alignment vertical="center" wrapText="1"/>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topLeftCell="A6" workbookViewId="0">
      <selection activeCell="B32" sqref="B32"/>
    </sheetView>
  </sheetViews>
  <sheetFormatPr defaultColWidth="8.575" defaultRowHeight="12.75" customHeight="1" outlineLevelCol="3"/>
  <cols>
    <col min="1" max="4" width="41" customWidth="1"/>
  </cols>
  <sheetData>
    <row r="1" ht="15" customHeight="1" spans="1:4">
      <c r="A1" s="80"/>
      <c r="B1" s="80"/>
      <c r="C1" s="80"/>
      <c r="D1" s="94" t="s">
        <v>0</v>
      </c>
    </row>
    <row r="2" ht="41.25" customHeight="1" spans="1:1">
      <c r="A2" s="75" t="str">
        <f>"2026"&amp;"年部门财务收支预算总表"</f>
        <v>2026年部门财务收支预算总表</v>
      </c>
    </row>
    <row r="3" ht="17.25" customHeight="1" spans="1:4">
      <c r="A3" s="78" t="s">
        <v>1</v>
      </c>
      <c r="B3" s="191"/>
      <c r="D3" s="171" t="s">
        <v>2</v>
      </c>
    </row>
    <row r="4" ht="23.25" customHeight="1" spans="1:4">
      <c r="A4" s="192" t="s">
        <v>3</v>
      </c>
      <c r="B4" s="193"/>
      <c r="C4" s="192" t="s">
        <v>4</v>
      </c>
      <c r="D4" s="193"/>
    </row>
    <row r="5" ht="24" customHeight="1" spans="1:4">
      <c r="A5" s="192" t="s">
        <v>5</v>
      </c>
      <c r="B5" s="192" t="s">
        <v>6</v>
      </c>
      <c r="C5" s="192" t="s">
        <v>7</v>
      </c>
      <c r="D5" s="192" t="s">
        <v>6</v>
      </c>
    </row>
    <row r="6" ht="17.25" customHeight="1" spans="1:4">
      <c r="A6" s="194" t="s">
        <v>8</v>
      </c>
      <c r="B6" s="108">
        <v>26006582.51</v>
      </c>
      <c r="C6" s="194" t="s">
        <v>9</v>
      </c>
      <c r="D6" s="108">
        <v>20673045.27</v>
      </c>
    </row>
    <row r="7" ht="17.25" customHeight="1" spans="1:4">
      <c r="A7" s="194" t="s">
        <v>10</v>
      </c>
      <c r="B7" s="108"/>
      <c r="C7" s="194" t="s">
        <v>11</v>
      </c>
      <c r="D7" s="108"/>
    </row>
    <row r="8" ht="17.25" customHeight="1" spans="1:4">
      <c r="A8" s="194" t="s">
        <v>12</v>
      </c>
      <c r="B8" s="108"/>
      <c r="C8" s="226" t="s">
        <v>13</v>
      </c>
      <c r="D8" s="108"/>
    </row>
    <row r="9" ht="17.25" customHeight="1" spans="1:4">
      <c r="A9" s="194" t="s">
        <v>14</v>
      </c>
      <c r="B9" s="108"/>
      <c r="C9" s="226" t="s">
        <v>15</v>
      </c>
      <c r="D9" s="108"/>
    </row>
    <row r="10" ht="17.25" customHeight="1" spans="1:4">
      <c r="A10" s="194" t="s">
        <v>16</v>
      </c>
      <c r="B10" s="108"/>
      <c r="C10" s="226" t="s">
        <v>17</v>
      </c>
      <c r="D10" s="108"/>
    </row>
    <row r="11" ht="17.25" customHeight="1" spans="1:4">
      <c r="A11" s="194" t="s">
        <v>18</v>
      </c>
      <c r="B11" s="108"/>
      <c r="C11" s="226" t="s">
        <v>19</v>
      </c>
      <c r="D11" s="108"/>
    </row>
    <row r="12" ht="17.25" customHeight="1" spans="1:4">
      <c r="A12" s="194" t="s">
        <v>20</v>
      </c>
      <c r="B12" s="108"/>
      <c r="C12" s="66" t="s">
        <v>21</v>
      </c>
      <c r="D12" s="108"/>
    </row>
    <row r="13" ht="17.25" customHeight="1" spans="1:4">
      <c r="A13" s="194" t="s">
        <v>22</v>
      </c>
      <c r="B13" s="108"/>
      <c r="C13" s="66" t="s">
        <v>23</v>
      </c>
      <c r="D13" s="108">
        <v>1666213.24</v>
      </c>
    </row>
    <row r="14" ht="17.25" customHeight="1" spans="1:4">
      <c r="A14" s="194" t="s">
        <v>24</v>
      </c>
      <c r="B14" s="108"/>
      <c r="C14" s="66" t="s">
        <v>25</v>
      </c>
      <c r="D14" s="108">
        <v>1163194</v>
      </c>
    </row>
    <row r="15" ht="17.25" customHeight="1" spans="1:4">
      <c r="A15" s="194" t="s">
        <v>26</v>
      </c>
      <c r="B15" s="108"/>
      <c r="C15" s="66" t="s">
        <v>27</v>
      </c>
      <c r="D15" s="108">
        <v>40000</v>
      </c>
    </row>
    <row r="16" ht="17.25" customHeight="1" spans="1:4">
      <c r="A16" s="21"/>
      <c r="B16" s="108"/>
      <c r="C16" s="66" t="s">
        <v>28</v>
      </c>
      <c r="D16" s="108"/>
    </row>
    <row r="17" ht="17.25" customHeight="1" spans="1:4">
      <c r="A17" s="195"/>
      <c r="B17" s="108"/>
      <c r="C17" s="66" t="s">
        <v>29</v>
      </c>
      <c r="D17" s="108">
        <v>1297626</v>
      </c>
    </row>
    <row r="18" ht="17.25" customHeight="1" spans="1:4">
      <c r="A18" s="195"/>
      <c r="B18" s="108"/>
      <c r="C18" s="66" t="s">
        <v>30</v>
      </c>
      <c r="D18" s="108"/>
    </row>
    <row r="19" ht="17.25" customHeight="1" spans="1:4">
      <c r="A19" s="195"/>
      <c r="B19" s="108"/>
      <c r="C19" s="66" t="s">
        <v>31</v>
      </c>
      <c r="D19" s="108"/>
    </row>
    <row r="20" ht="17.25" customHeight="1" spans="1:4">
      <c r="A20" s="195"/>
      <c r="B20" s="108"/>
      <c r="C20" s="66" t="s">
        <v>32</v>
      </c>
      <c r="D20" s="108"/>
    </row>
    <row r="21" ht="17.25" customHeight="1" spans="1:4">
      <c r="A21" s="195"/>
      <c r="B21" s="108"/>
      <c r="C21" s="66" t="s">
        <v>33</v>
      </c>
      <c r="D21" s="108"/>
    </row>
    <row r="22" ht="17.25" customHeight="1" spans="1:4">
      <c r="A22" s="195"/>
      <c r="B22" s="108"/>
      <c r="C22" s="66" t="s">
        <v>34</v>
      </c>
      <c r="D22" s="108"/>
    </row>
    <row r="23" ht="17.25" customHeight="1" spans="1:4">
      <c r="A23" s="195"/>
      <c r="B23" s="108"/>
      <c r="C23" s="66" t="s">
        <v>35</v>
      </c>
      <c r="D23" s="108"/>
    </row>
    <row r="24" ht="17.25" customHeight="1" spans="1:4">
      <c r="A24" s="195"/>
      <c r="B24" s="108"/>
      <c r="C24" s="66" t="s">
        <v>36</v>
      </c>
      <c r="D24" s="108">
        <v>1086504</v>
      </c>
    </row>
    <row r="25" ht="17.25" customHeight="1" spans="1:4">
      <c r="A25" s="195"/>
      <c r="B25" s="108"/>
      <c r="C25" s="66" t="s">
        <v>37</v>
      </c>
      <c r="D25" s="108"/>
    </row>
    <row r="26" ht="17.25" customHeight="1" spans="1:4">
      <c r="A26" s="195"/>
      <c r="B26" s="108"/>
      <c r="C26" s="21" t="s">
        <v>38</v>
      </c>
      <c r="D26" s="108"/>
    </row>
    <row r="27" ht="17.25" customHeight="1" spans="1:4">
      <c r="A27" s="195"/>
      <c r="B27" s="108"/>
      <c r="C27" s="66" t="s">
        <v>39</v>
      </c>
      <c r="D27" s="108">
        <v>80000</v>
      </c>
    </row>
    <row r="28" ht="16.5" customHeight="1" spans="1:4">
      <c r="A28" s="195"/>
      <c r="B28" s="108"/>
      <c r="C28" s="66" t="s">
        <v>40</v>
      </c>
      <c r="D28" s="108"/>
    </row>
    <row r="29" ht="16.5" customHeight="1" spans="1:4">
      <c r="A29" s="195"/>
      <c r="B29" s="108"/>
      <c r="C29" s="21" t="s">
        <v>41</v>
      </c>
      <c r="D29" s="108"/>
    </row>
    <row r="30" ht="17.25" customHeight="1" spans="1:4">
      <c r="A30" s="195"/>
      <c r="B30" s="108"/>
      <c r="C30" s="21" t="s">
        <v>42</v>
      </c>
      <c r="D30" s="108"/>
    </row>
    <row r="31" ht="17.25" customHeight="1" spans="1:4">
      <c r="A31" s="195"/>
      <c r="B31" s="108"/>
      <c r="C31" s="66" t="s">
        <v>43</v>
      </c>
      <c r="D31" s="108"/>
    </row>
    <row r="32" ht="16.5" customHeight="1" spans="1:4">
      <c r="A32" s="195" t="s">
        <v>44</v>
      </c>
      <c r="B32" s="108">
        <v>26006582.51</v>
      </c>
      <c r="C32" s="195" t="s">
        <v>45</v>
      </c>
      <c r="D32" s="108">
        <v>26006582.51</v>
      </c>
    </row>
    <row r="33" ht="16.5" customHeight="1" spans="1:4">
      <c r="A33" s="21" t="s">
        <v>46</v>
      </c>
      <c r="B33" s="108"/>
      <c r="C33" s="21" t="s">
        <v>47</v>
      </c>
      <c r="D33" s="108"/>
    </row>
    <row r="34" ht="16.5" customHeight="1" spans="1:4">
      <c r="A34" s="66" t="s">
        <v>48</v>
      </c>
      <c r="B34" s="108"/>
      <c r="C34" s="66" t="s">
        <v>48</v>
      </c>
      <c r="D34" s="108"/>
    </row>
    <row r="35" ht="16.5" customHeight="1" spans="1:4">
      <c r="A35" s="66" t="s">
        <v>49</v>
      </c>
      <c r="B35" s="108"/>
      <c r="C35" s="66" t="s">
        <v>50</v>
      </c>
      <c r="D35" s="108"/>
    </row>
    <row r="36" ht="16.5" customHeight="1" spans="1:4">
      <c r="A36" s="196" t="s">
        <v>51</v>
      </c>
      <c r="B36" s="108">
        <v>26006582.51</v>
      </c>
      <c r="C36" s="196" t="s">
        <v>52</v>
      </c>
      <c r="D36" s="108">
        <v>26006582.51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7">
        <v>1</v>
      </c>
      <c r="B1" s="148">
        <v>0</v>
      </c>
      <c r="C1" s="147">
        <v>1</v>
      </c>
      <c r="D1" s="149"/>
      <c r="E1" s="149"/>
      <c r="F1" s="146" t="s">
        <v>498</v>
      </c>
    </row>
    <row r="2" ht="42" customHeight="1" spans="1:6">
      <c r="A2" s="150" t="str">
        <f>"2026"&amp;"年部门政府性基金预算支出预算表"</f>
        <v>2026年部门政府性基金预算支出预算表</v>
      </c>
      <c r="B2" s="150" t="s">
        <v>499</v>
      </c>
      <c r="C2" s="151"/>
      <c r="D2" s="152"/>
      <c r="E2" s="152"/>
      <c r="F2" s="152"/>
    </row>
    <row r="3" ht="13.5" customHeight="1" spans="1:6">
      <c r="A3" s="44" t="s">
        <v>1</v>
      </c>
      <c r="B3" s="44" t="s">
        <v>500</v>
      </c>
      <c r="C3" s="147"/>
      <c r="D3" s="149"/>
      <c r="E3" s="149"/>
      <c r="F3" s="146" t="s">
        <v>2</v>
      </c>
    </row>
    <row r="4" ht="19.5" customHeight="1" spans="1:6">
      <c r="A4" s="153" t="s">
        <v>227</v>
      </c>
      <c r="B4" s="154" t="s">
        <v>74</v>
      </c>
      <c r="C4" s="153" t="s">
        <v>75</v>
      </c>
      <c r="D4" s="12" t="s">
        <v>501</v>
      </c>
      <c r="E4" s="13"/>
      <c r="F4" s="36"/>
    </row>
    <row r="5" ht="18.75" customHeight="1" spans="1:6">
      <c r="A5" s="155"/>
      <c r="B5" s="156"/>
      <c r="C5" s="155"/>
      <c r="D5" s="52" t="s">
        <v>56</v>
      </c>
      <c r="E5" s="12" t="s">
        <v>77</v>
      </c>
      <c r="F5" s="52" t="s">
        <v>78</v>
      </c>
    </row>
    <row r="6" ht="18.75" customHeight="1" spans="1:6">
      <c r="A6" s="97">
        <v>1</v>
      </c>
      <c r="B6" s="157" t="s">
        <v>85</v>
      </c>
      <c r="C6" s="97">
        <v>3</v>
      </c>
      <c r="D6" s="14">
        <v>4</v>
      </c>
      <c r="E6" s="14">
        <v>5</v>
      </c>
      <c r="F6" s="14">
        <v>6</v>
      </c>
    </row>
    <row r="7" ht="21" customHeight="1" spans="1:6">
      <c r="A7" s="33"/>
      <c r="B7" s="33"/>
      <c r="C7" s="33"/>
      <c r="D7" s="108"/>
      <c r="E7" s="108"/>
      <c r="F7" s="108"/>
    </row>
    <row r="8" ht="21" customHeight="1" spans="1:6">
      <c r="A8" s="33"/>
      <c r="B8" s="33"/>
      <c r="C8" s="33"/>
      <c r="D8" s="108"/>
      <c r="E8" s="108"/>
      <c r="F8" s="108"/>
    </row>
    <row r="9" ht="18.75" customHeight="1" spans="1:6">
      <c r="A9" s="158" t="s">
        <v>217</v>
      </c>
      <c r="B9" s="158" t="s">
        <v>217</v>
      </c>
      <c r="C9" s="159" t="s">
        <v>217</v>
      </c>
      <c r="D9" s="108"/>
      <c r="E9" s="108"/>
      <c r="F9" s="108"/>
    </row>
    <row r="10" customHeight="1" spans="1:1">
      <c r="A10" t="s">
        <v>502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6"/>
  <sheetViews>
    <sheetView showZeros="0" workbookViewId="0">
      <selection activeCell="A3" sqref="A3:H3"/>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1"/>
      <c r="C1" s="111"/>
      <c r="R1" s="42"/>
      <c r="S1" s="42" t="s">
        <v>503</v>
      </c>
    </row>
    <row r="2" ht="41.25" customHeight="1" spans="1:19">
      <c r="A2" s="101" t="str">
        <f>"2026"&amp;"年部门政府采购预算表"</f>
        <v>2026年部门政府采购预算表</v>
      </c>
      <c r="B2" s="96"/>
      <c r="C2" s="96"/>
      <c r="D2" s="43"/>
      <c r="E2" s="43"/>
      <c r="F2" s="43"/>
      <c r="G2" s="43"/>
      <c r="H2" s="43"/>
      <c r="I2" s="43"/>
      <c r="J2" s="43"/>
      <c r="K2" s="43"/>
      <c r="L2" s="43"/>
      <c r="M2" s="96"/>
      <c r="N2" s="43"/>
      <c r="O2" s="43"/>
      <c r="P2" s="96"/>
      <c r="Q2" s="43"/>
      <c r="R2" s="96"/>
      <c r="S2" s="96"/>
    </row>
    <row r="3" ht="18.75" customHeight="1" spans="1:19">
      <c r="A3" s="139" t="s">
        <v>1</v>
      </c>
      <c r="B3" s="113"/>
      <c r="C3" s="113"/>
      <c r="D3" s="46"/>
      <c r="E3" s="46"/>
      <c r="F3" s="46"/>
      <c r="G3" s="46"/>
      <c r="H3" s="46"/>
      <c r="I3" s="46"/>
      <c r="J3" s="46"/>
      <c r="K3" s="46"/>
      <c r="L3" s="46"/>
      <c r="R3" s="47"/>
      <c r="S3" s="146" t="s">
        <v>2</v>
      </c>
    </row>
    <row r="4" ht="15.75" customHeight="1" spans="1:19">
      <c r="A4" s="49" t="s">
        <v>226</v>
      </c>
      <c r="B4" s="114" t="s">
        <v>227</v>
      </c>
      <c r="C4" s="114" t="s">
        <v>504</v>
      </c>
      <c r="D4" s="115" t="s">
        <v>505</v>
      </c>
      <c r="E4" s="115" t="s">
        <v>506</v>
      </c>
      <c r="F4" s="115" t="s">
        <v>507</v>
      </c>
      <c r="G4" s="115" t="s">
        <v>508</v>
      </c>
      <c r="H4" s="115" t="s">
        <v>509</v>
      </c>
      <c r="I4" s="128" t="s">
        <v>234</v>
      </c>
      <c r="J4" s="128"/>
      <c r="K4" s="128"/>
      <c r="L4" s="128"/>
      <c r="M4" s="129"/>
      <c r="N4" s="128"/>
      <c r="O4" s="128"/>
      <c r="P4" s="136"/>
      <c r="Q4" s="128"/>
      <c r="R4" s="129"/>
      <c r="S4" s="109"/>
    </row>
    <row r="5" ht="17.25" customHeight="1" spans="1:19">
      <c r="A5" s="51"/>
      <c r="B5" s="116"/>
      <c r="C5" s="116"/>
      <c r="D5" s="117"/>
      <c r="E5" s="117"/>
      <c r="F5" s="117"/>
      <c r="G5" s="117"/>
      <c r="H5" s="117"/>
      <c r="I5" s="117" t="s">
        <v>56</v>
      </c>
      <c r="J5" s="117" t="s">
        <v>59</v>
      </c>
      <c r="K5" s="117" t="s">
        <v>510</v>
      </c>
      <c r="L5" s="117" t="s">
        <v>511</v>
      </c>
      <c r="M5" s="130" t="s">
        <v>512</v>
      </c>
      <c r="N5" s="131" t="s">
        <v>513</v>
      </c>
      <c r="O5" s="131"/>
      <c r="P5" s="137"/>
      <c r="Q5" s="131"/>
      <c r="R5" s="138"/>
      <c r="S5" s="118"/>
    </row>
    <row r="6" ht="54" customHeight="1" spans="1:19">
      <c r="A6" s="54"/>
      <c r="B6" s="118"/>
      <c r="C6" s="118"/>
      <c r="D6" s="119"/>
      <c r="E6" s="119"/>
      <c r="F6" s="119"/>
      <c r="G6" s="119"/>
      <c r="H6" s="119"/>
      <c r="I6" s="119"/>
      <c r="J6" s="119" t="s">
        <v>58</v>
      </c>
      <c r="K6" s="119"/>
      <c r="L6" s="119"/>
      <c r="M6" s="132"/>
      <c r="N6" s="119" t="s">
        <v>58</v>
      </c>
      <c r="O6" s="119" t="s">
        <v>65</v>
      </c>
      <c r="P6" s="118" t="s">
        <v>66</v>
      </c>
      <c r="Q6" s="119" t="s">
        <v>67</v>
      </c>
      <c r="R6" s="132" t="s">
        <v>68</v>
      </c>
      <c r="S6" s="118" t="s">
        <v>69</v>
      </c>
    </row>
    <row r="7" ht="18" customHeight="1" spans="1:19">
      <c r="A7" s="140">
        <v>1</v>
      </c>
      <c r="B7" s="140" t="s">
        <v>85</v>
      </c>
      <c r="C7" s="141">
        <v>3</v>
      </c>
      <c r="D7" s="141">
        <v>4</v>
      </c>
      <c r="E7" s="140">
        <v>5</v>
      </c>
      <c r="F7" s="140">
        <v>6</v>
      </c>
      <c r="G7" s="140">
        <v>7</v>
      </c>
      <c r="H7" s="140">
        <v>8</v>
      </c>
      <c r="I7" s="140">
        <v>9</v>
      </c>
      <c r="J7" s="140">
        <v>10</v>
      </c>
      <c r="K7" s="140">
        <v>11</v>
      </c>
      <c r="L7" s="140">
        <v>12</v>
      </c>
      <c r="M7" s="140">
        <v>13</v>
      </c>
      <c r="N7" s="140">
        <v>14</v>
      </c>
      <c r="O7" s="140">
        <v>15</v>
      </c>
      <c r="P7" s="140">
        <v>16</v>
      </c>
      <c r="Q7" s="140">
        <v>17</v>
      </c>
      <c r="R7" s="140">
        <v>18</v>
      </c>
      <c r="S7" s="140">
        <v>19</v>
      </c>
    </row>
    <row r="8" ht="21" customHeight="1" spans="1:19">
      <c r="A8" s="120" t="s">
        <v>71</v>
      </c>
      <c r="B8" s="121" t="s">
        <v>71</v>
      </c>
      <c r="C8" s="121" t="s">
        <v>246</v>
      </c>
      <c r="D8" s="122" t="s">
        <v>514</v>
      </c>
      <c r="E8" s="122" t="s">
        <v>515</v>
      </c>
      <c r="F8" s="122" t="s">
        <v>516</v>
      </c>
      <c r="G8" s="142">
        <v>3</v>
      </c>
      <c r="H8" s="108">
        <v>9000</v>
      </c>
      <c r="I8" s="108">
        <v>9000</v>
      </c>
      <c r="J8" s="108">
        <v>9000</v>
      </c>
      <c r="K8" s="108"/>
      <c r="L8" s="108"/>
      <c r="M8" s="108"/>
      <c r="N8" s="108"/>
      <c r="O8" s="108"/>
      <c r="P8" s="108"/>
      <c r="Q8" s="108"/>
      <c r="R8" s="108"/>
      <c r="S8" s="108"/>
    </row>
    <row r="9" ht="21" customHeight="1" spans="1:19">
      <c r="A9" s="120" t="s">
        <v>71</v>
      </c>
      <c r="B9" s="121" t="s">
        <v>71</v>
      </c>
      <c r="C9" s="121" t="s">
        <v>246</v>
      </c>
      <c r="D9" s="122" t="s">
        <v>514</v>
      </c>
      <c r="E9" s="122" t="s">
        <v>515</v>
      </c>
      <c r="F9" s="122" t="s">
        <v>516</v>
      </c>
      <c r="G9" s="142">
        <v>4</v>
      </c>
      <c r="H9" s="108">
        <v>24000</v>
      </c>
      <c r="I9" s="108">
        <v>24000</v>
      </c>
      <c r="J9" s="108">
        <v>24000</v>
      </c>
      <c r="K9" s="108"/>
      <c r="L9" s="108"/>
      <c r="M9" s="108"/>
      <c r="N9" s="108"/>
      <c r="O9" s="108"/>
      <c r="P9" s="108"/>
      <c r="Q9" s="108"/>
      <c r="R9" s="108"/>
      <c r="S9" s="108"/>
    </row>
    <row r="10" ht="21" customHeight="1" spans="1:19">
      <c r="A10" s="120" t="s">
        <v>71</v>
      </c>
      <c r="B10" s="121" t="s">
        <v>71</v>
      </c>
      <c r="C10" s="121" t="s">
        <v>246</v>
      </c>
      <c r="D10" s="122" t="s">
        <v>517</v>
      </c>
      <c r="E10" s="122" t="s">
        <v>518</v>
      </c>
      <c r="F10" s="122" t="s">
        <v>516</v>
      </c>
      <c r="G10" s="142">
        <v>3</v>
      </c>
      <c r="H10" s="108">
        <v>15000</v>
      </c>
      <c r="I10" s="108">
        <v>15000</v>
      </c>
      <c r="J10" s="108">
        <v>15000</v>
      </c>
      <c r="K10" s="108"/>
      <c r="L10" s="108"/>
      <c r="M10" s="108"/>
      <c r="N10" s="108"/>
      <c r="O10" s="108"/>
      <c r="P10" s="108"/>
      <c r="Q10" s="108"/>
      <c r="R10" s="108"/>
      <c r="S10" s="108"/>
    </row>
    <row r="11" ht="21" customHeight="1" spans="1:19">
      <c r="A11" s="120" t="s">
        <v>71</v>
      </c>
      <c r="B11" s="121" t="s">
        <v>71</v>
      </c>
      <c r="C11" s="121" t="s">
        <v>246</v>
      </c>
      <c r="D11" s="122" t="s">
        <v>517</v>
      </c>
      <c r="E11" s="122" t="s">
        <v>518</v>
      </c>
      <c r="F11" s="122" t="s">
        <v>516</v>
      </c>
      <c r="G11" s="142">
        <v>1</v>
      </c>
      <c r="H11" s="108">
        <v>12000</v>
      </c>
      <c r="I11" s="108">
        <v>12000</v>
      </c>
      <c r="J11" s="108">
        <v>12000</v>
      </c>
      <c r="K11" s="108"/>
      <c r="L11" s="108"/>
      <c r="M11" s="108"/>
      <c r="N11" s="108"/>
      <c r="O11" s="108"/>
      <c r="P11" s="108"/>
      <c r="Q11" s="108"/>
      <c r="R11" s="108"/>
      <c r="S11" s="108"/>
    </row>
    <row r="12" ht="21" customHeight="1" spans="1:19">
      <c r="A12" s="120" t="s">
        <v>71</v>
      </c>
      <c r="B12" s="121" t="s">
        <v>71</v>
      </c>
      <c r="C12" s="121" t="s">
        <v>246</v>
      </c>
      <c r="D12" s="122" t="s">
        <v>517</v>
      </c>
      <c r="E12" s="122" t="s">
        <v>518</v>
      </c>
      <c r="F12" s="122" t="s">
        <v>516</v>
      </c>
      <c r="G12" s="142">
        <v>4</v>
      </c>
      <c r="H12" s="108">
        <v>20000</v>
      </c>
      <c r="I12" s="108">
        <v>20000</v>
      </c>
      <c r="J12" s="108">
        <v>20000</v>
      </c>
      <c r="K12" s="108"/>
      <c r="L12" s="108"/>
      <c r="M12" s="108"/>
      <c r="N12" s="108"/>
      <c r="O12" s="108"/>
      <c r="P12" s="108"/>
      <c r="Q12" s="108"/>
      <c r="R12" s="108"/>
      <c r="S12" s="108"/>
    </row>
    <row r="13" ht="21" customHeight="1" spans="1:19">
      <c r="A13" s="120" t="s">
        <v>71</v>
      </c>
      <c r="B13" s="121" t="s">
        <v>71</v>
      </c>
      <c r="C13" s="121" t="s">
        <v>246</v>
      </c>
      <c r="D13" s="122" t="s">
        <v>519</v>
      </c>
      <c r="E13" s="122" t="s">
        <v>520</v>
      </c>
      <c r="F13" s="122" t="s">
        <v>516</v>
      </c>
      <c r="G13" s="142">
        <v>3</v>
      </c>
      <c r="H13" s="108">
        <v>12000</v>
      </c>
      <c r="I13" s="108">
        <v>12000</v>
      </c>
      <c r="J13" s="108">
        <v>12000</v>
      </c>
      <c r="K13" s="108"/>
      <c r="L13" s="108"/>
      <c r="M13" s="108"/>
      <c r="N13" s="108"/>
      <c r="O13" s="108"/>
      <c r="P13" s="108"/>
      <c r="Q13" s="108"/>
      <c r="R13" s="108"/>
      <c r="S13" s="108"/>
    </row>
    <row r="14" ht="21" customHeight="1" spans="1:19">
      <c r="A14" s="120" t="s">
        <v>71</v>
      </c>
      <c r="B14" s="121" t="s">
        <v>71</v>
      </c>
      <c r="C14" s="121" t="s">
        <v>246</v>
      </c>
      <c r="D14" s="122" t="s">
        <v>519</v>
      </c>
      <c r="E14" s="122" t="s">
        <v>520</v>
      </c>
      <c r="F14" s="122" t="s">
        <v>516</v>
      </c>
      <c r="G14" s="142">
        <v>4</v>
      </c>
      <c r="H14" s="108">
        <v>16000</v>
      </c>
      <c r="I14" s="108">
        <v>16000</v>
      </c>
      <c r="J14" s="108">
        <v>16000</v>
      </c>
      <c r="K14" s="108"/>
      <c r="L14" s="108"/>
      <c r="M14" s="108"/>
      <c r="N14" s="108"/>
      <c r="O14" s="108"/>
      <c r="P14" s="108"/>
      <c r="Q14" s="108"/>
      <c r="R14" s="108"/>
      <c r="S14" s="108"/>
    </row>
    <row r="15" ht="21" customHeight="1" spans="1:19">
      <c r="A15" s="123" t="s">
        <v>217</v>
      </c>
      <c r="B15" s="124"/>
      <c r="C15" s="124"/>
      <c r="D15" s="125"/>
      <c r="E15" s="125"/>
      <c r="F15" s="125"/>
      <c r="G15" s="143"/>
      <c r="H15" s="108">
        <v>108000</v>
      </c>
      <c r="I15" s="108">
        <v>108000</v>
      </c>
      <c r="J15" s="108">
        <v>108000</v>
      </c>
      <c r="K15" s="108"/>
      <c r="L15" s="108"/>
      <c r="M15" s="108"/>
      <c r="N15" s="108"/>
      <c r="O15" s="108"/>
      <c r="P15" s="108"/>
      <c r="Q15" s="108"/>
      <c r="R15" s="108"/>
      <c r="S15" s="108"/>
    </row>
    <row r="16" ht="21" customHeight="1" spans="1:19">
      <c r="A16" s="139" t="s">
        <v>521</v>
      </c>
      <c r="B16" s="44"/>
      <c r="C16" s="44"/>
      <c r="D16" s="139"/>
      <c r="E16" s="139"/>
      <c r="F16" s="139"/>
      <c r="G16" s="144"/>
      <c r="H16" s="145"/>
      <c r="I16" s="145"/>
      <c r="J16" s="145"/>
      <c r="K16" s="145"/>
      <c r="L16" s="145"/>
      <c r="M16" s="145"/>
      <c r="N16" s="145"/>
      <c r="O16" s="145"/>
      <c r="P16" s="145"/>
      <c r="Q16" s="145"/>
      <c r="R16" s="145"/>
      <c r="S16" s="145"/>
    </row>
  </sheetData>
  <mergeCells count="19">
    <mergeCell ref="A2:S2"/>
    <mergeCell ref="A3:H3"/>
    <mergeCell ref="I4:S4"/>
    <mergeCell ref="N5:S5"/>
    <mergeCell ref="A15:G15"/>
    <mergeCell ref="A16:S16"/>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5"/>
      <c r="B1" s="111"/>
      <c r="C1" s="111"/>
      <c r="D1" s="111"/>
      <c r="E1" s="111"/>
      <c r="F1" s="111"/>
      <c r="G1" s="111"/>
      <c r="H1" s="105"/>
      <c r="I1" s="105"/>
      <c r="J1" s="105"/>
      <c r="K1" s="105"/>
      <c r="L1" s="105"/>
      <c r="M1" s="105"/>
      <c r="N1" s="126"/>
      <c r="O1" s="105"/>
      <c r="P1" s="105"/>
      <c r="Q1" s="111"/>
      <c r="R1" s="105"/>
      <c r="S1" s="134"/>
      <c r="T1" s="134" t="s">
        <v>522</v>
      </c>
    </row>
    <row r="2" ht="41.25" customHeight="1" spans="1:20">
      <c r="A2" s="101" t="str">
        <f>"2026"&amp;"年部门政府购买服务预算表"</f>
        <v>2026年部门政府购买服务预算表</v>
      </c>
      <c r="B2" s="96"/>
      <c r="C2" s="96"/>
      <c r="D2" s="96"/>
      <c r="E2" s="96"/>
      <c r="F2" s="96"/>
      <c r="G2" s="96"/>
      <c r="H2" s="112"/>
      <c r="I2" s="112"/>
      <c r="J2" s="112"/>
      <c r="K2" s="112"/>
      <c r="L2" s="112"/>
      <c r="M2" s="112"/>
      <c r="N2" s="127"/>
      <c r="O2" s="112"/>
      <c r="P2" s="112"/>
      <c r="Q2" s="96"/>
      <c r="R2" s="112"/>
      <c r="S2" s="127"/>
      <c r="T2" s="96"/>
    </row>
    <row r="3" ht="22.5" customHeight="1" spans="1:20">
      <c r="A3" s="102" t="s">
        <v>1</v>
      </c>
      <c r="B3" s="113"/>
      <c r="C3" s="113"/>
      <c r="D3" s="113"/>
      <c r="E3" s="113"/>
      <c r="F3" s="113"/>
      <c r="G3" s="113"/>
      <c r="H3" s="103"/>
      <c r="I3" s="103"/>
      <c r="J3" s="103"/>
      <c r="K3" s="103"/>
      <c r="L3" s="103"/>
      <c r="M3" s="103"/>
      <c r="N3" s="126"/>
      <c r="O3" s="105"/>
      <c r="P3" s="105"/>
      <c r="Q3" s="111"/>
      <c r="R3" s="105"/>
      <c r="S3" s="135"/>
      <c r="T3" s="134" t="s">
        <v>2</v>
      </c>
    </row>
    <row r="4" ht="24" customHeight="1" spans="1:20">
      <c r="A4" s="49" t="s">
        <v>226</v>
      </c>
      <c r="B4" s="114" t="s">
        <v>227</v>
      </c>
      <c r="C4" s="114" t="s">
        <v>504</v>
      </c>
      <c r="D4" s="114" t="s">
        <v>523</v>
      </c>
      <c r="E4" s="114" t="s">
        <v>524</v>
      </c>
      <c r="F4" s="114" t="s">
        <v>525</v>
      </c>
      <c r="G4" s="114" t="s">
        <v>526</v>
      </c>
      <c r="H4" s="115" t="s">
        <v>527</v>
      </c>
      <c r="I4" s="115" t="s">
        <v>528</v>
      </c>
      <c r="J4" s="128" t="s">
        <v>234</v>
      </c>
      <c r="K4" s="128"/>
      <c r="L4" s="128"/>
      <c r="M4" s="128"/>
      <c r="N4" s="129"/>
      <c r="O4" s="128"/>
      <c r="P4" s="128"/>
      <c r="Q4" s="136"/>
      <c r="R4" s="128"/>
      <c r="S4" s="129"/>
      <c r="T4" s="109"/>
    </row>
    <row r="5" ht="24" customHeight="1" spans="1:20">
      <c r="A5" s="51"/>
      <c r="B5" s="116"/>
      <c r="C5" s="116"/>
      <c r="D5" s="116"/>
      <c r="E5" s="116"/>
      <c r="F5" s="116"/>
      <c r="G5" s="116"/>
      <c r="H5" s="117"/>
      <c r="I5" s="117"/>
      <c r="J5" s="117" t="s">
        <v>56</v>
      </c>
      <c r="K5" s="117" t="s">
        <v>59</v>
      </c>
      <c r="L5" s="117" t="s">
        <v>510</v>
      </c>
      <c r="M5" s="117" t="s">
        <v>511</v>
      </c>
      <c r="N5" s="130" t="s">
        <v>512</v>
      </c>
      <c r="O5" s="131" t="s">
        <v>513</v>
      </c>
      <c r="P5" s="131"/>
      <c r="Q5" s="137"/>
      <c r="R5" s="131"/>
      <c r="S5" s="138"/>
      <c r="T5" s="118"/>
    </row>
    <row r="6" ht="54" customHeight="1" spans="1:20">
      <c r="A6" s="54"/>
      <c r="B6" s="118"/>
      <c r="C6" s="118"/>
      <c r="D6" s="118"/>
      <c r="E6" s="118"/>
      <c r="F6" s="118"/>
      <c r="G6" s="118"/>
      <c r="H6" s="119"/>
      <c r="I6" s="119"/>
      <c r="J6" s="119"/>
      <c r="K6" s="119" t="s">
        <v>58</v>
      </c>
      <c r="L6" s="119"/>
      <c r="M6" s="119"/>
      <c r="N6" s="132"/>
      <c r="O6" s="119" t="s">
        <v>58</v>
      </c>
      <c r="P6" s="119" t="s">
        <v>65</v>
      </c>
      <c r="Q6" s="118" t="s">
        <v>66</v>
      </c>
      <c r="R6" s="119" t="s">
        <v>67</v>
      </c>
      <c r="S6" s="132" t="s">
        <v>68</v>
      </c>
      <c r="T6" s="118" t="s">
        <v>69</v>
      </c>
    </row>
    <row r="7" ht="17.25" customHeight="1" spans="1:20">
      <c r="A7" s="55">
        <v>1</v>
      </c>
      <c r="B7" s="118">
        <v>2</v>
      </c>
      <c r="C7" s="55">
        <v>3</v>
      </c>
      <c r="D7" s="55">
        <v>4</v>
      </c>
      <c r="E7" s="118">
        <v>5</v>
      </c>
      <c r="F7" s="55">
        <v>6</v>
      </c>
      <c r="G7" s="55">
        <v>7</v>
      </c>
      <c r="H7" s="118">
        <v>8</v>
      </c>
      <c r="I7" s="55">
        <v>9</v>
      </c>
      <c r="J7" s="55">
        <v>10</v>
      </c>
      <c r="K7" s="118">
        <v>11</v>
      </c>
      <c r="L7" s="55">
        <v>12</v>
      </c>
      <c r="M7" s="55">
        <v>13</v>
      </c>
      <c r="N7" s="118">
        <v>14</v>
      </c>
      <c r="O7" s="55">
        <v>15</v>
      </c>
      <c r="P7" s="55">
        <v>16</v>
      </c>
      <c r="Q7" s="118">
        <v>17</v>
      </c>
      <c r="R7" s="55">
        <v>18</v>
      </c>
      <c r="S7" s="55">
        <v>19</v>
      </c>
      <c r="T7" s="55">
        <v>20</v>
      </c>
    </row>
    <row r="8" ht="21" customHeight="1" spans="1:20">
      <c r="A8" s="120"/>
      <c r="B8" s="121"/>
      <c r="C8" s="121"/>
      <c r="D8" s="121"/>
      <c r="E8" s="121"/>
      <c r="F8" s="121"/>
      <c r="G8" s="121"/>
      <c r="H8" s="122"/>
      <c r="I8" s="122"/>
      <c r="J8" s="108"/>
      <c r="K8" s="108"/>
      <c r="L8" s="108"/>
      <c r="M8" s="108"/>
      <c r="N8" s="108"/>
      <c r="O8" s="108"/>
      <c r="P8" s="108"/>
      <c r="Q8" s="108"/>
      <c r="R8" s="108"/>
      <c r="S8" s="108"/>
      <c r="T8" s="108"/>
    </row>
    <row r="9" ht="21" customHeight="1" spans="1:20">
      <c r="A9" s="123" t="s">
        <v>217</v>
      </c>
      <c r="B9" s="124"/>
      <c r="C9" s="124"/>
      <c r="D9" s="124"/>
      <c r="E9" s="124"/>
      <c r="F9" s="124"/>
      <c r="G9" s="124"/>
      <c r="H9" s="125"/>
      <c r="I9" s="133"/>
      <c r="J9" s="108"/>
      <c r="K9" s="108"/>
      <c r="L9" s="108"/>
      <c r="M9" s="108"/>
      <c r="N9" s="108"/>
      <c r="O9" s="108"/>
      <c r="P9" s="108"/>
      <c r="Q9" s="108"/>
      <c r="R9" s="108"/>
      <c r="S9" s="108"/>
      <c r="T9" s="108"/>
    </row>
    <row r="10" customHeight="1" spans="1:1">
      <c r="A10" t="s">
        <v>529</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3" sqref="A3:I3"/>
    </sheetView>
  </sheetViews>
  <sheetFormatPr defaultColWidth="9.14166666666667" defaultRowHeight="14.25" customHeight="1"/>
  <cols>
    <col min="1" max="1" width="37.7083333333333" customWidth="1"/>
    <col min="2" max="13" width="20" customWidth="1"/>
  </cols>
  <sheetData>
    <row r="1" ht="17.25" customHeight="1" spans="4:13">
      <c r="D1" s="100"/>
      <c r="M1" s="42" t="s">
        <v>530</v>
      </c>
    </row>
    <row r="2" ht="41.25" customHeight="1" spans="1:13">
      <c r="A2" s="101" t="str">
        <f>"2026"&amp;"年对下转移支付预算表"</f>
        <v>2026年对下转移支付预算表</v>
      </c>
      <c r="B2" s="43"/>
      <c r="C2" s="43"/>
      <c r="D2" s="43"/>
      <c r="E2" s="43"/>
      <c r="F2" s="43"/>
      <c r="G2" s="43"/>
      <c r="H2" s="43"/>
      <c r="I2" s="43"/>
      <c r="J2" s="43"/>
      <c r="K2" s="43"/>
      <c r="L2" s="43"/>
      <c r="M2" s="96"/>
    </row>
    <row r="3" ht="18" customHeight="1" spans="1:13">
      <c r="A3" s="102" t="s">
        <v>1</v>
      </c>
      <c r="B3" s="103"/>
      <c r="C3" s="103"/>
      <c r="D3" s="104"/>
      <c r="E3" s="105"/>
      <c r="F3" s="105"/>
      <c r="G3" s="105"/>
      <c r="H3" s="105"/>
      <c r="I3" s="105"/>
      <c r="M3" s="47" t="s">
        <v>2</v>
      </c>
    </row>
    <row r="4" ht="19.5" customHeight="1" spans="1:13">
      <c r="A4" s="63" t="s">
        <v>531</v>
      </c>
      <c r="B4" s="12" t="s">
        <v>234</v>
      </c>
      <c r="C4" s="13"/>
      <c r="D4" s="13"/>
      <c r="E4" s="12" t="s">
        <v>532</v>
      </c>
      <c r="F4" s="13"/>
      <c r="G4" s="13"/>
      <c r="H4" s="13"/>
      <c r="I4" s="13"/>
      <c r="J4" s="13"/>
      <c r="K4" s="13"/>
      <c r="L4" s="13"/>
      <c r="M4" s="109"/>
    </row>
    <row r="5" ht="40.5" customHeight="1" spans="1:13">
      <c r="A5" s="55"/>
      <c r="B5" s="64" t="s">
        <v>56</v>
      </c>
      <c r="C5" s="49" t="s">
        <v>59</v>
      </c>
      <c r="D5" s="106" t="s">
        <v>510</v>
      </c>
      <c r="E5" s="82"/>
      <c r="F5" s="82"/>
      <c r="G5" s="82"/>
      <c r="H5" s="82"/>
      <c r="I5" s="82"/>
      <c r="J5" s="82"/>
      <c r="K5" s="82"/>
      <c r="L5" s="82"/>
      <c r="M5" s="110"/>
    </row>
    <row r="6" ht="19.5" customHeight="1" spans="1:13">
      <c r="A6" s="56">
        <v>1</v>
      </c>
      <c r="B6" s="56">
        <v>2</v>
      </c>
      <c r="C6" s="56">
        <v>3</v>
      </c>
      <c r="D6" s="107">
        <v>4</v>
      </c>
      <c r="E6" s="70">
        <v>5</v>
      </c>
      <c r="F6" s="56">
        <v>6</v>
      </c>
      <c r="G6" s="56">
        <v>7</v>
      </c>
      <c r="H6" s="107">
        <v>8</v>
      </c>
      <c r="I6" s="56">
        <v>9</v>
      </c>
      <c r="J6" s="56">
        <v>10</v>
      </c>
      <c r="K6" s="56">
        <v>11</v>
      </c>
      <c r="L6" s="56">
        <v>13</v>
      </c>
      <c r="M6" s="70">
        <v>24</v>
      </c>
    </row>
    <row r="7" ht="19.5" customHeight="1" spans="1:13">
      <c r="A7" s="18"/>
      <c r="B7" s="108"/>
      <c r="C7" s="108"/>
      <c r="D7" s="108"/>
      <c r="E7" s="108"/>
      <c r="F7" s="108"/>
      <c r="G7" s="108"/>
      <c r="H7" s="108"/>
      <c r="I7" s="108"/>
      <c r="J7" s="108"/>
      <c r="K7" s="108"/>
      <c r="L7" s="108"/>
      <c r="M7" s="108"/>
    </row>
    <row r="8" ht="19.5" customHeight="1" spans="1:13">
      <c r="A8" s="98"/>
      <c r="B8" s="108"/>
      <c r="C8" s="108"/>
      <c r="D8" s="108"/>
      <c r="E8" s="108"/>
      <c r="F8" s="108"/>
      <c r="G8" s="108"/>
      <c r="H8" s="108"/>
      <c r="I8" s="108"/>
      <c r="J8" s="108"/>
      <c r="K8" s="108"/>
      <c r="L8" s="108"/>
      <c r="M8" s="108"/>
    </row>
    <row r="9" customHeight="1" spans="1:1">
      <c r="A9" t="s">
        <v>533</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3" sqref="A3:H3"/>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2" t="s">
        <v>534</v>
      </c>
    </row>
    <row r="2" ht="41.25" customHeight="1" spans="1:10">
      <c r="A2" s="95" t="str">
        <f>"2026"&amp;"年对下转移支付绩效目标表"</f>
        <v>2026年对下转移支付绩效目标表</v>
      </c>
      <c r="B2" s="43"/>
      <c r="C2" s="43"/>
      <c r="D2" s="43"/>
      <c r="E2" s="43"/>
      <c r="F2" s="96"/>
      <c r="G2" s="43"/>
      <c r="H2" s="96"/>
      <c r="I2" s="96"/>
      <c r="J2" s="43"/>
    </row>
    <row r="3" ht="17.25" customHeight="1" spans="1:1">
      <c r="A3" s="44" t="s">
        <v>1</v>
      </c>
    </row>
    <row r="4" ht="44.25" customHeight="1" spans="1:10">
      <c r="A4" s="17" t="s">
        <v>531</v>
      </c>
      <c r="B4" s="17" t="s">
        <v>347</v>
      </c>
      <c r="C4" s="17" t="s">
        <v>348</v>
      </c>
      <c r="D4" s="17" t="s">
        <v>349</v>
      </c>
      <c r="E4" s="17" t="s">
        <v>350</v>
      </c>
      <c r="F4" s="97" t="s">
        <v>351</v>
      </c>
      <c r="G4" s="17" t="s">
        <v>352</v>
      </c>
      <c r="H4" s="97" t="s">
        <v>353</v>
      </c>
      <c r="I4" s="97" t="s">
        <v>354</v>
      </c>
      <c r="J4" s="17" t="s">
        <v>355</v>
      </c>
    </row>
    <row r="5" ht="14.25" customHeight="1" spans="1:10">
      <c r="A5" s="17">
        <v>1</v>
      </c>
      <c r="B5" s="17">
        <v>2</v>
      </c>
      <c r="C5" s="17">
        <v>3</v>
      </c>
      <c r="D5" s="17">
        <v>4</v>
      </c>
      <c r="E5" s="17">
        <v>5</v>
      </c>
      <c r="F5" s="97">
        <v>6</v>
      </c>
      <c r="G5" s="17">
        <v>7</v>
      </c>
      <c r="H5" s="97">
        <v>8</v>
      </c>
      <c r="I5" s="97">
        <v>9</v>
      </c>
      <c r="J5" s="17">
        <v>10</v>
      </c>
    </row>
    <row r="6" ht="42" customHeight="1" spans="1:10">
      <c r="A6" s="18"/>
      <c r="B6" s="98"/>
      <c r="C6" s="98"/>
      <c r="D6" s="98"/>
      <c r="E6" s="34"/>
      <c r="F6" s="99"/>
      <c r="G6" s="34"/>
      <c r="H6" s="99"/>
      <c r="I6" s="99"/>
      <c r="J6" s="34"/>
    </row>
    <row r="7" ht="42" customHeight="1" spans="1:10">
      <c r="A7" s="18"/>
      <c r="B7" s="33"/>
      <c r="C7" s="33"/>
      <c r="D7" s="33"/>
      <c r="E7" s="18"/>
      <c r="F7" s="33"/>
      <c r="G7" s="18"/>
      <c r="H7" s="33"/>
      <c r="I7" s="33"/>
      <c r="J7" s="18"/>
    </row>
    <row r="8" customHeight="1" spans="1:1">
      <c r="A8" t="s">
        <v>535</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3" sqref="A3:C3"/>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2" t="s">
        <v>536</v>
      </c>
      <c r="B1" s="73"/>
      <c r="C1" s="73"/>
      <c r="D1" s="74"/>
      <c r="E1" s="74"/>
      <c r="F1" s="74"/>
      <c r="G1" s="73"/>
      <c r="H1" s="73"/>
      <c r="I1" s="74"/>
    </row>
    <row r="2" ht="41.25" customHeight="1" spans="1:9">
      <c r="A2" s="75" t="str">
        <f>"2026"&amp;"年新增资产配置预算表"</f>
        <v>2026年新增资产配置预算表</v>
      </c>
      <c r="B2" s="76"/>
      <c r="C2" s="76"/>
      <c r="D2" s="77"/>
      <c r="E2" s="77"/>
      <c r="F2" s="77"/>
      <c r="G2" s="76"/>
      <c r="H2" s="76"/>
      <c r="I2" s="77"/>
    </row>
    <row r="3" customHeight="1" spans="1:9">
      <c r="A3" s="78" t="s">
        <v>1</v>
      </c>
      <c r="B3" s="79"/>
      <c r="C3" s="79"/>
      <c r="D3" s="80"/>
      <c r="F3" s="77"/>
      <c r="G3" s="76"/>
      <c r="H3" s="76"/>
      <c r="I3" s="94" t="s">
        <v>2</v>
      </c>
    </row>
    <row r="4" ht="28.5" customHeight="1" spans="1:9">
      <c r="A4" s="81" t="s">
        <v>226</v>
      </c>
      <c r="B4" s="82" t="s">
        <v>227</v>
      </c>
      <c r="C4" s="83" t="s">
        <v>537</v>
      </c>
      <c r="D4" s="81" t="s">
        <v>538</v>
      </c>
      <c r="E4" s="81" t="s">
        <v>539</v>
      </c>
      <c r="F4" s="81" t="s">
        <v>540</v>
      </c>
      <c r="G4" s="82" t="s">
        <v>541</v>
      </c>
      <c r="H4" s="70"/>
      <c r="I4" s="81"/>
    </row>
    <row r="5" ht="21" customHeight="1" spans="1:9">
      <c r="A5" s="83"/>
      <c r="B5" s="84"/>
      <c r="C5" s="84"/>
      <c r="D5" s="85"/>
      <c r="E5" s="84"/>
      <c r="F5" s="84"/>
      <c r="G5" s="82" t="s">
        <v>508</v>
      </c>
      <c r="H5" s="82" t="s">
        <v>542</v>
      </c>
      <c r="I5" s="82" t="s">
        <v>543</v>
      </c>
    </row>
    <row r="6" ht="17.25" customHeight="1" spans="1:9">
      <c r="A6" s="86" t="s">
        <v>84</v>
      </c>
      <c r="B6" s="32" t="s">
        <v>85</v>
      </c>
      <c r="C6" s="86" t="s">
        <v>86</v>
      </c>
      <c r="D6" s="34" t="s">
        <v>87</v>
      </c>
      <c r="E6" s="86" t="s">
        <v>88</v>
      </c>
      <c r="F6" s="32" t="s">
        <v>89</v>
      </c>
      <c r="G6" s="87" t="s">
        <v>90</v>
      </c>
      <c r="H6" s="34" t="s">
        <v>91</v>
      </c>
      <c r="I6" s="34">
        <v>9</v>
      </c>
    </row>
    <row r="7" ht="19.5" customHeight="1" spans="1:9">
      <c r="A7" s="88"/>
      <c r="B7" s="66"/>
      <c r="C7" s="66"/>
      <c r="D7" s="18"/>
      <c r="E7" s="33"/>
      <c r="F7" s="87"/>
      <c r="G7" s="89"/>
      <c r="H7" s="90"/>
      <c r="I7" s="90"/>
    </row>
    <row r="8" ht="19.5" customHeight="1" spans="1:9">
      <c r="A8" s="20" t="s">
        <v>56</v>
      </c>
      <c r="B8" s="91"/>
      <c r="C8" s="91"/>
      <c r="D8" s="92"/>
      <c r="E8" s="93"/>
      <c r="F8" s="93"/>
      <c r="G8" s="89"/>
      <c r="H8" s="90"/>
      <c r="I8" s="90"/>
    </row>
    <row r="9" customHeight="1" spans="1:1">
      <c r="A9" t="s">
        <v>544</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3" sqref="A3:G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1"/>
      <c r="E1" s="41"/>
      <c r="F1" s="41"/>
      <c r="G1" s="41"/>
      <c r="K1" s="42" t="s">
        <v>545</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
        <v>1</v>
      </c>
      <c r="B3" s="45"/>
      <c r="C3" s="45"/>
      <c r="D3" s="45"/>
      <c r="E3" s="45"/>
      <c r="F3" s="45"/>
      <c r="G3" s="45"/>
      <c r="H3" s="46"/>
      <c r="I3" s="46"/>
      <c r="J3" s="46"/>
      <c r="K3" s="47" t="s">
        <v>2</v>
      </c>
    </row>
    <row r="4" ht="21.75" customHeight="1" spans="1:11">
      <c r="A4" s="48" t="s">
        <v>317</v>
      </c>
      <c r="B4" s="48" t="s">
        <v>229</v>
      </c>
      <c r="C4" s="48" t="s">
        <v>318</v>
      </c>
      <c r="D4" s="49" t="s">
        <v>230</v>
      </c>
      <c r="E4" s="49" t="s">
        <v>231</v>
      </c>
      <c r="F4" s="49" t="s">
        <v>319</v>
      </c>
      <c r="G4" s="49" t="s">
        <v>320</v>
      </c>
      <c r="H4" s="63" t="s">
        <v>56</v>
      </c>
      <c r="I4" s="12" t="s">
        <v>546</v>
      </c>
      <c r="J4" s="13"/>
      <c r="K4" s="36"/>
    </row>
    <row r="5" ht="21.75" customHeight="1" spans="1:11">
      <c r="A5" s="50"/>
      <c r="B5" s="50"/>
      <c r="C5" s="50"/>
      <c r="D5" s="51"/>
      <c r="E5" s="51"/>
      <c r="F5" s="51"/>
      <c r="G5" s="51"/>
      <c r="H5" s="64"/>
      <c r="I5" s="49" t="s">
        <v>59</v>
      </c>
      <c r="J5" s="49" t="s">
        <v>60</v>
      </c>
      <c r="K5" s="49" t="s">
        <v>61</v>
      </c>
    </row>
    <row r="6" ht="40.5" customHeight="1" spans="1:11">
      <c r="A6" s="53"/>
      <c r="B6" s="53"/>
      <c r="C6" s="53"/>
      <c r="D6" s="54"/>
      <c r="E6" s="54"/>
      <c r="F6" s="54"/>
      <c r="G6" s="54"/>
      <c r="H6" s="55"/>
      <c r="I6" s="54" t="s">
        <v>58</v>
      </c>
      <c r="J6" s="54"/>
      <c r="K6" s="54"/>
    </row>
    <row r="7" ht="15" customHeight="1" spans="1:11">
      <c r="A7" s="56">
        <v>1</v>
      </c>
      <c r="B7" s="56">
        <v>2</v>
      </c>
      <c r="C7" s="56">
        <v>3</v>
      </c>
      <c r="D7" s="56">
        <v>4</v>
      </c>
      <c r="E7" s="56">
        <v>5</v>
      </c>
      <c r="F7" s="56">
        <v>6</v>
      </c>
      <c r="G7" s="56">
        <v>7</v>
      </c>
      <c r="H7" s="56">
        <v>8</v>
      </c>
      <c r="I7" s="56">
        <v>9</v>
      </c>
      <c r="J7" s="70">
        <v>10</v>
      </c>
      <c r="K7" s="70">
        <v>11</v>
      </c>
    </row>
    <row r="8" ht="18.75" customHeight="1" spans="1:11">
      <c r="A8" s="18"/>
      <c r="B8" s="33"/>
      <c r="C8" s="18"/>
      <c r="D8" s="18"/>
      <c r="E8" s="18"/>
      <c r="F8" s="18"/>
      <c r="G8" s="18"/>
      <c r="H8" s="65"/>
      <c r="I8" s="71"/>
      <c r="J8" s="71"/>
      <c r="K8" s="65"/>
    </row>
    <row r="9" ht="18.75" customHeight="1" spans="1:11">
      <c r="A9" s="66"/>
      <c r="B9" s="33"/>
      <c r="C9" s="33"/>
      <c r="D9" s="33"/>
      <c r="E9" s="33"/>
      <c r="F9" s="33"/>
      <c r="G9" s="33"/>
      <c r="H9" s="58"/>
      <c r="I9" s="58"/>
      <c r="J9" s="58"/>
      <c r="K9" s="65"/>
    </row>
    <row r="10" ht="18.75" customHeight="1" spans="1:11">
      <c r="A10" s="67" t="s">
        <v>217</v>
      </c>
      <c r="B10" s="68"/>
      <c r="C10" s="68"/>
      <c r="D10" s="68"/>
      <c r="E10" s="68"/>
      <c r="F10" s="68"/>
      <c r="G10" s="69"/>
      <c r="H10" s="58"/>
      <c r="I10" s="58"/>
      <c r="J10" s="58"/>
      <c r="K10" s="65"/>
    </row>
    <row r="11" customHeight="1" spans="1:1">
      <c r="A11" t="s">
        <v>547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8"/>
  <sheetViews>
    <sheetView showZeros="0" topLeftCell="A2" workbookViewId="0">
      <selection activeCell="H25" sqref="H25"/>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1"/>
      <c r="G1" s="42" t="s">
        <v>548</v>
      </c>
    </row>
    <row r="2" ht="41.25" customHeight="1" spans="1:7">
      <c r="A2" s="43" t="str">
        <f>"2026"&amp;"年部门项目中期规划预算表"</f>
        <v>2026年部门项目中期规划预算表</v>
      </c>
      <c r="B2" s="43"/>
      <c r="C2" s="43"/>
      <c r="D2" s="43"/>
      <c r="E2" s="43"/>
      <c r="F2" s="43"/>
      <c r="G2" s="43"/>
    </row>
    <row r="3" ht="13.5" customHeight="1" spans="1:7">
      <c r="A3" s="44" t="s">
        <v>1</v>
      </c>
      <c r="B3" s="45"/>
      <c r="C3" s="45"/>
      <c r="D3" s="45"/>
      <c r="E3" s="46"/>
      <c r="F3" s="46"/>
      <c r="G3" s="47" t="s">
        <v>2</v>
      </c>
    </row>
    <row r="4" ht="21.75" customHeight="1" spans="1:7">
      <c r="A4" s="48" t="s">
        <v>318</v>
      </c>
      <c r="B4" s="48" t="s">
        <v>317</v>
      </c>
      <c r="C4" s="48" t="s">
        <v>229</v>
      </c>
      <c r="D4" s="49" t="s">
        <v>549</v>
      </c>
      <c r="E4" s="12" t="s">
        <v>59</v>
      </c>
      <c r="F4" s="13"/>
      <c r="G4" s="36"/>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58</v>
      </c>
      <c r="G6" s="54"/>
    </row>
    <row r="7" ht="15" customHeight="1" spans="1:7">
      <c r="A7" s="56">
        <v>1</v>
      </c>
      <c r="B7" s="56">
        <v>2</v>
      </c>
      <c r="C7" s="56">
        <v>3</v>
      </c>
      <c r="D7" s="56">
        <v>4</v>
      </c>
      <c r="E7" s="56">
        <v>5</v>
      </c>
      <c r="F7" s="56">
        <v>6</v>
      </c>
      <c r="G7" s="56">
        <v>7</v>
      </c>
    </row>
    <row r="8" ht="17.25" customHeight="1" spans="1:7">
      <c r="A8" s="33" t="s">
        <v>71</v>
      </c>
      <c r="B8" s="57"/>
      <c r="C8" s="57"/>
      <c r="D8" s="33"/>
      <c r="E8" s="58">
        <v>11478650.15</v>
      </c>
      <c r="F8" s="58">
        <v>12051275.41</v>
      </c>
      <c r="G8" s="58">
        <v>12652531.93</v>
      </c>
    </row>
    <row r="9" ht="18.75" customHeight="1" spans="1:7">
      <c r="A9" s="33"/>
      <c r="B9" s="33" t="s">
        <v>550</v>
      </c>
      <c r="C9" s="33" t="s">
        <v>325</v>
      </c>
      <c r="D9" s="33" t="s">
        <v>551</v>
      </c>
      <c r="E9" s="58">
        <v>26145</v>
      </c>
      <c r="F9" s="58">
        <v>26145</v>
      </c>
      <c r="G9" s="58">
        <v>26145</v>
      </c>
    </row>
    <row r="10" ht="18.75" customHeight="1" spans="1:7">
      <c r="A10" s="26"/>
      <c r="B10" s="33" t="s">
        <v>552</v>
      </c>
      <c r="C10" s="33" t="s">
        <v>330</v>
      </c>
      <c r="D10" s="33" t="s">
        <v>551</v>
      </c>
      <c r="E10" s="59">
        <v>8555000.99</v>
      </c>
      <c r="F10" s="58">
        <f>E10*1.05</f>
        <v>8982751.0395</v>
      </c>
      <c r="G10" s="58">
        <f>F10*1.05</f>
        <v>9431888.591475</v>
      </c>
    </row>
    <row r="11" ht="18.75" customHeight="1" spans="1:7">
      <c r="A11" s="26"/>
      <c r="B11" s="33" t="s">
        <v>552</v>
      </c>
      <c r="C11" s="33" t="s">
        <v>332</v>
      </c>
      <c r="D11" s="33" t="s">
        <v>551</v>
      </c>
      <c r="E11" s="59">
        <v>449504.16</v>
      </c>
      <c r="F11" s="58">
        <f>E11*1.05</f>
        <v>471979.368</v>
      </c>
      <c r="G11" s="58">
        <f>F11*1.05</f>
        <v>495578.3364</v>
      </c>
    </row>
    <row r="12" ht="18.75" customHeight="1" spans="1:7">
      <c r="A12" s="26"/>
      <c r="B12" s="33" t="s">
        <v>552</v>
      </c>
      <c r="C12" s="33" t="s">
        <v>334</v>
      </c>
      <c r="D12" s="33" t="s">
        <v>551</v>
      </c>
      <c r="E12" s="58">
        <v>1660000</v>
      </c>
      <c r="F12" s="58">
        <f t="shared" ref="F12:F17" si="0">E12*1.05</f>
        <v>1743000</v>
      </c>
      <c r="G12" s="58">
        <f t="shared" ref="G12:G17" si="1">F12*1.05</f>
        <v>1830150</v>
      </c>
    </row>
    <row r="13" ht="18.75" customHeight="1" spans="1:7">
      <c r="A13" s="26"/>
      <c r="B13" s="33" t="s">
        <v>553</v>
      </c>
      <c r="C13" s="33" t="s">
        <v>337</v>
      </c>
      <c r="D13" s="33" t="s">
        <v>551</v>
      </c>
      <c r="E13" s="58">
        <v>84000</v>
      </c>
      <c r="F13" s="58">
        <f t="shared" si="0"/>
        <v>88200</v>
      </c>
      <c r="G13" s="58">
        <f t="shared" si="1"/>
        <v>92610</v>
      </c>
    </row>
    <row r="14" ht="18.75" customHeight="1" spans="1:7">
      <c r="A14" s="26"/>
      <c r="B14" s="33" t="s">
        <v>553</v>
      </c>
      <c r="C14" s="33" t="s">
        <v>339</v>
      </c>
      <c r="D14" s="33" t="s">
        <v>551</v>
      </c>
      <c r="E14" s="58">
        <v>80000</v>
      </c>
      <c r="F14" s="58">
        <f t="shared" si="0"/>
        <v>84000</v>
      </c>
      <c r="G14" s="58">
        <f t="shared" si="1"/>
        <v>88200</v>
      </c>
    </row>
    <row r="15" ht="18.75" customHeight="1" spans="1:7">
      <c r="A15" s="26"/>
      <c r="B15" s="33" t="s">
        <v>553</v>
      </c>
      <c r="C15" s="33" t="s">
        <v>341</v>
      </c>
      <c r="D15" s="33" t="s">
        <v>551</v>
      </c>
      <c r="E15" s="58">
        <v>40000</v>
      </c>
      <c r="F15" s="58">
        <f t="shared" si="0"/>
        <v>42000</v>
      </c>
      <c r="G15" s="58">
        <f t="shared" si="1"/>
        <v>44100</v>
      </c>
    </row>
    <row r="16" ht="18.75" customHeight="1" spans="1:7">
      <c r="A16" s="26"/>
      <c r="B16" s="33" t="s">
        <v>553</v>
      </c>
      <c r="C16" s="33" t="s">
        <v>343</v>
      </c>
      <c r="D16" s="33" t="s">
        <v>551</v>
      </c>
      <c r="E16" s="58">
        <v>32000</v>
      </c>
      <c r="F16" s="58">
        <f t="shared" si="0"/>
        <v>33600</v>
      </c>
      <c r="G16" s="58">
        <f t="shared" si="1"/>
        <v>35280</v>
      </c>
    </row>
    <row r="17" ht="18.75" customHeight="1" spans="1:7">
      <c r="A17" s="26"/>
      <c r="B17" s="33" t="s">
        <v>553</v>
      </c>
      <c r="C17" s="33" t="s">
        <v>345</v>
      </c>
      <c r="D17" s="33" t="s">
        <v>551</v>
      </c>
      <c r="E17" s="58">
        <v>552000</v>
      </c>
      <c r="F17" s="58">
        <f t="shared" si="0"/>
        <v>579600</v>
      </c>
      <c r="G17" s="58">
        <f t="shared" si="1"/>
        <v>608580</v>
      </c>
    </row>
    <row r="18" ht="18.75" customHeight="1" spans="1:7">
      <c r="A18" s="60" t="s">
        <v>56</v>
      </c>
      <c r="B18" s="61" t="s">
        <v>554</v>
      </c>
      <c r="C18" s="61"/>
      <c r="D18" s="62"/>
      <c r="E18" s="58">
        <f>SUM(E9:E17)</f>
        <v>11478650.15</v>
      </c>
      <c r="F18" s="58">
        <f>SUM(F9:F17)</f>
        <v>12051275.4075</v>
      </c>
      <c r="G18" s="58">
        <f>SUM(G9:G17)</f>
        <v>12652531.927875</v>
      </c>
    </row>
  </sheetData>
  <mergeCells count="11">
    <mergeCell ref="A2:G2"/>
    <mergeCell ref="A3:D3"/>
    <mergeCell ref="E4:G4"/>
    <mergeCell ref="A18:D18"/>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2"/>
  <sheetViews>
    <sheetView showZeros="0" topLeftCell="A52" workbookViewId="0">
      <selection activeCell="A3" sqref="A3:C3"/>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5" t="s">
        <v>555</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
        <v>1</v>
      </c>
      <c r="B3" s="3"/>
      <c r="C3" s="4"/>
      <c r="D3" s="5"/>
      <c r="E3" s="5"/>
      <c r="F3" s="5"/>
      <c r="G3" s="5"/>
      <c r="H3" s="5"/>
      <c r="I3" s="5"/>
      <c r="J3" s="228" t="s">
        <v>2</v>
      </c>
    </row>
    <row r="4" ht="30" customHeight="1" spans="1:10">
      <c r="A4" s="6" t="s">
        <v>556</v>
      </c>
      <c r="B4" s="7" t="s">
        <v>72</v>
      </c>
      <c r="C4" s="8"/>
      <c r="D4" s="8"/>
      <c r="E4" s="9"/>
      <c r="F4" s="10" t="s">
        <v>557</v>
      </c>
      <c r="G4" s="9"/>
      <c r="H4" s="11" t="s">
        <v>71</v>
      </c>
      <c r="I4" s="8"/>
      <c r="J4" s="9"/>
    </row>
    <row r="5" ht="32.25" customHeight="1" spans="1:10">
      <c r="A5" s="12" t="s">
        <v>558</v>
      </c>
      <c r="B5" s="13"/>
      <c r="C5" s="13"/>
      <c r="D5" s="13"/>
      <c r="E5" s="13"/>
      <c r="F5" s="13"/>
      <c r="G5" s="13"/>
      <c r="H5" s="13"/>
      <c r="I5" s="36"/>
      <c r="J5" s="37" t="s">
        <v>559</v>
      </c>
    </row>
    <row r="6" ht="99.75" customHeight="1" spans="1:10">
      <c r="A6" s="14" t="s">
        <v>560</v>
      </c>
      <c r="B6" s="15" t="s">
        <v>561</v>
      </c>
      <c r="C6" s="16" t="s">
        <v>562</v>
      </c>
      <c r="D6" s="16"/>
      <c r="E6" s="16"/>
      <c r="F6" s="16"/>
      <c r="G6" s="16"/>
      <c r="H6" s="16"/>
      <c r="I6" s="16"/>
      <c r="J6" s="38" t="s">
        <v>563</v>
      </c>
    </row>
    <row r="7" ht="99.75" customHeight="1" spans="1:10">
      <c r="A7" s="14"/>
      <c r="B7" s="15" t="str">
        <f>"总体绩效目标（"&amp;"2026"&amp;"-"&amp;("2026"+2)&amp;"年期间）"</f>
        <v>总体绩效目标（2026-2028年期间）</v>
      </c>
      <c r="C7" s="16" t="s">
        <v>564</v>
      </c>
      <c r="D7" s="16"/>
      <c r="E7" s="16"/>
      <c r="F7" s="16"/>
      <c r="G7" s="16"/>
      <c r="H7" s="16"/>
      <c r="I7" s="16"/>
      <c r="J7" s="38" t="s">
        <v>565</v>
      </c>
    </row>
    <row r="8" ht="75" customHeight="1" spans="1:10">
      <c r="A8" s="15" t="s">
        <v>566</v>
      </c>
      <c r="B8" s="17" t="str">
        <f>"预算年度（"&amp;"2026"&amp;"年）绩效目标"</f>
        <v>预算年度（2026年）绩效目标</v>
      </c>
      <c r="C8" s="18" t="s">
        <v>567</v>
      </c>
      <c r="D8" s="18"/>
      <c r="E8" s="18"/>
      <c r="F8" s="18"/>
      <c r="G8" s="18"/>
      <c r="H8" s="18"/>
      <c r="I8" s="18"/>
      <c r="J8" s="39" t="s">
        <v>568</v>
      </c>
    </row>
    <row r="9" ht="32.25" customHeight="1" spans="1:10">
      <c r="A9" s="19" t="s">
        <v>569</v>
      </c>
      <c r="B9" s="19"/>
      <c r="C9" s="19"/>
      <c r="D9" s="19"/>
      <c r="E9" s="19"/>
      <c r="F9" s="19"/>
      <c r="G9" s="19"/>
      <c r="H9" s="19"/>
      <c r="I9" s="19"/>
      <c r="J9" s="19"/>
    </row>
    <row r="10" ht="32.25" customHeight="1" spans="1:10">
      <c r="A10" s="15" t="s">
        <v>570</v>
      </c>
      <c r="B10" s="15"/>
      <c r="C10" s="14" t="s">
        <v>571</v>
      </c>
      <c r="D10" s="14"/>
      <c r="E10" s="14"/>
      <c r="F10" s="14" t="s">
        <v>572</v>
      </c>
      <c r="G10" s="14"/>
      <c r="H10" s="14" t="s">
        <v>573</v>
      </c>
      <c r="I10" s="14"/>
      <c r="J10" s="14"/>
    </row>
    <row r="11" ht="32.25" customHeight="1" spans="1:10">
      <c r="A11" s="15"/>
      <c r="B11" s="15"/>
      <c r="C11" s="14"/>
      <c r="D11" s="14"/>
      <c r="E11" s="14"/>
      <c r="F11" s="14"/>
      <c r="G11" s="14"/>
      <c r="H11" s="15" t="s">
        <v>574</v>
      </c>
      <c r="I11" s="15" t="s">
        <v>575</v>
      </c>
      <c r="J11" s="15" t="s">
        <v>576</v>
      </c>
    </row>
    <row r="12" ht="24" customHeight="1" spans="1:10">
      <c r="A12" s="20" t="s">
        <v>56</v>
      </c>
      <c r="B12" s="21"/>
      <c r="C12" s="21"/>
      <c r="D12" s="21"/>
      <c r="E12" s="21"/>
      <c r="F12" s="21"/>
      <c r="G12" s="22"/>
      <c r="H12" s="23">
        <v>25557078.35</v>
      </c>
      <c r="I12" s="23">
        <v>25557078.35</v>
      </c>
      <c r="J12" s="23"/>
    </row>
    <row r="13" ht="34.5" customHeight="1" spans="1:10">
      <c r="A13" s="16" t="s">
        <v>577</v>
      </c>
      <c r="B13" s="24"/>
      <c r="C13" s="16" t="s">
        <v>578</v>
      </c>
      <c r="D13" s="24"/>
      <c r="E13" s="24"/>
      <c r="F13" s="24"/>
      <c r="G13" s="24"/>
      <c r="H13" s="25">
        <v>13869582.36</v>
      </c>
      <c r="I13" s="25">
        <v>13869582.36</v>
      </c>
      <c r="J13" s="25"/>
    </row>
    <row r="14" ht="34.5" customHeight="1" spans="1:10">
      <c r="A14" s="16" t="s">
        <v>579</v>
      </c>
      <c r="B14" s="26"/>
      <c r="C14" s="16" t="s">
        <v>580</v>
      </c>
      <c r="D14" s="26"/>
      <c r="E14" s="26"/>
      <c r="F14" s="26"/>
      <c r="G14" s="26"/>
      <c r="H14" s="25">
        <v>481950</v>
      </c>
      <c r="I14" s="25">
        <v>481950</v>
      </c>
      <c r="J14" s="25"/>
    </row>
    <row r="15" ht="34.5" customHeight="1" spans="1:10">
      <c r="A15" s="16" t="s">
        <v>323</v>
      </c>
      <c r="B15" s="26"/>
      <c r="C15" s="16" t="s">
        <v>581</v>
      </c>
      <c r="D15" s="26"/>
      <c r="E15" s="26"/>
      <c r="F15" s="26"/>
      <c r="G15" s="26"/>
      <c r="H15" s="25">
        <v>26145</v>
      </c>
      <c r="I15" s="25">
        <v>26145</v>
      </c>
      <c r="J15" s="25"/>
    </row>
    <row r="16" ht="34.5" customHeight="1" spans="1:10">
      <c r="A16" s="16" t="s">
        <v>582</v>
      </c>
      <c r="B16" s="26"/>
      <c r="C16" s="16" t="s">
        <v>583</v>
      </c>
      <c r="D16" s="26"/>
      <c r="E16" s="26"/>
      <c r="F16" s="26"/>
      <c r="G16" s="26"/>
      <c r="H16" s="25">
        <v>176400</v>
      </c>
      <c r="I16" s="25">
        <v>176400</v>
      </c>
      <c r="J16" s="25"/>
    </row>
    <row r="17" ht="34.5" customHeight="1" spans="1:10">
      <c r="A17" s="16" t="s">
        <v>584</v>
      </c>
      <c r="B17" s="26"/>
      <c r="C17" s="16" t="s">
        <v>585</v>
      </c>
      <c r="D17" s="26"/>
      <c r="E17" s="26"/>
      <c r="F17" s="26"/>
      <c r="G17" s="26"/>
      <c r="H17" s="25">
        <v>8555000.99</v>
      </c>
      <c r="I17" s="25">
        <v>8555000.99</v>
      </c>
      <c r="J17" s="25"/>
    </row>
    <row r="18" ht="34.5" customHeight="1" spans="1:10">
      <c r="A18" s="16" t="s">
        <v>586</v>
      </c>
      <c r="B18" s="26"/>
      <c r="C18" s="16" t="s">
        <v>587</v>
      </c>
      <c r="D18" s="26"/>
      <c r="E18" s="26"/>
      <c r="F18" s="26"/>
      <c r="G18" s="26"/>
      <c r="H18" s="25">
        <v>1660000</v>
      </c>
      <c r="I18" s="25">
        <v>1660000</v>
      </c>
      <c r="J18" s="25"/>
    </row>
    <row r="19" ht="34.5" customHeight="1" spans="1:10">
      <c r="A19" s="16" t="s">
        <v>343</v>
      </c>
      <c r="B19" s="26"/>
      <c r="C19" s="16" t="s">
        <v>588</v>
      </c>
      <c r="D19" s="26"/>
      <c r="E19" s="26"/>
      <c r="F19" s="26"/>
      <c r="G19" s="26"/>
      <c r="H19" s="25">
        <v>32000</v>
      </c>
      <c r="I19" s="25">
        <v>32000</v>
      </c>
      <c r="J19" s="25"/>
    </row>
    <row r="20" ht="34.5" customHeight="1" spans="1:10">
      <c r="A20" s="16" t="s">
        <v>339</v>
      </c>
      <c r="B20" s="26"/>
      <c r="C20" s="16" t="s">
        <v>589</v>
      </c>
      <c r="D20" s="26"/>
      <c r="E20" s="26"/>
      <c r="F20" s="26"/>
      <c r="G20" s="26"/>
      <c r="H20" s="25">
        <v>80000</v>
      </c>
      <c r="I20" s="25">
        <v>80000</v>
      </c>
      <c r="J20" s="25"/>
    </row>
    <row r="21" ht="34.5" customHeight="1" spans="1:10">
      <c r="A21" s="16" t="s">
        <v>590</v>
      </c>
      <c r="B21" s="26"/>
      <c r="C21" s="16" t="s">
        <v>591</v>
      </c>
      <c r="D21" s="26"/>
      <c r="E21" s="26"/>
      <c r="F21" s="26"/>
      <c r="G21" s="26"/>
      <c r="H21" s="25">
        <v>40000</v>
      </c>
      <c r="I21" s="25">
        <v>40000</v>
      </c>
      <c r="J21" s="25"/>
    </row>
    <row r="22" ht="34.5" customHeight="1" spans="1:10">
      <c r="A22" s="16" t="s">
        <v>345</v>
      </c>
      <c r="B22" s="26"/>
      <c r="C22" s="16" t="s">
        <v>592</v>
      </c>
      <c r="D22" s="26"/>
      <c r="E22" s="26"/>
      <c r="F22" s="26"/>
      <c r="G22" s="26"/>
      <c r="H22" s="25">
        <v>552000</v>
      </c>
      <c r="I22" s="25">
        <v>552000</v>
      </c>
      <c r="J22" s="25"/>
    </row>
    <row r="23" ht="34.5" customHeight="1" spans="1:10">
      <c r="A23" s="16" t="s">
        <v>337</v>
      </c>
      <c r="B23" s="26"/>
      <c r="C23" s="16" t="s">
        <v>593</v>
      </c>
      <c r="D23" s="26"/>
      <c r="E23" s="26"/>
      <c r="F23" s="26"/>
      <c r="G23" s="26"/>
      <c r="H23" s="25">
        <v>84000</v>
      </c>
      <c r="I23" s="25">
        <v>84000</v>
      </c>
      <c r="J23" s="25"/>
    </row>
    <row r="24" ht="32.25" customHeight="1" spans="1:10">
      <c r="A24" s="19" t="s">
        <v>594</v>
      </c>
      <c r="B24" s="19"/>
      <c r="C24" s="19"/>
      <c r="D24" s="19"/>
      <c r="E24" s="19"/>
      <c r="F24" s="19"/>
      <c r="G24" s="19"/>
      <c r="H24" s="19"/>
      <c r="I24" s="19"/>
      <c r="J24" s="19"/>
    </row>
    <row r="25" ht="32.25" customHeight="1" spans="1:10">
      <c r="A25" s="27" t="s">
        <v>595</v>
      </c>
      <c r="B25" s="27"/>
      <c r="C25" s="27"/>
      <c r="D25" s="27"/>
      <c r="E25" s="27"/>
      <c r="F25" s="27"/>
      <c r="G25" s="27"/>
      <c r="H25" s="28" t="s">
        <v>596</v>
      </c>
      <c r="I25" s="40" t="s">
        <v>355</v>
      </c>
      <c r="J25" s="28" t="s">
        <v>597</v>
      </c>
    </row>
    <row r="26" ht="36" customHeight="1" spans="1:10">
      <c r="A26" s="29" t="s">
        <v>348</v>
      </c>
      <c r="B26" s="29" t="s">
        <v>598</v>
      </c>
      <c r="C26" s="30" t="s">
        <v>350</v>
      </c>
      <c r="D26" s="30" t="s">
        <v>351</v>
      </c>
      <c r="E26" s="30" t="s">
        <v>352</v>
      </c>
      <c r="F26" s="30" t="s">
        <v>353</v>
      </c>
      <c r="G26" s="30" t="s">
        <v>354</v>
      </c>
      <c r="H26" s="31"/>
      <c r="I26" s="31"/>
      <c r="J26" s="31"/>
    </row>
    <row r="27" ht="32.25" customHeight="1" spans="1:10">
      <c r="A27" s="32" t="s">
        <v>357</v>
      </c>
      <c r="B27" s="32"/>
      <c r="C27" s="33"/>
      <c r="D27" s="32"/>
      <c r="E27" s="32"/>
      <c r="F27" s="32"/>
      <c r="G27" s="32"/>
      <c r="H27" s="34"/>
      <c r="I27" s="18"/>
      <c r="J27" s="34"/>
    </row>
    <row r="28" ht="32.25" customHeight="1" spans="1:10">
      <c r="A28" s="32"/>
      <c r="B28" s="32" t="s">
        <v>358</v>
      </c>
      <c r="C28" s="33"/>
      <c r="D28" s="32"/>
      <c r="E28" s="32"/>
      <c r="F28" s="32"/>
      <c r="G28" s="32"/>
      <c r="H28" s="34"/>
      <c r="I28" s="18"/>
      <c r="J28" s="34"/>
    </row>
    <row r="29" ht="32.25" customHeight="1" spans="1:10">
      <c r="A29" s="32"/>
      <c r="B29" s="32"/>
      <c r="C29" s="33" t="s">
        <v>599</v>
      </c>
      <c r="D29" s="32" t="s">
        <v>381</v>
      </c>
      <c r="E29" s="32" t="s">
        <v>600</v>
      </c>
      <c r="F29" s="32" t="s">
        <v>460</v>
      </c>
      <c r="G29" s="32" t="s">
        <v>362</v>
      </c>
      <c r="H29" s="34" t="s">
        <v>601</v>
      </c>
      <c r="I29" s="18" t="s">
        <v>602</v>
      </c>
      <c r="J29" s="34" t="s">
        <v>603</v>
      </c>
    </row>
    <row r="30" ht="32.25" customHeight="1" spans="1:10">
      <c r="A30" s="32"/>
      <c r="B30" s="32"/>
      <c r="C30" s="33" t="s">
        <v>604</v>
      </c>
      <c r="D30" s="32" t="s">
        <v>381</v>
      </c>
      <c r="E30" s="32" t="s">
        <v>95</v>
      </c>
      <c r="F30" s="32" t="s">
        <v>460</v>
      </c>
      <c r="G30" s="32" t="s">
        <v>362</v>
      </c>
      <c r="H30" s="34" t="s">
        <v>605</v>
      </c>
      <c r="I30" s="18" t="s">
        <v>602</v>
      </c>
      <c r="J30" s="34" t="s">
        <v>606</v>
      </c>
    </row>
    <row r="31" ht="32.25" customHeight="1" spans="1:10">
      <c r="A31" s="32"/>
      <c r="B31" s="32"/>
      <c r="C31" s="33" t="s">
        <v>607</v>
      </c>
      <c r="D31" s="32" t="s">
        <v>381</v>
      </c>
      <c r="E31" s="32" t="s">
        <v>87</v>
      </c>
      <c r="F31" s="32" t="s">
        <v>516</v>
      </c>
      <c r="G31" s="32" t="s">
        <v>362</v>
      </c>
      <c r="H31" s="34" t="s">
        <v>607</v>
      </c>
      <c r="I31" s="18" t="s">
        <v>602</v>
      </c>
      <c r="J31" s="34" t="s">
        <v>608</v>
      </c>
    </row>
    <row r="32" ht="32.25" customHeight="1" spans="1:10">
      <c r="A32" s="32"/>
      <c r="B32" s="32" t="s">
        <v>364</v>
      </c>
      <c r="C32" s="33"/>
      <c r="D32" s="32"/>
      <c r="E32" s="32"/>
      <c r="F32" s="32"/>
      <c r="G32" s="32"/>
      <c r="H32" s="34"/>
      <c r="I32" s="18"/>
      <c r="J32" s="34"/>
    </row>
    <row r="33" ht="32.25" customHeight="1" spans="1:10">
      <c r="A33" s="32"/>
      <c r="B33" s="32"/>
      <c r="C33" s="33" t="s">
        <v>609</v>
      </c>
      <c r="D33" s="32" t="s">
        <v>360</v>
      </c>
      <c r="E33" s="32" t="s">
        <v>366</v>
      </c>
      <c r="F33" s="32" t="s">
        <v>367</v>
      </c>
      <c r="G33" s="32" t="s">
        <v>362</v>
      </c>
      <c r="H33" s="34" t="s">
        <v>610</v>
      </c>
      <c r="I33" s="18" t="s">
        <v>611</v>
      </c>
      <c r="J33" s="34" t="s">
        <v>612</v>
      </c>
    </row>
    <row r="34" ht="32.25" customHeight="1" spans="1:10">
      <c r="A34" s="32"/>
      <c r="B34" s="32"/>
      <c r="C34" s="33" t="s">
        <v>613</v>
      </c>
      <c r="D34" s="32" t="s">
        <v>360</v>
      </c>
      <c r="E34" s="32" t="s">
        <v>366</v>
      </c>
      <c r="F34" s="32" t="s">
        <v>367</v>
      </c>
      <c r="G34" s="32" t="s">
        <v>362</v>
      </c>
      <c r="H34" s="34" t="s">
        <v>614</v>
      </c>
      <c r="I34" s="18" t="s">
        <v>611</v>
      </c>
      <c r="J34" s="34" t="s">
        <v>615</v>
      </c>
    </row>
    <row r="35" ht="32.25" customHeight="1" spans="1:10">
      <c r="A35" s="32"/>
      <c r="B35" s="32"/>
      <c r="C35" s="33" t="s">
        <v>616</v>
      </c>
      <c r="D35" s="32" t="s">
        <v>381</v>
      </c>
      <c r="E35" s="32" t="s">
        <v>432</v>
      </c>
      <c r="F35" s="32" t="s">
        <v>367</v>
      </c>
      <c r="G35" s="32" t="s">
        <v>362</v>
      </c>
      <c r="H35" s="34" t="s">
        <v>617</v>
      </c>
      <c r="I35" s="18" t="s">
        <v>618</v>
      </c>
      <c r="J35" s="34" t="s">
        <v>619</v>
      </c>
    </row>
    <row r="36" ht="32.25" customHeight="1" spans="1:10">
      <c r="A36" s="32"/>
      <c r="B36" s="32"/>
      <c r="C36" s="33" t="s">
        <v>620</v>
      </c>
      <c r="D36" s="32" t="s">
        <v>360</v>
      </c>
      <c r="E36" s="32" t="s">
        <v>366</v>
      </c>
      <c r="F36" s="32" t="s">
        <v>367</v>
      </c>
      <c r="G36" s="32" t="s">
        <v>362</v>
      </c>
      <c r="H36" s="34" t="s">
        <v>621</v>
      </c>
      <c r="I36" s="18" t="s">
        <v>611</v>
      </c>
      <c r="J36" s="34" t="s">
        <v>619</v>
      </c>
    </row>
    <row r="37" ht="32.25" customHeight="1" spans="1:10">
      <c r="A37" s="32"/>
      <c r="B37" s="32" t="s">
        <v>369</v>
      </c>
      <c r="C37" s="33"/>
      <c r="D37" s="32"/>
      <c r="E37" s="32"/>
      <c r="F37" s="32"/>
      <c r="G37" s="32"/>
      <c r="H37" s="34"/>
      <c r="I37" s="18"/>
      <c r="J37" s="34"/>
    </row>
    <row r="38" ht="32.25" customHeight="1" spans="1:10">
      <c r="A38" s="32"/>
      <c r="B38" s="32"/>
      <c r="C38" s="33" t="s">
        <v>622</v>
      </c>
      <c r="D38" s="32" t="s">
        <v>386</v>
      </c>
      <c r="E38" s="32" t="s">
        <v>371</v>
      </c>
      <c r="F38" s="32" t="s">
        <v>372</v>
      </c>
      <c r="G38" s="32" t="s">
        <v>362</v>
      </c>
      <c r="H38" s="34" t="s">
        <v>623</v>
      </c>
      <c r="I38" s="18" t="s">
        <v>611</v>
      </c>
      <c r="J38" s="34" t="s">
        <v>624</v>
      </c>
    </row>
    <row r="39" ht="32.25" customHeight="1" spans="1:10">
      <c r="A39" s="32" t="s">
        <v>373</v>
      </c>
      <c r="B39" s="32"/>
      <c r="C39" s="33"/>
      <c r="D39" s="32"/>
      <c r="E39" s="32"/>
      <c r="F39" s="32"/>
      <c r="G39" s="32"/>
      <c r="H39" s="34"/>
      <c r="I39" s="18"/>
      <c r="J39" s="34"/>
    </row>
    <row r="40" ht="32.25" customHeight="1" spans="1:10">
      <c r="A40" s="32"/>
      <c r="B40" s="32" t="s">
        <v>448</v>
      </c>
      <c r="C40" s="33"/>
      <c r="D40" s="32"/>
      <c r="E40" s="32"/>
      <c r="F40" s="32"/>
      <c r="G40" s="32"/>
      <c r="H40" s="34"/>
      <c r="I40" s="18"/>
      <c r="J40" s="34"/>
    </row>
    <row r="41" ht="32.25" customHeight="1" spans="1:10">
      <c r="A41" s="32"/>
      <c r="B41" s="32"/>
      <c r="C41" s="33" t="s">
        <v>625</v>
      </c>
      <c r="D41" s="32" t="s">
        <v>360</v>
      </c>
      <c r="E41" s="32" t="s">
        <v>366</v>
      </c>
      <c r="F41" s="32" t="s">
        <v>367</v>
      </c>
      <c r="G41" s="32" t="s">
        <v>362</v>
      </c>
      <c r="H41" s="34" t="s">
        <v>626</v>
      </c>
      <c r="I41" s="18" t="s">
        <v>611</v>
      </c>
      <c r="J41" s="34" t="s">
        <v>615</v>
      </c>
    </row>
    <row r="42" ht="32.25" customHeight="1" spans="1:10">
      <c r="A42" s="32"/>
      <c r="B42" s="32"/>
      <c r="C42" s="33" t="s">
        <v>627</v>
      </c>
      <c r="D42" s="32" t="s">
        <v>381</v>
      </c>
      <c r="E42" s="32" t="s">
        <v>88</v>
      </c>
      <c r="F42" s="32" t="s">
        <v>367</v>
      </c>
      <c r="G42" s="32" t="s">
        <v>362</v>
      </c>
      <c r="H42" s="34" t="s">
        <v>628</v>
      </c>
      <c r="I42" s="18" t="s">
        <v>629</v>
      </c>
      <c r="J42" s="34" t="s">
        <v>630</v>
      </c>
    </row>
    <row r="43" ht="32.25" customHeight="1" spans="1:10">
      <c r="A43" s="32"/>
      <c r="B43" s="32"/>
      <c r="C43" s="33" t="s">
        <v>631</v>
      </c>
      <c r="D43" s="32" t="s">
        <v>381</v>
      </c>
      <c r="E43" s="32" t="s">
        <v>88</v>
      </c>
      <c r="F43" s="32" t="s">
        <v>367</v>
      </c>
      <c r="G43" s="32" t="s">
        <v>362</v>
      </c>
      <c r="H43" s="34" t="s">
        <v>632</v>
      </c>
      <c r="I43" s="18" t="s">
        <v>629</v>
      </c>
      <c r="J43" s="34" t="s">
        <v>630</v>
      </c>
    </row>
    <row r="44" ht="32.25" customHeight="1" spans="1:10">
      <c r="A44" s="32"/>
      <c r="B44" s="32" t="s">
        <v>374</v>
      </c>
      <c r="C44" s="33"/>
      <c r="D44" s="32"/>
      <c r="E44" s="32"/>
      <c r="F44" s="32"/>
      <c r="G44" s="32"/>
      <c r="H44" s="34"/>
      <c r="I44" s="18"/>
      <c r="J44" s="34"/>
    </row>
    <row r="45" ht="32.25" customHeight="1" spans="1:10">
      <c r="A45" s="32"/>
      <c r="B45" s="32"/>
      <c r="C45" s="33" t="s">
        <v>633</v>
      </c>
      <c r="D45" s="32" t="s">
        <v>360</v>
      </c>
      <c r="E45" s="32" t="s">
        <v>366</v>
      </c>
      <c r="F45" s="32" t="s">
        <v>367</v>
      </c>
      <c r="G45" s="32" t="s">
        <v>362</v>
      </c>
      <c r="H45" s="34" t="s">
        <v>634</v>
      </c>
      <c r="I45" s="18" t="s">
        <v>629</v>
      </c>
      <c r="J45" s="34" t="s">
        <v>619</v>
      </c>
    </row>
    <row r="46" ht="32.25" customHeight="1" spans="1:10">
      <c r="A46" s="32"/>
      <c r="B46" s="32"/>
      <c r="C46" s="33" t="s">
        <v>635</v>
      </c>
      <c r="D46" s="32" t="s">
        <v>381</v>
      </c>
      <c r="E46" s="32" t="s">
        <v>93</v>
      </c>
      <c r="F46" s="32" t="s">
        <v>367</v>
      </c>
      <c r="G46" s="32" t="s">
        <v>362</v>
      </c>
      <c r="H46" s="34" t="s">
        <v>636</v>
      </c>
      <c r="I46" s="18" t="s">
        <v>629</v>
      </c>
      <c r="J46" s="34" t="s">
        <v>630</v>
      </c>
    </row>
    <row r="47" ht="32.25" customHeight="1" spans="1:10">
      <c r="A47" s="32"/>
      <c r="B47" s="32"/>
      <c r="C47" s="33" t="s">
        <v>637</v>
      </c>
      <c r="D47" s="32" t="s">
        <v>360</v>
      </c>
      <c r="E47" s="32" t="s">
        <v>638</v>
      </c>
      <c r="F47" s="32"/>
      <c r="G47" s="32" t="s">
        <v>368</v>
      </c>
      <c r="H47" s="34" t="s">
        <v>639</v>
      </c>
      <c r="I47" s="18" t="s">
        <v>629</v>
      </c>
      <c r="J47" s="34" t="s">
        <v>619</v>
      </c>
    </row>
    <row r="48" ht="32.25" customHeight="1" spans="1:10">
      <c r="A48" s="32"/>
      <c r="B48" s="32" t="s">
        <v>453</v>
      </c>
      <c r="C48" s="33"/>
      <c r="D48" s="32"/>
      <c r="E48" s="32"/>
      <c r="F48" s="32"/>
      <c r="G48" s="32"/>
      <c r="H48" s="34"/>
      <c r="I48" s="18"/>
      <c r="J48" s="34"/>
    </row>
    <row r="49" ht="32.25" customHeight="1" spans="1:10">
      <c r="A49" s="32"/>
      <c r="B49" s="32"/>
      <c r="C49" s="33" t="s">
        <v>640</v>
      </c>
      <c r="D49" s="32" t="s">
        <v>381</v>
      </c>
      <c r="E49" s="32" t="s">
        <v>432</v>
      </c>
      <c r="F49" s="32" t="s">
        <v>367</v>
      </c>
      <c r="G49" s="32" t="s">
        <v>362</v>
      </c>
      <c r="H49" s="34" t="s">
        <v>641</v>
      </c>
      <c r="I49" s="18" t="s">
        <v>629</v>
      </c>
      <c r="J49" s="34" t="s">
        <v>630</v>
      </c>
    </row>
    <row r="50" ht="32.25" customHeight="1" spans="1:10">
      <c r="A50" s="32"/>
      <c r="B50" s="32"/>
      <c r="C50" s="33" t="s">
        <v>642</v>
      </c>
      <c r="D50" s="32" t="s">
        <v>381</v>
      </c>
      <c r="E50" s="32" t="s">
        <v>405</v>
      </c>
      <c r="F50" s="32" t="s">
        <v>367</v>
      </c>
      <c r="G50" s="32" t="s">
        <v>362</v>
      </c>
      <c r="H50" s="34" t="s">
        <v>643</v>
      </c>
      <c r="I50" s="18" t="s">
        <v>629</v>
      </c>
      <c r="J50" s="34" t="s">
        <v>619</v>
      </c>
    </row>
    <row r="51" ht="32.25" customHeight="1" spans="1:10">
      <c r="A51" s="32"/>
      <c r="B51" s="32"/>
      <c r="C51" s="33" t="s">
        <v>644</v>
      </c>
      <c r="D51" s="32" t="s">
        <v>381</v>
      </c>
      <c r="E51" s="32" t="s">
        <v>432</v>
      </c>
      <c r="F51" s="32" t="s">
        <v>367</v>
      </c>
      <c r="G51" s="32" t="s">
        <v>362</v>
      </c>
      <c r="H51" s="34" t="s">
        <v>645</v>
      </c>
      <c r="I51" s="18" t="s">
        <v>629</v>
      </c>
      <c r="J51" s="34" t="s">
        <v>619</v>
      </c>
    </row>
    <row r="52" ht="32.25" customHeight="1" spans="1:10">
      <c r="A52" s="32"/>
      <c r="B52" s="32" t="s">
        <v>403</v>
      </c>
      <c r="C52" s="33"/>
      <c r="D52" s="32"/>
      <c r="E52" s="32"/>
      <c r="F52" s="32"/>
      <c r="G52" s="32"/>
      <c r="H52" s="34"/>
      <c r="I52" s="18"/>
      <c r="J52" s="34"/>
    </row>
    <row r="53" ht="32.25" customHeight="1" spans="1:10">
      <c r="A53" s="32"/>
      <c r="B53" s="32"/>
      <c r="C53" s="33" t="s">
        <v>646</v>
      </c>
      <c r="D53" s="32" t="s">
        <v>360</v>
      </c>
      <c r="E53" s="32" t="s">
        <v>647</v>
      </c>
      <c r="F53" s="32"/>
      <c r="G53" s="32" t="s">
        <v>368</v>
      </c>
      <c r="H53" s="34" t="s">
        <v>648</v>
      </c>
      <c r="I53" s="18" t="s">
        <v>629</v>
      </c>
      <c r="J53" s="34" t="s">
        <v>630</v>
      </c>
    </row>
    <row r="54" ht="32.25" customHeight="1" spans="1:10">
      <c r="A54" s="32"/>
      <c r="B54" s="32"/>
      <c r="C54" s="33" t="s">
        <v>637</v>
      </c>
      <c r="D54" s="32" t="s">
        <v>360</v>
      </c>
      <c r="E54" s="32" t="s">
        <v>647</v>
      </c>
      <c r="F54" s="32"/>
      <c r="G54" s="32" t="s">
        <v>368</v>
      </c>
      <c r="H54" s="34" t="s">
        <v>648</v>
      </c>
      <c r="I54" s="18" t="s">
        <v>629</v>
      </c>
      <c r="J54" s="34" t="s">
        <v>619</v>
      </c>
    </row>
    <row r="55" ht="32.25" customHeight="1" spans="1:10">
      <c r="A55" s="32"/>
      <c r="B55" s="32"/>
      <c r="C55" s="33" t="s">
        <v>649</v>
      </c>
      <c r="D55" s="32" t="s">
        <v>360</v>
      </c>
      <c r="E55" s="32" t="s">
        <v>647</v>
      </c>
      <c r="F55" s="32"/>
      <c r="G55" s="32" t="s">
        <v>368</v>
      </c>
      <c r="H55" s="34" t="s">
        <v>648</v>
      </c>
      <c r="I55" s="18" t="s">
        <v>629</v>
      </c>
      <c r="J55" s="34" t="s">
        <v>630</v>
      </c>
    </row>
    <row r="56" ht="32.25" customHeight="1" spans="1:10">
      <c r="A56" s="32" t="s">
        <v>378</v>
      </c>
      <c r="B56" s="32"/>
      <c r="C56" s="33"/>
      <c r="D56" s="32"/>
      <c r="E56" s="32"/>
      <c r="F56" s="32"/>
      <c r="G56" s="32"/>
      <c r="H56" s="34"/>
      <c r="I56" s="18"/>
      <c r="J56" s="34"/>
    </row>
    <row r="57" ht="32.25" customHeight="1" spans="1:10">
      <c r="A57" s="32"/>
      <c r="B57" s="32" t="s">
        <v>379</v>
      </c>
      <c r="C57" s="33"/>
      <c r="D57" s="32"/>
      <c r="E57" s="32"/>
      <c r="F57" s="32"/>
      <c r="G57" s="32"/>
      <c r="H57" s="34"/>
      <c r="I57" s="18"/>
      <c r="J57" s="34"/>
    </row>
    <row r="58" ht="32.25" customHeight="1" spans="1:10">
      <c r="A58" s="32"/>
      <c r="B58" s="32"/>
      <c r="C58" s="33" t="s">
        <v>650</v>
      </c>
      <c r="D58" s="32" t="s">
        <v>381</v>
      </c>
      <c r="E58" s="32" t="s">
        <v>432</v>
      </c>
      <c r="F58" s="32" t="s">
        <v>367</v>
      </c>
      <c r="G58" s="32" t="s">
        <v>362</v>
      </c>
      <c r="H58" s="34" t="s">
        <v>651</v>
      </c>
      <c r="I58" s="18" t="s">
        <v>629</v>
      </c>
      <c r="J58" s="34" t="s">
        <v>652</v>
      </c>
    </row>
    <row r="59" ht="32.25" customHeight="1" spans="1:10">
      <c r="A59" s="32"/>
      <c r="B59" s="32"/>
      <c r="C59" s="33" t="s">
        <v>653</v>
      </c>
      <c r="D59" s="32" t="s">
        <v>381</v>
      </c>
      <c r="E59" s="32" t="s">
        <v>405</v>
      </c>
      <c r="F59" s="32" t="s">
        <v>367</v>
      </c>
      <c r="G59" s="32" t="s">
        <v>362</v>
      </c>
      <c r="H59" s="34" t="s">
        <v>654</v>
      </c>
      <c r="I59" s="18" t="s">
        <v>629</v>
      </c>
      <c r="J59" s="34" t="s">
        <v>655</v>
      </c>
    </row>
    <row r="60" ht="32.25" customHeight="1" spans="1:10">
      <c r="A60" s="32" t="s">
        <v>383</v>
      </c>
      <c r="B60" s="32"/>
      <c r="C60" s="33"/>
      <c r="D60" s="32"/>
      <c r="E60" s="32"/>
      <c r="F60" s="32"/>
      <c r="G60" s="32"/>
      <c r="H60" s="34"/>
      <c r="I60" s="18"/>
      <c r="J60" s="34"/>
    </row>
    <row r="61" ht="32.25" customHeight="1" spans="1:10">
      <c r="A61" s="32"/>
      <c r="B61" s="32" t="s">
        <v>384</v>
      </c>
      <c r="C61" s="33"/>
      <c r="D61" s="32"/>
      <c r="E61" s="32"/>
      <c r="F61" s="32"/>
      <c r="G61" s="32"/>
      <c r="H61" s="34"/>
      <c r="I61" s="18"/>
      <c r="J61" s="34"/>
    </row>
    <row r="62" ht="32.25" customHeight="1" spans="1:10">
      <c r="A62" s="32"/>
      <c r="B62" s="32"/>
      <c r="C62" s="33" t="s">
        <v>384</v>
      </c>
      <c r="D62" s="32" t="s">
        <v>386</v>
      </c>
      <c r="E62" s="32" t="s">
        <v>656</v>
      </c>
      <c r="F62" s="32" t="s">
        <v>657</v>
      </c>
      <c r="G62" s="32" t="s">
        <v>362</v>
      </c>
      <c r="H62" s="34" t="s">
        <v>658</v>
      </c>
      <c r="I62" s="18" t="s">
        <v>611</v>
      </c>
      <c r="J62" s="34" t="s">
        <v>615</v>
      </c>
    </row>
  </sheetData>
  <mergeCells count="49">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A23:B23"/>
    <mergeCell ref="C23:G23"/>
    <mergeCell ref="A24:J24"/>
    <mergeCell ref="A25:G25"/>
    <mergeCell ref="A6:A7"/>
    <mergeCell ref="H25:H26"/>
    <mergeCell ref="I25:I26"/>
    <mergeCell ref="J25:J2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C39" sqref="C39"/>
    </sheetView>
  </sheetViews>
  <sheetFormatPr defaultColWidth="8.575" defaultRowHeight="12.75" customHeight="1"/>
  <cols>
    <col min="1" max="1" width="15.8916666666667" customWidth="1"/>
    <col min="2" max="2" width="35" customWidth="1"/>
    <col min="3" max="19" width="22" customWidth="1"/>
  </cols>
  <sheetData>
    <row r="1" ht="17.25" customHeight="1" spans="1:1">
      <c r="A1" s="94" t="s">
        <v>53</v>
      </c>
    </row>
    <row r="2" ht="41.25" customHeight="1" spans="1:1">
      <c r="A2" s="75" t="str">
        <f>"2026"&amp;"年部门收入预算表"</f>
        <v>2026年部门收入预算表</v>
      </c>
    </row>
    <row r="3" ht="17.25" customHeight="1" spans="1:19">
      <c r="A3" s="78" t="s">
        <v>1</v>
      </c>
      <c r="S3" s="80" t="s">
        <v>2</v>
      </c>
    </row>
    <row r="4" ht="21.75" customHeight="1" spans="1:19">
      <c r="A4" s="212" t="s">
        <v>54</v>
      </c>
      <c r="B4" s="213" t="s">
        <v>55</v>
      </c>
      <c r="C4" s="213" t="s">
        <v>56</v>
      </c>
      <c r="D4" s="214" t="s">
        <v>57</v>
      </c>
      <c r="E4" s="214"/>
      <c r="F4" s="214"/>
      <c r="G4" s="214"/>
      <c r="H4" s="214"/>
      <c r="I4" s="158"/>
      <c r="J4" s="214"/>
      <c r="K4" s="214"/>
      <c r="L4" s="214"/>
      <c r="M4" s="214"/>
      <c r="N4" s="221"/>
      <c r="O4" s="214" t="s">
        <v>46</v>
      </c>
      <c r="P4" s="214"/>
      <c r="Q4" s="214"/>
      <c r="R4" s="214"/>
      <c r="S4" s="221"/>
    </row>
    <row r="5" ht="27" customHeight="1" spans="1:19">
      <c r="A5" s="215"/>
      <c r="B5" s="216"/>
      <c r="C5" s="216"/>
      <c r="D5" s="216" t="s">
        <v>58</v>
      </c>
      <c r="E5" s="216" t="s">
        <v>59</v>
      </c>
      <c r="F5" s="216" t="s">
        <v>60</v>
      </c>
      <c r="G5" s="216" t="s">
        <v>61</v>
      </c>
      <c r="H5" s="216" t="s">
        <v>62</v>
      </c>
      <c r="I5" s="222" t="s">
        <v>63</v>
      </c>
      <c r="J5" s="223"/>
      <c r="K5" s="223"/>
      <c r="L5" s="223"/>
      <c r="M5" s="223"/>
      <c r="N5" s="224"/>
      <c r="O5" s="216" t="s">
        <v>58</v>
      </c>
      <c r="P5" s="216" t="s">
        <v>59</v>
      </c>
      <c r="Q5" s="216" t="s">
        <v>60</v>
      </c>
      <c r="R5" s="216" t="s">
        <v>61</v>
      </c>
      <c r="S5" s="216" t="s">
        <v>64</v>
      </c>
    </row>
    <row r="6" ht="30" customHeight="1" spans="1:19">
      <c r="A6" s="217"/>
      <c r="B6" s="133"/>
      <c r="C6" s="143"/>
      <c r="D6" s="143"/>
      <c r="E6" s="143"/>
      <c r="F6" s="143"/>
      <c r="G6" s="143"/>
      <c r="H6" s="143"/>
      <c r="I6" s="99" t="s">
        <v>58</v>
      </c>
      <c r="J6" s="224" t="s">
        <v>65</v>
      </c>
      <c r="K6" s="224" t="s">
        <v>66</v>
      </c>
      <c r="L6" s="224" t="s">
        <v>67</v>
      </c>
      <c r="M6" s="224" t="s">
        <v>68</v>
      </c>
      <c r="N6" s="224" t="s">
        <v>69</v>
      </c>
      <c r="O6" s="225"/>
      <c r="P6" s="225"/>
      <c r="Q6" s="225"/>
      <c r="R6" s="225"/>
      <c r="S6" s="143"/>
    </row>
    <row r="7" ht="15" customHeight="1" spans="1:19">
      <c r="A7" s="218">
        <v>1</v>
      </c>
      <c r="B7" s="218">
        <v>2</v>
      </c>
      <c r="C7" s="218">
        <v>3</v>
      </c>
      <c r="D7" s="218">
        <v>4</v>
      </c>
      <c r="E7" s="218">
        <v>5</v>
      </c>
      <c r="F7" s="218">
        <v>6</v>
      </c>
      <c r="G7" s="218">
        <v>7</v>
      </c>
      <c r="H7" s="218">
        <v>8</v>
      </c>
      <c r="I7" s="99">
        <v>9</v>
      </c>
      <c r="J7" s="218">
        <v>10</v>
      </c>
      <c r="K7" s="218">
        <v>11</v>
      </c>
      <c r="L7" s="218">
        <v>12</v>
      </c>
      <c r="M7" s="218">
        <v>13</v>
      </c>
      <c r="N7" s="218">
        <v>14</v>
      </c>
      <c r="O7" s="218">
        <v>15</v>
      </c>
      <c r="P7" s="218">
        <v>16</v>
      </c>
      <c r="Q7" s="218">
        <v>17</v>
      </c>
      <c r="R7" s="218">
        <v>18</v>
      </c>
      <c r="S7" s="218">
        <v>19</v>
      </c>
    </row>
    <row r="8" ht="18" customHeight="1" spans="1:19">
      <c r="A8" s="33" t="s">
        <v>70</v>
      </c>
      <c r="B8" s="33" t="s">
        <v>71</v>
      </c>
      <c r="C8" s="108">
        <v>26006582.51</v>
      </c>
      <c r="D8" s="108">
        <v>26006582.51</v>
      </c>
      <c r="E8" s="108">
        <v>26006582.51</v>
      </c>
      <c r="F8" s="108"/>
      <c r="G8" s="108"/>
      <c r="H8" s="108"/>
      <c r="I8" s="108"/>
      <c r="J8" s="108"/>
      <c r="K8" s="108"/>
      <c r="L8" s="108"/>
      <c r="M8" s="108"/>
      <c r="N8" s="108"/>
      <c r="O8" s="108"/>
      <c r="P8" s="108"/>
      <c r="Q8" s="108"/>
      <c r="R8" s="108"/>
      <c r="S8" s="108"/>
    </row>
    <row r="9" ht="18" customHeight="1" spans="1:19">
      <c r="A9" s="219" t="s">
        <v>72</v>
      </c>
      <c r="B9" s="219" t="s">
        <v>71</v>
      </c>
      <c r="C9" s="108">
        <v>26006582.51</v>
      </c>
      <c r="D9" s="108">
        <v>26006582.51</v>
      </c>
      <c r="E9" s="108">
        <v>26006582.51</v>
      </c>
      <c r="F9" s="108"/>
      <c r="G9" s="108"/>
      <c r="H9" s="108"/>
      <c r="I9" s="108"/>
      <c r="J9" s="108"/>
      <c r="K9" s="108"/>
      <c r="L9" s="108"/>
      <c r="M9" s="108"/>
      <c r="N9" s="108"/>
      <c r="O9" s="108"/>
      <c r="P9" s="108"/>
      <c r="Q9" s="108"/>
      <c r="R9" s="108"/>
      <c r="S9" s="108"/>
    </row>
    <row r="10" ht="18" customHeight="1" spans="1:19">
      <c r="A10" s="83" t="s">
        <v>56</v>
      </c>
      <c r="B10" s="220"/>
      <c r="C10" s="108">
        <v>26006582.51</v>
      </c>
      <c r="D10" s="108">
        <v>26006582.51</v>
      </c>
      <c r="E10" s="108">
        <v>26006582.51</v>
      </c>
      <c r="F10" s="108"/>
      <c r="G10" s="108"/>
      <c r="H10" s="108"/>
      <c r="I10" s="108"/>
      <c r="J10" s="108"/>
      <c r="K10" s="108"/>
      <c r="L10" s="108"/>
      <c r="M10" s="108"/>
      <c r="N10" s="108"/>
      <c r="O10" s="108"/>
      <c r="P10" s="108"/>
      <c r="Q10" s="108"/>
      <c r="R10" s="108"/>
      <c r="S10" s="108"/>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0"/>
  <sheetViews>
    <sheetView showGridLines="0" showZeros="0" topLeftCell="A31" workbookViewId="0">
      <selection activeCell="E56" sqref="E56"/>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0" t="s">
        <v>73</v>
      </c>
    </row>
    <row r="2" ht="41.25" customHeight="1" spans="1:1">
      <c r="A2" s="75" t="str">
        <f>"2026"&amp;"年部门支出预算表"</f>
        <v>2026年部门支出预算表</v>
      </c>
    </row>
    <row r="3" ht="17.25" customHeight="1" spans="1:15">
      <c r="A3" s="78" t="s">
        <v>1</v>
      </c>
      <c r="O3" s="80" t="s">
        <v>2</v>
      </c>
    </row>
    <row r="4" ht="27" customHeight="1" spans="1:15">
      <c r="A4" s="198" t="s">
        <v>74</v>
      </c>
      <c r="B4" s="198" t="s">
        <v>75</v>
      </c>
      <c r="C4" s="198" t="s">
        <v>56</v>
      </c>
      <c r="D4" s="199" t="s">
        <v>59</v>
      </c>
      <c r="E4" s="200"/>
      <c r="F4" s="201"/>
      <c r="G4" s="202" t="s">
        <v>60</v>
      </c>
      <c r="H4" s="202" t="s">
        <v>61</v>
      </c>
      <c r="I4" s="202" t="s">
        <v>76</v>
      </c>
      <c r="J4" s="199" t="s">
        <v>63</v>
      </c>
      <c r="K4" s="200"/>
      <c r="L4" s="200"/>
      <c r="M4" s="200"/>
      <c r="N4" s="209"/>
      <c r="O4" s="210"/>
    </row>
    <row r="5" ht="42" customHeight="1" spans="1:15">
      <c r="A5" s="203"/>
      <c r="B5" s="203"/>
      <c r="C5" s="204"/>
      <c r="D5" s="205" t="s">
        <v>58</v>
      </c>
      <c r="E5" s="205" t="s">
        <v>77</v>
      </c>
      <c r="F5" s="205" t="s">
        <v>78</v>
      </c>
      <c r="G5" s="204"/>
      <c r="H5" s="204"/>
      <c r="I5" s="211"/>
      <c r="J5" s="205" t="s">
        <v>58</v>
      </c>
      <c r="K5" s="192" t="s">
        <v>79</v>
      </c>
      <c r="L5" s="192" t="s">
        <v>80</v>
      </c>
      <c r="M5" s="192" t="s">
        <v>81</v>
      </c>
      <c r="N5" s="192" t="s">
        <v>82</v>
      </c>
      <c r="O5" s="192" t="s">
        <v>83</v>
      </c>
    </row>
    <row r="6" ht="18" customHeight="1" spans="1:15">
      <c r="A6" s="86" t="s">
        <v>84</v>
      </c>
      <c r="B6" s="86" t="s">
        <v>85</v>
      </c>
      <c r="C6" s="86" t="s">
        <v>86</v>
      </c>
      <c r="D6" s="87" t="s">
        <v>87</v>
      </c>
      <c r="E6" s="87" t="s">
        <v>88</v>
      </c>
      <c r="F6" s="87" t="s">
        <v>89</v>
      </c>
      <c r="G6" s="87" t="s">
        <v>90</v>
      </c>
      <c r="H6" s="87" t="s">
        <v>91</v>
      </c>
      <c r="I6" s="87" t="s">
        <v>92</v>
      </c>
      <c r="J6" s="87" t="s">
        <v>93</v>
      </c>
      <c r="K6" s="87" t="s">
        <v>94</v>
      </c>
      <c r="L6" s="87" t="s">
        <v>95</v>
      </c>
      <c r="M6" s="87" t="s">
        <v>96</v>
      </c>
      <c r="N6" s="86" t="s">
        <v>97</v>
      </c>
      <c r="O6" s="87" t="s">
        <v>98</v>
      </c>
    </row>
    <row r="7" ht="21" customHeight="1" spans="1:15">
      <c r="A7" s="88" t="s">
        <v>99</v>
      </c>
      <c r="B7" s="88" t="s">
        <v>100</v>
      </c>
      <c r="C7" s="108">
        <v>20673045.27</v>
      </c>
      <c r="D7" s="108">
        <v>20673045.27</v>
      </c>
      <c r="E7" s="108">
        <v>10638166.12</v>
      </c>
      <c r="F7" s="108">
        <v>10034879.15</v>
      </c>
      <c r="G7" s="108"/>
      <c r="H7" s="108"/>
      <c r="I7" s="108"/>
      <c r="J7" s="108"/>
      <c r="K7" s="108"/>
      <c r="L7" s="108"/>
      <c r="M7" s="108"/>
      <c r="N7" s="108"/>
      <c r="O7" s="108"/>
    </row>
    <row r="8" ht="21" customHeight="1" spans="1:15">
      <c r="A8" s="206" t="s">
        <v>101</v>
      </c>
      <c r="B8" s="206" t="s">
        <v>102</v>
      </c>
      <c r="C8" s="108">
        <v>199958</v>
      </c>
      <c r="D8" s="108">
        <v>199958</v>
      </c>
      <c r="E8" s="108">
        <v>167958</v>
      </c>
      <c r="F8" s="108">
        <v>32000</v>
      </c>
      <c r="G8" s="108"/>
      <c r="H8" s="108"/>
      <c r="I8" s="108"/>
      <c r="J8" s="108"/>
      <c r="K8" s="108"/>
      <c r="L8" s="108"/>
      <c r="M8" s="108"/>
      <c r="N8" s="108"/>
      <c r="O8" s="108"/>
    </row>
    <row r="9" ht="21" customHeight="1" spans="1:15">
      <c r="A9" s="207" t="s">
        <v>103</v>
      </c>
      <c r="B9" s="207" t="s">
        <v>104</v>
      </c>
      <c r="C9" s="108">
        <v>167958</v>
      </c>
      <c r="D9" s="108">
        <v>167958</v>
      </c>
      <c r="E9" s="108">
        <v>167958</v>
      </c>
      <c r="F9" s="108"/>
      <c r="G9" s="108"/>
      <c r="H9" s="108"/>
      <c r="I9" s="108"/>
      <c r="J9" s="108"/>
      <c r="K9" s="108"/>
      <c r="L9" s="108"/>
      <c r="M9" s="108"/>
      <c r="N9" s="108"/>
      <c r="O9" s="108"/>
    </row>
    <row r="10" ht="21" customHeight="1" spans="1:15">
      <c r="A10" s="207" t="s">
        <v>105</v>
      </c>
      <c r="B10" s="207" t="s">
        <v>106</v>
      </c>
      <c r="C10" s="108">
        <v>32000</v>
      </c>
      <c r="D10" s="108">
        <v>32000</v>
      </c>
      <c r="E10" s="108"/>
      <c r="F10" s="108">
        <v>32000</v>
      </c>
      <c r="G10" s="108"/>
      <c r="H10" s="108"/>
      <c r="I10" s="108"/>
      <c r="J10" s="108"/>
      <c r="K10" s="108"/>
      <c r="L10" s="108"/>
      <c r="M10" s="108"/>
      <c r="N10" s="108"/>
      <c r="O10" s="108"/>
    </row>
    <row r="11" ht="21" customHeight="1" spans="1:15">
      <c r="A11" s="206" t="s">
        <v>107</v>
      </c>
      <c r="B11" s="206" t="s">
        <v>108</v>
      </c>
      <c r="C11" s="108">
        <v>10274768.12</v>
      </c>
      <c r="D11" s="108">
        <v>10274768.12</v>
      </c>
      <c r="E11" s="108">
        <v>9722768.12</v>
      </c>
      <c r="F11" s="108">
        <v>552000</v>
      </c>
      <c r="G11" s="108"/>
      <c r="H11" s="108"/>
      <c r="I11" s="108"/>
      <c r="J11" s="108"/>
      <c r="K11" s="108"/>
      <c r="L11" s="108"/>
      <c r="M11" s="108"/>
      <c r="N11" s="108"/>
      <c r="O11" s="108"/>
    </row>
    <row r="12" ht="21" customHeight="1" spans="1:15">
      <c r="A12" s="207" t="s">
        <v>109</v>
      </c>
      <c r="B12" s="207" t="s">
        <v>104</v>
      </c>
      <c r="C12" s="108">
        <v>2666523</v>
      </c>
      <c r="D12" s="108">
        <v>2666523</v>
      </c>
      <c r="E12" s="108">
        <v>2666523</v>
      </c>
      <c r="F12" s="108"/>
      <c r="G12" s="108"/>
      <c r="H12" s="108"/>
      <c r="I12" s="108"/>
      <c r="J12" s="108"/>
      <c r="K12" s="108"/>
      <c r="L12" s="108"/>
      <c r="M12" s="108"/>
      <c r="N12" s="108"/>
      <c r="O12" s="108"/>
    </row>
    <row r="13" ht="21" customHeight="1" spans="1:15">
      <c r="A13" s="207" t="s">
        <v>110</v>
      </c>
      <c r="B13" s="207" t="s">
        <v>111</v>
      </c>
      <c r="C13" s="108">
        <v>7056245.12</v>
      </c>
      <c r="D13" s="108">
        <v>7056245.12</v>
      </c>
      <c r="E13" s="108">
        <v>7056245.12</v>
      </c>
      <c r="F13" s="108"/>
      <c r="G13" s="108"/>
      <c r="H13" s="108"/>
      <c r="I13" s="108"/>
      <c r="J13" s="108"/>
      <c r="K13" s="108"/>
      <c r="L13" s="108"/>
      <c r="M13" s="108"/>
      <c r="N13" s="108"/>
      <c r="O13" s="108"/>
    </row>
    <row r="14" ht="21" customHeight="1" spans="1:15">
      <c r="A14" s="207" t="s">
        <v>112</v>
      </c>
      <c r="B14" s="207" t="s">
        <v>113</v>
      </c>
      <c r="C14" s="108">
        <v>552000</v>
      </c>
      <c r="D14" s="108">
        <v>552000</v>
      </c>
      <c r="E14" s="108"/>
      <c r="F14" s="108">
        <v>552000</v>
      </c>
      <c r="G14" s="108"/>
      <c r="H14" s="108"/>
      <c r="I14" s="108"/>
      <c r="J14" s="108"/>
      <c r="K14" s="108"/>
      <c r="L14" s="108"/>
      <c r="M14" s="108"/>
      <c r="N14" s="108"/>
      <c r="O14" s="108"/>
    </row>
    <row r="15" ht="21" customHeight="1" spans="1:15">
      <c r="A15" s="206" t="s">
        <v>114</v>
      </c>
      <c r="B15" s="206" t="s">
        <v>115</v>
      </c>
      <c r="C15" s="108">
        <v>521835</v>
      </c>
      <c r="D15" s="108">
        <v>521835</v>
      </c>
      <c r="E15" s="108">
        <v>521835</v>
      </c>
      <c r="F15" s="108"/>
      <c r="G15" s="108"/>
      <c r="H15" s="108"/>
      <c r="I15" s="108"/>
      <c r="J15" s="108"/>
      <c r="K15" s="108"/>
      <c r="L15" s="108"/>
      <c r="M15" s="108"/>
      <c r="N15" s="108"/>
      <c r="O15" s="108"/>
    </row>
    <row r="16" ht="21" customHeight="1" spans="1:15">
      <c r="A16" s="207" t="s">
        <v>116</v>
      </c>
      <c r="B16" s="207" t="s">
        <v>104</v>
      </c>
      <c r="C16" s="108">
        <v>521835</v>
      </c>
      <c r="D16" s="108">
        <v>521835</v>
      </c>
      <c r="E16" s="108">
        <v>521835</v>
      </c>
      <c r="F16" s="108"/>
      <c r="G16" s="108"/>
      <c r="H16" s="108"/>
      <c r="I16" s="108"/>
      <c r="J16" s="108"/>
      <c r="K16" s="108"/>
      <c r="L16" s="108"/>
      <c r="M16" s="108"/>
      <c r="N16" s="108"/>
      <c r="O16" s="108"/>
    </row>
    <row r="17" ht="21" customHeight="1" spans="1:15">
      <c r="A17" s="206" t="s">
        <v>117</v>
      </c>
      <c r="B17" s="206" t="s">
        <v>118</v>
      </c>
      <c r="C17" s="108">
        <v>84000</v>
      </c>
      <c r="D17" s="108">
        <v>84000</v>
      </c>
      <c r="E17" s="108"/>
      <c r="F17" s="108">
        <v>84000</v>
      </c>
      <c r="G17" s="108"/>
      <c r="H17" s="108"/>
      <c r="I17" s="108"/>
      <c r="J17" s="108"/>
      <c r="K17" s="108"/>
      <c r="L17" s="108"/>
      <c r="M17" s="108"/>
      <c r="N17" s="108"/>
      <c r="O17" s="108"/>
    </row>
    <row r="18" ht="21" customHeight="1" spans="1:15">
      <c r="A18" s="207" t="s">
        <v>119</v>
      </c>
      <c r="B18" s="207" t="s">
        <v>104</v>
      </c>
      <c r="C18" s="108">
        <v>84000</v>
      </c>
      <c r="D18" s="108">
        <v>84000</v>
      </c>
      <c r="E18" s="108"/>
      <c r="F18" s="108">
        <v>84000</v>
      </c>
      <c r="G18" s="108"/>
      <c r="H18" s="108"/>
      <c r="I18" s="108"/>
      <c r="J18" s="108"/>
      <c r="K18" s="108"/>
      <c r="L18" s="108"/>
      <c r="M18" s="108"/>
      <c r="N18" s="108"/>
      <c r="O18" s="108"/>
    </row>
    <row r="19" ht="21" customHeight="1" spans="1:15">
      <c r="A19" s="206" t="s">
        <v>120</v>
      </c>
      <c r="B19" s="206" t="s">
        <v>121</v>
      </c>
      <c r="C19" s="108">
        <v>225605</v>
      </c>
      <c r="D19" s="108">
        <v>225605</v>
      </c>
      <c r="E19" s="108">
        <v>225605</v>
      </c>
      <c r="F19" s="108"/>
      <c r="G19" s="108"/>
      <c r="H19" s="108"/>
      <c r="I19" s="108"/>
      <c r="J19" s="108"/>
      <c r="K19" s="108"/>
      <c r="L19" s="108"/>
      <c r="M19" s="108"/>
      <c r="N19" s="108"/>
      <c r="O19" s="108"/>
    </row>
    <row r="20" ht="21" customHeight="1" spans="1:15">
      <c r="A20" s="207" t="s">
        <v>122</v>
      </c>
      <c r="B20" s="207" t="s">
        <v>104</v>
      </c>
      <c r="C20" s="108">
        <v>225605</v>
      </c>
      <c r="D20" s="108">
        <v>225605</v>
      </c>
      <c r="E20" s="108">
        <v>225605</v>
      </c>
      <c r="F20" s="108"/>
      <c r="G20" s="108"/>
      <c r="H20" s="108"/>
      <c r="I20" s="108"/>
      <c r="J20" s="108"/>
      <c r="K20" s="108"/>
      <c r="L20" s="108"/>
      <c r="M20" s="108"/>
      <c r="N20" s="108"/>
      <c r="O20" s="108"/>
    </row>
    <row r="21" ht="21" customHeight="1" spans="1:15">
      <c r="A21" s="206" t="s">
        <v>123</v>
      </c>
      <c r="B21" s="206" t="s">
        <v>124</v>
      </c>
      <c r="C21" s="108">
        <v>9366879.15</v>
      </c>
      <c r="D21" s="108">
        <v>9366879.15</v>
      </c>
      <c r="E21" s="108"/>
      <c r="F21" s="108">
        <v>9366879.15</v>
      </c>
      <c r="G21" s="108"/>
      <c r="H21" s="108"/>
      <c r="I21" s="108"/>
      <c r="J21" s="108"/>
      <c r="K21" s="108"/>
      <c r="L21" s="108"/>
      <c r="M21" s="108"/>
      <c r="N21" s="108"/>
      <c r="O21" s="108"/>
    </row>
    <row r="22" ht="21" customHeight="1" spans="1:15">
      <c r="A22" s="207" t="s">
        <v>125</v>
      </c>
      <c r="B22" s="207" t="s">
        <v>126</v>
      </c>
      <c r="C22" s="108">
        <v>9366879.15</v>
      </c>
      <c r="D22" s="108">
        <v>9366879.15</v>
      </c>
      <c r="E22" s="108"/>
      <c r="F22" s="108">
        <v>9366879.15</v>
      </c>
      <c r="G22" s="108"/>
      <c r="H22" s="108"/>
      <c r="I22" s="108"/>
      <c r="J22" s="108"/>
      <c r="K22" s="108"/>
      <c r="L22" s="108"/>
      <c r="M22" s="108"/>
      <c r="N22" s="108"/>
      <c r="O22" s="108"/>
    </row>
    <row r="23" ht="21" customHeight="1" spans="1:15">
      <c r="A23" s="88" t="s">
        <v>127</v>
      </c>
      <c r="B23" s="88" t="s">
        <v>128</v>
      </c>
      <c r="C23" s="108">
        <v>1666213.24</v>
      </c>
      <c r="D23" s="108">
        <v>1666213.24</v>
      </c>
      <c r="E23" s="108">
        <v>1640068.24</v>
      </c>
      <c r="F23" s="108">
        <v>26145</v>
      </c>
      <c r="G23" s="108"/>
      <c r="H23" s="108"/>
      <c r="I23" s="108"/>
      <c r="J23" s="108"/>
      <c r="K23" s="108"/>
      <c r="L23" s="108"/>
      <c r="M23" s="108"/>
      <c r="N23" s="108"/>
      <c r="O23" s="108"/>
    </row>
    <row r="24" ht="21" customHeight="1" spans="1:15">
      <c r="A24" s="206" t="s">
        <v>129</v>
      </c>
      <c r="B24" s="206" t="s">
        <v>130</v>
      </c>
      <c r="C24" s="108">
        <v>1640068.24</v>
      </c>
      <c r="D24" s="108">
        <v>1640068.24</v>
      </c>
      <c r="E24" s="108">
        <v>1640068.24</v>
      </c>
      <c r="F24" s="108"/>
      <c r="G24" s="108"/>
      <c r="H24" s="108"/>
      <c r="I24" s="108"/>
      <c r="J24" s="108"/>
      <c r="K24" s="108"/>
      <c r="L24" s="108"/>
      <c r="M24" s="108"/>
      <c r="N24" s="108"/>
      <c r="O24" s="108"/>
    </row>
    <row r="25" ht="21" customHeight="1" spans="1:15">
      <c r="A25" s="207" t="s">
        <v>131</v>
      </c>
      <c r="B25" s="207" t="s">
        <v>132</v>
      </c>
      <c r="C25" s="108">
        <v>90000</v>
      </c>
      <c r="D25" s="108">
        <v>90000</v>
      </c>
      <c r="E25" s="108">
        <v>90000</v>
      </c>
      <c r="F25" s="108"/>
      <c r="G25" s="108"/>
      <c r="H25" s="108"/>
      <c r="I25" s="108"/>
      <c r="J25" s="108"/>
      <c r="K25" s="108"/>
      <c r="L25" s="108"/>
      <c r="M25" s="108"/>
      <c r="N25" s="108"/>
      <c r="O25" s="108"/>
    </row>
    <row r="26" ht="21" customHeight="1" spans="1:15">
      <c r="A26" s="207" t="s">
        <v>133</v>
      </c>
      <c r="B26" s="207" t="s">
        <v>134</v>
      </c>
      <c r="C26" s="108">
        <v>86400</v>
      </c>
      <c r="D26" s="108">
        <v>86400</v>
      </c>
      <c r="E26" s="108">
        <v>86400</v>
      </c>
      <c r="F26" s="108"/>
      <c r="G26" s="108"/>
      <c r="H26" s="108"/>
      <c r="I26" s="108"/>
      <c r="J26" s="108"/>
      <c r="K26" s="108"/>
      <c r="L26" s="108"/>
      <c r="M26" s="108"/>
      <c r="N26" s="108"/>
      <c r="O26" s="108"/>
    </row>
    <row r="27" ht="21" customHeight="1" spans="1:15">
      <c r="A27" s="207" t="s">
        <v>135</v>
      </c>
      <c r="B27" s="207" t="s">
        <v>136</v>
      </c>
      <c r="C27" s="108">
        <v>1382618</v>
      </c>
      <c r="D27" s="108">
        <v>1382618</v>
      </c>
      <c r="E27" s="108">
        <v>1382618</v>
      </c>
      <c r="F27" s="108"/>
      <c r="G27" s="108"/>
      <c r="H27" s="108"/>
      <c r="I27" s="108"/>
      <c r="J27" s="108"/>
      <c r="K27" s="108"/>
      <c r="L27" s="108"/>
      <c r="M27" s="108"/>
      <c r="N27" s="108"/>
      <c r="O27" s="108"/>
    </row>
    <row r="28" ht="21" customHeight="1" spans="1:15">
      <c r="A28" s="207" t="s">
        <v>137</v>
      </c>
      <c r="B28" s="207" t="s">
        <v>138</v>
      </c>
      <c r="C28" s="108">
        <v>81050.24</v>
      </c>
      <c r="D28" s="108">
        <v>81050.24</v>
      </c>
      <c r="E28" s="108">
        <v>81050.24</v>
      </c>
      <c r="F28" s="108"/>
      <c r="G28" s="108"/>
      <c r="H28" s="108"/>
      <c r="I28" s="108"/>
      <c r="J28" s="108"/>
      <c r="K28" s="108"/>
      <c r="L28" s="108"/>
      <c r="M28" s="108"/>
      <c r="N28" s="108"/>
      <c r="O28" s="108"/>
    </row>
    <row r="29" ht="21" customHeight="1" spans="1:15">
      <c r="A29" s="206" t="s">
        <v>139</v>
      </c>
      <c r="B29" s="206" t="s">
        <v>140</v>
      </c>
      <c r="C29" s="108">
        <v>26145</v>
      </c>
      <c r="D29" s="108">
        <v>26145</v>
      </c>
      <c r="E29" s="108"/>
      <c r="F29" s="108">
        <v>26145</v>
      </c>
      <c r="G29" s="108"/>
      <c r="H29" s="108"/>
      <c r="I29" s="108"/>
      <c r="J29" s="108"/>
      <c r="K29" s="108"/>
      <c r="L29" s="108"/>
      <c r="M29" s="108"/>
      <c r="N29" s="108"/>
      <c r="O29" s="108"/>
    </row>
    <row r="30" ht="21" customHeight="1" spans="1:15">
      <c r="A30" s="207" t="s">
        <v>141</v>
      </c>
      <c r="B30" s="207" t="s">
        <v>142</v>
      </c>
      <c r="C30" s="108">
        <v>26145</v>
      </c>
      <c r="D30" s="108">
        <v>26145</v>
      </c>
      <c r="E30" s="108"/>
      <c r="F30" s="108">
        <v>26145</v>
      </c>
      <c r="G30" s="108"/>
      <c r="H30" s="108"/>
      <c r="I30" s="108"/>
      <c r="J30" s="108"/>
      <c r="K30" s="108"/>
      <c r="L30" s="108"/>
      <c r="M30" s="108"/>
      <c r="N30" s="108"/>
      <c r="O30" s="108"/>
    </row>
    <row r="31" ht="21" customHeight="1" spans="1:15">
      <c r="A31" s="88" t="s">
        <v>143</v>
      </c>
      <c r="B31" s="88" t="s">
        <v>144</v>
      </c>
      <c r="C31" s="108">
        <v>1163194</v>
      </c>
      <c r="D31" s="108">
        <v>1163194</v>
      </c>
      <c r="E31" s="108">
        <v>1163194</v>
      </c>
      <c r="F31" s="108"/>
      <c r="G31" s="108"/>
      <c r="H31" s="108"/>
      <c r="I31" s="108"/>
      <c r="J31" s="108"/>
      <c r="K31" s="108"/>
      <c r="L31" s="108"/>
      <c r="M31" s="108"/>
      <c r="N31" s="108"/>
      <c r="O31" s="108"/>
    </row>
    <row r="32" ht="21" customHeight="1" spans="1:15">
      <c r="A32" s="206" t="s">
        <v>145</v>
      </c>
      <c r="B32" s="206" t="s">
        <v>146</v>
      </c>
      <c r="C32" s="108">
        <v>1163194</v>
      </c>
      <c r="D32" s="108">
        <v>1163194</v>
      </c>
      <c r="E32" s="108">
        <v>1163194</v>
      </c>
      <c r="F32" s="108"/>
      <c r="G32" s="108"/>
      <c r="H32" s="108"/>
      <c r="I32" s="108"/>
      <c r="J32" s="108"/>
      <c r="K32" s="108"/>
      <c r="L32" s="108"/>
      <c r="M32" s="108"/>
      <c r="N32" s="108"/>
      <c r="O32" s="108"/>
    </row>
    <row r="33" ht="21" customHeight="1" spans="1:15">
      <c r="A33" s="207" t="s">
        <v>147</v>
      </c>
      <c r="B33" s="207" t="s">
        <v>148</v>
      </c>
      <c r="C33" s="108">
        <v>216322</v>
      </c>
      <c r="D33" s="108">
        <v>216322</v>
      </c>
      <c r="E33" s="108">
        <v>216322</v>
      </c>
      <c r="F33" s="108"/>
      <c r="G33" s="108"/>
      <c r="H33" s="108"/>
      <c r="I33" s="108"/>
      <c r="J33" s="108"/>
      <c r="K33" s="108"/>
      <c r="L33" s="108"/>
      <c r="M33" s="108"/>
      <c r="N33" s="108"/>
      <c r="O33" s="108"/>
    </row>
    <row r="34" ht="21" customHeight="1" spans="1:15">
      <c r="A34" s="207" t="s">
        <v>149</v>
      </c>
      <c r="B34" s="207" t="s">
        <v>150</v>
      </c>
      <c r="C34" s="108">
        <v>476808</v>
      </c>
      <c r="D34" s="108">
        <v>476808</v>
      </c>
      <c r="E34" s="108">
        <v>476808</v>
      </c>
      <c r="F34" s="108"/>
      <c r="G34" s="108"/>
      <c r="H34" s="108"/>
      <c r="I34" s="108"/>
      <c r="J34" s="108"/>
      <c r="K34" s="108"/>
      <c r="L34" s="108"/>
      <c r="M34" s="108"/>
      <c r="N34" s="108"/>
      <c r="O34" s="108"/>
    </row>
    <row r="35" ht="21" customHeight="1" spans="1:15">
      <c r="A35" s="207" t="s">
        <v>151</v>
      </c>
      <c r="B35" s="207" t="s">
        <v>152</v>
      </c>
      <c r="C35" s="108">
        <v>454351</v>
      </c>
      <c r="D35" s="108">
        <v>454351</v>
      </c>
      <c r="E35" s="108">
        <v>454351</v>
      </c>
      <c r="F35" s="108"/>
      <c r="G35" s="108"/>
      <c r="H35" s="108"/>
      <c r="I35" s="108"/>
      <c r="J35" s="108"/>
      <c r="K35" s="108"/>
      <c r="L35" s="108"/>
      <c r="M35" s="108"/>
      <c r="N35" s="108"/>
      <c r="O35" s="108"/>
    </row>
    <row r="36" ht="21" customHeight="1" spans="1:15">
      <c r="A36" s="207" t="s">
        <v>153</v>
      </c>
      <c r="B36" s="207" t="s">
        <v>154</v>
      </c>
      <c r="C36" s="108">
        <v>15713</v>
      </c>
      <c r="D36" s="108">
        <v>15713</v>
      </c>
      <c r="E36" s="108">
        <v>15713</v>
      </c>
      <c r="F36" s="108"/>
      <c r="G36" s="108"/>
      <c r="H36" s="108"/>
      <c r="I36" s="108"/>
      <c r="J36" s="108"/>
      <c r="K36" s="108"/>
      <c r="L36" s="108"/>
      <c r="M36" s="108"/>
      <c r="N36" s="108"/>
      <c r="O36" s="108"/>
    </row>
    <row r="37" ht="21" customHeight="1" spans="1:15">
      <c r="A37" s="88" t="s">
        <v>155</v>
      </c>
      <c r="B37" s="88" t="s">
        <v>156</v>
      </c>
      <c r="C37" s="108">
        <v>40000</v>
      </c>
      <c r="D37" s="108">
        <v>40000</v>
      </c>
      <c r="E37" s="108"/>
      <c r="F37" s="108">
        <v>40000</v>
      </c>
      <c r="G37" s="108"/>
      <c r="H37" s="108"/>
      <c r="I37" s="108"/>
      <c r="J37" s="108"/>
      <c r="K37" s="108"/>
      <c r="L37" s="108"/>
      <c r="M37" s="108"/>
      <c r="N37" s="108"/>
      <c r="O37" s="108"/>
    </row>
    <row r="38" ht="21" customHeight="1" spans="1:15">
      <c r="A38" s="206" t="s">
        <v>157</v>
      </c>
      <c r="B38" s="206" t="s">
        <v>158</v>
      </c>
      <c r="C38" s="108">
        <v>40000</v>
      </c>
      <c r="D38" s="108">
        <v>40000</v>
      </c>
      <c r="E38" s="108"/>
      <c r="F38" s="108">
        <v>40000</v>
      </c>
      <c r="G38" s="108"/>
      <c r="H38" s="108"/>
      <c r="I38" s="108"/>
      <c r="J38" s="108"/>
      <c r="K38" s="108"/>
      <c r="L38" s="108"/>
      <c r="M38" s="108"/>
      <c r="N38" s="108"/>
      <c r="O38" s="108"/>
    </row>
    <row r="39" ht="21" customHeight="1" spans="1:15">
      <c r="A39" s="207" t="s">
        <v>159</v>
      </c>
      <c r="B39" s="207" t="s">
        <v>160</v>
      </c>
      <c r="C39" s="108">
        <v>40000</v>
      </c>
      <c r="D39" s="108">
        <v>40000</v>
      </c>
      <c r="E39" s="108"/>
      <c r="F39" s="108">
        <v>40000</v>
      </c>
      <c r="G39" s="108"/>
      <c r="H39" s="108"/>
      <c r="I39" s="108"/>
      <c r="J39" s="108"/>
      <c r="K39" s="108"/>
      <c r="L39" s="108"/>
      <c r="M39" s="108"/>
      <c r="N39" s="108"/>
      <c r="O39" s="108"/>
    </row>
    <row r="40" ht="21" customHeight="1" spans="1:15">
      <c r="A40" s="88" t="s">
        <v>161</v>
      </c>
      <c r="B40" s="88" t="s">
        <v>162</v>
      </c>
      <c r="C40" s="108">
        <v>1297626</v>
      </c>
      <c r="D40" s="108">
        <v>1297626</v>
      </c>
      <c r="E40" s="108"/>
      <c r="F40" s="108">
        <v>1297626</v>
      </c>
      <c r="G40" s="108"/>
      <c r="H40" s="108"/>
      <c r="I40" s="108"/>
      <c r="J40" s="108"/>
      <c r="K40" s="108"/>
      <c r="L40" s="108"/>
      <c r="M40" s="108"/>
      <c r="N40" s="108"/>
      <c r="O40" s="108"/>
    </row>
    <row r="41" ht="21" customHeight="1" spans="1:15">
      <c r="A41" s="206" t="s">
        <v>163</v>
      </c>
      <c r="B41" s="206" t="s">
        <v>164</v>
      </c>
      <c r="C41" s="108">
        <v>1297626</v>
      </c>
      <c r="D41" s="108">
        <v>1297626</v>
      </c>
      <c r="E41" s="108"/>
      <c r="F41" s="108">
        <v>1297626</v>
      </c>
      <c r="G41" s="108"/>
      <c r="H41" s="108"/>
      <c r="I41" s="108"/>
      <c r="J41" s="108"/>
      <c r="K41" s="108"/>
      <c r="L41" s="108"/>
      <c r="M41" s="108"/>
      <c r="N41" s="108"/>
      <c r="O41" s="108"/>
    </row>
    <row r="42" ht="21" customHeight="1" spans="1:15">
      <c r="A42" s="207" t="s">
        <v>165</v>
      </c>
      <c r="B42" s="207" t="s">
        <v>166</v>
      </c>
      <c r="C42" s="108">
        <v>848121.84</v>
      </c>
      <c r="D42" s="108">
        <v>848121.84</v>
      </c>
      <c r="E42" s="108"/>
      <c r="F42" s="108">
        <v>848121.84</v>
      </c>
      <c r="G42" s="108"/>
      <c r="H42" s="108"/>
      <c r="I42" s="108"/>
      <c r="J42" s="108"/>
      <c r="K42" s="108"/>
      <c r="L42" s="108"/>
      <c r="M42" s="108"/>
      <c r="N42" s="108"/>
      <c r="O42" s="108"/>
    </row>
    <row r="43" ht="21" customHeight="1" spans="1:15">
      <c r="A43" s="207" t="s">
        <v>165</v>
      </c>
      <c r="B43" s="207" t="s">
        <v>166</v>
      </c>
      <c r="C43" s="108">
        <v>449504.16</v>
      </c>
      <c r="D43" s="108">
        <v>449504.16</v>
      </c>
      <c r="E43" s="108"/>
      <c r="F43" s="108">
        <v>449504.16</v>
      </c>
      <c r="G43" s="108"/>
      <c r="H43" s="108"/>
      <c r="I43" s="108"/>
      <c r="J43" s="108"/>
      <c r="K43" s="108"/>
      <c r="L43" s="108"/>
      <c r="M43" s="108"/>
      <c r="N43" s="108"/>
      <c r="O43" s="108"/>
    </row>
    <row r="44" ht="21" customHeight="1" spans="1:15">
      <c r="A44" s="88" t="s">
        <v>167</v>
      </c>
      <c r="B44" s="88" t="s">
        <v>168</v>
      </c>
      <c r="C44" s="108">
        <v>1086504</v>
      </c>
      <c r="D44" s="108">
        <v>1086504</v>
      </c>
      <c r="E44" s="108">
        <v>1086504</v>
      </c>
      <c r="F44" s="108"/>
      <c r="G44" s="108"/>
      <c r="H44" s="108"/>
      <c r="I44" s="108"/>
      <c r="J44" s="108"/>
      <c r="K44" s="108"/>
      <c r="L44" s="108"/>
      <c r="M44" s="108"/>
      <c r="N44" s="108"/>
      <c r="O44" s="108"/>
    </row>
    <row r="45" ht="21" customHeight="1" spans="1:15">
      <c r="A45" s="206" t="s">
        <v>169</v>
      </c>
      <c r="B45" s="206" t="s">
        <v>170</v>
      </c>
      <c r="C45" s="108">
        <v>1086504</v>
      </c>
      <c r="D45" s="108">
        <v>1086504</v>
      </c>
      <c r="E45" s="108">
        <v>1086504</v>
      </c>
      <c r="F45" s="108"/>
      <c r="G45" s="108"/>
      <c r="H45" s="108"/>
      <c r="I45" s="108"/>
      <c r="J45" s="108"/>
      <c r="K45" s="108"/>
      <c r="L45" s="108"/>
      <c r="M45" s="108"/>
      <c r="N45" s="108"/>
      <c r="O45" s="108"/>
    </row>
    <row r="46" ht="21" customHeight="1" spans="1:15">
      <c r="A46" s="207" t="s">
        <v>171</v>
      </c>
      <c r="B46" s="207" t="s">
        <v>172</v>
      </c>
      <c r="C46" s="108">
        <v>1086504</v>
      </c>
      <c r="D46" s="108">
        <v>1086504</v>
      </c>
      <c r="E46" s="108">
        <v>1086504</v>
      </c>
      <c r="F46" s="108"/>
      <c r="G46" s="108"/>
      <c r="H46" s="108"/>
      <c r="I46" s="108"/>
      <c r="J46" s="108"/>
      <c r="K46" s="108"/>
      <c r="L46" s="108"/>
      <c r="M46" s="108"/>
      <c r="N46" s="108"/>
      <c r="O46" s="108"/>
    </row>
    <row r="47" ht="21" customHeight="1" spans="1:15">
      <c r="A47" s="88" t="s">
        <v>173</v>
      </c>
      <c r="B47" s="88" t="s">
        <v>174</v>
      </c>
      <c r="C47" s="108">
        <v>80000</v>
      </c>
      <c r="D47" s="108">
        <v>80000</v>
      </c>
      <c r="E47" s="108"/>
      <c r="F47" s="108">
        <v>80000</v>
      </c>
      <c r="G47" s="108"/>
      <c r="H47" s="108"/>
      <c r="I47" s="108"/>
      <c r="J47" s="108"/>
      <c r="K47" s="108"/>
      <c r="L47" s="108"/>
      <c r="M47" s="108"/>
      <c r="N47" s="108"/>
      <c r="O47" s="108"/>
    </row>
    <row r="48" ht="21" customHeight="1" spans="1:15">
      <c r="A48" s="206" t="s">
        <v>175</v>
      </c>
      <c r="B48" s="206" t="s">
        <v>176</v>
      </c>
      <c r="C48" s="108">
        <v>80000</v>
      </c>
      <c r="D48" s="108">
        <v>80000</v>
      </c>
      <c r="E48" s="108"/>
      <c r="F48" s="108">
        <v>80000</v>
      </c>
      <c r="G48" s="108"/>
      <c r="H48" s="108"/>
      <c r="I48" s="108"/>
      <c r="J48" s="108"/>
      <c r="K48" s="108"/>
      <c r="L48" s="108"/>
      <c r="M48" s="108"/>
      <c r="N48" s="108"/>
      <c r="O48" s="108"/>
    </row>
    <row r="49" ht="21" customHeight="1" spans="1:15">
      <c r="A49" s="207" t="s">
        <v>177</v>
      </c>
      <c r="B49" s="207" t="s">
        <v>178</v>
      </c>
      <c r="C49" s="108">
        <v>80000</v>
      </c>
      <c r="D49" s="108">
        <v>80000</v>
      </c>
      <c r="E49" s="108"/>
      <c r="F49" s="108">
        <v>80000</v>
      </c>
      <c r="G49" s="108"/>
      <c r="H49" s="108"/>
      <c r="I49" s="108"/>
      <c r="J49" s="108"/>
      <c r="K49" s="108"/>
      <c r="L49" s="108"/>
      <c r="M49" s="108"/>
      <c r="N49" s="108"/>
      <c r="O49" s="108"/>
    </row>
    <row r="50" ht="21" customHeight="1" spans="1:15">
      <c r="A50" s="208" t="s">
        <v>56</v>
      </c>
      <c r="B50" s="69"/>
      <c r="C50" s="108">
        <f>C7+C23+C31+C37+C40+C44+C47</f>
        <v>26006582.51</v>
      </c>
      <c r="D50" s="108">
        <f>D7+D23+D31+D37+D40+D44+D47</f>
        <v>26006582.51</v>
      </c>
      <c r="E50" s="108">
        <f>E7+E23+E31+E37+E40+E44+E47</f>
        <v>14527932.36</v>
      </c>
      <c r="F50" s="108">
        <f>F7+F23+F31+F37+F40+F44+F47</f>
        <v>11478650.15</v>
      </c>
      <c r="G50" s="108"/>
      <c r="H50" s="108"/>
      <c r="I50" s="108"/>
      <c r="J50" s="108"/>
      <c r="K50" s="108"/>
      <c r="L50" s="108"/>
      <c r="M50" s="108"/>
      <c r="N50" s="108"/>
      <c r="O50" s="108"/>
    </row>
  </sheetData>
  <mergeCells count="12">
    <mergeCell ref="A1:O1"/>
    <mergeCell ref="A2:O2"/>
    <mergeCell ref="A3:B3"/>
    <mergeCell ref="D4:F4"/>
    <mergeCell ref="J4:O4"/>
    <mergeCell ref="A50:B50"/>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3" workbookViewId="0">
      <selection activeCell="F13" sqref="F13"/>
    </sheetView>
  </sheetViews>
  <sheetFormatPr defaultColWidth="8.575" defaultRowHeight="12.75" customHeight="1" outlineLevelCol="3"/>
  <cols>
    <col min="1" max="4" width="35.575" customWidth="1"/>
  </cols>
  <sheetData>
    <row r="1" ht="15" customHeight="1" spans="1:4">
      <c r="A1" s="76"/>
      <c r="B1" s="80"/>
      <c r="C1" s="80"/>
      <c r="D1" s="80" t="s">
        <v>179</v>
      </c>
    </row>
    <row r="2" ht="41.25" customHeight="1" spans="1:1">
      <c r="A2" s="75" t="str">
        <f>"2026"&amp;"年部门财政拨款收支预算总表"</f>
        <v>2026年部门财政拨款收支预算总表</v>
      </c>
    </row>
    <row r="3" ht="17.25" customHeight="1" spans="1:4">
      <c r="A3" s="78" t="s">
        <v>1</v>
      </c>
      <c r="B3" s="191"/>
      <c r="D3" s="80" t="s">
        <v>2</v>
      </c>
    </row>
    <row r="4" ht="17.25" customHeight="1" spans="1:4">
      <c r="A4" s="192" t="s">
        <v>3</v>
      </c>
      <c r="B4" s="193"/>
      <c r="C4" s="192" t="s">
        <v>4</v>
      </c>
      <c r="D4" s="193"/>
    </row>
    <row r="5" ht="18.75" customHeight="1" spans="1:4">
      <c r="A5" s="192" t="s">
        <v>5</v>
      </c>
      <c r="B5" s="192" t="s">
        <v>6</v>
      </c>
      <c r="C5" s="192" t="s">
        <v>7</v>
      </c>
      <c r="D5" s="192" t="s">
        <v>6</v>
      </c>
    </row>
    <row r="6" ht="16.5" customHeight="1" spans="1:4">
      <c r="A6" s="194" t="s">
        <v>180</v>
      </c>
      <c r="B6" s="108">
        <v>26006582.51</v>
      </c>
      <c r="C6" s="194" t="s">
        <v>181</v>
      </c>
      <c r="D6" s="108">
        <v>26006582.51</v>
      </c>
    </row>
    <row r="7" ht="16.5" customHeight="1" spans="1:4">
      <c r="A7" s="194" t="s">
        <v>182</v>
      </c>
      <c r="B7" s="108">
        <v>26006582.51</v>
      </c>
      <c r="C7" s="194" t="s">
        <v>183</v>
      </c>
      <c r="D7" s="108">
        <v>20673045.27</v>
      </c>
    </row>
    <row r="8" ht="16.5" customHeight="1" spans="1:4">
      <c r="A8" s="194" t="s">
        <v>184</v>
      </c>
      <c r="B8" s="108"/>
      <c r="C8" s="194" t="s">
        <v>185</v>
      </c>
      <c r="D8" s="108"/>
    </row>
    <row r="9" ht="16.5" customHeight="1" spans="1:4">
      <c r="A9" s="194" t="s">
        <v>186</v>
      </c>
      <c r="B9" s="108"/>
      <c r="C9" s="194" t="s">
        <v>187</v>
      </c>
      <c r="D9" s="108"/>
    </row>
    <row r="10" ht="16.5" customHeight="1" spans="1:4">
      <c r="A10" s="194" t="s">
        <v>188</v>
      </c>
      <c r="B10" s="108"/>
      <c r="C10" s="194" t="s">
        <v>189</v>
      </c>
      <c r="D10" s="108"/>
    </row>
    <row r="11" ht="16.5" customHeight="1" spans="1:4">
      <c r="A11" s="194" t="s">
        <v>182</v>
      </c>
      <c r="B11" s="108"/>
      <c r="C11" s="194" t="s">
        <v>190</v>
      </c>
      <c r="D11" s="108"/>
    </row>
    <row r="12" ht="16.5" customHeight="1" spans="1:4">
      <c r="A12" s="21" t="s">
        <v>184</v>
      </c>
      <c r="B12" s="108"/>
      <c r="C12" s="98" t="s">
        <v>191</v>
      </c>
      <c r="D12" s="108"/>
    </row>
    <row r="13" ht="16.5" customHeight="1" spans="1:4">
      <c r="A13" s="21" t="s">
        <v>186</v>
      </c>
      <c r="B13" s="108"/>
      <c r="C13" s="98" t="s">
        <v>192</v>
      </c>
      <c r="D13" s="108"/>
    </row>
    <row r="14" ht="16.5" customHeight="1" spans="1:4">
      <c r="A14" s="195"/>
      <c r="B14" s="108"/>
      <c r="C14" s="98" t="s">
        <v>193</v>
      </c>
      <c r="D14" s="108">
        <v>1666213.24</v>
      </c>
    </row>
    <row r="15" ht="16.5" customHeight="1" spans="1:4">
      <c r="A15" s="195"/>
      <c r="B15" s="108"/>
      <c r="C15" s="98" t="s">
        <v>194</v>
      </c>
      <c r="D15" s="108">
        <v>1163194</v>
      </c>
    </row>
    <row r="16" ht="16.5" customHeight="1" spans="1:4">
      <c r="A16" s="195"/>
      <c r="B16" s="108"/>
      <c r="C16" s="98" t="s">
        <v>195</v>
      </c>
      <c r="D16" s="108">
        <v>40000</v>
      </c>
    </row>
    <row r="17" ht="16.5" customHeight="1" spans="1:4">
      <c r="A17" s="195"/>
      <c r="B17" s="108"/>
      <c r="C17" s="98" t="s">
        <v>196</v>
      </c>
      <c r="D17" s="108"/>
    </row>
    <row r="18" ht="16.5" customHeight="1" spans="1:4">
      <c r="A18" s="195"/>
      <c r="B18" s="108"/>
      <c r="C18" s="98" t="s">
        <v>197</v>
      </c>
      <c r="D18" s="108">
        <v>1297626</v>
      </c>
    </row>
    <row r="19" ht="16.5" customHeight="1" spans="1:4">
      <c r="A19" s="195"/>
      <c r="B19" s="108"/>
      <c r="C19" s="98" t="s">
        <v>198</v>
      </c>
      <c r="D19" s="108"/>
    </row>
    <row r="20" ht="16.5" customHeight="1" spans="1:4">
      <c r="A20" s="195"/>
      <c r="B20" s="108"/>
      <c r="C20" s="98" t="s">
        <v>199</v>
      </c>
      <c r="D20" s="108"/>
    </row>
    <row r="21" ht="16.5" customHeight="1" spans="1:4">
      <c r="A21" s="195"/>
      <c r="B21" s="108"/>
      <c r="C21" s="98" t="s">
        <v>200</v>
      </c>
      <c r="D21" s="108"/>
    </row>
    <row r="22" ht="16.5" customHeight="1" spans="1:4">
      <c r="A22" s="195"/>
      <c r="B22" s="108"/>
      <c r="C22" s="98" t="s">
        <v>201</v>
      </c>
      <c r="D22" s="108"/>
    </row>
    <row r="23" ht="16.5" customHeight="1" spans="1:4">
      <c r="A23" s="195"/>
      <c r="B23" s="108"/>
      <c r="C23" s="98" t="s">
        <v>202</v>
      </c>
      <c r="D23" s="108"/>
    </row>
    <row r="24" ht="16.5" customHeight="1" spans="1:4">
      <c r="A24" s="195"/>
      <c r="B24" s="108"/>
      <c r="C24" s="98" t="s">
        <v>203</v>
      </c>
      <c r="D24" s="108"/>
    </row>
    <row r="25" ht="16.5" customHeight="1" spans="1:4">
      <c r="A25" s="195"/>
      <c r="B25" s="108"/>
      <c r="C25" s="98" t="s">
        <v>204</v>
      </c>
      <c r="D25" s="108">
        <v>1086504</v>
      </c>
    </row>
    <row r="26" ht="16.5" customHeight="1" spans="1:4">
      <c r="A26" s="195"/>
      <c r="B26" s="108"/>
      <c r="C26" s="98" t="s">
        <v>205</v>
      </c>
      <c r="D26" s="108"/>
    </row>
    <row r="27" ht="16.5" customHeight="1" spans="1:4">
      <c r="A27" s="195"/>
      <c r="B27" s="108"/>
      <c r="C27" s="98" t="s">
        <v>206</v>
      </c>
      <c r="D27" s="108"/>
    </row>
    <row r="28" ht="16.5" customHeight="1" spans="1:4">
      <c r="A28" s="195"/>
      <c r="B28" s="108"/>
      <c r="C28" s="98" t="s">
        <v>207</v>
      </c>
      <c r="D28" s="108">
        <v>80000</v>
      </c>
    </row>
    <row r="29" ht="16.5" customHeight="1" spans="1:4">
      <c r="A29" s="195"/>
      <c r="B29" s="108"/>
      <c r="C29" s="98" t="s">
        <v>208</v>
      </c>
      <c r="D29" s="108"/>
    </row>
    <row r="30" ht="16.5" customHeight="1" spans="1:4">
      <c r="A30" s="195"/>
      <c r="B30" s="108"/>
      <c r="C30" s="98" t="s">
        <v>209</v>
      </c>
      <c r="D30" s="108"/>
    </row>
    <row r="31" ht="16.5" customHeight="1" spans="1:4">
      <c r="A31" s="195"/>
      <c r="B31" s="108"/>
      <c r="C31" s="21" t="s">
        <v>210</v>
      </c>
      <c r="D31" s="108"/>
    </row>
    <row r="32" ht="16.5" customHeight="1" spans="1:4">
      <c r="A32" s="195"/>
      <c r="B32" s="108"/>
      <c r="C32" s="21" t="s">
        <v>211</v>
      </c>
      <c r="D32" s="108"/>
    </row>
    <row r="33" ht="16.5" customHeight="1" spans="1:4">
      <c r="A33" s="195"/>
      <c r="B33" s="108"/>
      <c r="C33" s="18" t="s">
        <v>212</v>
      </c>
      <c r="D33" s="108"/>
    </row>
    <row r="34" ht="15" customHeight="1" spans="1:4">
      <c r="A34" s="196" t="s">
        <v>51</v>
      </c>
      <c r="B34" s="197">
        <v>26006582.51</v>
      </c>
      <c r="C34" s="196" t="s">
        <v>52</v>
      </c>
      <c r="D34" s="197">
        <v>26006582.51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0"/>
  <sheetViews>
    <sheetView showZeros="0" topLeftCell="A21" workbookViewId="0">
      <selection activeCell="G52" sqref="G52"/>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63"/>
      <c r="F1" s="100"/>
      <c r="G1" s="171" t="s">
        <v>213</v>
      </c>
    </row>
    <row r="2" ht="41.25" customHeight="1" spans="1:7">
      <c r="A2" s="152" t="str">
        <f>"2026"&amp;"年一般公共预算支出预算表（按功能科目分类）"</f>
        <v>2026年一般公共预算支出预算表（按功能科目分类）</v>
      </c>
      <c r="B2" s="152"/>
      <c r="C2" s="152"/>
      <c r="D2" s="152"/>
      <c r="E2" s="152"/>
      <c r="F2" s="152"/>
      <c r="G2" s="152"/>
    </row>
    <row r="3" ht="18" customHeight="1" spans="1:7">
      <c r="A3" s="44" t="s">
        <v>1</v>
      </c>
      <c r="F3" s="149"/>
      <c r="G3" s="171" t="s">
        <v>2</v>
      </c>
    </row>
    <row r="4" ht="20.25" customHeight="1" spans="1:7">
      <c r="A4" s="187" t="s">
        <v>214</v>
      </c>
      <c r="B4" s="188"/>
      <c r="C4" s="153" t="s">
        <v>56</v>
      </c>
      <c r="D4" s="176" t="s">
        <v>77</v>
      </c>
      <c r="E4" s="13"/>
      <c r="F4" s="36"/>
      <c r="G4" s="166" t="s">
        <v>78</v>
      </c>
    </row>
    <row r="5" ht="20.25" customHeight="1" spans="1:7">
      <c r="A5" s="189" t="s">
        <v>74</v>
      </c>
      <c r="B5" s="189" t="s">
        <v>75</v>
      </c>
      <c r="C5" s="55"/>
      <c r="D5" s="14" t="s">
        <v>58</v>
      </c>
      <c r="E5" s="14" t="s">
        <v>215</v>
      </c>
      <c r="F5" s="14" t="s">
        <v>216</v>
      </c>
      <c r="G5" s="168"/>
    </row>
    <row r="6" ht="15" customHeight="1" spans="1:7">
      <c r="A6" s="20" t="s">
        <v>84</v>
      </c>
      <c r="B6" s="20" t="s">
        <v>85</v>
      </c>
      <c r="C6" s="20" t="s">
        <v>86</v>
      </c>
      <c r="D6" s="20" t="s">
        <v>87</v>
      </c>
      <c r="E6" s="20" t="s">
        <v>88</v>
      </c>
      <c r="F6" s="20" t="s">
        <v>89</v>
      </c>
      <c r="G6" s="20" t="s">
        <v>90</v>
      </c>
    </row>
    <row r="7" ht="18" customHeight="1" spans="1:7">
      <c r="A7" s="18" t="s">
        <v>99</v>
      </c>
      <c r="B7" s="18" t="s">
        <v>100</v>
      </c>
      <c r="C7" s="108">
        <v>20673045.27</v>
      </c>
      <c r="D7" s="108">
        <v>10638166.12</v>
      </c>
      <c r="E7" s="108">
        <v>9720556.12</v>
      </c>
      <c r="F7" s="108">
        <v>917610</v>
      </c>
      <c r="G7" s="108">
        <v>10034879.15</v>
      </c>
    </row>
    <row r="8" ht="18" customHeight="1" spans="1:7">
      <c r="A8" s="161" t="s">
        <v>101</v>
      </c>
      <c r="B8" s="161" t="s">
        <v>102</v>
      </c>
      <c r="C8" s="108">
        <v>199958</v>
      </c>
      <c r="D8" s="108">
        <v>167958</v>
      </c>
      <c r="E8" s="108">
        <v>151628</v>
      </c>
      <c r="F8" s="108">
        <v>16330</v>
      </c>
      <c r="G8" s="108">
        <v>32000</v>
      </c>
    </row>
    <row r="9" ht="18" customHeight="1" spans="1:7">
      <c r="A9" s="162" t="s">
        <v>103</v>
      </c>
      <c r="B9" s="162" t="s">
        <v>104</v>
      </c>
      <c r="C9" s="108">
        <v>167958</v>
      </c>
      <c r="D9" s="108">
        <v>167958</v>
      </c>
      <c r="E9" s="108">
        <v>151628</v>
      </c>
      <c r="F9" s="108">
        <v>16330</v>
      </c>
      <c r="G9" s="108"/>
    </row>
    <row r="10" ht="18" customHeight="1" spans="1:7">
      <c r="A10" s="162" t="s">
        <v>105</v>
      </c>
      <c r="B10" s="162" t="s">
        <v>106</v>
      </c>
      <c r="C10" s="108">
        <v>32000</v>
      </c>
      <c r="D10" s="108"/>
      <c r="E10" s="108"/>
      <c r="F10" s="108"/>
      <c r="G10" s="108">
        <v>32000</v>
      </c>
    </row>
    <row r="11" ht="18" customHeight="1" spans="1:7">
      <c r="A11" s="161" t="s">
        <v>107</v>
      </c>
      <c r="B11" s="161" t="s">
        <v>108</v>
      </c>
      <c r="C11" s="108">
        <v>10274768.12</v>
      </c>
      <c r="D11" s="108">
        <v>9722768.12</v>
      </c>
      <c r="E11" s="108">
        <v>8988248.12</v>
      </c>
      <c r="F11" s="108">
        <v>734520</v>
      </c>
      <c r="G11" s="108">
        <v>552000</v>
      </c>
    </row>
    <row r="12" ht="18" customHeight="1" spans="1:7">
      <c r="A12" s="162" t="s">
        <v>109</v>
      </c>
      <c r="B12" s="162" t="s">
        <v>104</v>
      </c>
      <c r="C12" s="108">
        <v>2666523</v>
      </c>
      <c r="D12" s="108">
        <v>2666523</v>
      </c>
      <c r="E12" s="108">
        <v>2315223</v>
      </c>
      <c r="F12" s="108">
        <v>351300</v>
      </c>
      <c r="G12" s="108"/>
    </row>
    <row r="13" ht="18" customHeight="1" spans="1:7">
      <c r="A13" s="162" t="s">
        <v>110</v>
      </c>
      <c r="B13" s="162" t="s">
        <v>111</v>
      </c>
      <c r="C13" s="108">
        <v>7056245.12</v>
      </c>
      <c r="D13" s="108">
        <v>7056245.12</v>
      </c>
      <c r="E13" s="108">
        <v>6673025.12</v>
      </c>
      <c r="F13" s="108">
        <v>383220</v>
      </c>
      <c r="G13" s="108"/>
    </row>
    <row r="14" ht="18" customHeight="1" spans="1:7">
      <c r="A14" s="162" t="s">
        <v>112</v>
      </c>
      <c r="B14" s="162" t="s">
        <v>113</v>
      </c>
      <c r="C14" s="108">
        <v>552000</v>
      </c>
      <c r="D14" s="108"/>
      <c r="E14" s="108"/>
      <c r="F14" s="108"/>
      <c r="G14" s="108">
        <v>552000</v>
      </c>
    </row>
    <row r="15" ht="18" customHeight="1" spans="1:7">
      <c r="A15" s="161" t="s">
        <v>114</v>
      </c>
      <c r="B15" s="161" t="s">
        <v>115</v>
      </c>
      <c r="C15" s="108">
        <v>521835</v>
      </c>
      <c r="D15" s="108">
        <v>521835</v>
      </c>
      <c r="E15" s="108">
        <v>377835</v>
      </c>
      <c r="F15" s="108">
        <v>144000</v>
      </c>
      <c r="G15" s="108"/>
    </row>
    <row r="16" ht="18" customHeight="1" spans="1:7">
      <c r="A16" s="162" t="s">
        <v>116</v>
      </c>
      <c r="B16" s="162" t="s">
        <v>104</v>
      </c>
      <c r="C16" s="108">
        <v>521835</v>
      </c>
      <c r="D16" s="108">
        <v>521835</v>
      </c>
      <c r="E16" s="108">
        <v>377835</v>
      </c>
      <c r="F16" s="108">
        <v>144000</v>
      </c>
      <c r="G16" s="108"/>
    </row>
    <row r="17" ht="18" customHeight="1" spans="1:7">
      <c r="A17" s="161" t="s">
        <v>117</v>
      </c>
      <c r="B17" s="161" t="s">
        <v>118</v>
      </c>
      <c r="C17" s="108">
        <v>84000</v>
      </c>
      <c r="D17" s="108"/>
      <c r="E17" s="108"/>
      <c r="F17" s="108"/>
      <c r="G17" s="108">
        <v>84000</v>
      </c>
    </row>
    <row r="18" ht="18" customHeight="1" spans="1:7">
      <c r="A18" s="162" t="s">
        <v>119</v>
      </c>
      <c r="B18" s="162" t="s">
        <v>104</v>
      </c>
      <c r="C18" s="108">
        <v>84000</v>
      </c>
      <c r="D18" s="108"/>
      <c r="E18" s="108"/>
      <c r="F18" s="108"/>
      <c r="G18" s="108">
        <v>84000</v>
      </c>
    </row>
    <row r="19" ht="18" customHeight="1" spans="1:7">
      <c r="A19" s="161" t="s">
        <v>120</v>
      </c>
      <c r="B19" s="161" t="s">
        <v>121</v>
      </c>
      <c r="C19" s="108">
        <v>225605</v>
      </c>
      <c r="D19" s="108">
        <v>225605</v>
      </c>
      <c r="E19" s="108">
        <v>202845</v>
      </c>
      <c r="F19" s="108">
        <v>22760</v>
      </c>
      <c r="G19" s="108"/>
    </row>
    <row r="20" ht="18" customHeight="1" spans="1:7">
      <c r="A20" s="162" t="s">
        <v>122</v>
      </c>
      <c r="B20" s="162" t="s">
        <v>104</v>
      </c>
      <c r="C20" s="108">
        <v>225605</v>
      </c>
      <c r="D20" s="108">
        <v>225605</v>
      </c>
      <c r="E20" s="108">
        <v>202845</v>
      </c>
      <c r="F20" s="108">
        <v>22760</v>
      </c>
      <c r="G20" s="108"/>
    </row>
    <row r="21" ht="18" customHeight="1" spans="1:7">
      <c r="A21" s="161" t="s">
        <v>123</v>
      </c>
      <c r="B21" s="161" t="s">
        <v>124</v>
      </c>
      <c r="C21" s="108">
        <v>9366879.15</v>
      </c>
      <c r="D21" s="108"/>
      <c r="E21" s="108"/>
      <c r="F21" s="108"/>
      <c r="G21" s="108">
        <v>9366879.15</v>
      </c>
    </row>
    <row r="22" ht="18" customHeight="1" spans="1:7">
      <c r="A22" s="162" t="s">
        <v>125</v>
      </c>
      <c r="B22" s="162" t="s">
        <v>126</v>
      </c>
      <c r="C22" s="108">
        <v>9366879.15</v>
      </c>
      <c r="D22" s="108"/>
      <c r="E22" s="108"/>
      <c r="F22" s="108"/>
      <c r="G22" s="108">
        <v>9366879.15</v>
      </c>
    </row>
    <row r="23" ht="18" customHeight="1" spans="1:7">
      <c r="A23" s="18" t="s">
        <v>127</v>
      </c>
      <c r="B23" s="18" t="s">
        <v>128</v>
      </c>
      <c r="C23" s="108">
        <v>1666213.24</v>
      </c>
      <c r="D23" s="108">
        <v>1640068.24</v>
      </c>
      <c r="E23" s="108">
        <v>1632868.24</v>
      </c>
      <c r="F23" s="108">
        <v>7200</v>
      </c>
      <c r="G23" s="108">
        <v>26145</v>
      </c>
    </row>
    <row r="24" ht="18" customHeight="1" spans="1:7">
      <c r="A24" s="161" t="s">
        <v>129</v>
      </c>
      <c r="B24" s="161" t="s">
        <v>130</v>
      </c>
      <c r="C24" s="108">
        <v>1640068.24</v>
      </c>
      <c r="D24" s="108">
        <v>1640068.24</v>
      </c>
      <c r="E24" s="108">
        <v>1632868.24</v>
      </c>
      <c r="F24" s="108">
        <v>7200</v>
      </c>
      <c r="G24" s="108"/>
    </row>
    <row r="25" ht="18" customHeight="1" spans="1:7">
      <c r="A25" s="162" t="s">
        <v>131</v>
      </c>
      <c r="B25" s="162" t="s">
        <v>132</v>
      </c>
      <c r="C25" s="108">
        <v>90000</v>
      </c>
      <c r="D25" s="108">
        <v>90000</v>
      </c>
      <c r="E25" s="108">
        <v>86400</v>
      </c>
      <c r="F25" s="108">
        <v>3600</v>
      </c>
      <c r="G25" s="108"/>
    </row>
    <row r="26" ht="18" customHeight="1" spans="1:7">
      <c r="A26" s="162" t="s">
        <v>133</v>
      </c>
      <c r="B26" s="162" t="s">
        <v>134</v>
      </c>
      <c r="C26" s="108">
        <v>86400</v>
      </c>
      <c r="D26" s="108">
        <v>86400</v>
      </c>
      <c r="E26" s="108">
        <v>82800</v>
      </c>
      <c r="F26" s="108">
        <v>3600</v>
      </c>
      <c r="G26" s="108"/>
    </row>
    <row r="27" ht="18" customHeight="1" spans="1:7">
      <c r="A27" s="162" t="s">
        <v>135</v>
      </c>
      <c r="B27" s="162" t="s">
        <v>136</v>
      </c>
      <c r="C27" s="108">
        <v>1382618</v>
      </c>
      <c r="D27" s="108">
        <v>1382618</v>
      </c>
      <c r="E27" s="108">
        <v>1382618</v>
      </c>
      <c r="F27" s="108"/>
      <c r="G27" s="108"/>
    </row>
    <row r="28" ht="18" customHeight="1" spans="1:7">
      <c r="A28" s="162" t="s">
        <v>137</v>
      </c>
      <c r="B28" s="162" t="s">
        <v>138</v>
      </c>
      <c r="C28" s="108">
        <v>81050.24</v>
      </c>
      <c r="D28" s="108">
        <v>81050.24</v>
      </c>
      <c r="E28" s="108">
        <v>81050.24</v>
      </c>
      <c r="F28" s="108"/>
      <c r="G28" s="108"/>
    </row>
    <row r="29" ht="18" customHeight="1" spans="1:7">
      <c r="A29" s="161" t="s">
        <v>139</v>
      </c>
      <c r="B29" s="161" t="s">
        <v>140</v>
      </c>
      <c r="C29" s="108">
        <v>26145</v>
      </c>
      <c r="D29" s="108"/>
      <c r="E29" s="108"/>
      <c r="F29" s="108"/>
      <c r="G29" s="108">
        <v>26145</v>
      </c>
    </row>
    <row r="30" ht="18" customHeight="1" spans="1:7">
      <c r="A30" s="162" t="s">
        <v>141</v>
      </c>
      <c r="B30" s="162" t="s">
        <v>142</v>
      </c>
      <c r="C30" s="108">
        <v>26145</v>
      </c>
      <c r="D30" s="108"/>
      <c r="E30" s="108"/>
      <c r="F30" s="108"/>
      <c r="G30" s="108">
        <v>26145</v>
      </c>
    </row>
    <row r="31" ht="18" customHeight="1" spans="1:7">
      <c r="A31" s="18" t="s">
        <v>143</v>
      </c>
      <c r="B31" s="18" t="s">
        <v>144</v>
      </c>
      <c r="C31" s="108">
        <v>1163194</v>
      </c>
      <c r="D31" s="108">
        <v>1163194</v>
      </c>
      <c r="E31" s="108">
        <v>1163194</v>
      </c>
      <c r="F31" s="108"/>
      <c r="G31" s="108"/>
    </row>
    <row r="32" ht="18" customHeight="1" spans="1:7">
      <c r="A32" s="161" t="s">
        <v>145</v>
      </c>
      <c r="B32" s="161" t="s">
        <v>146</v>
      </c>
      <c r="C32" s="108">
        <v>1163194</v>
      </c>
      <c r="D32" s="108">
        <v>1163194</v>
      </c>
      <c r="E32" s="108">
        <v>1163194</v>
      </c>
      <c r="F32" s="108"/>
      <c r="G32" s="108"/>
    </row>
    <row r="33" ht="18" customHeight="1" spans="1:7">
      <c r="A33" s="162" t="s">
        <v>147</v>
      </c>
      <c r="B33" s="162" t="s">
        <v>148</v>
      </c>
      <c r="C33" s="108">
        <v>216322</v>
      </c>
      <c r="D33" s="108">
        <v>216322</v>
      </c>
      <c r="E33" s="108">
        <v>216322</v>
      </c>
      <c r="F33" s="108"/>
      <c r="G33" s="108"/>
    </row>
    <row r="34" ht="18" customHeight="1" spans="1:7">
      <c r="A34" s="162" t="s">
        <v>149</v>
      </c>
      <c r="B34" s="162" t="s">
        <v>150</v>
      </c>
      <c r="C34" s="108">
        <v>476808</v>
      </c>
      <c r="D34" s="108">
        <v>476808</v>
      </c>
      <c r="E34" s="108">
        <v>476808</v>
      </c>
      <c r="F34" s="108"/>
      <c r="G34" s="108"/>
    </row>
    <row r="35" ht="18" customHeight="1" spans="1:7">
      <c r="A35" s="162" t="s">
        <v>151</v>
      </c>
      <c r="B35" s="162" t="s">
        <v>152</v>
      </c>
      <c r="C35" s="108">
        <v>454351</v>
      </c>
      <c r="D35" s="108">
        <v>454351</v>
      </c>
      <c r="E35" s="108">
        <v>454351</v>
      </c>
      <c r="F35" s="108"/>
      <c r="G35" s="108"/>
    </row>
    <row r="36" ht="18" customHeight="1" spans="1:7">
      <c r="A36" s="162" t="s">
        <v>153</v>
      </c>
      <c r="B36" s="162" t="s">
        <v>154</v>
      </c>
      <c r="C36" s="108">
        <v>15713</v>
      </c>
      <c r="D36" s="108">
        <v>15713</v>
      </c>
      <c r="E36" s="108">
        <v>15713</v>
      </c>
      <c r="F36" s="108"/>
      <c r="G36" s="108"/>
    </row>
    <row r="37" ht="18" customHeight="1" spans="1:7">
      <c r="A37" s="18" t="s">
        <v>155</v>
      </c>
      <c r="B37" s="18" t="s">
        <v>156</v>
      </c>
      <c r="C37" s="108">
        <v>40000</v>
      </c>
      <c r="D37" s="108"/>
      <c r="E37" s="108"/>
      <c r="F37" s="108"/>
      <c r="G37" s="108">
        <v>40000</v>
      </c>
    </row>
    <row r="38" ht="18" customHeight="1" spans="1:7">
      <c r="A38" s="161" t="s">
        <v>157</v>
      </c>
      <c r="B38" s="161" t="s">
        <v>158</v>
      </c>
      <c r="C38" s="108">
        <v>40000</v>
      </c>
      <c r="D38" s="108"/>
      <c r="E38" s="108"/>
      <c r="F38" s="108"/>
      <c r="G38" s="108">
        <v>40000</v>
      </c>
    </row>
    <row r="39" ht="18" customHeight="1" spans="1:7">
      <c r="A39" s="162" t="s">
        <v>159</v>
      </c>
      <c r="B39" s="162" t="s">
        <v>160</v>
      </c>
      <c r="C39" s="108">
        <v>40000</v>
      </c>
      <c r="D39" s="108"/>
      <c r="E39" s="108"/>
      <c r="F39" s="108"/>
      <c r="G39" s="108">
        <v>40000</v>
      </c>
    </row>
    <row r="40" ht="18" customHeight="1" spans="1:7">
      <c r="A40" s="18" t="s">
        <v>161</v>
      </c>
      <c r="B40" s="18" t="s">
        <v>162</v>
      </c>
      <c r="C40" s="108">
        <v>1297626</v>
      </c>
      <c r="D40" s="108"/>
      <c r="E40" s="108"/>
      <c r="F40" s="108"/>
      <c r="G40" s="108">
        <v>1297626</v>
      </c>
    </row>
    <row r="41" ht="18" customHeight="1" spans="1:7">
      <c r="A41" s="161" t="s">
        <v>163</v>
      </c>
      <c r="B41" s="161" t="s">
        <v>164</v>
      </c>
      <c r="C41" s="108">
        <v>1297626</v>
      </c>
      <c r="D41" s="108"/>
      <c r="E41" s="108"/>
      <c r="F41" s="108"/>
      <c r="G41" s="108">
        <v>1297626</v>
      </c>
    </row>
    <row r="42" ht="18" customHeight="1" spans="1:7">
      <c r="A42" s="162" t="s">
        <v>165</v>
      </c>
      <c r="B42" s="162" t="s">
        <v>166</v>
      </c>
      <c r="C42" s="108">
        <v>848121.84</v>
      </c>
      <c r="D42" s="108"/>
      <c r="E42" s="108"/>
      <c r="F42" s="108"/>
      <c r="G42" s="108">
        <v>848121.84</v>
      </c>
    </row>
    <row r="43" ht="18" customHeight="1" spans="1:7">
      <c r="A43" s="162" t="s">
        <v>165</v>
      </c>
      <c r="B43" s="162" t="s">
        <v>166</v>
      </c>
      <c r="C43" s="108">
        <v>449504.16</v>
      </c>
      <c r="D43" s="108"/>
      <c r="E43" s="108"/>
      <c r="F43" s="108"/>
      <c r="G43" s="108">
        <v>449504.16</v>
      </c>
    </row>
    <row r="44" ht="18" customHeight="1" spans="1:7">
      <c r="A44" s="18" t="s">
        <v>167</v>
      </c>
      <c r="B44" s="18" t="s">
        <v>168</v>
      </c>
      <c r="C44" s="108">
        <v>1086504</v>
      </c>
      <c r="D44" s="108">
        <v>1086504</v>
      </c>
      <c r="E44" s="108">
        <v>1086504</v>
      </c>
      <c r="F44" s="108"/>
      <c r="G44" s="108"/>
    </row>
    <row r="45" ht="18" customHeight="1" spans="1:7">
      <c r="A45" s="161" t="s">
        <v>169</v>
      </c>
      <c r="B45" s="161" t="s">
        <v>170</v>
      </c>
      <c r="C45" s="108">
        <v>1086504</v>
      </c>
      <c r="D45" s="108">
        <v>1086504</v>
      </c>
      <c r="E45" s="108">
        <v>1086504</v>
      </c>
      <c r="F45" s="108"/>
      <c r="G45" s="108"/>
    </row>
    <row r="46" ht="18" customHeight="1" spans="1:7">
      <c r="A46" s="162" t="s">
        <v>171</v>
      </c>
      <c r="B46" s="162" t="s">
        <v>172</v>
      </c>
      <c r="C46" s="108">
        <v>1086504</v>
      </c>
      <c r="D46" s="108">
        <v>1086504</v>
      </c>
      <c r="E46" s="108">
        <v>1086504</v>
      </c>
      <c r="F46" s="108"/>
      <c r="G46" s="108"/>
    </row>
    <row r="47" ht="18" customHeight="1" spans="1:7">
      <c r="A47" s="18" t="s">
        <v>173</v>
      </c>
      <c r="B47" s="18" t="s">
        <v>174</v>
      </c>
      <c r="C47" s="108">
        <v>80000</v>
      </c>
      <c r="D47" s="108"/>
      <c r="E47" s="108"/>
      <c r="F47" s="108"/>
      <c r="G47" s="108">
        <v>80000</v>
      </c>
    </row>
    <row r="48" ht="18" customHeight="1" spans="1:7">
      <c r="A48" s="161" t="s">
        <v>175</v>
      </c>
      <c r="B48" s="161" t="s">
        <v>176</v>
      </c>
      <c r="C48" s="108">
        <v>80000</v>
      </c>
      <c r="D48" s="108"/>
      <c r="E48" s="108"/>
      <c r="F48" s="108"/>
      <c r="G48" s="108">
        <v>80000</v>
      </c>
    </row>
    <row r="49" ht="18" customHeight="1" spans="1:7">
      <c r="A49" s="162" t="s">
        <v>177</v>
      </c>
      <c r="B49" s="162" t="s">
        <v>178</v>
      </c>
      <c r="C49" s="108">
        <v>80000</v>
      </c>
      <c r="D49" s="108"/>
      <c r="E49" s="108"/>
      <c r="F49" s="108"/>
      <c r="G49" s="108">
        <v>80000</v>
      </c>
    </row>
    <row r="50" ht="18" customHeight="1" spans="1:7">
      <c r="A50" s="107" t="s">
        <v>217</v>
      </c>
      <c r="B50" s="190" t="s">
        <v>217</v>
      </c>
      <c r="C50" s="108">
        <f>C7+C23+C31+C37+C40+C44+C47</f>
        <v>26006582.51</v>
      </c>
      <c r="D50" s="108">
        <f>D7+D23+D31+D37+D40+D44+D47</f>
        <v>14527932.36</v>
      </c>
      <c r="E50" s="108">
        <f>E7+E23+E31+E37+E40+E44+E47</f>
        <v>13603122.36</v>
      </c>
      <c r="F50" s="108">
        <f>F7+F23+F31+F37+F40+F44+F47</f>
        <v>924810</v>
      </c>
      <c r="G50" s="108">
        <f>G7+G23+G31+G37+G40+G44+G47</f>
        <v>11478650.15</v>
      </c>
    </row>
  </sheetData>
  <mergeCells count="6">
    <mergeCell ref="A2:G2"/>
    <mergeCell ref="A4:B4"/>
    <mergeCell ref="D4:F4"/>
    <mergeCell ref="A50:B5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B3"/>
    </sheetView>
  </sheetViews>
  <sheetFormatPr defaultColWidth="10.425" defaultRowHeight="14.25" customHeight="1" outlineLevelRow="6" outlineLevelCol="5"/>
  <cols>
    <col min="1" max="6" width="28.1416666666667" customWidth="1"/>
  </cols>
  <sheetData>
    <row r="1" customHeight="1" spans="1:6">
      <c r="A1" s="77"/>
      <c r="B1" s="77"/>
      <c r="C1" s="77"/>
      <c r="D1" s="77"/>
      <c r="E1" s="76"/>
      <c r="F1" s="183" t="s">
        <v>218</v>
      </c>
    </row>
    <row r="2" ht="41.25" customHeight="1" spans="1:6">
      <c r="A2" s="184" t="str">
        <f>"2026"&amp;"年一般公共预算“三公”经费支出预算表"</f>
        <v>2026年一般公共预算“三公”经费支出预算表</v>
      </c>
      <c r="B2" s="77"/>
      <c r="C2" s="77"/>
      <c r="D2" s="77"/>
      <c r="E2" s="76"/>
      <c r="F2" s="77"/>
    </row>
    <row r="3" customHeight="1" spans="1:6">
      <c r="A3" s="139" t="s">
        <v>1</v>
      </c>
      <c r="B3" s="185"/>
      <c r="D3" s="77"/>
      <c r="E3" s="76"/>
      <c r="F3" s="94" t="s">
        <v>2</v>
      </c>
    </row>
    <row r="4" ht="27" customHeight="1" spans="1:6">
      <c r="A4" s="81" t="s">
        <v>219</v>
      </c>
      <c r="B4" s="81" t="s">
        <v>220</v>
      </c>
      <c r="C4" s="83" t="s">
        <v>221</v>
      </c>
      <c r="D4" s="81"/>
      <c r="E4" s="82"/>
      <c r="F4" s="81" t="s">
        <v>222</v>
      </c>
    </row>
    <row r="5" ht="28.5" customHeight="1" spans="1:6">
      <c r="A5" s="186"/>
      <c r="B5" s="85"/>
      <c r="C5" s="82" t="s">
        <v>58</v>
      </c>
      <c r="D5" s="82" t="s">
        <v>223</v>
      </c>
      <c r="E5" s="82" t="s">
        <v>224</v>
      </c>
      <c r="F5" s="84"/>
    </row>
    <row r="6" ht="17.25" customHeight="1" spans="1:6">
      <c r="A6" s="87" t="s">
        <v>84</v>
      </c>
      <c r="B6" s="87" t="s">
        <v>85</v>
      </c>
      <c r="C6" s="87" t="s">
        <v>86</v>
      </c>
      <c r="D6" s="87" t="s">
        <v>87</v>
      </c>
      <c r="E6" s="87" t="s">
        <v>88</v>
      </c>
      <c r="F6" s="87" t="s">
        <v>89</v>
      </c>
    </row>
    <row r="7" ht="17.25" customHeight="1" spans="1:6">
      <c r="A7" s="108">
        <v>123600</v>
      </c>
      <c r="B7" s="108"/>
      <c r="C7" s="108">
        <v>108000</v>
      </c>
      <c r="D7" s="108"/>
      <c r="E7" s="108">
        <v>108000</v>
      </c>
      <c r="F7" s="108">
        <v>15600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28"/>
  <sheetViews>
    <sheetView showZeros="0" topLeftCell="C101" workbookViewId="0">
      <selection activeCell="A3" sqref="A3:H3"/>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2:25">
      <c r="B1" s="163"/>
      <c r="C1" s="172"/>
      <c r="E1" s="173"/>
      <c r="F1" s="173"/>
      <c r="G1" s="173"/>
      <c r="H1" s="173"/>
      <c r="I1" s="111"/>
      <c r="J1" s="111"/>
      <c r="K1" s="111"/>
      <c r="L1" s="111"/>
      <c r="M1" s="111"/>
      <c r="N1" s="111"/>
      <c r="O1" s="111"/>
      <c r="S1" s="111"/>
      <c r="W1" s="172"/>
      <c r="Y1" s="42" t="s">
        <v>225</v>
      </c>
    </row>
    <row r="2" ht="45.75" customHeight="1" spans="1:25">
      <c r="A2" s="96" t="str">
        <f>"2026"&amp;"年部门基本支出预算表"</f>
        <v>2026年部门基本支出预算表</v>
      </c>
      <c r="B2" s="43"/>
      <c r="C2" s="96"/>
      <c r="D2" s="96"/>
      <c r="E2" s="96"/>
      <c r="F2" s="96"/>
      <c r="G2" s="96"/>
      <c r="H2" s="96"/>
      <c r="I2" s="96"/>
      <c r="J2" s="96"/>
      <c r="K2" s="96"/>
      <c r="L2" s="96"/>
      <c r="M2" s="96"/>
      <c r="N2" s="96"/>
      <c r="O2" s="96"/>
      <c r="P2" s="43"/>
      <c r="Q2" s="43"/>
      <c r="R2" s="43"/>
      <c r="S2" s="96"/>
      <c r="T2" s="96"/>
      <c r="U2" s="96"/>
      <c r="V2" s="96"/>
      <c r="W2" s="96"/>
      <c r="X2" s="96"/>
      <c r="Y2" s="96"/>
    </row>
    <row r="3" ht="18.75" customHeight="1" spans="1:25">
      <c r="A3" s="44" t="s">
        <v>1</v>
      </c>
      <c r="B3" s="45"/>
      <c r="C3" s="174"/>
      <c r="D3" s="174"/>
      <c r="E3" s="174"/>
      <c r="F3" s="174"/>
      <c r="G3" s="174"/>
      <c r="H3" s="174"/>
      <c r="I3" s="113"/>
      <c r="J3" s="113"/>
      <c r="K3" s="113"/>
      <c r="L3" s="113"/>
      <c r="M3" s="113"/>
      <c r="N3" s="113"/>
      <c r="O3" s="113"/>
      <c r="P3" s="46"/>
      <c r="Q3" s="46"/>
      <c r="R3" s="46"/>
      <c r="S3" s="113"/>
      <c r="W3" s="172"/>
      <c r="Y3" s="42" t="s">
        <v>2</v>
      </c>
    </row>
    <row r="4" ht="18" customHeight="1" spans="1:25">
      <c r="A4" s="48" t="s">
        <v>226</v>
      </c>
      <c r="B4" s="48" t="s">
        <v>227</v>
      </c>
      <c r="C4" s="48" t="s">
        <v>228</v>
      </c>
      <c r="D4" s="48" t="s">
        <v>229</v>
      </c>
      <c r="E4" s="48" t="s">
        <v>230</v>
      </c>
      <c r="F4" s="48" t="s">
        <v>231</v>
      </c>
      <c r="G4" s="48" t="s">
        <v>232</v>
      </c>
      <c r="H4" s="48" t="s">
        <v>233</v>
      </c>
      <c r="I4" s="176" t="s">
        <v>234</v>
      </c>
      <c r="J4" s="136" t="s">
        <v>234</v>
      </c>
      <c r="K4" s="136"/>
      <c r="L4" s="136"/>
      <c r="M4" s="136"/>
      <c r="N4" s="136"/>
      <c r="O4" s="136"/>
      <c r="P4" s="13"/>
      <c r="Q4" s="13"/>
      <c r="R4" s="13"/>
      <c r="S4" s="129" t="s">
        <v>62</v>
      </c>
      <c r="T4" s="136" t="s">
        <v>63</v>
      </c>
      <c r="U4" s="136"/>
      <c r="V4" s="136"/>
      <c r="W4" s="136"/>
      <c r="X4" s="136"/>
      <c r="Y4" s="109"/>
    </row>
    <row r="5" ht="18" customHeight="1" spans="1:25">
      <c r="A5" s="50"/>
      <c r="B5" s="64"/>
      <c r="C5" s="155"/>
      <c r="D5" s="50"/>
      <c r="E5" s="50"/>
      <c r="F5" s="50"/>
      <c r="G5" s="50"/>
      <c r="H5" s="50"/>
      <c r="I5" s="153" t="s">
        <v>235</v>
      </c>
      <c r="J5" s="176" t="s">
        <v>59</v>
      </c>
      <c r="K5" s="136"/>
      <c r="L5" s="136"/>
      <c r="M5" s="136"/>
      <c r="N5" s="136"/>
      <c r="O5" s="109"/>
      <c r="P5" s="12" t="s">
        <v>236</v>
      </c>
      <c r="Q5" s="13"/>
      <c r="R5" s="36"/>
      <c r="S5" s="48" t="s">
        <v>62</v>
      </c>
      <c r="T5" s="176" t="s">
        <v>63</v>
      </c>
      <c r="U5" s="129" t="s">
        <v>65</v>
      </c>
      <c r="V5" s="136" t="s">
        <v>63</v>
      </c>
      <c r="W5" s="129" t="s">
        <v>67</v>
      </c>
      <c r="X5" s="129" t="s">
        <v>68</v>
      </c>
      <c r="Y5" s="180" t="s">
        <v>69</v>
      </c>
    </row>
    <row r="6" ht="19.5" customHeight="1" spans="1:25">
      <c r="A6" s="64"/>
      <c r="B6" s="64"/>
      <c r="C6" s="64"/>
      <c r="D6" s="64"/>
      <c r="E6" s="64"/>
      <c r="F6" s="64"/>
      <c r="G6" s="64"/>
      <c r="H6" s="64"/>
      <c r="I6" s="64"/>
      <c r="J6" s="177" t="s">
        <v>237</v>
      </c>
      <c r="K6" s="48"/>
      <c r="L6" s="48" t="s">
        <v>238</v>
      </c>
      <c r="M6" s="48" t="s">
        <v>239</v>
      </c>
      <c r="N6" s="48" t="s">
        <v>240</v>
      </c>
      <c r="O6" s="48" t="s">
        <v>241</v>
      </c>
      <c r="P6" s="48" t="s">
        <v>59</v>
      </c>
      <c r="Q6" s="48" t="s">
        <v>60</v>
      </c>
      <c r="R6" s="48" t="s">
        <v>61</v>
      </c>
      <c r="S6" s="64"/>
      <c r="T6" s="48" t="s">
        <v>58</v>
      </c>
      <c r="U6" s="48" t="s">
        <v>65</v>
      </c>
      <c r="V6" s="48" t="s">
        <v>242</v>
      </c>
      <c r="W6" s="48" t="s">
        <v>67</v>
      </c>
      <c r="X6" s="48" t="s">
        <v>68</v>
      </c>
      <c r="Y6" s="48" t="s">
        <v>69</v>
      </c>
    </row>
    <row r="7" ht="37.5" customHeight="1" spans="1:25">
      <c r="A7" s="175"/>
      <c r="B7" s="55"/>
      <c r="C7" s="175"/>
      <c r="D7" s="175"/>
      <c r="E7" s="175"/>
      <c r="F7" s="175"/>
      <c r="G7" s="175"/>
      <c r="H7" s="175"/>
      <c r="I7" s="175"/>
      <c r="J7" s="178" t="s">
        <v>58</v>
      </c>
      <c r="K7" s="179" t="s">
        <v>243</v>
      </c>
      <c r="L7" s="53" t="s">
        <v>244</v>
      </c>
      <c r="M7" s="53" t="s">
        <v>239</v>
      </c>
      <c r="N7" s="53" t="s">
        <v>240</v>
      </c>
      <c r="O7" s="53" t="s">
        <v>241</v>
      </c>
      <c r="P7" s="53" t="s">
        <v>239</v>
      </c>
      <c r="Q7" s="53" t="s">
        <v>240</v>
      </c>
      <c r="R7" s="53" t="s">
        <v>241</v>
      </c>
      <c r="S7" s="53" t="s">
        <v>62</v>
      </c>
      <c r="T7" s="53" t="s">
        <v>58</v>
      </c>
      <c r="U7" s="53" t="s">
        <v>65</v>
      </c>
      <c r="V7" s="53" t="s">
        <v>242</v>
      </c>
      <c r="W7" s="53" t="s">
        <v>67</v>
      </c>
      <c r="X7" s="53" t="s">
        <v>68</v>
      </c>
      <c r="Y7" s="53" t="s">
        <v>69</v>
      </c>
    </row>
    <row r="8" customHeight="1" spans="1:25">
      <c r="A8" s="70">
        <v>1</v>
      </c>
      <c r="B8" s="70">
        <v>2</v>
      </c>
      <c r="C8" s="70">
        <v>3</v>
      </c>
      <c r="D8" s="70">
        <v>4</v>
      </c>
      <c r="E8" s="70">
        <v>5</v>
      </c>
      <c r="F8" s="70">
        <v>6</v>
      </c>
      <c r="G8" s="70">
        <v>7</v>
      </c>
      <c r="H8" s="70">
        <v>8</v>
      </c>
      <c r="I8" s="70">
        <v>9</v>
      </c>
      <c r="J8" s="70">
        <v>10</v>
      </c>
      <c r="K8" s="70">
        <v>11</v>
      </c>
      <c r="L8" s="70">
        <v>12</v>
      </c>
      <c r="M8" s="70">
        <v>13</v>
      </c>
      <c r="N8" s="70">
        <v>14</v>
      </c>
      <c r="O8" s="70">
        <v>15</v>
      </c>
      <c r="P8" s="70">
        <v>16</v>
      </c>
      <c r="Q8" s="70">
        <v>17</v>
      </c>
      <c r="R8" s="70">
        <v>18</v>
      </c>
      <c r="S8" s="70">
        <v>19</v>
      </c>
      <c r="T8" s="70">
        <v>20</v>
      </c>
      <c r="U8" s="70">
        <v>21</v>
      </c>
      <c r="V8" s="70">
        <v>22</v>
      </c>
      <c r="W8" s="70">
        <v>23</v>
      </c>
      <c r="X8" s="70">
        <v>24</v>
      </c>
      <c r="Y8" s="70">
        <v>25</v>
      </c>
    </row>
    <row r="9" ht="20.25" customHeight="1" spans="1:25">
      <c r="A9" s="21" t="s">
        <v>71</v>
      </c>
      <c r="B9" s="21" t="s">
        <v>71</v>
      </c>
      <c r="C9" s="21" t="s">
        <v>245</v>
      </c>
      <c r="D9" s="21" t="s">
        <v>246</v>
      </c>
      <c r="E9" s="21" t="s">
        <v>109</v>
      </c>
      <c r="F9" s="21" t="s">
        <v>104</v>
      </c>
      <c r="G9" s="21" t="s">
        <v>247</v>
      </c>
      <c r="H9" s="21" t="s">
        <v>248</v>
      </c>
      <c r="I9" s="108">
        <v>60000</v>
      </c>
      <c r="J9" s="108">
        <v>60000</v>
      </c>
      <c r="K9" s="108"/>
      <c r="L9" s="108"/>
      <c r="M9" s="108"/>
      <c r="N9" s="108">
        <v>60000</v>
      </c>
      <c r="O9" s="108"/>
      <c r="P9" s="108"/>
      <c r="Q9" s="108"/>
      <c r="R9" s="108"/>
      <c r="S9" s="108"/>
      <c r="T9" s="108"/>
      <c r="U9" s="108"/>
      <c r="V9" s="108"/>
      <c r="W9" s="108"/>
      <c r="X9" s="108"/>
      <c r="Y9" s="108"/>
    </row>
    <row r="10" ht="20.25" customHeight="1" spans="1:25">
      <c r="A10" s="21" t="s">
        <v>71</v>
      </c>
      <c r="B10" s="21" t="s">
        <v>71</v>
      </c>
      <c r="C10" s="21" t="s">
        <v>245</v>
      </c>
      <c r="D10" s="21" t="s">
        <v>246</v>
      </c>
      <c r="E10" s="21" t="s">
        <v>110</v>
      </c>
      <c r="F10" s="21" t="s">
        <v>111</v>
      </c>
      <c r="G10" s="21" t="s">
        <v>247</v>
      </c>
      <c r="H10" s="21" t="s">
        <v>248</v>
      </c>
      <c r="I10" s="108">
        <v>36000</v>
      </c>
      <c r="J10" s="108">
        <v>36000</v>
      </c>
      <c r="K10" s="26"/>
      <c r="L10" s="26"/>
      <c r="M10" s="26"/>
      <c r="N10" s="108">
        <v>36000</v>
      </c>
      <c r="O10" s="26"/>
      <c r="P10" s="108"/>
      <c r="Q10" s="108"/>
      <c r="R10" s="108"/>
      <c r="S10" s="108"/>
      <c r="T10" s="108"/>
      <c r="U10" s="108"/>
      <c r="V10" s="108"/>
      <c r="W10" s="108"/>
      <c r="X10" s="108"/>
      <c r="Y10" s="108"/>
    </row>
    <row r="11" ht="20.25" customHeight="1" spans="1:25">
      <c r="A11" s="21" t="s">
        <v>71</v>
      </c>
      <c r="B11" s="21" t="s">
        <v>71</v>
      </c>
      <c r="C11" s="21" t="s">
        <v>245</v>
      </c>
      <c r="D11" s="21" t="s">
        <v>246</v>
      </c>
      <c r="E11" s="21" t="s">
        <v>116</v>
      </c>
      <c r="F11" s="21" t="s">
        <v>104</v>
      </c>
      <c r="G11" s="21" t="s">
        <v>247</v>
      </c>
      <c r="H11" s="21" t="s">
        <v>248</v>
      </c>
      <c r="I11" s="108">
        <v>12000</v>
      </c>
      <c r="J11" s="108">
        <v>12000</v>
      </c>
      <c r="K11" s="26"/>
      <c r="L11" s="26"/>
      <c r="M11" s="26"/>
      <c r="N11" s="108">
        <v>12000</v>
      </c>
      <c r="O11" s="26"/>
      <c r="P11" s="108"/>
      <c r="Q11" s="108"/>
      <c r="R11" s="108"/>
      <c r="S11" s="108"/>
      <c r="T11" s="108"/>
      <c r="U11" s="108"/>
      <c r="V11" s="108"/>
      <c r="W11" s="108"/>
      <c r="X11" s="108"/>
      <c r="Y11" s="108"/>
    </row>
    <row r="12" ht="20.25" customHeight="1" spans="1:25">
      <c r="A12" s="21" t="s">
        <v>71</v>
      </c>
      <c r="B12" s="21" t="s">
        <v>71</v>
      </c>
      <c r="C12" s="21" t="s">
        <v>249</v>
      </c>
      <c r="D12" s="21" t="s">
        <v>250</v>
      </c>
      <c r="E12" s="21" t="s">
        <v>131</v>
      </c>
      <c r="F12" s="21" t="s">
        <v>132</v>
      </c>
      <c r="G12" s="21" t="s">
        <v>251</v>
      </c>
      <c r="H12" s="21" t="s">
        <v>252</v>
      </c>
      <c r="I12" s="108">
        <v>3600</v>
      </c>
      <c r="J12" s="108">
        <v>3600</v>
      </c>
      <c r="K12" s="26"/>
      <c r="L12" s="26"/>
      <c r="M12" s="26"/>
      <c r="N12" s="108">
        <v>3600</v>
      </c>
      <c r="O12" s="26"/>
      <c r="P12" s="108"/>
      <c r="Q12" s="108"/>
      <c r="R12" s="108"/>
      <c r="S12" s="108"/>
      <c r="T12" s="108"/>
      <c r="U12" s="108"/>
      <c r="V12" s="108"/>
      <c r="W12" s="108"/>
      <c r="X12" s="108"/>
      <c r="Y12" s="108"/>
    </row>
    <row r="13" ht="20.25" customHeight="1" spans="1:25">
      <c r="A13" s="21" t="s">
        <v>71</v>
      </c>
      <c r="B13" s="21" t="s">
        <v>71</v>
      </c>
      <c r="C13" s="21" t="s">
        <v>249</v>
      </c>
      <c r="D13" s="21" t="s">
        <v>250</v>
      </c>
      <c r="E13" s="21" t="s">
        <v>133</v>
      </c>
      <c r="F13" s="21" t="s">
        <v>134</v>
      </c>
      <c r="G13" s="21" t="s">
        <v>251</v>
      </c>
      <c r="H13" s="21" t="s">
        <v>252</v>
      </c>
      <c r="I13" s="108">
        <v>3600</v>
      </c>
      <c r="J13" s="108">
        <v>3600</v>
      </c>
      <c r="K13" s="26"/>
      <c r="L13" s="26"/>
      <c r="M13" s="26"/>
      <c r="N13" s="108">
        <v>3600</v>
      </c>
      <c r="O13" s="26"/>
      <c r="P13" s="108"/>
      <c r="Q13" s="108"/>
      <c r="R13" s="108"/>
      <c r="S13" s="108"/>
      <c r="T13" s="108"/>
      <c r="U13" s="108"/>
      <c r="V13" s="108"/>
      <c r="W13" s="108"/>
      <c r="X13" s="108"/>
      <c r="Y13" s="108"/>
    </row>
    <row r="14" ht="20.25" customHeight="1" spans="1:25">
      <c r="A14" s="21" t="s">
        <v>71</v>
      </c>
      <c r="B14" s="21" t="s">
        <v>71</v>
      </c>
      <c r="C14" s="21" t="s">
        <v>253</v>
      </c>
      <c r="D14" s="21" t="s">
        <v>254</v>
      </c>
      <c r="E14" s="21" t="s">
        <v>131</v>
      </c>
      <c r="F14" s="21" t="s">
        <v>132</v>
      </c>
      <c r="G14" s="21" t="s">
        <v>255</v>
      </c>
      <c r="H14" s="21" t="s">
        <v>256</v>
      </c>
      <c r="I14" s="108">
        <v>86400</v>
      </c>
      <c r="J14" s="108">
        <v>86400</v>
      </c>
      <c r="K14" s="26"/>
      <c r="L14" s="26"/>
      <c r="M14" s="26"/>
      <c r="N14" s="108">
        <v>86400</v>
      </c>
      <c r="O14" s="26"/>
      <c r="P14" s="108"/>
      <c r="Q14" s="108"/>
      <c r="R14" s="108"/>
      <c r="S14" s="108"/>
      <c r="T14" s="108"/>
      <c r="U14" s="108"/>
      <c r="V14" s="108"/>
      <c r="W14" s="108"/>
      <c r="X14" s="108"/>
      <c r="Y14" s="108"/>
    </row>
    <row r="15" ht="20.25" customHeight="1" spans="1:25">
      <c r="A15" s="21" t="s">
        <v>71</v>
      </c>
      <c r="B15" s="21" t="s">
        <v>71</v>
      </c>
      <c r="C15" s="21" t="s">
        <v>253</v>
      </c>
      <c r="D15" s="21" t="s">
        <v>254</v>
      </c>
      <c r="E15" s="21" t="s">
        <v>133</v>
      </c>
      <c r="F15" s="21" t="s">
        <v>134</v>
      </c>
      <c r="G15" s="21" t="s">
        <v>255</v>
      </c>
      <c r="H15" s="21" t="s">
        <v>256</v>
      </c>
      <c r="I15" s="108">
        <v>82800</v>
      </c>
      <c r="J15" s="108">
        <v>82800</v>
      </c>
      <c r="K15" s="26"/>
      <c r="L15" s="26"/>
      <c r="M15" s="26"/>
      <c r="N15" s="108">
        <v>82800</v>
      </c>
      <c r="O15" s="26"/>
      <c r="P15" s="108"/>
      <c r="Q15" s="108"/>
      <c r="R15" s="108"/>
      <c r="S15" s="108"/>
      <c r="T15" s="108"/>
      <c r="U15" s="108"/>
      <c r="V15" s="108"/>
      <c r="W15" s="108"/>
      <c r="X15" s="108"/>
      <c r="Y15" s="108"/>
    </row>
    <row r="16" ht="20.25" customHeight="1" spans="1:25">
      <c r="A16" s="21" t="s">
        <v>71</v>
      </c>
      <c r="B16" s="21" t="s">
        <v>71</v>
      </c>
      <c r="C16" s="21" t="s">
        <v>257</v>
      </c>
      <c r="D16" s="21" t="s">
        <v>258</v>
      </c>
      <c r="E16" s="21" t="s">
        <v>110</v>
      </c>
      <c r="F16" s="21" t="s">
        <v>111</v>
      </c>
      <c r="G16" s="21" t="s">
        <v>259</v>
      </c>
      <c r="H16" s="21" t="s">
        <v>260</v>
      </c>
      <c r="I16" s="108">
        <v>2738244</v>
      </c>
      <c r="J16" s="108">
        <v>2738244</v>
      </c>
      <c r="K16" s="26"/>
      <c r="L16" s="26"/>
      <c r="M16" s="26"/>
      <c r="N16" s="108">
        <v>2738244</v>
      </c>
      <c r="O16" s="26"/>
      <c r="P16" s="108"/>
      <c r="Q16" s="108"/>
      <c r="R16" s="108"/>
      <c r="S16" s="108"/>
      <c r="T16" s="108"/>
      <c r="U16" s="108"/>
      <c r="V16" s="108"/>
      <c r="W16" s="108"/>
      <c r="X16" s="108"/>
      <c r="Y16" s="108"/>
    </row>
    <row r="17" ht="20.25" customHeight="1" spans="1:25">
      <c r="A17" s="21" t="s">
        <v>71</v>
      </c>
      <c r="B17" s="21" t="s">
        <v>71</v>
      </c>
      <c r="C17" s="21" t="s">
        <v>257</v>
      </c>
      <c r="D17" s="21" t="s">
        <v>258</v>
      </c>
      <c r="E17" s="21" t="s">
        <v>110</v>
      </c>
      <c r="F17" s="21" t="s">
        <v>111</v>
      </c>
      <c r="G17" s="21" t="s">
        <v>261</v>
      </c>
      <c r="H17" s="21" t="s">
        <v>262</v>
      </c>
      <c r="I17" s="108">
        <v>266340</v>
      </c>
      <c r="J17" s="108">
        <v>266340</v>
      </c>
      <c r="K17" s="26"/>
      <c r="L17" s="26"/>
      <c r="M17" s="26"/>
      <c r="N17" s="108">
        <v>266340</v>
      </c>
      <c r="O17" s="26"/>
      <c r="P17" s="108"/>
      <c r="Q17" s="108"/>
      <c r="R17" s="108"/>
      <c r="S17" s="108"/>
      <c r="T17" s="108"/>
      <c r="U17" s="108"/>
      <c r="V17" s="108"/>
      <c r="W17" s="108"/>
      <c r="X17" s="108"/>
      <c r="Y17" s="108"/>
    </row>
    <row r="18" ht="20.25" customHeight="1" spans="1:25">
      <c r="A18" s="21" t="s">
        <v>71</v>
      </c>
      <c r="B18" s="21" t="s">
        <v>71</v>
      </c>
      <c r="C18" s="21" t="s">
        <v>257</v>
      </c>
      <c r="D18" s="21" t="s">
        <v>258</v>
      </c>
      <c r="E18" s="21" t="s">
        <v>110</v>
      </c>
      <c r="F18" s="21" t="s">
        <v>111</v>
      </c>
      <c r="G18" s="21" t="s">
        <v>261</v>
      </c>
      <c r="H18" s="21" t="s">
        <v>262</v>
      </c>
      <c r="I18" s="108">
        <v>318000</v>
      </c>
      <c r="J18" s="108">
        <v>318000</v>
      </c>
      <c r="K18" s="26"/>
      <c r="L18" s="26"/>
      <c r="M18" s="26"/>
      <c r="N18" s="108">
        <v>318000</v>
      </c>
      <c r="O18" s="26"/>
      <c r="P18" s="108"/>
      <c r="Q18" s="108"/>
      <c r="R18" s="108"/>
      <c r="S18" s="108"/>
      <c r="T18" s="108"/>
      <c r="U18" s="108"/>
      <c r="V18" s="108"/>
      <c r="W18" s="108"/>
      <c r="X18" s="108"/>
      <c r="Y18" s="108"/>
    </row>
    <row r="19" ht="20.25" customHeight="1" spans="1:25">
      <c r="A19" s="21" t="s">
        <v>71</v>
      </c>
      <c r="B19" s="21" t="s">
        <v>71</v>
      </c>
      <c r="C19" s="21" t="s">
        <v>257</v>
      </c>
      <c r="D19" s="21" t="s">
        <v>258</v>
      </c>
      <c r="E19" s="21" t="s">
        <v>110</v>
      </c>
      <c r="F19" s="21" t="s">
        <v>111</v>
      </c>
      <c r="G19" s="21" t="s">
        <v>263</v>
      </c>
      <c r="H19" s="21" t="s">
        <v>264</v>
      </c>
      <c r="I19" s="108">
        <v>228187</v>
      </c>
      <c r="J19" s="108">
        <v>228187</v>
      </c>
      <c r="K19" s="26"/>
      <c r="L19" s="26"/>
      <c r="M19" s="26"/>
      <c r="N19" s="108">
        <v>228187</v>
      </c>
      <c r="O19" s="26"/>
      <c r="P19" s="108"/>
      <c r="Q19" s="108"/>
      <c r="R19" s="108"/>
      <c r="S19" s="108"/>
      <c r="T19" s="108"/>
      <c r="U19" s="108"/>
      <c r="V19" s="108"/>
      <c r="W19" s="108"/>
      <c r="X19" s="108"/>
      <c r="Y19" s="108"/>
    </row>
    <row r="20" ht="20.25" customHeight="1" spans="1:25">
      <c r="A20" s="21" t="s">
        <v>71</v>
      </c>
      <c r="B20" s="21" t="s">
        <v>71</v>
      </c>
      <c r="C20" s="21" t="s">
        <v>257</v>
      </c>
      <c r="D20" s="21" t="s">
        <v>258</v>
      </c>
      <c r="E20" s="21" t="s">
        <v>110</v>
      </c>
      <c r="F20" s="21" t="s">
        <v>111</v>
      </c>
      <c r="G20" s="21" t="s">
        <v>265</v>
      </c>
      <c r="H20" s="21" t="s">
        <v>266</v>
      </c>
      <c r="I20" s="108">
        <v>2070600</v>
      </c>
      <c r="J20" s="108">
        <v>2070600</v>
      </c>
      <c r="K20" s="26"/>
      <c r="L20" s="26"/>
      <c r="M20" s="26"/>
      <c r="N20" s="108">
        <v>2070600</v>
      </c>
      <c r="O20" s="26"/>
      <c r="P20" s="108"/>
      <c r="Q20" s="108"/>
      <c r="R20" s="108"/>
      <c r="S20" s="108"/>
      <c r="T20" s="108"/>
      <c r="U20" s="108"/>
      <c r="V20" s="108"/>
      <c r="W20" s="108"/>
      <c r="X20" s="108"/>
      <c r="Y20" s="108"/>
    </row>
    <row r="21" ht="20.25" customHeight="1" spans="1:25">
      <c r="A21" s="21" t="s">
        <v>71</v>
      </c>
      <c r="B21" s="21" t="s">
        <v>71</v>
      </c>
      <c r="C21" s="21" t="s">
        <v>257</v>
      </c>
      <c r="D21" s="21" t="s">
        <v>258</v>
      </c>
      <c r="E21" s="21" t="s">
        <v>110</v>
      </c>
      <c r="F21" s="21" t="s">
        <v>111</v>
      </c>
      <c r="G21" s="21" t="s">
        <v>265</v>
      </c>
      <c r="H21" s="21" t="s">
        <v>266</v>
      </c>
      <c r="I21" s="108">
        <v>39684</v>
      </c>
      <c r="J21" s="108">
        <v>39684</v>
      </c>
      <c r="K21" s="26"/>
      <c r="L21" s="26"/>
      <c r="M21" s="26"/>
      <c r="N21" s="108">
        <v>39684</v>
      </c>
      <c r="O21" s="26"/>
      <c r="P21" s="108"/>
      <c r="Q21" s="108"/>
      <c r="R21" s="108"/>
      <c r="S21" s="108"/>
      <c r="T21" s="108"/>
      <c r="U21" s="108"/>
      <c r="V21" s="108"/>
      <c r="W21" s="108"/>
      <c r="X21" s="108"/>
      <c r="Y21" s="108"/>
    </row>
    <row r="22" ht="20.25" customHeight="1" spans="1:25">
      <c r="A22" s="21" t="s">
        <v>71</v>
      </c>
      <c r="B22" s="21" t="s">
        <v>71</v>
      </c>
      <c r="C22" s="21" t="s">
        <v>257</v>
      </c>
      <c r="D22" s="21" t="s">
        <v>258</v>
      </c>
      <c r="E22" s="21" t="s">
        <v>110</v>
      </c>
      <c r="F22" s="21" t="s">
        <v>111</v>
      </c>
      <c r="G22" s="21" t="s">
        <v>265</v>
      </c>
      <c r="H22" s="21" t="s">
        <v>266</v>
      </c>
      <c r="I22" s="108">
        <v>518760.12</v>
      </c>
      <c r="J22" s="108">
        <v>518760.12</v>
      </c>
      <c r="K22" s="26"/>
      <c r="L22" s="26"/>
      <c r="M22" s="26"/>
      <c r="N22" s="108">
        <v>518760.12</v>
      </c>
      <c r="O22" s="26"/>
      <c r="P22" s="108"/>
      <c r="Q22" s="108"/>
      <c r="R22" s="108"/>
      <c r="S22" s="108"/>
      <c r="T22" s="108"/>
      <c r="U22" s="108"/>
      <c r="V22" s="108"/>
      <c r="W22" s="108"/>
      <c r="X22" s="108"/>
      <c r="Y22" s="108"/>
    </row>
    <row r="23" ht="20.25" customHeight="1" spans="1:25">
      <c r="A23" s="21" t="s">
        <v>71</v>
      </c>
      <c r="B23" s="21" t="s">
        <v>71</v>
      </c>
      <c r="C23" s="21" t="s">
        <v>267</v>
      </c>
      <c r="D23" s="21" t="s">
        <v>268</v>
      </c>
      <c r="E23" s="21" t="s">
        <v>110</v>
      </c>
      <c r="F23" s="21" t="s">
        <v>111</v>
      </c>
      <c r="G23" s="21" t="s">
        <v>265</v>
      </c>
      <c r="H23" s="21" t="s">
        <v>266</v>
      </c>
      <c r="I23" s="108">
        <v>453600</v>
      </c>
      <c r="J23" s="108">
        <v>453600</v>
      </c>
      <c r="K23" s="26"/>
      <c r="L23" s="26"/>
      <c r="M23" s="26"/>
      <c r="N23" s="108">
        <v>453600</v>
      </c>
      <c r="O23" s="26"/>
      <c r="P23" s="108"/>
      <c r="Q23" s="108"/>
      <c r="R23" s="108"/>
      <c r="S23" s="108"/>
      <c r="T23" s="108"/>
      <c r="U23" s="108"/>
      <c r="V23" s="108"/>
      <c r="W23" s="108"/>
      <c r="X23" s="108"/>
      <c r="Y23" s="108"/>
    </row>
    <row r="24" ht="20.25" customHeight="1" spans="1:25">
      <c r="A24" s="21" t="s">
        <v>71</v>
      </c>
      <c r="B24" s="21" t="s">
        <v>71</v>
      </c>
      <c r="C24" s="21" t="s">
        <v>269</v>
      </c>
      <c r="D24" s="21" t="s">
        <v>222</v>
      </c>
      <c r="E24" s="21" t="s">
        <v>103</v>
      </c>
      <c r="F24" s="21" t="s">
        <v>104</v>
      </c>
      <c r="G24" s="21" t="s">
        <v>270</v>
      </c>
      <c r="H24" s="21" t="s">
        <v>222</v>
      </c>
      <c r="I24" s="108">
        <v>200</v>
      </c>
      <c r="J24" s="108">
        <v>200</v>
      </c>
      <c r="K24" s="26"/>
      <c r="L24" s="26"/>
      <c r="M24" s="26"/>
      <c r="N24" s="108">
        <v>200</v>
      </c>
      <c r="O24" s="26"/>
      <c r="P24" s="108"/>
      <c r="Q24" s="108"/>
      <c r="R24" s="108"/>
      <c r="S24" s="108"/>
      <c r="T24" s="108"/>
      <c r="U24" s="108"/>
      <c r="V24" s="108"/>
      <c r="W24" s="108"/>
      <c r="X24" s="108"/>
      <c r="Y24" s="108"/>
    </row>
    <row r="25" ht="20.25" customHeight="1" spans="1:25">
      <c r="A25" s="21" t="s">
        <v>71</v>
      </c>
      <c r="B25" s="21" t="s">
        <v>71</v>
      </c>
      <c r="C25" s="21" t="s">
        <v>269</v>
      </c>
      <c r="D25" s="21" t="s">
        <v>222</v>
      </c>
      <c r="E25" s="21" t="s">
        <v>109</v>
      </c>
      <c r="F25" s="21" t="s">
        <v>104</v>
      </c>
      <c r="G25" s="21" t="s">
        <v>270</v>
      </c>
      <c r="H25" s="21" t="s">
        <v>222</v>
      </c>
      <c r="I25" s="108">
        <v>3600</v>
      </c>
      <c r="J25" s="108">
        <v>3600</v>
      </c>
      <c r="K25" s="26"/>
      <c r="L25" s="26"/>
      <c r="M25" s="26"/>
      <c r="N25" s="108">
        <v>3600</v>
      </c>
      <c r="O25" s="26"/>
      <c r="P25" s="108"/>
      <c r="Q25" s="108"/>
      <c r="R25" s="108"/>
      <c r="S25" s="108"/>
      <c r="T25" s="108"/>
      <c r="U25" s="108"/>
      <c r="V25" s="108"/>
      <c r="W25" s="108"/>
      <c r="X25" s="108"/>
      <c r="Y25" s="108"/>
    </row>
    <row r="26" ht="20.25" customHeight="1" spans="1:25">
      <c r="A26" s="21" t="s">
        <v>71</v>
      </c>
      <c r="B26" s="21" t="s">
        <v>71</v>
      </c>
      <c r="C26" s="21" t="s">
        <v>269</v>
      </c>
      <c r="D26" s="21" t="s">
        <v>222</v>
      </c>
      <c r="E26" s="21" t="s">
        <v>110</v>
      </c>
      <c r="F26" s="21" t="s">
        <v>111</v>
      </c>
      <c r="G26" s="21" t="s">
        <v>270</v>
      </c>
      <c r="H26" s="21" t="s">
        <v>222</v>
      </c>
      <c r="I26" s="108">
        <v>10800</v>
      </c>
      <c r="J26" s="108">
        <v>10800</v>
      </c>
      <c r="K26" s="26"/>
      <c r="L26" s="26"/>
      <c r="M26" s="26"/>
      <c r="N26" s="108">
        <v>10800</v>
      </c>
      <c r="O26" s="26"/>
      <c r="P26" s="108"/>
      <c r="Q26" s="108"/>
      <c r="R26" s="108"/>
      <c r="S26" s="108"/>
      <c r="T26" s="108"/>
      <c r="U26" s="108"/>
      <c r="V26" s="108"/>
      <c r="W26" s="108"/>
      <c r="X26" s="108"/>
      <c r="Y26" s="108"/>
    </row>
    <row r="27" ht="20.25" customHeight="1" spans="1:25">
      <c r="A27" s="21" t="s">
        <v>71</v>
      </c>
      <c r="B27" s="21" t="s">
        <v>71</v>
      </c>
      <c r="C27" s="21" t="s">
        <v>269</v>
      </c>
      <c r="D27" s="21" t="s">
        <v>222</v>
      </c>
      <c r="E27" s="21" t="s">
        <v>116</v>
      </c>
      <c r="F27" s="21" t="s">
        <v>104</v>
      </c>
      <c r="G27" s="21" t="s">
        <v>270</v>
      </c>
      <c r="H27" s="21" t="s">
        <v>222</v>
      </c>
      <c r="I27" s="108">
        <v>600</v>
      </c>
      <c r="J27" s="108">
        <v>600</v>
      </c>
      <c r="K27" s="26"/>
      <c r="L27" s="26"/>
      <c r="M27" s="26"/>
      <c r="N27" s="108">
        <v>600</v>
      </c>
      <c r="O27" s="26"/>
      <c r="P27" s="108"/>
      <c r="Q27" s="108"/>
      <c r="R27" s="108"/>
      <c r="S27" s="108"/>
      <c r="T27" s="108"/>
      <c r="U27" s="108"/>
      <c r="V27" s="108"/>
      <c r="W27" s="108"/>
      <c r="X27" s="108"/>
      <c r="Y27" s="108"/>
    </row>
    <row r="28" ht="20.25" customHeight="1" spans="1:25">
      <c r="A28" s="21" t="s">
        <v>71</v>
      </c>
      <c r="B28" s="21" t="s">
        <v>71</v>
      </c>
      <c r="C28" s="21" t="s">
        <v>269</v>
      </c>
      <c r="D28" s="21" t="s">
        <v>222</v>
      </c>
      <c r="E28" s="21" t="s">
        <v>122</v>
      </c>
      <c r="F28" s="21" t="s">
        <v>104</v>
      </c>
      <c r="G28" s="21" t="s">
        <v>270</v>
      </c>
      <c r="H28" s="21" t="s">
        <v>222</v>
      </c>
      <c r="I28" s="108">
        <v>400</v>
      </c>
      <c r="J28" s="108">
        <v>400</v>
      </c>
      <c r="K28" s="26"/>
      <c r="L28" s="26"/>
      <c r="M28" s="26"/>
      <c r="N28" s="108">
        <v>400</v>
      </c>
      <c r="O28" s="26"/>
      <c r="P28" s="108"/>
      <c r="Q28" s="108"/>
      <c r="R28" s="108"/>
      <c r="S28" s="108"/>
      <c r="T28" s="108"/>
      <c r="U28" s="108"/>
      <c r="V28" s="108"/>
      <c r="W28" s="108"/>
      <c r="X28" s="108"/>
      <c r="Y28" s="108"/>
    </row>
    <row r="29" ht="20.25" customHeight="1" spans="1:25">
      <c r="A29" s="21" t="s">
        <v>71</v>
      </c>
      <c r="B29" s="21" t="s">
        <v>71</v>
      </c>
      <c r="C29" s="21" t="s">
        <v>271</v>
      </c>
      <c r="D29" s="21" t="s">
        <v>272</v>
      </c>
      <c r="E29" s="21" t="s">
        <v>103</v>
      </c>
      <c r="F29" s="21" t="s">
        <v>104</v>
      </c>
      <c r="G29" s="21" t="s">
        <v>273</v>
      </c>
      <c r="H29" s="21" t="s">
        <v>272</v>
      </c>
      <c r="I29" s="108">
        <v>2700</v>
      </c>
      <c r="J29" s="108">
        <v>2700</v>
      </c>
      <c r="K29" s="26"/>
      <c r="L29" s="26"/>
      <c r="M29" s="26"/>
      <c r="N29" s="108">
        <v>2700</v>
      </c>
      <c r="O29" s="26"/>
      <c r="P29" s="108"/>
      <c r="Q29" s="108"/>
      <c r="R29" s="108"/>
      <c r="S29" s="108"/>
      <c r="T29" s="108"/>
      <c r="U29" s="108"/>
      <c r="V29" s="108"/>
      <c r="W29" s="108"/>
      <c r="X29" s="108"/>
      <c r="Y29" s="108"/>
    </row>
    <row r="30" ht="20.25" customHeight="1" spans="1:25">
      <c r="A30" s="21" t="s">
        <v>71</v>
      </c>
      <c r="B30" s="21" t="s">
        <v>71</v>
      </c>
      <c r="C30" s="21" t="s">
        <v>271</v>
      </c>
      <c r="D30" s="21" t="s">
        <v>272</v>
      </c>
      <c r="E30" s="21" t="s">
        <v>109</v>
      </c>
      <c r="F30" s="21" t="s">
        <v>104</v>
      </c>
      <c r="G30" s="21" t="s">
        <v>273</v>
      </c>
      <c r="H30" s="21" t="s">
        <v>272</v>
      </c>
      <c r="I30" s="108">
        <v>48600</v>
      </c>
      <c r="J30" s="108">
        <v>48600</v>
      </c>
      <c r="K30" s="26"/>
      <c r="L30" s="26"/>
      <c r="M30" s="26"/>
      <c r="N30" s="108">
        <v>48600</v>
      </c>
      <c r="O30" s="26"/>
      <c r="P30" s="108"/>
      <c r="Q30" s="108"/>
      <c r="R30" s="108"/>
      <c r="S30" s="108"/>
      <c r="T30" s="108"/>
      <c r="U30" s="108"/>
      <c r="V30" s="108"/>
      <c r="W30" s="108"/>
      <c r="X30" s="108"/>
      <c r="Y30" s="108"/>
    </row>
    <row r="31" ht="20.25" customHeight="1" spans="1:25">
      <c r="A31" s="21" t="s">
        <v>71</v>
      </c>
      <c r="B31" s="21" t="s">
        <v>71</v>
      </c>
      <c r="C31" s="21" t="s">
        <v>271</v>
      </c>
      <c r="D31" s="21" t="s">
        <v>272</v>
      </c>
      <c r="E31" s="21" t="s">
        <v>110</v>
      </c>
      <c r="F31" s="21" t="s">
        <v>111</v>
      </c>
      <c r="G31" s="21" t="s">
        <v>273</v>
      </c>
      <c r="H31" s="21" t="s">
        <v>272</v>
      </c>
      <c r="I31" s="108">
        <v>145800</v>
      </c>
      <c r="J31" s="108">
        <v>145800</v>
      </c>
      <c r="K31" s="26"/>
      <c r="L31" s="26"/>
      <c r="M31" s="26"/>
      <c r="N31" s="108">
        <v>145800</v>
      </c>
      <c r="O31" s="26"/>
      <c r="P31" s="108"/>
      <c r="Q31" s="108"/>
      <c r="R31" s="108"/>
      <c r="S31" s="108"/>
      <c r="T31" s="108"/>
      <c r="U31" s="108"/>
      <c r="V31" s="108"/>
      <c r="W31" s="108"/>
      <c r="X31" s="108"/>
      <c r="Y31" s="108"/>
    </row>
    <row r="32" ht="20.25" customHeight="1" spans="1:25">
      <c r="A32" s="21" t="s">
        <v>71</v>
      </c>
      <c r="B32" s="21" t="s">
        <v>71</v>
      </c>
      <c r="C32" s="21" t="s">
        <v>271</v>
      </c>
      <c r="D32" s="21" t="s">
        <v>272</v>
      </c>
      <c r="E32" s="21" t="s">
        <v>116</v>
      </c>
      <c r="F32" s="21" t="s">
        <v>104</v>
      </c>
      <c r="G32" s="21" t="s">
        <v>273</v>
      </c>
      <c r="H32" s="21" t="s">
        <v>272</v>
      </c>
      <c r="I32" s="108">
        <v>8100</v>
      </c>
      <c r="J32" s="108">
        <v>8100</v>
      </c>
      <c r="K32" s="26"/>
      <c r="L32" s="26"/>
      <c r="M32" s="26"/>
      <c r="N32" s="108">
        <v>8100</v>
      </c>
      <c r="O32" s="26"/>
      <c r="P32" s="108"/>
      <c r="Q32" s="108"/>
      <c r="R32" s="108"/>
      <c r="S32" s="108"/>
      <c r="T32" s="108"/>
      <c r="U32" s="108"/>
      <c r="V32" s="108"/>
      <c r="W32" s="108"/>
      <c r="X32" s="108"/>
      <c r="Y32" s="108"/>
    </row>
    <row r="33" ht="20.25" customHeight="1" spans="1:25">
      <c r="A33" s="21" t="s">
        <v>71</v>
      </c>
      <c r="B33" s="21" t="s">
        <v>71</v>
      </c>
      <c r="C33" s="21" t="s">
        <v>271</v>
      </c>
      <c r="D33" s="21" t="s">
        <v>272</v>
      </c>
      <c r="E33" s="21" t="s">
        <v>122</v>
      </c>
      <c r="F33" s="21" t="s">
        <v>104</v>
      </c>
      <c r="G33" s="21" t="s">
        <v>273</v>
      </c>
      <c r="H33" s="21" t="s">
        <v>272</v>
      </c>
      <c r="I33" s="108">
        <v>5400</v>
      </c>
      <c r="J33" s="108">
        <v>5400</v>
      </c>
      <c r="K33" s="26"/>
      <c r="L33" s="26"/>
      <c r="M33" s="26"/>
      <c r="N33" s="108">
        <v>5400</v>
      </c>
      <c r="O33" s="26"/>
      <c r="P33" s="108"/>
      <c r="Q33" s="108"/>
      <c r="R33" s="108"/>
      <c r="S33" s="108"/>
      <c r="T33" s="108"/>
      <c r="U33" s="108"/>
      <c r="V33" s="108"/>
      <c r="W33" s="108"/>
      <c r="X33" s="108"/>
      <c r="Y33" s="108"/>
    </row>
    <row r="34" ht="20.25" customHeight="1" spans="1:25">
      <c r="A34" s="21" t="s">
        <v>71</v>
      </c>
      <c r="B34" s="21" t="s">
        <v>71</v>
      </c>
      <c r="C34" s="21" t="s">
        <v>274</v>
      </c>
      <c r="D34" s="21" t="s">
        <v>275</v>
      </c>
      <c r="E34" s="21" t="s">
        <v>103</v>
      </c>
      <c r="F34" s="21" t="s">
        <v>104</v>
      </c>
      <c r="G34" s="21" t="s">
        <v>276</v>
      </c>
      <c r="H34" s="21" t="s">
        <v>277</v>
      </c>
      <c r="I34" s="108">
        <v>900</v>
      </c>
      <c r="J34" s="108">
        <v>900</v>
      </c>
      <c r="K34" s="26"/>
      <c r="L34" s="26"/>
      <c r="M34" s="26"/>
      <c r="N34" s="108">
        <v>900</v>
      </c>
      <c r="O34" s="26"/>
      <c r="P34" s="108"/>
      <c r="Q34" s="108"/>
      <c r="R34" s="108"/>
      <c r="S34" s="108"/>
      <c r="T34" s="108"/>
      <c r="U34" s="108"/>
      <c r="V34" s="108"/>
      <c r="W34" s="108"/>
      <c r="X34" s="108"/>
      <c r="Y34" s="108"/>
    </row>
    <row r="35" ht="20.25" customHeight="1" spans="1:25">
      <c r="A35" s="21" t="s">
        <v>71</v>
      </c>
      <c r="B35" s="21" t="s">
        <v>71</v>
      </c>
      <c r="C35" s="21" t="s">
        <v>274</v>
      </c>
      <c r="D35" s="21" t="s">
        <v>275</v>
      </c>
      <c r="E35" s="21" t="s">
        <v>109</v>
      </c>
      <c r="F35" s="21" t="s">
        <v>104</v>
      </c>
      <c r="G35" s="21" t="s">
        <v>276</v>
      </c>
      <c r="H35" s="21" t="s">
        <v>277</v>
      </c>
      <c r="I35" s="108">
        <v>16200</v>
      </c>
      <c r="J35" s="108">
        <v>16200</v>
      </c>
      <c r="K35" s="26"/>
      <c r="L35" s="26"/>
      <c r="M35" s="26"/>
      <c r="N35" s="108">
        <v>16200</v>
      </c>
      <c r="O35" s="26"/>
      <c r="P35" s="108"/>
      <c r="Q35" s="108"/>
      <c r="R35" s="108"/>
      <c r="S35" s="108"/>
      <c r="T35" s="108"/>
      <c r="U35" s="108"/>
      <c r="V35" s="108"/>
      <c r="W35" s="108"/>
      <c r="X35" s="108"/>
      <c r="Y35" s="108"/>
    </row>
    <row r="36" ht="20.25" customHeight="1" spans="1:25">
      <c r="A36" s="21" t="s">
        <v>71</v>
      </c>
      <c r="B36" s="21" t="s">
        <v>71</v>
      </c>
      <c r="C36" s="21" t="s">
        <v>274</v>
      </c>
      <c r="D36" s="21" t="s">
        <v>275</v>
      </c>
      <c r="E36" s="21" t="s">
        <v>110</v>
      </c>
      <c r="F36" s="21" t="s">
        <v>111</v>
      </c>
      <c r="G36" s="21" t="s">
        <v>276</v>
      </c>
      <c r="H36" s="21" t="s">
        <v>277</v>
      </c>
      <c r="I36" s="108">
        <v>48600</v>
      </c>
      <c r="J36" s="108">
        <v>48600</v>
      </c>
      <c r="K36" s="26"/>
      <c r="L36" s="26"/>
      <c r="M36" s="26"/>
      <c r="N36" s="108">
        <v>48600</v>
      </c>
      <c r="O36" s="26"/>
      <c r="P36" s="108"/>
      <c r="Q36" s="108"/>
      <c r="R36" s="108"/>
      <c r="S36" s="108"/>
      <c r="T36" s="108"/>
      <c r="U36" s="108"/>
      <c r="V36" s="108"/>
      <c r="W36" s="108"/>
      <c r="X36" s="108"/>
      <c r="Y36" s="108"/>
    </row>
    <row r="37" ht="20.25" customHeight="1" spans="1:25">
      <c r="A37" s="21" t="s">
        <v>71</v>
      </c>
      <c r="B37" s="21" t="s">
        <v>71</v>
      </c>
      <c r="C37" s="21" t="s">
        <v>274</v>
      </c>
      <c r="D37" s="21" t="s">
        <v>275</v>
      </c>
      <c r="E37" s="21" t="s">
        <v>116</v>
      </c>
      <c r="F37" s="21" t="s">
        <v>104</v>
      </c>
      <c r="G37" s="21" t="s">
        <v>276</v>
      </c>
      <c r="H37" s="21" t="s">
        <v>277</v>
      </c>
      <c r="I37" s="108">
        <v>34800</v>
      </c>
      <c r="J37" s="108">
        <v>34800</v>
      </c>
      <c r="K37" s="26"/>
      <c r="L37" s="26"/>
      <c r="M37" s="26"/>
      <c r="N37" s="108">
        <v>34800</v>
      </c>
      <c r="O37" s="26"/>
      <c r="P37" s="108"/>
      <c r="Q37" s="108"/>
      <c r="R37" s="108"/>
      <c r="S37" s="108"/>
      <c r="T37" s="108"/>
      <c r="U37" s="108"/>
      <c r="V37" s="108"/>
      <c r="W37" s="108"/>
      <c r="X37" s="108"/>
      <c r="Y37" s="108"/>
    </row>
    <row r="38" ht="20.25" customHeight="1" spans="1:25">
      <c r="A38" s="21" t="s">
        <v>71</v>
      </c>
      <c r="B38" s="21" t="s">
        <v>71</v>
      </c>
      <c r="C38" s="21" t="s">
        <v>274</v>
      </c>
      <c r="D38" s="21" t="s">
        <v>275</v>
      </c>
      <c r="E38" s="21" t="s">
        <v>116</v>
      </c>
      <c r="F38" s="21" t="s">
        <v>104</v>
      </c>
      <c r="G38" s="21" t="s">
        <v>276</v>
      </c>
      <c r="H38" s="21" t="s">
        <v>277</v>
      </c>
      <c r="I38" s="108">
        <v>2700</v>
      </c>
      <c r="J38" s="108">
        <v>2700</v>
      </c>
      <c r="K38" s="26"/>
      <c r="L38" s="26"/>
      <c r="M38" s="26"/>
      <c r="N38" s="108">
        <v>2700</v>
      </c>
      <c r="O38" s="26"/>
      <c r="P38" s="108"/>
      <c r="Q38" s="108"/>
      <c r="R38" s="108"/>
      <c r="S38" s="108"/>
      <c r="T38" s="108"/>
      <c r="U38" s="108"/>
      <c r="V38" s="108"/>
      <c r="W38" s="108"/>
      <c r="X38" s="108"/>
      <c r="Y38" s="108"/>
    </row>
    <row r="39" ht="20.25" customHeight="1" spans="1:25">
      <c r="A39" s="21" t="s">
        <v>71</v>
      </c>
      <c r="B39" s="21" t="s">
        <v>71</v>
      </c>
      <c r="C39" s="21" t="s">
        <v>274</v>
      </c>
      <c r="D39" s="21" t="s">
        <v>275</v>
      </c>
      <c r="E39" s="21" t="s">
        <v>122</v>
      </c>
      <c r="F39" s="21" t="s">
        <v>104</v>
      </c>
      <c r="G39" s="21" t="s">
        <v>276</v>
      </c>
      <c r="H39" s="21" t="s">
        <v>277</v>
      </c>
      <c r="I39" s="108">
        <v>1800</v>
      </c>
      <c r="J39" s="108">
        <v>1800</v>
      </c>
      <c r="K39" s="26"/>
      <c r="L39" s="26"/>
      <c r="M39" s="26"/>
      <c r="N39" s="108">
        <v>1800</v>
      </c>
      <c r="O39" s="26"/>
      <c r="P39" s="108"/>
      <c r="Q39" s="108"/>
      <c r="R39" s="108"/>
      <c r="S39" s="108"/>
      <c r="T39" s="108"/>
      <c r="U39" s="108"/>
      <c r="V39" s="108"/>
      <c r="W39" s="108"/>
      <c r="X39" s="108"/>
      <c r="Y39" s="108"/>
    </row>
    <row r="40" ht="20.25" customHeight="1" spans="1:25">
      <c r="A40" s="21" t="s">
        <v>71</v>
      </c>
      <c r="B40" s="21" t="s">
        <v>71</v>
      </c>
      <c r="C40" s="21" t="s">
        <v>274</v>
      </c>
      <c r="D40" s="21" t="s">
        <v>275</v>
      </c>
      <c r="E40" s="21" t="s">
        <v>103</v>
      </c>
      <c r="F40" s="21" t="s">
        <v>104</v>
      </c>
      <c r="G40" s="21" t="s">
        <v>278</v>
      </c>
      <c r="H40" s="21" t="s">
        <v>279</v>
      </c>
      <c r="I40" s="108">
        <v>200</v>
      </c>
      <c r="J40" s="108">
        <v>200</v>
      </c>
      <c r="K40" s="26"/>
      <c r="L40" s="26"/>
      <c r="M40" s="26"/>
      <c r="N40" s="108">
        <v>200</v>
      </c>
      <c r="O40" s="26"/>
      <c r="P40" s="108"/>
      <c r="Q40" s="108"/>
      <c r="R40" s="108"/>
      <c r="S40" s="108"/>
      <c r="T40" s="108"/>
      <c r="U40" s="108"/>
      <c r="V40" s="108"/>
      <c r="W40" s="108"/>
      <c r="X40" s="108"/>
      <c r="Y40" s="108"/>
    </row>
    <row r="41" ht="20.25" customHeight="1" spans="1:25">
      <c r="A41" s="21" t="s">
        <v>71</v>
      </c>
      <c r="B41" s="21" t="s">
        <v>71</v>
      </c>
      <c r="C41" s="21" t="s">
        <v>274</v>
      </c>
      <c r="D41" s="21" t="s">
        <v>275</v>
      </c>
      <c r="E41" s="21" t="s">
        <v>109</v>
      </c>
      <c r="F41" s="21" t="s">
        <v>104</v>
      </c>
      <c r="G41" s="21" t="s">
        <v>278</v>
      </c>
      <c r="H41" s="21" t="s">
        <v>279</v>
      </c>
      <c r="I41" s="108">
        <v>3600</v>
      </c>
      <c r="J41" s="108">
        <v>3600</v>
      </c>
      <c r="K41" s="26"/>
      <c r="L41" s="26"/>
      <c r="M41" s="26"/>
      <c r="N41" s="108">
        <v>3600</v>
      </c>
      <c r="O41" s="26"/>
      <c r="P41" s="108"/>
      <c r="Q41" s="108"/>
      <c r="R41" s="108"/>
      <c r="S41" s="108"/>
      <c r="T41" s="108"/>
      <c r="U41" s="108"/>
      <c r="V41" s="108"/>
      <c r="W41" s="108"/>
      <c r="X41" s="108"/>
      <c r="Y41" s="108"/>
    </row>
    <row r="42" ht="20.25" customHeight="1" spans="1:25">
      <c r="A42" s="21" t="s">
        <v>71</v>
      </c>
      <c r="B42" s="21" t="s">
        <v>71</v>
      </c>
      <c r="C42" s="21" t="s">
        <v>274</v>
      </c>
      <c r="D42" s="21" t="s">
        <v>275</v>
      </c>
      <c r="E42" s="21" t="s">
        <v>110</v>
      </c>
      <c r="F42" s="21" t="s">
        <v>111</v>
      </c>
      <c r="G42" s="21" t="s">
        <v>278</v>
      </c>
      <c r="H42" s="21" t="s">
        <v>279</v>
      </c>
      <c r="I42" s="108">
        <v>10800</v>
      </c>
      <c r="J42" s="108">
        <v>10800</v>
      </c>
      <c r="K42" s="26"/>
      <c r="L42" s="26"/>
      <c r="M42" s="26"/>
      <c r="N42" s="108">
        <v>10800</v>
      </c>
      <c r="O42" s="26"/>
      <c r="P42" s="108"/>
      <c r="Q42" s="108"/>
      <c r="R42" s="108"/>
      <c r="S42" s="108"/>
      <c r="T42" s="108"/>
      <c r="U42" s="108"/>
      <c r="V42" s="108"/>
      <c r="W42" s="108"/>
      <c r="X42" s="108"/>
      <c r="Y42" s="108"/>
    </row>
    <row r="43" ht="20.25" customHeight="1" spans="1:25">
      <c r="A43" s="21" t="s">
        <v>71</v>
      </c>
      <c r="B43" s="21" t="s">
        <v>71</v>
      </c>
      <c r="C43" s="21" t="s">
        <v>274</v>
      </c>
      <c r="D43" s="21" t="s">
        <v>275</v>
      </c>
      <c r="E43" s="21" t="s">
        <v>116</v>
      </c>
      <c r="F43" s="21" t="s">
        <v>104</v>
      </c>
      <c r="G43" s="21" t="s">
        <v>278</v>
      </c>
      <c r="H43" s="21" t="s">
        <v>279</v>
      </c>
      <c r="I43" s="108">
        <v>600</v>
      </c>
      <c r="J43" s="108">
        <v>600</v>
      </c>
      <c r="K43" s="26"/>
      <c r="L43" s="26"/>
      <c r="M43" s="26"/>
      <c r="N43" s="108">
        <v>600</v>
      </c>
      <c r="O43" s="26"/>
      <c r="P43" s="108"/>
      <c r="Q43" s="108"/>
      <c r="R43" s="108"/>
      <c r="S43" s="108"/>
      <c r="T43" s="108"/>
      <c r="U43" s="108"/>
      <c r="V43" s="108"/>
      <c r="W43" s="108"/>
      <c r="X43" s="108"/>
      <c r="Y43" s="108"/>
    </row>
    <row r="44" ht="20.25" customHeight="1" spans="1:25">
      <c r="A44" s="21" t="s">
        <v>71</v>
      </c>
      <c r="B44" s="21" t="s">
        <v>71</v>
      </c>
      <c r="C44" s="21" t="s">
        <v>274</v>
      </c>
      <c r="D44" s="21" t="s">
        <v>275</v>
      </c>
      <c r="E44" s="21" t="s">
        <v>116</v>
      </c>
      <c r="F44" s="21" t="s">
        <v>104</v>
      </c>
      <c r="G44" s="21" t="s">
        <v>278</v>
      </c>
      <c r="H44" s="21" t="s">
        <v>279</v>
      </c>
      <c r="I44" s="108">
        <v>3900</v>
      </c>
      <c r="J44" s="108">
        <v>3900</v>
      </c>
      <c r="K44" s="26"/>
      <c r="L44" s="26"/>
      <c r="M44" s="26"/>
      <c r="N44" s="108">
        <v>3900</v>
      </c>
      <c r="O44" s="26"/>
      <c r="P44" s="108"/>
      <c r="Q44" s="108"/>
      <c r="R44" s="108"/>
      <c r="S44" s="108"/>
      <c r="T44" s="108"/>
      <c r="U44" s="108"/>
      <c r="V44" s="108"/>
      <c r="W44" s="108"/>
      <c r="X44" s="108"/>
      <c r="Y44" s="108"/>
    </row>
    <row r="45" ht="20.25" customHeight="1" spans="1:25">
      <c r="A45" s="21" t="s">
        <v>71</v>
      </c>
      <c r="B45" s="21" t="s">
        <v>71</v>
      </c>
      <c r="C45" s="21" t="s">
        <v>274</v>
      </c>
      <c r="D45" s="21" t="s">
        <v>275</v>
      </c>
      <c r="E45" s="21" t="s">
        <v>122</v>
      </c>
      <c r="F45" s="21" t="s">
        <v>104</v>
      </c>
      <c r="G45" s="21" t="s">
        <v>278</v>
      </c>
      <c r="H45" s="21" t="s">
        <v>279</v>
      </c>
      <c r="I45" s="108">
        <v>400</v>
      </c>
      <c r="J45" s="108">
        <v>400</v>
      </c>
      <c r="K45" s="26"/>
      <c r="L45" s="26"/>
      <c r="M45" s="26"/>
      <c r="N45" s="108">
        <v>400</v>
      </c>
      <c r="O45" s="26"/>
      <c r="P45" s="108"/>
      <c r="Q45" s="108"/>
      <c r="R45" s="108"/>
      <c r="S45" s="108"/>
      <c r="T45" s="108"/>
      <c r="U45" s="108"/>
      <c r="V45" s="108"/>
      <c r="W45" s="108"/>
      <c r="X45" s="108"/>
      <c r="Y45" s="108"/>
    </row>
    <row r="46" ht="20.25" customHeight="1" spans="1:25">
      <c r="A46" s="21" t="s">
        <v>71</v>
      </c>
      <c r="B46" s="21" t="s">
        <v>71</v>
      </c>
      <c r="C46" s="21" t="s">
        <v>274</v>
      </c>
      <c r="D46" s="21" t="s">
        <v>275</v>
      </c>
      <c r="E46" s="21" t="s">
        <v>103</v>
      </c>
      <c r="F46" s="21" t="s">
        <v>104</v>
      </c>
      <c r="G46" s="21" t="s">
        <v>280</v>
      </c>
      <c r="H46" s="21" t="s">
        <v>281</v>
      </c>
      <c r="I46" s="108">
        <v>200</v>
      </c>
      <c r="J46" s="108">
        <v>200</v>
      </c>
      <c r="K46" s="26"/>
      <c r="L46" s="26"/>
      <c r="M46" s="26"/>
      <c r="N46" s="108">
        <v>200</v>
      </c>
      <c r="O46" s="26"/>
      <c r="P46" s="108"/>
      <c r="Q46" s="108"/>
      <c r="R46" s="108"/>
      <c r="S46" s="108"/>
      <c r="T46" s="108"/>
      <c r="U46" s="108"/>
      <c r="V46" s="108"/>
      <c r="W46" s="108"/>
      <c r="X46" s="108"/>
      <c r="Y46" s="108"/>
    </row>
    <row r="47" ht="20.25" customHeight="1" spans="1:25">
      <c r="A47" s="21" t="s">
        <v>71</v>
      </c>
      <c r="B47" s="21" t="s">
        <v>71</v>
      </c>
      <c r="C47" s="21" t="s">
        <v>274</v>
      </c>
      <c r="D47" s="21" t="s">
        <v>275</v>
      </c>
      <c r="E47" s="21" t="s">
        <v>109</v>
      </c>
      <c r="F47" s="21" t="s">
        <v>104</v>
      </c>
      <c r="G47" s="21" t="s">
        <v>280</v>
      </c>
      <c r="H47" s="21" t="s">
        <v>281</v>
      </c>
      <c r="I47" s="108">
        <v>3600</v>
      </c>
      <c r="J47" s="108">
        <v>3600</v>
      </c>
      <c r="K47" s="26"/>
      <c r="L47" s="26"/>
      <c r="M47" s="26"/>
      <c r="N47" s="108">
        <v>3600</v>
      </c>
      <c r="O47" s="26"/>
      <c r="P47" s="108"/>
      <c r="Q47" s="108"/>
      <c r="R47" s="108"/>
      <c r="S47" s="108"/>
      <c r="T47" s="108"/>
      <c r="U47" s="108"/>
      <c r="V47" s="108"/>
      <c r="W47" s="108"/>
      <c r="X47" s="108"/>
      <c r="Y47" s="108"/>
    </row>
    <row r="48" ht="20.25" customHeight="1" spans="1:25">
      <c r="A48" s="21" t="s">
        <v>71</v>
      </c>
      <c r="B48" s="21" t="s">
        <v>71</v>
      </c>
      <c r="C48" s="21" t="s">
        <v>274</v>
      </c>
      <c r="D48" s="21" t="s">
        <v>275</v>
      </c>
      <c r="E48" s="21" t="s">
        <v>110</v>
      </c>
      <c r="F48" s="21" t="s">
        <v>111</v>
      </c>
      <c r="G48" s="21" t="s">
        <v>280</v>
      </c>
      <c r="H48" s="21" t="s">
        <v>281</v>
      </c>
      <c r="I48" s="108">
        <v>10800</v>
      </c>
      <c r="J48" s="108">
        <v>10800</v>
      </c>
      <c r="K48" s="26"/>
      <c r="L48" s="26"/>
      <c r="M48" s="26"/>
      <c r="N48" s="108">
        <v>10800</v>
      </c>
      <c r="O48" s="26"/>
      <c r="P48" s="108"/>
      <c r="Q48" s="108"/>
      <c r="R48" s="108"/>
      <c r="S48" s="108"/>
      <c r="T48" s="108"/>
      <c r="U48" s="108"/>
      <c r="V48" s="108"/>
      <c r="W48" s="108"/>
      <c r="X48" s="108"/>
      <c r="Y48" s="108"/>
    </row>
    <row r="49" ht="20.25" customHeight="1" spans="1:25">
      <c r="A49" s="21" t="s">
        <v>71</v>
      </c>
      <c r="B49" s="21" t="s">
        <v>71</v>
      </c>
      <c r="C49" s="21" t="s">
        <v>274</v>
      </c>
      <c r="D49" s="21" t="s">
        <v>275</v>
      </c>
      <c r="E49" s="21" t="s">
        <v>116</v>
      </c>
      <c r="F49" s="21" t="s">
        <v>104</v>
      </c>
      <c r="G49" s="21" t="s">
        <v>280</v>
      </c>
      <c r="H49" s="21" t="s">
        <v>281</v>
      </c>
      <c r="I49" s="108">
        <v>600</v>
      </c>
      <c r="J49" s="108">
        <v>600</v>
      </c>
      <c r="K49" s="26"/>
      <c r="L49" s="26"/>
      <c r="M49" s="26"/>
      <c r="N49" s="108">
        <v>600</v>
      </c>
      <c r="O49" s="26"/>
      <c r="P49" s="108"/>
      <c r="Q49" s="108"/>
      <c r="R49" s="108"/>
      <c r="S49" s="108"/>
      <c r="T49" s="108"/>
      <c r="U49" s="108"/>
      <c r="V49" s="108"/>
      <c r="W49" s="108"/>
      <c r="X49" s="108"/>
      <c r="Y49" s="108"/>
    </row>
    <row r="50" ht="20.25" customHeight="1" spans="1:25">
      <c r="A50" s="21" t="s">
        <v>71</v>
      </c>
      <c r="B50" s="21" t="s">
        <v>71</v>
      </c>
      <c r="C50" s="21" t="s">
        <v>274</v>
      </c>
      <c r="D50" s="21" t="s">
        <v>275</v>
      </c>
      <c r="E50" s="21" t="s">
        <v>116</v>
      </c>
      <c r="F50" s="21" t="s">
        <v>104</v>
      </c>
      <c r="G50" s="21" t="s">
        <v>280</v>
      </c>
      <c r="H50" s="21" t="s">
        <v>281</v>
      </c>
      <c r="I50" s="108">
        <v>3900</v>
      </c>
      <c r="J50" s="108">
        <v>3900</v>
      </c>
      <c r="K50" s="26"/>
      <c r="L50" s="26"/>
      <c r="M50" s="26"/>
      <c r="N50" s="108">
        <v>3900</v>
      </c>
      <c r="O50" s="26"/>
      <c r="P50" s="108"/>
      <c r="Q50" s="108"/>
      <c r="R50" s="108"/>
      <c r="S50" s="108"/>
      <c r="T50" s="108"/>
      <c r="U50" s="108"/>
      <c r="V50" s="108"/>
      <c r="W50" s="108"/>
      <c r="X50" s="108"/>
      <c r="Y50" s="108"/>
    </row>
    <row r="51" ht="20.25" customHeight="1" spans="1:25">
      <c r="A51" s="21" t="s">
        <v>71</v>
      </c>
      <c r="B51" s="21" t="s">
        <v>71</v>
      </c>
      <c r="C51" s="21" t="s">
        <v>274</v>
      </c>
      <c r="D51" s="21" t="s">
        <v>275</v>
      </c>
      <c r="E51" s="21" t="s">
        <v>122</v>
      </c>
      <c r="F51" s="21" t="s">
        <v>104</v>
      </c>
      <c r="G51" s="21" t="s">
        <v>280</v>
      </c>
      <c r="H51" s="21" t="s">
        <v>281</v>
      </c>
      <c r="I51" s="108">
        <v>400</v>
      </c>
      <c r="J51" s="108">
        <v>400</v>
      </c>
      <c r="K51" s="26"/>
      <c r="L51" s="26"/>
      <c r="M51" s="26"/>
      <c r="N51" s="108">
        <v>400</v>
      </c>
      <c r="O51" s="26"/>
      <c r="P51" s="108"/>
      <c r="Q51" s="108"/>
      <c r="R51" s="108"/>
      <c r="S51" s="108"/>
      <c r="T51" s="108"/>
      <c r="U51" s="108"/>
      <c r="V51" s="108"/>
      <c r="W51" s="108"/>
      <c r="X51" s="108"/>
      <c r="Y51" s="108"/>
    </row>
    <row r="52" ht="20.25" customHeight="1" spans="1:25">
      <c r="A52" s="21" t="s">
        <v>71</v>
      </c>
      <c r="B52" s="21" t="s">
        <v>71</v>
      </c>
      <c r="C52" s="21" t="s">
        <v>274</v>
      </c>
      <c r="D52" s="21" t="s">
        <v>275</v>
      </c>
      <c r="E52" s="21" t="s">
        <v>103</v>
      </c>
      <c r="F52" s="21" t="s">
        <v>104</v>
      </c>
      <c r="G52" s="21" t="s">
        <v>282</v>
      </c>
      <c r="H52" s="21" t="s">
        <v>283</v>
      </c>
      <c r="I52" s="108">
        <v>700</v>
      </c>
      <c r="J52" s="108">
        <v>700</v>
      </c>
      <c r="K52" s="26"/>
      <c r="L52" s="26"/>
      <c r="M52" s="26"/>
      <c r="N52" s="108">
        <v>700</v>
      </c>
      <c r="O52" s="26"/>
      <c r="P52" s="108"/>
      <c r="Q52" s="108"/>
      <c r="R52" s="108"/>
      <c r="S52" s="108"/>
      <c r="T52" s="108"/>
      <c r="U52" s="108"/>
      <c r="V52" s="108"/>
      <c r="W52" s="108"/>
      <c r="X52" s="108"/>
      <c r="Y52" s="108"/>
    </row>
    <row r="53" ht="20.25" customHeight="1" spans="1:25">
      <c r="A53" s="21" t="s">
        <v>71</v>
      </c>
      <c r="B53" s="21" t="s">
        <v>71</v>
      </c>
      <c r="C53" s="21" t="s">
        <v>274</v>
      </c>
      <c r="D53" s="21" t="s">
        <v>275</v>
      </c>
      <c r="E53" s="21" t="s">
        <v>109</v>
      </c>
      <c r="F53" s="21" t="s">
        <v>104</v>
      </c>
      <c r="G53" s="21" t="s">
        <v>282</v>
      </c>
      <c r="H53" s="21" t="s">
        <v>283</v>
      </c>
      <c r="I53" s="108">
        <v>12600</v>
      </c>
      <c r="J53" s="108">
        <v>12600</v>
      </c>
      <c r="K53" s="26"/>
      <c r="L53" s="26"/>
      <c r="M53" s="26"/>
      <c r="N53" s="108">
        <v>12600</v>
      </c>
      <c r="O53" s="26"/>
      <c r="P53" s="108"/>
      <c r="Q53" s="108"/>
      <c r="R53" s="108"/>
      <c r="S53" s="108"/>
      <c r="T53" s="108"/>
      <c r="U53" s="108"/>
      <c r="V53" s="108"/>
      <c r="W53" s="108"/>
      <c r="X53" s="108"/>
      <c r="Y53" s="108"/>
    </row>
    <row r="54" ht="20.25" customHeight="1" spans="1:25">
      <c r="A54" s="21" t="s">
        <v>71</v>
      </c>
      <c r="B54" s="21" t="s">
        <v>71</v>
      </c>
      <c r="C54" s="21" t="s">
        <v>274</v>
      </c>
      <c r="D54" s="21" t="s">
        <v>275</v>
      </c>
      <c r="E54" s="21" t="s">
        <v>110</v>
      </c>
      <c r="F54" s="21" t="s">
        <v>111</v>
      </c>
      <c r="G54" s="21" t="s">
        <v>282</v>
      </c>
      <c r="H54" s="21" t="s">
        <v>283</v>
      </c>
      <c r="I54" s="108">
        <v>37800</v>
      </c>
      <c r="J54" s="108">
        <v>37800</v>
      </c>
      <c r="K54" s="26"/>
      <c r="L54" s="26"/>
      <c r="M54" s="26"/>
      <c r="N54" s="108">
        <v>37800</v>
      </c>
      <c r="O54" s="26"/>
      <c r="P54" s="108"/>
      <c r="Q54" s="108"/>
      <c r="R54" s="108"/>
      <c r="S54" s="108"/>
      <c r="T54" s="108"/>
      <c r="U54" s="108"/>
      <c r="V54" s="108"/>
      <c r="W54" s="108"/>
      <c r="X54" s="108"/>
      <c r="Y54" s="108"/>
    </row>
    <row r="55" ht="20.25" customHeight="1" spans="1:25">
      <c r="A55" s="21" t="s">
        <v>71</v>
      </c>
      <c r="B55" s="21" t="s">
        <v>71</v>
      </c>
      <c r="C55" s="21" t="s">
        <v>274</v>
      </c>
      <c r="D55" s="21" t="s">
        <v>275</v>
      </c>
      <c r="E55" s="21" t="s">
        <v>116</v>
      </c>
      <c r="F55" s="21" t="s">
        <v>104</v>
      </c>
      <c r="G55" s="21" t="s">
        <v>282</v>
      </c>
      <c r="H55" s="21" t="s">
        <v>283</v>
      </c>
      <c r="I55" s="108">
        <v>2100</v>
      </c>
      <c r="J55" s="108">
        <v>2100</v>
      </c>
      <c r="K55" s="26"/>
      <c r="L55" s="26"/>
      <c r="M55" s="26"/>
      <c r="N55" s="108">
        <v>2100</v>
      </c>
      <c r="O55" s="26"/>
      <c r="P55" s="108"/>
      <c r="Q55" s="108"/>
      <c r="R55" s="108"/>
      <c r="S55" s="108"/>
      <c r="T55" s="108"/>
      <c r="U55" s="108"/>
      <c r="V55" s="108"/>
      <c r="W55" s="108"/>
      <c r="X55" s="108"/>
      <c r="Y55" s="108"/>
    </row>
    <row r="56" ht="20.25" customHeight="1" spans="1:25">
      <c r="A56" s="21" t="s">
        <v>71</v>
      </c>
      <c r="B56" s="21" t="s">
        <v>71</v>
      </c>
      <c r="C56" s="21" t="s">
        <v>274</v>
      </c>
      <c r="D56" s="21" t="s">
        <v>275</v>
      </c>
      <c r="E56" s="21" t="s">
        <v>116</v>
      </c>
      <c r="F56" s="21" t="s">
        <v>104</v>
      </c>
      <c r="G56" s="21" t="s">
        <v>282</v>
      </c>
      <c r="H56" s="21" t="s">
        <v>283</v>
      </c>
      <c r="I56" s="108">
        <v>6900</v>
      </c>
      <c r="J56" s="108">
        <v>6900</v>
      </c>
      <c r="K56" s="26"/>
      <c r="L56" s="26"/>
      <c r="M56" s="26"/>
      <c r="N56" s="108">
        <v>6900</v>
      </c>
      <c r="O56" s="26"/>
      <c r="P56" s="108"/>
      <c r="Q56" s="108"/>
      <c r="R56" s="108"/>
      <c r="S56" s="108"/>
      <c r="T56" s="108"/>
      <c r="U56" s="108"/>
      <c r="V56" s="108"/>
      <c r="W56" s="108"/>
      <c r="X56" s="108"/>
      <c r="Y56" s="108"/>
    </row>
    <row r="57" ht="20.25" customHeight="1" spans="1:25">
      <c r="A57" s="21" t="s">
        <v>71</v>
      </c>
      <c r="B57" s="21" t="s">
        <v>71</v>
      </c>
      <c r="C57" s="21" t="s">
        <v>274</v>
      </c>
      <c r="D57" s="21" t="s">
        <v>275</v>
      </c>
      <c r="E57" s="21" t="s">
        <v>122</v>
      </c>
      <c r="F57" s="21" t="s">
        <v>104</v>
      </c>
      <c r="G57" s="21" t="s">
        <v>282</v>
      </c>
      <c r="H57" s="21" t="s">
        <v>283</v>
      </c>
      <c r="I57" s="108">
        <v>1400</v>
      </c>
      <c r="J57" s="108">
        <v>1400</v>
      </c>
      <c r="K57" s="26"/>
      <c r="L57" s="26"/>
      <c r="M57" s="26"/>
      <c r="N57" s="108">
        <v>1400</v>
      </c>
      <c r="O57" s="26"/>
      <c r="P57" s="108"/>
      <c r="Q57" s="108"/>
      <c r="R57" s="108"/>
      <c r="S57" s="108"/>
      <c r="T57" s="108"/>
      <c r="U57" s="108"/>
      <c r="V57" s="108"/>
      <c r="W57" s="108"/>
      <c r="X57" s="108"/>
      <c r="Y57" s="108"/>
    </row>
    <row r="58" ht="20.25" customHeight="1" spans="1:25">
      <c r="A58" s="21" t="s">
        <v>71</v>
      </c>
      <c r="B58" s="21" t="s">
        <v>71</v>
      </c>
      <c r="C58" s="21" t="s">
        <v>274</v>
      </c>
      <c r="D58" s="21" t="s">
        <v>275</v>
      </c>
      <c r="E58" s="21" t="s">
        <v>103</v>
      </c>
      <c r="F58" s="21" t="s">
        <v>104</v>
      </c>
      <c r="G58" s="21" t="s">
        <v>284</v>
      </c>
      <c r="H58" s="21" t="s">
        <v>285</v>
      </c>
      <c r="I58" s="108">
        <v>1280</v>
      </c>
      <c r="J58" s="108">
        <v>1280</v>
      </c>
      <c r="K58" s="26"/>
      <c r="L58" s="26"/>
      <c r="M58" s="26"/>
      <c r="N58" s="108">
        <v>1280</v>
      </c>
      <c r="O58" s="26"/>
      <c r="P58" s="108"/>
      <c r="Q58" s="108"/>
      <c r="R58" s="108"/>
      <c r="S58" s="108"/>
      <c r="T58" s="108"/>
      <c r="U58" s="108"/>
      <c r="V58" s="108"/>
      <c r="W58" s="108"/>
      <c r="X58" s="108"/>
      <c r="Y58" s="108"/>
    </row>
    <row r="59" ht="20.25" customHeight="1" spans="1:25">
      <c r="A59" s="21" t="s">
        <v>71</v>
      </c>
      <c r="B59" s="21" t="s">
        <v>71</v>
      </c>
      <c r="C59" s="21" t="s">
        <v>274</v>
      </c>
      <c r="D59" s="21" t="s">
        <v>275</v>
      </c>
      <c r="E59" s="21" t="s">
        <v>109</v>
      </c>
      <c r="F59" s="21" t="s">
        <v>104</v>
      </c>
      <c r="G59" s="21" t="s">
        <v>284</v>
      </c>
      <c r="H59" s="21" t="s">
        <v>285</v>
      </c>
      <c r="I59" s="108">
        <v>23040</v>
      </c>
      <c r="J59" s="108">
        <v>23040</v>
      </c>
      <c r="K59" s="26"/>
      <c r="L59" s="26"/>
      <c r="M59" s="26"/>
      <c r="N59" s="108">
        <v>23040</v>
      </c>
      <c r="O59" s="26"/>
      <c r="P59" s="108"/>
      <c r="Q59" s="108"/>
      <c r="R59" s="108"/>
      <c r="S59" s="108"/>
      <c r="T59" s="108"/>
      <c r="U59" s="108"/>
      <c r="V59" s="108"/>
      <c r="W59" s="108"/>
      <c r="X59" s="108"/>
      <c r="Y59" s="108"/>
    </row>
    <row r="60" ht="20.25" customHeight="1" spans="1:25">
      <c r="A60" s="21" t="s">
        <v>71</v>
      </c>
      <c r="B60" s="21" t="s">
        <v>71</v>
      </c>
      <c r="C60" s="21" t="s">
        <v>274</v>
      </c>
      <c r="D60" s="21" t="s">
        <v>275</v>
      </c>
      <c r="E60" s="21" t="s">
        <v>110</v>
      </c>
      <c r="F60" s="21" t="s">
        <v>111</v>
      </c>
      <c r="G60" s="21" t="s">
        <v>284</v>
      </c>
      <c r="H60" s="21" t="s">
        <v>285</v>
      </c>
      <c r="I60" s="108">
        <v>69120</v>
      </c>
      <c r="J60" s="108">
        <v>69120</v>
      </c>
      <c r="K60" s="26"/>
      <c r="L60" s="26"/>
      <c r="M60" s="26"/>
      <c r="N60" s="108">
        <v>69120</v>
      </c>
      <c r="O60" s="26"/>
      <c r="P60" s="108"/>
      <c r="Q60" s="108"/>
      <c r="R60" s="108"/>
      <c r="S60" s="108"/>
      <c r="T60" s="108"/>
      <c r="U60" s="108"/>
      <c r="V60" s="108"/>
      <c r="W60" s="108"/>
      <c r="X60" s="108"/>
      <c r="Y60" s="108"/>
    </row>
    <row r="61" ht="20.25" customHeight="1" spans="1:25">
      <c r="A61" s="21" t="s">
        <v>71</v>
      </c>
      <c r="B61" s="21" t="s">
        <v>71</v>
      </c>
      <c r="C61" s="21" t="s">
        <v>274</v>
      </c>
      <c r="D61" s="21" t="s">
        <v>275</v>
      </c>
      <c r="E61" s="21" t="s">
        <v>116</v>
      </c>
      <c r="F61" s="21" t="s">
        <v>104</v>
      </c>
      <c r="G61" s="21" t="s">
        <v>284</v>
      </c>
      <c r="H61" s="21" t="s">
        <v>285</v>
      </c>
      <c r="I61" s="108">
        <v>3840</v>
      </c>
      <c r="J61" s="108">
        <v>3840</v>
      </c>
      <c r="K61" s="26"/>
      <c r="L61" s="26"/>
      <c r="M61" s="26"/>
      <c r="N61" s="108">
        <v>3840</v>
      </c>
      <c r="O61" s="26"/>
      <c r="P61" s="108"/>
      <c r="Q61" s="108"/>
      <c r="R61" s="108"/>
      <c r="S61" s="108"/>
      <c r="T61" s="108"/>
      <c r="U61" s="108"/>
      <c r="V61" s="108"/>
      <c r="W61" s="108"/>
      <c r="X61" s="108"/>
      <c r="Y61" s="108"/>
    </row>
    <row r="62" ht="20.25" customHeight="1" spans="1:25">
      <c r="A62" s="21" t="s">
        <v>71</v>
      </c>
      <c r="B62" s="21" t="s">
        <v>71</v>
      </c>
      <c r="C62" s="21" t="s">
        <v>274</v>
      </c>
      <c r="D62" s="21" t="s">
        <v>275</v>
      </c>
      <c r="E62" s="21" t="s">
        <v>116</v>
      </c>
      <c r="F62" s="21" t="s">
        <v>104</v>
      </c>
      <c r="G62" s="21" t="s">
        <v>284</v>
      </c>
      <c r="H62" s="21" t="s">
        <v>285</v>
      </c>
      <c r="I62" s="108">
        <v>18660</v>
      </c>
      <c r="J62" s="108">
        <v>18660</v>
      </c>
      <c r="K62" s="26"/>
      <c r="L62" s="26"/>
      <c r="M62" s="26"/>
      <c r="N62" s="108">
        <v>18660</v>
      </c>
      <c r="O62" s="26"/>
      <c r="P62" s="108"/>
      <c r="Q62" s="108"/>
      <c r="R62" s="108"/>
      <c r="S62" s="108"/>
      <c r="T62" s="108"/>
      <c r="U62" s="108"/>
      <c r="V62" s="108"/>
      <c r="W62" s="108"/>
      <c r="X62" s="108"/>
      <c r="Y62" s="108"/>
    </row>
    <row r="63" ht="20.25" customHeight="1" spans="1:25">
      <c r="A63" s="21" t="s">
        <v>71</v>
      </c>
      <c r="B63" s="21" t="s">
        <v>71</v>
      </c>
      <c r="C63" s="21" t="s">
        <v>274</v>
      </c>
      <c r="D63" s="21" t="s">
        <v>275</v>
      </c>
      <c r="E63" s="21" t="s">
        <v>122</v>
      </c>
      <c r="F63" s="21" t="s">
        <v>104</v>
      </c>
      <c r="G63" s="21" t="s">
        <v>284</v>
      </c>
      <c r="H63" s="21" t="s">
        <v>285</v>
      </c>
      <c r="I63" s="108">
        <v>2560</v>
      </c>
      <c r="J63" s="108">
        <v>2560</v>
      </c>
      <c r="K63" s="26"/>
      <c r="L63" s="26"/>
      <c r="M63" s="26"/>
      <c r="N63" s="108">
        <v>2560</v>
      </c>
      <c r="O63" s="26"/>
      <c r="P63" s="108"/>
      <c r="Q63" s="108"/>
      <c r="R63" s="108"/>
      <c r="S63" s="108"/>
      <c r="T63" s="108"/>
      <c r="U63" s="108"/>
      <c r="V63" s="108"/>
      <c r="W63" s="108"/>
      <c r="X63" s="108"/>
      <c r="Y63" s="108"/>
    </row>
    <row r="64" ht="20.25" customHeight="1" spans="1:25">
      <c r="A64" s="21" t="s">
        <v>71</v>
      </c>
      <c r="B64" s="21" t="s">
        <v>71</v>
      </c>
      <c r="C64" s="21" t="s">
        <v>274</v>
      </c>
      <c r="D64" s="21" t="s">
        <v>275</v>
      </c>
      <c r="E64" s="21" t="s">
        <v>103</v>
      </c>
      <c r="F64" s="21" t="s">
        <v>104</v>
      </c>
      <c r="G64" s="21" t="s">
        <v>286</v>
      </c>
      <c r="H64" s="21" t="s">
        <v>287</v>
      </c>
      <c r="I64" s="108">
        <v>150</v>
      </c>
      <c r="J64" s="108">
        <v>150</v>
      </c>
      <c r="K64" s="26"/>
      <c r="L64" s="26"/>
      <c r="M64" s="26"/>
      <c r="N64" s="108">
        <v>150</v>
      </c>
      <c r="O64" s="26"/>
      <c r="P64" s="108"/>
      <c r="Q64" s="108"/>
      <c r="R64" s="108"/>
      <c r="S64" s="108"/>
      <c r="T64" s="108"/>
      <c r="U64" s="108"/>
      <c r="V64" s="108"/>
      <c r="W64" s="108"/>
      <c r="X64" s="108"/>
      <c r="Y64" s="108"/>
    </row>
    <row r="65" ht="20.25" customHeight="1" spans="1:25">
      <c r="A65" s="21" t="s">
        <v>71</v>
      </c>
      <c r="B65" s="21" t="s">
        <v>71</v>
      </c>
      <c r="C65" s="21" t="s">
        <v>274</v>
      </c>
      <c r="D65" s="21" t="s">
        <v>275</v>
      </c>
      <c r="E65" s="21" t="s">
        <v>109</v>
      </c>
      <c r="F65" s="21" t="s">
        <v>104</v>
      </c>
      <c r="G65" s="21" t="s">
        <v>286</v>
      </c>
      <c r="H65" s="21" t="s">
        <v>287</v>
      </c>
      <c r="I65" s="108">
        <v>2700</v>
      </c>
      <c r="J65" s="108">
        <v>2700</v>
      </c>
      <c r="K65" s="26"/>
      <c r="L65" s="26"/>
      <c r="M65" s="26"/>
      <c r="N65" s="108">
        <v>2700</v>
      </c>
      <c r="O65" s="26"/>
      <c r="P65" s="108"/>
      <c r="Q65" s="108"/>
      <c r="R65" s="108"/>
      <c r="S65" s="108"/>
      <c r="T65" s="108"/>
      <c r="U65" s="108"/>
      <c r="V65" s="108"/>
      <c r="W65" s="108"/>
      <c r="X65" s="108"/>
      <c r="Y65" s="108"/>
    </row>
    <row r="66" ht="20.25" customHeight="1" spans="1:25">
      <c r="A66" s="21" t="s">
        <v>71</v>
      </c>
      <c r="B66" s="21" t="s">
        <v>71</v>
      </c>
      <c r="C66" s="21" t="s">
        <v>274</v>
      </c>
      <c r="D66" s="21" t="s">
        <v>275</v>
      </c>
      <c r="E66" s="21" t="s">
        <v>110</v>
      </c>
      <c r="F66" s="21" t="s">
        <v>111</v>
      </c>
      <c r="G66" s="21" t="s">
        <v>286</v>
      </c>
      <c r="H66" s="21" t="s">
        <v>287</v>
      </c>
      <c r="I66" s="108">
        <v>8100</v>
      </c>
      <c r="J66" s="108">
        <v>8100</v>
      </c>
      <c r="K66" s="26"/>
      <c r="L66" s="26"/>
      <c r="M66" s="26"/>
      <c r="N66" s="108">
        <v>8100</v>
      </c>
      <c r="O66" s="26"/>
      <c r="P66" s="108"/>
      <c r="Q66" s="108"/>
      <c r="R66" s="108"/>
      <c r="S66" s="108"/>
      <c r="T66" s="108"/>
      <c r="U66" s="108"/>
      <c r="V66" s="108"/>
      <c r="W66" s="108"/>
      <c r="X66" s="108"/>
      <c r="Y66" s="108"/>
    </row>
    <row r="67" ht="20.25" customHeight="1" spans="1:25">
      <c r="A67" s="21" t="s">
        <v>71</v>
      </c>
      <c r="B67" s="21" t="s">
        <v>71</v>
      </c>
      <c r="C67" s="21" t="s">
        <v>274</v>
      </c>
      <c r="D67" s="21" t="s">
        <v>275</v>
      </c>
      <c r="E67" s="21" t="s">
        <v>116</v>
      </c>
      <c r="F67" s="21" t="s">
        <v>104</v>
      </c>
      <c r="G67" s="21" t="s">
        <v>286</v>
      </c>
      <c r="H67" s="21" t="s">
        <v>287</v>
      </c>
      <c r="I67" s="108">
        <v>14550</v>
      </c>
      <c r="J67" s="108">
        <v>14550</v>
      </c>
      <c r="K67" s="26"/>
      <c r="L67" s="26"/>
      <c r="M67" s="26"/>
      <c r="N67" s="108">
        <v>14550</v>
      </c>
      <c r="O67" s="26"/>
      <c r="P67" s="108"/>
      <c r="Q67" s="108"/>
      <c r="R67" s="108"/>
      <c r="S67" s="108"/>
      <c r="T67" s="108"/>
      <c r="U67" s="108"/>
      <c r="V67" s="108"/>
      <c r="W67" s="108"/>
      <c r="X67" s="108"/>
      <c r="Y67" s="108"/>
    </row>
    <row r="68" ht="20.25" customHeight="1" spans="1:25">
      <c r="A68" s="21" t="s">
        <v>71</v>
      </c>
      <c r="B68" s="21" t="s">
        <v>71</v>
      </c>
      <c r="C68" s="21" t="s">
        <v>274</v>
      </c>
      <c r="D68" s="21" t="s">
        <v>275</v>
      </c>
      <c r="E68" s="21" t="s">
        <v>116</v>
      </c>
      <c r="F68" s="21" t="s">
        <v>104</v>
      </c>
      <c r="G68" s="21" t="s">
        <v>286</v>
      </c>
      <c r="H68" s="21" t="s">
        <v>287</v>
      </c>
      <c r="I68" s="108">
        <v>450</v>
      </c>
      <c r="J68" s="108">
        <v>450</v>
      </c>
      <c r="K68" s="26"/>
      <c r="L68" s="26"/>
      <c r="M68" s="26"/>
      <c r="N68" s="108">
        <v>450</v>
      </c>
      <c r="O68" s="26"/>
      <c r="P68" s="108"/>
      <c r="Q68" s="108"/>
      <c r="R68" s="108"/>
      <c r="S68" s="108"/>
      <c r="T68" s="108"/>
      <c r="U68" s="108"/>
      <c r="V68" s="108"/>
      <c r="W68" s="108"/>
      <c r="X68" s="108"/>
      <c r="Y68" s="108"/>
    </row>
    <row r="69" ht="20.25" customHeight="1" spans="1:25">
      <c r="A69" s="21" t="s">
        <v>71</v>
      </c>
      <c r="B69" s="21" t="s">
        <v>71</v>
      </c>
      <c r="C69" s="21" t="s">
        <v>274</v>
      </c>
      <c r="D69" s="21" t="s">
        <v>275</v>
      </c>
      <c r="E69" s="21" t="s">
        <v>122</v>
      </c>
      <c r="F69" s="21" t="s">
        <v>104</v>
      </c>
      <c r="G69" s="21" t="s">
        <v>286</v>
      </c>
      <c r="H69" s="21" t="s">
        <v>287</v>
      </c>
      <c r="I69" s="108">
        <v>300</v>
      </c>
      <c r="J69" s="108">
        <v>300</v>
      </c>
      <c r="K69" s="26"/>
      <c r="L69" s="26"/>
      <c r="M69" s="26"/>
      <c r="N69" s="108">
        <v>300</v>
      </c>
      <c r="O69" s="26"/>
      <c r="P69" s="108"/>
      <c r="Q69" s="108"/>
      <c r="R69" s="108"/>
      <c r="S69" s="108"/>
      <c r="T69" s="108"/>
      <c r="U69" s="108"/>
      <c r="V69" s="108"/>
      <c r="W69" s="108"/>
      <c r="X69" s="108"/>
      <c r="Y69" s="108"/>
    </row>
    <row r="70" ht="20.25" customHeight="1" spans="1:25">
      <c r="A70" s="21" t="s">
        <v>71</v>
      </c>
      <c r="B70" s="21" t="s">
        <v>71</v>
      </c>
      <c r="C70" s="21" t="s">
        <v>274</v>
      </c>
      <c r="D70" s="21" t="s">
        <v>275</v>
      </c>
      <c r="E70" s="21" t="s">
        <v>103</v>
      </c>
      <c r="F70" s="21" t="s">
        <v>104</v>
      </c>
      <c r="G70" s="21" t="s">
        <v>288</v>
      </c>
      <c r="H70" s="21" t="s">
        <v>289</v>
      </c>
      <c r="I70" s="108">
        <v>50</v>
      </c>
      <c r="J70" s="108">
        <v>50</v>
      </c>
      <c r="K70" s="26"/>
      <c r="L70" s="26"/>
      <c r="M70" s="26"/>
      <c r="N70" s="108">
        <v>50</v>
      </c>
      <c r="O70" s="26"/>
      <c r="P70" s="108"/>
      <c r="Q70" s="108"/>
      <c r="R70" s="108"/>
      <c r="S70" s="108"/>
      <c r="T70" s="108"/>
      <c r="U70" s="108"/>
      <c r="V70" s="108"/>
      <c r="W70" s="108"/>
      <c r="X70" s="108"/>
      <c r="Y70" s="108"/>
    </row>
    <row r="71" ht="20.25" customHeight="1" spans="1:25">
      <c r="A71" s="21" t="s">
        <v>71</v>
      </c>
      <c r="B71" s="21" t="s">
        <v>71</v>
      </c>
      <c r="C71" s="21" t="s">
        <v>274</v>
      </c>
      <c r="D71" s="21" t="s">
        <v>275</v>
      </c>
      <c r="E71" s="21" t="s">
        <v>109</v>
      </c>
      <c r="F71" s="21" t="s">
        <v>104</v>
      </c>
      <c r="G71" s="21" t="s">
        <v>288</v>
      </c>
      <c r="H71" s="21" t="s">
        <v>289</v>
      </c>
      <c r="I71" s="108">
        <v>900</v>
      </c>
      <c r="J71" s="108">
        <v>900</v>
      </c>
      <c r="K71" s="26"/>
      <c r="L71" s="26"/>
      <c r="M71" s="26"/>
      <c r="N71" s="108">
        <v>900</v>
      </c>
      <c r="O71" s="26"/>
      <c r="P71" s="108"/>
      <c r="Q71" s="108"/>
      <c r="R71" s="108"/>
      <c r="S71" s="108"/>
      <c r="T71" s="108"/>
      <c r="U71" s="108"/>
      <c r="V71" s="108"/>
      <c r="W71" s="108"/>
      <c r="X71" s="108"/>
      <c r="Y71" s="108"/>
    </row>
    <row r="72" ht="20.25" customHeight="1" spans="1:25">
      <c r="A72" s="21" t="s">
        <v>71</v>
      </c>
      <c r="B72" s="21" t="s">
        <v>71</v>
      </c>
      <c r="C72" s="21" t="s">
        <v>274</v>
      </c>
      <c r="D72" s="21" t="s">
        <v>275</v>
      </c>
      <c r="E72" s="21" t="s">
        <v>110</v>
      </c>
      <c r="F72" s="21" t="s">
        <v>111</v>
      </c>
      <c r="G72" s="21" t="s">
        <v>288</v>
      </c>
      <c r="H72" s="21" t="s">
        <v>289</v>
      </c>
      <c r="I72" s="108">
        <v>2700</v>
      </c>
      <c r="J72" s="108">
        <v>2700</v>
      </c>
      <c r="K72" s="26"/>
      <c r="L72" s="26"/>
      <c r="M72" s="26"/>
      <c r="N72" s="108">
        <v>2700</v>
      </c>
      <c r="O72" s="26"/>
      <c r="P72" s="108"/>
      <c r="Q72" s="108"/>
      <c r="R72" s="108"/>
      <c r="S72" s="108"/>
      <c r="T72" s="108"/>
      <c r="U72" s="108"/>
      <c r="V72" s="108"/>
      <c r="W72" s="108"/>
      <c r="X72" s="108"/>
      <c r="Y72" s="108"/>
    </row>
    <row r="73" ht="20.25" customHeight="1" spans="1:25">
      <c r="A73" s="21" t="s">
        <v>71</v>
      </c>
      <c r="B73" s="21" t="s">
        <v>71</v>
      </c>
      <c r="C73" s="21" t="s">
        <v>274</v>
      </c>
      <c r="D73" s="21" t="s">
        <v>275</v>
      </c>
      <c r="E73" s="21" t="s">
        <v>116</v>
      </c>
      <c r="F73" s="21" t="s">
        <v>104</v>
      </c>
      <c r="G73" s="21" t="s">
        <v>288</v>
      </c>
      <c r="H73" s="21" t="s">
        <v>289</v>
      </c>
      <c r="I73" s="108">
        <v>150</v>
      </c>
      <c r="J73" s="108">
        <v>150</v>
      </c>
      <c r="K73" s="26"/>
      <c r="L73" s="26"/>
      <c r="M73" s="26"/>
      <c r="N73" s="108">
        <v>150</v>
      </c>
      <c r="O73" s="26"/>
      <c r="P73" s="108"/>
      <c r="Q73" s="108"/>
      <c r="R73" s="108"/>
      <c r="S73" s="108"/>
      <c r="T73" s="108"/>
      <c r="U73" s="108"/>
      <c r="V73" s="108"/>
      <c r="W73" s="108"/>
      <c r="X73" s="108"/>
      <c r="Y73" s="108"/>
    </row>
    <row r="74" ht="20.25" customHeight="1" spans="1:25">
      <c r="A74" s="21" t="s">
        <v>71</v>
      </c>
      <c r="B74" s="21" t="s">
        <v>71</v>
      </c>
      <c r="C74" s="21" t="s">
        <v>274</v>
      </c>
      <c r="D74" s="21" t="s">
        <v>275</v>
      </c>
      <c r="E74" s="21" t="s">
        <v>116</v>
      </c>
      <c r="F74" s="21" t="s">
        <v>104</v>
      </c>
      <c r="G74" s="21" t="s">
        <v>288</v>
      </c>
      <c r="H74" s="21" t="s">
        <v>289</v>
      </c>
      <c r="I74" s="108">
        <v>150</v>
      </c>
      <c r="J74" s="108">
        <v>150</v>
      </c>
      <c r="K74" s="26"/>
      <c r="L74" s="26"/>
      <c r="M74" s="26"/>
      <c r="N74" s="108">
        <v>150</v>
      </c>
      <c r="O74" s="26"/>
      <c r="P74" s="108"/>
      <c r="Q74" s="108"/>
      <c r="R74" s="108"/>
      <c r="S74" s="108"/>
      <c r="T74" s="108"/>
      <c r="U74" s="108"/>
      <c r="V74" s="108"/>
      <c r="W74" s="108"/>
      <c r="X74" s="108"/>
      <c r="Y74" s="108"/>
    </row>
    <row r="75" ht="20.25" customHeight="1" spans="1:25">
      <c r="A75" s="21" t="s">
        <v>71</v>
      </c>
      <c r="B75" s="21" t="s">
        <v>71</v>
      </c>
      <c r="C75" s="21" t="s">
        <v>274</v>
      </c>
      <c r="D75" s="21" t="s">
        <v>275</v>
      </c>
      <c r="E75" s="21" t="s">
        <v>122</v>
      </c>
      <c r="F75" s="21" t="s">
        <v>104</v>
      </c>
      <c r="G75" s="21" t="s">
        <v>288</v>
      </c>
      <c r="H75" s="21" t="s">
        <v>289</v>
      </c>
      <c r="I75" s="108">
        <v>100</v>
      </c>
      <c r="J75" s="108">
        <v>100</v>
      </c>
      <c r="K75" s="26"/>
      <c r="L75" s="26"/>
      <c r="M75" s="26"/>
      <c r="N75" s="108">
        <v>100</v>
      </c>
      <c r="O75" s="26"/>
      <c r="P75" s="108"/>
      <c r="Q75" s="108"/>
      <c r="R75" s="108"/>
      <c r="S75" s="108"/>
      <c r="T75" s="108"/>
      <c r="U75" s="108"/>
      <c r="V75" s="108"/>
      <c r="W75" s="108"/>
      <c r="X75" s="108"/>
      <c r="Y75" s="108"/>
    </row>
    <row r="76" ht="20.25" customHeight="1" spans="1:25">
      <c r="A76" s="21" t="s">
        <v>71</v>
      </c>
      <c r="B76" s="21" t="s">
        <v>71</v>
      </c>
      <c r="C76" s="21" t="s">
        <v>274</v>
      </c>
      <c r="D76" s="21" t="s">
        <v>275</v>
      </c>
      <c r="E76" s="21" t="s">
        <v>103</v>
      </c>
      <c r="F76" s="21" t="s">
        <v>104</v>
      </c>
      <c r="G76" s="21" t="s">
        <v>290</v>
      </c>
      <c r="H76" s="21" t="s">
        <v>291</v>
      </c>
      <c r="I76" s="108">
        <v>50</v>
      </c>
      <c r="J76" s="108">
        <v>50</v>
      </c>
      <c r="K76" s="26"/>
      <c r="L76" s="26"/>
      <c r="M76" s="26"/>
      <c r="N76" s="108">
        <v>50</v>
      </c>
      <c r="O76" s="26"/>
      <c r="P76" s="108"/>
      <c r="Q76" s="108"/>
      <c r="R76" s="108"/>
      <c r="S76" s="108"/>
      <c r="T76" s="108"/>
      <c r="U76" s="108"/>
      <c r="V76" s="108"/>
      <c r="W76" s="108"/>
      <c r="X76" s="108"/>
      <c r="Y76" s="108"/>
    </row>
    <row r="77" ht="20.25" customHeight="1" spans="1:25">
      <c r="A77" s="21" t="s">
        <v>71</v>
      </c>
      <c r="B77" s="21" t="s">
        <v>71</v>
      </c>
      <c r="C77" s="21" t="s">
        <v>274</v>
      </c>
      <c r="D77" s="21" t="s">
        <v>275</v>
      </c>
      <c r="E77" s="21" t="s">
        <v>109</v>
      </c>
      <c r="F77" s="21" t="s">
        <v>104</v>
      </c>
      <c r="G77" s="21" t="s">
        <v>290</v>
      </c>
      <c r="H77" s="21" t="s">
        <v>291</v>
      </c>
      <c r="I77" s="108">
        <v>900</v>
      </c>
      <c r="J77" s="108">
        <v>900</v>
      </c>
      <c r="K77" s="26"/>
      <c r="L77" s="26"/>
      <c r="M77" s="26"/>
      <c r="N77" s="108">
        <v>900</v>
      </c>
      <c r="O77" s="26"/>
      <c r="P77" s="108"/>
      <c r="Q77" s="108"/>
      <c r="R77" s="108"/>
      <c r="S77" s="108"/>
      <c r="T77" s="108"/>
      <c r="U77" s="108"/>
      <c r="V77" s="108"/>
      <c r="W77" s="108"/>
      <c r="X77" s="108"/>
      <c r="Y77" s="108"/>
    </row>
    <row r="78" ht="20.25" customHeight="1" spans="1:25">
      <c r="A78" s="21" t="s">
        <v>71</v>
      </c>
      <c r="B78" s="21" t="s">
        <v>71</v>
      </c>
      <c r="C78" s="21" t="s">
        <v>274</v>
      </c>
      <c r="D78" s="21" t="s">
        <v>275</v>
      </c>
      <c r="E78" s="21" t="s">
        <v>110</v>
      </c>
      <c r="F78" s="21" t="s">
        <v>111</v>
      </c>
      <c r="G78" s="21" t="s">
        <v>290</v>
      </c>
      <c r="H78" s="21" t="s">
        <v>291</v>
      </c>
      <c r="I78" s="108">
        <v>2700</v>
      </c>
      <c r="J78" s="108">
        <v>2700</v>
      </c>
      <c r="K78" s="26"/>
      <c r="L78" s="26"/>
      <c r="M78" s="26"/>
      <c r="N78" s="108">
        <v>2700</v>
      </c>
      <c r="O78" s="26"/>
      <c r="P78" s="108"/>
      <c r="Q78" s="108"/>
      <c r="R78" s="108"/>
      <c r="S78" s="108"/>
      <c r="T78" s="108"/>
      <c r="U78" s="108"/>
      <c r="V78" s="108"/>
      <c r="W78" s="108"/>
      <c r="X78" s="108"/>
      <c r="Y78" s="108"/>
    </row>
    <row r="79" ht="20.25" customHeight="1" spans="1:25">
      <c r="A79" s="21" t="s">
        <v>71</v>
      </c>
      <c r="B79" s="21" t="s">
        <v>71</v>
      </c>
      <c r="C79" s="21" t="s">
        <v>274</v>
      </c>
      <c r="D79" s="21" t="s">
        <v>275</v>
      </c>
      <c r="E79" s="21" t="s">
        <v>116</v>
      </c>
      <c r="F79" s="21" t="s">
        <v>104</v>
      </c>
      <c r="G79" s="21" t="s">
        <v>290</v>
      </c>
      <c r="H79" s="21" t="s">
        <v>291</v>
      </c>
      <c r="I79" s="108">
        <v>150</v>
      </c>
      <c r="J79" s="108">
        <v>150</v>
      </c>
      <c r="K79" s="26"/>
      <c r="L79" s="26"/>
      <c r="M79" s="26"/>
      <c r="N79" s="108">
        <v>150</v>
      </c>
      <c r="O79" s="26"/>
      <c r="P79" s="108"/>
      <c r="Q79" s="108"/>
      <c r="R79" s="108"/>
      <c r="S79" s="108"/>
      <c r="T79" s="108"/>
      <c r="U79" s="108"/>
      <c r="V79" s="108"/>
      <c r="W79" s="108"/>
      <c r="X79" s="108"/>
      <c r="Y79" s="108"/>
    </row>
    <row r="80" ht="20.25" customHeight="1" spans="1:25">
      <c r="A80" s="21" t="s">
        <v>71</v>
      </c>
      <c r="B80" s="21" t="s">
        <v>71</v>
      </c>
      <c r="C80" s="21" t="s">
        <v>274</v>
      </c>
      <c r="D80" s="21" t="s">
        <v>275</v>
      </c>
      <c r="E80" s="21" t="s">
        <v>116</v>
      </c>
      <c r="F80" s="21" t="s">
        <v>104</v>
      </c>
      <c r="G80" s="21" t="s">
        <v>290</v>
      </c>
      <c r="H80" s="21" t="s">
        <v>291</v>
      </c>
      <c r="I80" s="108">
        <v>150</v>
      </c>
      <c r="J80" s="108">
        <v>150</v>
      </c>
      <c r="K80" s="26"/>
      <c r="L80" s="26"/>
      <c r="M80" s="26"/>
      <c r="N80" s="108">
        <v>150</v>
      </c>
      <c r="O80" s="26"/>
      <c r="P80" s="108"/>
      <c r="Q80" s="108"/>
      <c r="R80" s="108"/>
      <c r="S80" s="108"/>
      <c r="T80" s="108"/>
      <c r="U80" s="108"/>
      <c r="V80" s="108"/>
      <c r="W80" s="108"/>
      <c r="X80" s="108"/>
      <c r="Y80" s="108"/>
    </row>
    <row r="81" ht="20.25" customHeight="1" spans="1:25">
      <c r="A81" s="21" t="s">
        <v>71</v>
      </c>
      <c r="B81" s="21" t="s">
        <v>71</v>
      </c>
      <c r="C81" s="21" t="s">
        <v>274</v>
      </c>
      <c r="D81" s="21" t="s">
        <v>275</v>
      </c>
      <c r="E81" s="21" t="s">
        <v>122</v>
      </c>
      <c r="F81" s="21" t="s">
        <v>104</v>
      </c>
      <c r="G81" s="21" t="s">
        <v>290</v>
      </c>
      <c r="H81" s="21" t="s">
        <v>291</v>
      </c>
      <c r="I81" s="108">
        <v>100</v>
      </c>
      <c r="J81" s="108">
        <v>100</v>
      </c>
      <c r="K81" s="26"/>
      <c r="L81" s="26"/>
      <c r="M81" s="26"/>
      <c r="N81" s="108">
        <v>100</v>
      </c>
      <c r="O81" s="26"/>
      <c r="P81" s="108"/>
      <c r="Q81" s="108"/>
      <c r="R81" s="108"/>
      <c r="S81" s="108"/>
      <c r="T81" s="108"/>
      <c r="U81" s="108"/>
      <c r="V81" s="108"/>
      <c r="W81" s="108"/>
      <c r="X81" s="108"/>
      <c r="Y81" s="108"/>
    </row>
    <row r="82" ht="20.25" customHeight="1" spans="1:25">
      <c r="A82" s="21" t="s">
        <v>71</v>
      </c>
      <c r="B82" s="21" t="s">
        <v>71</v>
      </c>
      <c r="C82" s="21" t="s">
        <v>292</v>
      </c>
      <c r="D82" s="21" t="s">
        <v>293</v>
      </c>
      <c r="E82" s="21" t="s">
        <v>103</v>
      </c>
      <c r="F82" s="21" t="s">
        <v>104</v>
      </c>
      <c r="G82" s="21" t="s">
        <v>294</v>
      </c>
      <c r="H82" s="21" t="s">
        <v>295</v>
      </c>
      <c r="I82" s="108">
        <v>900</v>
      </c>
      <c r="J82" s="108">
        <v>900</v>
      </c>
      <c r="K82" s="26"/>
      <c r="L82" s="26"/>
      <c r="M82" s="26"/>
      <c r="N82" s="108">
        <v>900</v>
      </c>
      <c r="O82" s="26"/>
      <c r="P82" s="108"/>
      <c r="Q82" s="108"/>
      <c r="R82" s="108"/>
      <c r="S82" s="108"/>
      <c r="T82" s="108"/>
      <c r="U82" s="108"/>
      <c r="V82" s="108"/>
      <c r="W82" s="108"/>
      <c r="X82" s="108"/>
      <c r="Y82" s="108"/>
    </row>
    <row r="83" ht="20.25" customHeight="1" spans="1:25">
      <c r="A83" s="21" t="s">
        <v>71</v>
      </c>
      <c r="B83" s="21" t="s">
        <v>71</v>
      </c>
      <c r="C83" s="21" t="s">
        <v>292</v>
      </c>
      <c r="D83" s="21" t="s">
        <v>293</v>
      </c>
      <c r="E83" s="21" t="s">
        <v>109</v>
      </c>
      <c r="F83" s="21" t="s">
        <v>104</v>
      </c>
      <c r="G83" s="21" t="s">
        <v>294</v>
      </c>
      <c r="H83" s="21" t="s">
        <v>295</v>
      </c>
      <c r="I83" s="108">
        <v>15960</v>
      </c>
      <c r="J83" s="108">
        <v>15960</v>
      </c>
      <c r="K83" s="26"/>
      <c r="L83" s="26"/>
      <c r="M83" s="26"/>
      <c r="N83" s="108">
        <v>15960</v>
      </c>
      <c r="O83" s="26"/>
      <c r="P83" s="108"/>
      <c r="Q83" s="108"/>
      <c r="R83" s="108"/>
      <c r="S83" s="108"/>
      <c r="T83" s="108"/>
      <c r="U83" s="108"/>
      <c r="V83" s="108"/>
      <c r="W83" s="108"/>
      <c r="X83" s="108"/>
      <c r="Y83" s="108"/>
    </row>
    <row r="84" ht="20.25" customHeight="1" spans="1:25">
      <c r="A84" s="21" t="s">
        <v>71</v>
      </c>
      <c r="B84" s="21" t="s">
        <v>71</v>
      </c>
      <c r="C84" s="21" t="s">
        <v>292</v>
      </c>
      <c r="D84" s="21" t="s">
        <v>293</v>
      </c>
      <c r="E84" s="21" t="s">
        <v>116</v>
      </c>
      <c r="F84" s="21" t="s">
        <v>104</v>
      </c>
      <c r="G84" s="21" t="s">
        <v>294</v>
      </c>
      <c r="H84" s="21" t="s">
        <v>295</v>
      </c>
      <c r="I84" s="108">
        <v>2700</v>
      </c>
      <c r="J84" s="108">
        <v>2700</v>
      </c>
      <c r="K84" s="26"/>
      <c r="L84" s="26"/>
      <c r="M84" s="26"/>
      <c r="N84" s="108">
        <v>2700</v>
      </c>
      <c r="O84" s="26"/>
      <c r="P84" s="108"/>
      <c r="Q84" s="108"/>
      <c r="R84" s="108"/>
      <c r="S84" s="108"/>
      <c r="T84" s="108"/>
      <c r="U84" s="108"/>
      <c r="V84" s="108"/>
      <c r="W84" s="108"/>
      <c r="X84" s="108"/>
      <c r="Y84" s="108"/>
    </row>
    <row r="85" ht="20.25" customHeight="1" spans="1:25">
      <c r="A85" s="21" t="s">
        <v>71</v>
      </c>
      <c r="B85" s="21" t="s">
        <v>71</v>
      </c>
      <c r="C85" s="21" t="s">
        <v>292</v>
      </c>
      <c r="D85" s="21" t="s">
        <v>293</v>
      </c>
      <c r="E85" s="21" t="s">
        <v>122</v>
      </c>
      <c r="F85" s="21" t="s">
        <v>104</v>
      </c>
      <c r="G85" s="21" t="s">
        <v>294</v>
      </c>
      <c r="H85" s="21" t="s">
        <v>295</v>
      </c>
      <c r="I85" s="108">
        <v>900</v>
      </c>
      <c r="J85" s="108">
        <v>900</v>
      </c>
      <c r="K85" s="26"/>
      <c r="L85" s="26"/>
      <c r="M85" s="26"/>
      <c r="N85" s="108">
        <v>900</v>
      </c>
      <c r="O85" s="26"/>
      <c r="P85" s="108"/>
      <c r="Q85" s="108"/>
      <c r="R85" s="108"/>
      <c r="S85" s="108"/>
      <c r="T85" s="108"/>
      <c r="U85" s="108"/>
      <c r="V85" s="108"/>
      <c r="W85" s="108"/>
      <c r="X85" s="108"/>
      <c r="Y85" s="108"/>
    </row>
    <row r="86" ht="20.25" customHeight="1" spans="1:25">
      <c r="A86" s="21" t="s">
        <v>71</v>
      </c>
      <c r="B86" s="21" t="s">
        <v>71</v>
      </c>
      <c r="C86" s="21" t="s">
        <v>296</v>
      </c>
      <c r="D86" s="21" t="s">
        <v>297</v>
      </c>
      <c r="E86" s="21" t="s">
        <v>103</v>
      </c>
      <c r="F86" s="21" t="s">
        <v>104</v>
      </c>
      <c r="G86" s="21" t="s">
        <v>259</v>
      </c>
      <c r="H86" s="21" t="s">
        <v>260</v>
      </c>
      <c r="I86" s="108">
        <v>52800</v>
      </c>
      <c r="J86" s="108">
        <v>52800</v>
      </c>
      <c r="K86" s="26"/>
      <c r="L86" s="26"/>
      <c r="M86" s="26"/>
      <c r="N86" s="108">
        <v>52800</v>
      </c>
      <c r="O86" s="26"/>
      <c r="P86" s="108"/>
      <c r="Q86" s="108"/>
      <c r="R86" s="108"/>
      <c r="S86" s="108"/>
      <c r="T86" s="108"/>
      <c r="U86" s="108"/>
      <c r="V86" s="108"/>
      <c r="W86" s="108"/>
      <c r="X86" s="108"/>
      <c r="Y86" s="108"/>
    </row>
    <row r="87" ht="20.25" customHeight="1" spans="1:25">
      <c r="A87" s="21" t="s">
        <v>71</v>
      </c>
      <c r="B87" s="21" t="s">
        <v>71</v>
      </c>
      <c r="C87" s="21" t="s">
        <v>296</v>
      </c>
      <c r="D87" s="21" t="s">
        <v>297</v>
      </c>
      <c r="E87" s="21" t="s">
        <v>109</v>
      </c>
      <c r="F87" s="21" t="s">
        <v>104</v>
      </c>
      <c r="G87" s="21" t="s">
        <v>259</v>
      </c>
      <c r="H87" s="21" t="s">
        <v>260</v>
      </c>
      <c r="I87" s="108">
        <v>750492</v>
      </c>
      <c r="J87" s="108">
        <v>750492</v>
      </c>
      <c r="K87" s="26"/>
      <c r="L87" s="26"/>
      <c r="M87" s="26"/>
      <c r="N87" s="108">
        <v>750492</v>
      </c>
      <c r="O87" s="26"/>
      <c r="P87" s="108"/>
      <c r="Q87" s="108"/>
      <c r="R87" s="108"/>
      <c r="S87" s="108"/>
      <c r="T87" s="108"/>
      <c r="U87" s="108"/>
      <c r="V87" s="108"/>
      <c r="W87" s="108"/>
      <c r="X87" s="108"/>
      <c r="Y87" s="108"/>
    </row>
    <row r="88" ht="20.25" customHeight="1" spans="1:25">
      <c r="A88" s="21" t="s">
        <v>71</v>
      </c>
      <c r="B88" s="21" t="s">
        <v>71</v>
      </c>
      <c r="C88" s="21" t="s">
        <v>296</v>
      </c>
      <c r="D88" s="21" t="s">
        <v>297</v>
      </c>
      <c r="E88" s="21" t="s">
        <v>116</v>
      </c>
      <c r="F88" s="21" t="s">
        <v>104</v>
      </c>
      <c r="G88" s="21" t="s">
        <v>259</v>
      </c>
      <c r="H88" s="21" t="s">
        <v>260</v>
      </c>
      <c r="I88" s="108">
        <v>121572</v>
      </c>
      <c r="J88" s="108">
        <v>121572</v>
      </c>
      <c r="K88" s="26"/>
      <c r="L88" s="26"/>
      <c r="M88" s="26"/>
      <c r="N88" s="108">
        <v>121572</v>
      </c>
      <c r="O88" s="26"/>
      <c r="P88" s="108"/>
      <c r="Q88" s="108"/>
      <c r="R88" s="108"/>
      <c r="S88" s="108"/>
      <c r="T88" s="108"/>
      <c r="U88" s="108"/>
      <c r="V88" s="108"/>
      <c r="W88" s="108"/>
      <c r="X88" s="108"/>
      <c r="Y88" s="108"/>
    </row>
    <row r="89" ht="20.25" customHeight="1" spans="1:25">
      <c r="A89" s="21" t="s">
        <v>71</v>
      </c>
      <c r="B89" s="21" t="s">
        <v>71</v>
      </c>
      <c r="C89" s="21" t="s">
        <v>296</v>
      </c>
      <c r="D89" s="21" t="s">
        <v>297</v>
      </c>
      <c r="E89" s="21" t="s">
        <v>122</v>
      </c>
      <c r="F89" s="21" t="s">
        <v>104</v>
      </c>
      <c r="G89" s="21" t="s">
        <v>259</v>
      </c>
      <c r="H89" s="21" t="s">
        <v>260</v>
      </c>
      <c r="I89" s="108">
        <v>100764</v>
      </c>
      <c r="J89" s="108">
        <v>100764</v>
      </c>
      <c r="K89" s="26"/>
      <c r="L89" s="26"/>
      <c r="M89" s="26"/>
      <c r="N89" s="108">
        <v>100764</v>
      </c>
      <c r="O89" s="26"/>
      <c r="P89" s="108"/>
      <c r="Q89" s="108"/>
      <c r="R89" s="108"/>
      <c r="S89" s="108"/>
      <c r="T89" s="108"/>
      <c r="U89" s="108"/>
      <c r="V89" s="108"/>
      <c r="W89" s="108"/>
      <c r="X89" s="108"/>
      <c r="Y89" s="108"/>
    </row>
    <row r="90" ht="20.25" customHeight="1" spans="1:25">
      <c r="A90" s="21" t="s">
        <v>71</v>
      </c>
      <c r="B90" s="21" t="s">
        <v>71</v>
      </c>
      <c r="C90" s="21" t="s">
        <v>296</v>
      </c>
      <c r="D90" s="21" t="s">
        <v>297</v>
      </c>
      <c r="E90" s="21" t="s">
        <v>103</v>
      </c>
      <c r="F90" s="21" t="s">
        <v>104</v>
      </c>
      <c r="G90" s="21" t="s">
        <v>261</v>
      </c>
      <c r="H90" s="21" t="s">
        <v>262</v>
      </c>
      <c r="I90" s="108">
        <v>70548</v>
      </c>
      <c r="J90" s="108">
        <v>70548</v>
      </c>
      <c r="K90" s="26"/>
      <c r="L90" s="26"/>
      <c r="M90" s="26"/>
      <c r="N90" s="108">
        <v>70548</v>
      </c>
      <c r="O90" s="26"/>
      <c r="P90" s="108"/>
      <c r="Q90" s="108"/>
      <c r="R90" s="108"/>
      <c r="S90" s="108"/>
      <c r="T90" s="108"/>
      <c r="U90" s="108"/>
      <c r="V90" s="108"/>
      <c r="W90" s="108"/>
      <c r="X90" s="108"/>
      <c r="Y90" s="108"/>
    </row>
    <row r="91" ht="20.25" customHeight="1" spans="1:25">
      <c r="A91" s="21" t="s">
        <v>71</v>
      </c>
      <c r="B91" s="21" t="s">
        <v>71</v>
      </c>
      <c r="C91" s="21" t="s">
        <v>296</v>
      </c>
      <c r="D91" s="21" t="s">
        <v>297</v>
      </c>
      <c r="E91" s="21" t="s">
        <v>103</v>
      </c>
      <c r="F91" s="21" t="s">
        <v>104</v>
      </c>
      <c r="G91" s="21" t="s">
        <v>261</v>
      </c>
      <c r="H91" s="21" t="s">
        <v>262</v>
      </c>
      <c r="I91" s="108">
        <v>6000</v>
      </c>
      <c r="J91" s="108">
        <v>6000</v>
      </c>
      <c r="K91" s="26"/>
      <c r="L91" s="26"/>
      <c r="M91" s="26"/>
      <c r="N91" s="108">
        <v>6000</v>
      </c>
      <c r="O91" s="26"/>
      <c r="P91" s="108"/>
      <c r="Q91" s="108"/>
      <c r="R91" s="108"/>
      <c r="S91" s="108"/>
      <c r="T91" s="108"/>
      <c r="U91" s="108"/>
      <c r="V91" s="108"/>
      <c r="W91" s="108"/>
      <c r="X91" s="108"/>
      <c r="Y91" s="108"/>
    </row>
    <row r="92" ht="20.25" customHeight="1" spans="1:25">
      <c r="A92" s="21" t="s">
        <v>71</v>
      </c>
      <c r="B92" s="21" t="s">
        <v>71</v>
      </c>
      <c r="C92" s="21" t="s">
        <v>296</v>
      </c>
      <c r="D92" s="21" t="s">
        <v>297</v>
      </c>
      <c r="E92" s="21" t="s">
        <v>109</v>
      </c>
      <c r="F92" s="21" t="s">
        <v>104</v>
      </c>
      <c r="G92" s="21" t="s">
        <v>261</v>
      </c>
      <c r="H92" s="21" t="s">
        <v>262</v>
      </c>
      <c r="I92" s="108">
        <v>1116504</v>
      </c>
      <c r="J92" s="108">
        <v>1116504</v>
      </c>
      <c r="K92" s="26"/>
      <c r="L92" s="26"/>
      <c r="M92" s="26"/>
      <c r="N92" s="108">
        <v>1116504</v>
      </c>
      <c r="O92" s="26"/>
      <c r="P92" s="108"/>
      <c r="Q92" s="108"/>
      <c r="R92" s="108"/>
      <c r="S92" s="108"/>
      <c r="T92" s="108"/>
      <c r="U92" s="108"/>
      <c r="V92" s="108"/>
      <c r="W92" s="108"/>
      <c r="X92" s="108"/>
      <c r="Y92" s="108"/>
    </row>
    <row r="93" ht="20.25" customHeight="1" spans="1:25">
      <c r="A93" s="21" t="s">
        <v>71</v>
      </c>
      <c r="B93" s="21" t="s">
        <v>71</v>
      </c>
      <c r="C93" s="21" t="s">
        <v>296</v>
      </c>
      <c r="D93" s="21" t="s">
        <v>297</v>
      </c>
      <c r="E93" s="21" t="s">
        <v>109</v>
      </c>
      <c r="F93" s="21" t="s">
        <v>104</v>
      </c>
      <c r="G93" s="21" t="s">
        <v>261</v>
      </c>
      <c r="H93" s="21" t="s">
        <v>262</v>
      </c>
      <c r="I93" s="108">
        <v>102000</v>
      </c>
      <c r="J93" s="108">
        <v>102000</v>
      </c>
      <c r="K93" s="26"/>
      <c r="L93" s="26"/>
      <c r="M93" s="26"/>
      <c r="N93" s="108">
        <v>102000</v>
      </c>
      <c r="O93" s="26"/>
      <c r="P93" s="108"/>
      <c r="Q93" s="108"/>
      <c r="R93" s="108"/>
      <c r="S93" s="108"/>
      <c r="T93" s="108"/>
      <c r="U93" s="108"/>
      <c r="V93" s="108"/>
      <c r="W93" s="108"/>
      <c r="X93" s="108"/>
      <c r="Y93" s="108"/>
    </row>
    <row r="94" ht="20.25" customHeight="1" spans="1:25">
      <c r="A94" s="21" t="s">
        <v>71</v>
      </c>
      <c r="B94" s="21" t="s">
        <v>71</v>
      </c>
      <c r="C94" s="21" t="s">
        <v>296</v>
      </c>
      <c r="D94" s="21" t="s">
        <v>297</v>
      </c>
      <c r="E94" s="21" t="s">
        <v>116</v>
      </c>
      <c r="F94" s="21" t="s">
        <v>104</v>
      </c>
      <c r="G94" s="21" t="s">
        <v>261</v>
      </c>
      <c r="H94" s="21" t="s">
        <v>262</v>
      </c>
      <c r="I94" s="108">
        <v>187692</v>
      </c>
      <c r="J94" s="108">
        <v>187692</v>
      </c>
      <c r="K94" s="26"/>
      <c r="L94" s="26"/>
      <c r="M94" s="26"/>
      <c r="N94" s="108">
        <v>187692</v>
      </c>
      <c r="O94" s="26"/>
      <c r="P94" s="108"/>
      <c r="Q94" s="108"/>
      <c r="R94" s="108"/>
      <c r="S94" s="108"/>
      <c r="T94" s="108"/>
      <c r="U94" s="108"/>
      <c r="V94" s="108"/>
      <c r="W94" s="108"/>
      <c r="X94" s="108"/>
      <c r="Y94" s="108"/>
    </row>
    <row r="95" ht="20.25" customHeight="1" spans="1:25">
      <c r="A95" s="21" t="s">
        <v>71</v>
      </c>
      <c r="B95" s="21" t="s">
        <v>71</v>
      </c>
      <c r="C95" s="21" t="s">
        <v>296</v>
      </c>
      <c r="D95" s="21" t="s">
        <v>297</v>
      </c>
      <c r="E95" s="21" t="s">
        <v>116</v>
      </c>
      <c r="F95" s="21" t="s">
        <v>104</v>
      </c>
      <c r="G95" s="21" t="s">
        <v>261</v>
      </c>
      <c r="H95" s="21" t="s">
        <v>262</v>
      </c>
      <c r="I95" s="108">
        <v>12000</v>
      </c>
      <c r="J95" s="108">
        <v>12000</v>
      </c>
      <c r="K95" s="26"/>
      <c r="L95" s="26"/>
      <c r="M95" s="26"/>
      <c r="N95" s="108">
        <v>12000</v>
      </c>
      <c r="O95" s="26"/>
      <c r="P95" s="108"/>
      <c r="Q95" s="108"/>
      <c r="R95" s="108"/>
      <c r="S95" s="108"/>
      <c r="T95" s="108"/>
      <c r="U95" s="108"/>
      <c r="V95" s="108"/>
      <c r="W95" s="108"/>
      <c r="X95" s="108"/>
      <c r="Y95" s="108"/>
    </row>
    <row r="96" ht="20.25" customHeight="1" spans="1:25">
      <c r="A96" s="21" t="s">
        <v>71</v>
      </c>
      <c r="B96" s="21" t="s">
        <v>71</v>
      </c>
      <c r="C96" s="21" t="s">
        <v>296</v>
      </c>
      <c r="D96" s="21" t="s">
        <v>297</v>
      </c>
      <c r="E96" s="21" t="s">
        <v>122</v>
      </c>
      <c r="F96" s="21" t="s">
        <v>104</v>
      </c>
      <c r="G96" s="21" t="s">
        <v>261</v>
      </c>
      <c r="H96" s="21" t="s">
        <v>262</v>
      </c>
      <c r="I96" s="108">
        <v>69804</v>
      </c>
      <c r="J96" s="108">
        <v>69804</v>
      </c>
      <c r="K96" s="26"/>
      <c r="L96" s="26"/>
      <c r="M96" s="26"/>
      <c r="N96" s="108">
        <v>69804</v>
      </c>
      <c r="O96" s="26"/>
      <c r="P96" s="108"/>
      <c r="Q96" s="108"/>
      <c r="R96" s="108"/>
      <c r="S96" s="108"/>
      <c r="T96" s="108"/>
      <c r="U96" s="108"/>
      <c r="V96" s="108"/>
      <c r="W96" s="108"/>
      <c r="X96" s="108"/>
      <c r="Y96" s="108"/>
    </row>
    <row r="97" ht="20.25" customHeight="1" spans="1:25">
      <c r="A97" s="21" t="s">
        <v>71</v>
      </c>
      <c r="B97" s="21" t="s">
        <v>71</v>
      </c>
      <c r="C97" s="21" t="s">
        <v>296</v>
      </c>
      <c r="D97" s="21" t="s">
        <v>297</v>
      </c>
      <c r="E97" s="21" t="s">
        <v>122</v>
      </c>
      <c r="F97" s="21" t="s">
        <v>104</v>
      </c>
      <c r="G97" s="21" t="s">
        <v>261</v>
      </c>
      <c r="H97" s="21" t="s">
        <v>262</v>
      </c>
      <c r="I97" s="108">
        <v>6000</v>
      </c>
      <c r="J97" s="108">
        <v>6000</v>
      </c>
      <c r="K97" s="26"/>
      <c r="L97" s="26"/>
      <c r="M97" s="26"/>
      <c r="N97" s="108">
        <v>6000</v>
      </c>
      <c r="O97" s="26"/>
      <c r="P97" s="108"/>
      <c r="Q97" s="108"/>
      <c r="R97" s="108"/>
      <c r="S97" s="108"/>
      <c r="T97" s="108"/>
      <c r="U97" s="108"/>
      <c r="V97" s="108"/>
      <c r="W97" s="108"/>
      <c r="X97" s="108"/>
      <c r="Y97" s="108"/>
    </row>
    <row r="98" ht="20.25" customHeight="1" spans="1:25">
      <c r="A98" s="21" t="s">
        <v>71</v>
      </c>
      <c r="B98" s="21" t="s">
        <v>71</v>
      </c>
      <c r="C98" s="21" t="s">
        <v>296</v>
      </c>
      <c r="D98" s="21" t="s">
        <v>297</v>
      </c>
      <c r="E98" s="21" t="s">
        <v>103</v>
      </c>
      <c r="F98" s="21" t="s">
        <v>104</v>
      </c>
      <c r="G98" s="21" t="s">
        <v>263</v>
      </c>
      <c r="H98" s="21" t="s">
        <v>264</v>
      </c>
      <c r="I98" s="108">
        <v>4400</v>
      </c>
      <c r="J98" s="108">
        <v>4400</v>
      </c>
      <c r="K98" s="26"/>
      <c r="L98" s="26"/>
      <c r="M98" s="26"/>
      <c r="N98" s="108">
        <v>4400</v>
      </c>
      <c r="O98" s="26"/>
      <c r="P98" s="108"/>
      <c r="Q98" s="108"/>
      <c r="R98" s="108"/>
      <c r="S98" s="108"/>
      <c r="T98" s="108"/>
      <c r="U98" s="108"/>
      <c r="V98" s="108"/>
      <c r="W98" s="108"/>
      <c r="X98" s="108"/>
      <c r="Y98" s="108"/>
    </row>
    <row r="99" ht="20.25" customHeight="1" spans="1:25">
      <c r="A99" s="21" t="s">
        <v>71</v>
      </c>
      <c r="B99" s="21" t="s">
        <v>71</v>
      </c>
      <c r="C99" s="21" t="s">
        <v>296</v>
      </c>
      <c r="D99" s="21" t="s">
        <v>297</v>
      </c>
      <c r="E99" s="21" t="s">
        <v>109</v>
      </c>
      <c r="F99" s="21" t="s">
        <v>104</v>
      </c>
      <c r="G99" s="21" t="s">
        <v>263</v>
      </c>
      <c r="H99" s="21" t="s">
        <v>264</v>
      </c>
      <c r="I99" s="108">
        <v>62541</v>
      </c>
      <c r="J99" s="108">
        <v>62541</v>
      </c>
      <c r="K99" s="26"/>
      <c r="L99" s="26"/>
      <c r="M99" s="26"/>
      <c r="N99" s="108">
        <v>62541</v>
      </c>
      <c r="O99" s="26"/>
      <c r="P99" s="108"/>
      <c r="Q99" s="108"/>
      <c r="R99" s="108"/>
      <c r="S99" s="108"/>
      <c r="T99" s="108"/>
      <c r="U99" s="108"/>
      <c r="V99" s="108"/>
      <c r="W99" s="108"/>
      <c r="X99" s="108"/>
      <c r="Y99" s="108"/>
    </row>
    <row r="100" ht="20.25" customHeight="1" spans="1:25">
      <c r="A100" s="21" t="s">
        <v>71</v>
      </c>
      <c r="B100" s="21" t="s">
        <v>71</v>
      </c>
      <c r="C100" s="21" t="s">
        <v>296</v>
      </c>
      <c r="D100" s="21" t="s">
        <v>297</v>
      </c>
      <c r="E100" s="21" t="s">
        <v>109</v>
      </c>
      <c r="F100" s="21" t="s">
        <v>104</v>
      </c>
      <c r="G100" s="21" t="s">
        <v>263</v>
      </c>
      <c r="H100" s="21" t="s">
        <v>264</v>
      </c>
      <c r="I100" s="108">
        <v>1492</v>
      </c>
      <c r="J100" s="108">
        <v>1492</v>
      </c>
      <c r="K100" s="26"/>
      <c r="L100" s="26"/>
      <c r="M100" s="26"/>
      <c r="N100" s="108">
        <v>1492</v>
      </c>
      <c r="O100" s="26"/>
      <c r="P100" s="108"/>
      <c r="Q100" s="108"/>
      <c r="R100" s="108"/>
      <c r="S100" s="108"/>
      <c r="T100" s="108"/>
      <c r="U100" s="108"/>
      <c r="V100" s="108"/>
      <c r="W100" s="108"/>
      <c r="X100" s="108"/>
      <c r="Y100" s="108"/>
    </row>
    <row r="101" ht="20.25" customHeight="1" spans="1:25">
      <c r="A101" s="21" t="s">
        <v>71</v>
      </c>
      <c r="B101" s="21" t="s">
        <v>71</v>
      </c>
      <c r="C101" s="21" t="s">
        <v>296</v>
      </c>
      <c r="D101" s="21" t="s">
        <v>297</v>
      </c>
      <c r="E101" s="21" t="s">
        <v>116</v>
      </c>
      <c r="F101" s="21" t="s">
        <v>104</v>
      </c>
      <c r="G101" s="21" t="s">
        <v>263</v>
      </c>
      <c r="H101" s="21" t="s">
        <v>264</v>
      </c>
      <c r="I101" s="108">
        <v>10131</v>
      </c>
      <c r="J101" s="108">
        <v>10131</v>
      </c>
      <c r="K101" s="26"/>
      <c r="L101" s="26"/>
      <c r="M101" s="26"/>
      <c r="N101" s="108">
        <v>10131</v>
      </c>
      <c r="O101" s="26"/>
      <c r="P101" s="108"/>
      <c r="Q101" s="108"/>
      <c r="R101" s="108"/>
      <c r="S101" s="108"/>
      <c r="T101" s="108"/>
      <c r="U101" s="108"/>
      <c r="V101" s="108"/>
      <c r="W101" s="108"/>
      <c r="X101" s="108"/>
      <c r="Y101" s="108"/>
    </row>
    <row r="102" ht="20.25" customHeight="1" spans="1:25">
      <c r="A102" s="21" t="s">
        <v>71</v>
      </c>
      <c r="B102" s="21" t="s">
        <v>71</v>
      </c>
      <c r="C102" s="21" t="s">
        <v>296</v>
      </c>
      <c r="D102" s="21" t="s">
        <v>297</v>
      </c>
      <c r="E102" s="21" t="s">
        <v>122</v>
      </c>
      <c r="F102" s="21" t="s">
        <v>104</v>
      </c>
      <c r="G102" s="21" t="s">
        <v>263</v>
      </c>
      <c r="H102" s="21" t="s">
        <v>264</v>
      </c>
      <c r="I102" s="108">
        <v>8397</v>
      </c>
      <c r="J102" s="108">
        <v>8397</v>
      </c>
      <c r="K102" s="26"/>
      <c r="L102" s="26"/>
      <c r="M102" s="26"/>
      <c r="N102" s="108">
        <v>8397</v>
      </c>
      <c r="O102" s="26"/>
      <c r="P102" s="108"/>
      <c r="Q102" s="108"/>
      <c r="R102" s="108"/>
      <c r="S102" s="108"/>
      <c r="T102" s="108"/>
      <c r="U102" s="108"/>
      <c r="V102" s="108"/>
      <c r="W102" s="108"/>
      <c r="X102" s="108"/>
      <c r="Y102" s="108"/>
    </row>
    <row r="103" ht="20.25" customHeight="1" spans="1:25">
      <c r="A103" s="21" t="s">
        <v>71</v>
      </c>
      <c r="B103" s="21" t="s">
        <v>71</v>
      </c>
      <c r="C103" s="21" t="s">
        <v>298</v>
      </c>
      <c r="D103" s="21" t="s">
        <v>299</v>
      </c>
      <c r="E103" s="21" t="s">
        <v>103</v>
      </c>
      <c r="F103" s="21" t="s">
        <v>104</v>
      </c>
      <c r="G103" s="21" t="s">
        <v>263</v>
      </c>
      <c r="H103" s="21" t="s">
        <v>264</v>
      </c>
      <c r="I103" s="108">
        <v>17880</v>
      </c>
      <c r="J103" s="108">
        <v>17880</v>
      </c>
      <c r="K103" s="26"/>
      <c r="L103" s="26"/>
      <c r="M103" s="26"/>
      <c r="N103" s="108">
        <v>17880</v>
      </c>
      <c r="O103" s="26"/>
      <c r="P103" s="108"/>
      <c r="Q103" s="108"/>
      <c r="R103" s="108"/>
      <c r="S103" s="108"/>
      <c r="T103" s="108"/>
      <c r="U103" s="108"/>
      <c r="V103" s="108"/>
      <c r="W103" s="108"/>
      <c r="X103" s="108"/>
      <c r="Y103" s="108"/>
    </row>
    <row r="104" ht="20.25" customHeight="1" spans="1:25">
      <c r="A104" s="21" t="s">
        <v>71</v>
      </c>
      <c r="B104" s="21" t="s">
        <v>71</v>
      </c>
      <c r="C104" s="21" t="s">
        <v>298</v>
      </c>
      <c r="D104" s="21" t="s">
        <v>299</v>
      </c>
      <c r="E104" s="21" t="s">
        <v>109</v>
      </c>
      <c r="F104" s="21" t="s">
        <v>104</v>
      </c>
      <c r="G104" s="21" t="s">
        <v>263</v>
      </c>
      <c r="H104" s="21" t="s">
        <v>264</v>
      </c>
      <c r="I104" s="108">
        <v>281520</v>
      </c>
      <c r="J104" s="108">
        <v>281520</v>
      </c>
      <c r="K104" s="26"/>
      <c r="L104" s="26"/>
      <c r="M104" s="26"/>
      <c r="N104" s="108">
        <v>281520</v>
      </c>
      <c r="O104" s="26"/>
      <c r="P104" s="108"/>
      <c r="Q104" s="108"/>
      <c r="R104" s="108"/>
      <c r="S104" s="108"/>
      <c r="T104" s="108"/>
      <c r="U104" s="108"/>
      <c r="V104" s="108"/>
      <c r="W104" s="108"/>
      <c r="X104" s="108"/>
      <c r="Y104" s="108"/>
    </row>
    <row r="105" ht="20.25" customHeight="1" spans="1:25">
      <c r="A105" s="21" t="s">
        <v>71</v>
      </c>
      <c r="B105" s="21" t="s">
        <v>71</v>
      </c>
      <c r="C105" s="21" t="s">
        <v>298</v>
      </c>
      <c r="D105" s="21" t="s">
        <v>299</v>
      </c>
      <c r="E105" s="21" t="s">
        <v>116</v>
      </c>
      <c r="F105" s="21" t="s">
        <v>104</v>
      </c>
      <c r="G105" s="21" t="s">
        <v>263</v>
      </c>
      <c r="H105" s="21" t="s">
        <v>264</v>
      </c>
      <c r="I105" s="108">
        <v>46440</v>
      </c>
      <c r="J105" s="108">
        <v>46440</v>
      </c>
      <c r="K105" s="26"/>
      <c r="L105" s="26"/>
      <c r="M105" s="26"/>
      <c r="N105" s="108">
        <v>46440</v>
      </c>
      <c r="O105" s="26"/>
      <c r="P105" s="108"/>
      <c r="Q105" s="108"/>
      <c r="R105" s="108"/>
      <c r="S105" s="108"/>
      <c r="T105" s="108"/>
      <c r="U105" s="108"/>
      <c r="V105" s="108"/>
      <c r="W105" s="108"/>
      <c r="X105" s="108"/>
      <c r="Y105" s="108"/>
    </row>
    <row r="106" ht="20.25" customHeight="1" spans="1:25">
      <c r="A106" s="21" t="s">
        <v>71</v>
      </c>
      <c r="B106" s="21" t="s">
        <v>71</v>
      </c>
      <c r="C106" s="21" t="s">
        <v>298</v>
      </c>
      <c r="D106" s="21" t="s">
        <v>299</v>
      </c>
      <c r="E106" s="21" t="s">
        <v>122</v>
      </c>
      <c r="F106" s="21" t="s">
        <v>104</v>
      </c>
      <c r="G106" s="21" t="s">
        <v>263</v>
      </c>
      <c r="H106" s="21" t="s">
        <v>264</v>
      </c>
      <c r="I106" s="108">
        <v>17880</v>
      </c>
      <c r="J106" s="108">
        <v>17880</v>
      </c>
      <c r="K106" s="26"/>
      <c r="L106" s="26"/>
      <c r="M106" s="26"/>
      <c r="N106" s="108">
        <v>17880</v>
      </c>
      <c r="O106" s="26"/>
      <c r="P106" s="108"/>
      <c r="Q106" s="108"/>
      <c r="R106" s="108"/>
      <c r="S106" s="108"/>
      <c r="T106" s="108"/>
      <c r="U106" s="108"/>
      <c r="V106" s="108"/>
      <c r="W106" s="108"/>
      <c r="X106" s="108"/>
      <c r="Y106" s="108"/>
    </row>
    <row r="107" ht="20.25" customHeight="1" spans="1:25">
      <c r="A107" s="21" t="s">
        <v>71</v>
      </c>
      <c r="B107" s="21" t="s">
        <v>71</v>
      </c>
      <c r="C107" s="21" t="s">
        <v>300</v>
      </c>
      <c r="D107" s="21" t="s">
        <v>301</v>
      </c>
      <c r="E107" s="21" t="s">
        <v>135</v>
      </c>
      <c r="F107" s="21" t="s">
        <v>136</v>
      </c>
      <c r="G107" s="21" t="s">
        <v>302</v>
      </c>
      <c r="H107" s="21" t="s">
        <v>303</v>
      </c>
      <c r="I107" s="108">
        <v>407378</v>
      </c>
      <c r="J107" s="108">
        <v>407378</v>
      </c>
      <c r="K107" s="26"/>
      <c r="L107" s="26"/>
      <c r="M107" s="26"/>
      <c r="N107" s="108">
        <v>407378</v>
      </c>
      <c r="O107" s="26"/>
      <c r="P107" s="108"/>
      <c r="Q107" s="108"/>
      <c r="R107" s="108"/>
      <c r="S107" s="108"/>
      <c r="T107" s="108"/>
      <c r="U107" s="108"/>
      <c r="V107" s="108"/>
      <c r="W107" s="108"/>
      <c r="X107" s="108"/>
      <c r="Y107" s="108"/>
    </row>
    <row r="108" ht="20.25" customHeight="1" spans="1:25">
      <c r="A108" s="21" t="s">
        <v>71</v>
      </c>
      <c r="B108" s="21" t="s">
        <v>71</v>
      </c>
      <c r="C108" s="21" t="s">
        <v>300</v>
      </c>
      <c r="D108" s="21" t="s">
        <v>301</v>
      </c>
      <c r="E108" s="21" t="s">
        <v>135</v>
      </c>
      <c r="F108" s="21" t="s">
        <v>136</v>
      </c>
      <c r="G108" s="21" t="s">
        <v>302</v>
      </c>
      <c r="H108" s="21" t="s">
        <v>303</v>
      </c>
      <c r="I108" s="108">
        <v>975240</v>
      </c>
      <c r="J108" s="108">
        <v>975240</v>
      </c>
      <c r="K108" s="26"/>
      <c r="L108" s="26"/>
      <c r="M108" s="26"/>
      <c r="N108" s="108">
        <v>975240</v>
      </c>
      <c r="O108" s="26"/>
      <c r="P108" s="108"/>
      <c r="Q108" s="108"/>
      <c r="R108" s="108"/>
      <c r="S108" s="108"/>
      <c r="T108" s="108"/>
      <c r="U108" s="108"/>
      <c r="V108" s="108"/>
      <c r="W108" s="108"/>
      <c r="X108" s="108"/>
      <c r="Y108" s="108"/>
    </row>
    <row r="109" ht="20.25" customHeight="1" spans="1:25">
      <c r="A109" s="21" t="s">
        <v>71</v>
      </c>
      <c r="B109" s="21" t="s">
        <v>71</v>
      </c>
      <c r="C109" s="21" t="s">
        <v>300</v>
      </c>
      <c r="D109" s="21" t="s">
        <v>301</v>
      </c>
      <c r="E109" s="21" t="s">
        <v>137</v>
      </c>
      <c r="F109" s="21" t="s">
        <v>138</v>
      </c>
      <c r="G109" s="21" t="s">
        <v>304</v>
      </c>
      <c r="H109" s="21" t="s">
        <v>305</v>
      </c>
      <c r="I109" s="108">
        <v>81050.24</v>
      </c>
      <c r="J109" s="108">
        <v>81050.24</v>
      </c>
      <c r="K109" s="26"/>
      <c r="L109" s="26"/>
      <c r="M109" s="26"/>
      <c r="N109" s="108">
        <v>81050.24</v>
      </c>
      <c r="O109" s="26"/>
      <c r="P109" s="108"/>
      <c r="Q109" s="108"/>
      <c r="R109" s="108"/>
      <c r="S109" s="108"/>
      <c r="T109" s="108"/>
      <c r="U109" s="108"/>
      <c r="V109" s="108"/>
      <c r="W109" s="108"/>
      <c r="X109" s="108"/>
      <c r="Y109" s="108"/>
    </row>
    <row r="110" ht="20.25" customHeight="1" spans="1:25">
      <c r="A110" s="21" t="s">
        <v>71</v>
      </c>
      <c r="B110" s="21" t="s">
        <v>71</v>
      </c>
      <c r="C110" s="21" t="s">
        <v>300</v>
      </c>
      <c r="D110" s="21" t="s">
        <v>301</v>
      </c>
      <c r="E110" s="21" t="s">
        <v>147</v>
      </c>
      <c r="F110" s="21" t="s">
        <v>148</v>
      </c>
      <c r="G110" s="21" t="s">
        <v>306</v>
      </c>
      <c r="H110" s="21" t="s">
        <v>307</v>
      </c>
      <c r="I110" s="108">
        <v>213184</v>
      </c>
      <c r="J110" s="108">
        <v>213184</v>
      </c>
      <c r="K110" s="26"/>
      <c r="L110" s="26"/>
      <c r="M110" s="26"/>
      <c r="N110" s="108">
        <v>213184</v>
      </c>
      <c r="O110" s="26"/>
      <c r="P110" s="108"/>
      <c r="Q110" s="108"/>
      <c r="R110" s="108"/>
      <c r="S110" s="108"/>
      <c r="T110" s="108"/>
      <c r="U110" s="108"/>
      <c r="V110" s="108"/>
      <c r="W110" s="108"/>
      <c r="X110" s="108"/>
      <c r="Y110" s="108"/>
    </row>
    <row r="111" ht="20.25" customHeight="1" spans="1:25">
      <c r="A111" s="21" t="s">
        <v>71</v>
      </c>
      <c r="B111" s="21" t="s">
        <v>71</v>
      </c>
      <c r="C111" s="21" t="s">
        <v>300</v>
      </c>
      <c r="D111" s="21" t="s">
        <v>301</v>
      </c>
      <c r="E111" s="21" t="s">
        <v>147</v>
      </c>
      <c r="F111" s="21" t="s">
        <v>148</v>
      </c>
      <c r="G111" s="21" t="s">
        <v>306</v>
      </c>
      <c r="H111" s="21" t="s">
        <v>307</v>
      </c>
      <c r="I111" s="108">
        <v>3138</v>
      </c>
      <c r="J111" s="108">
        <v>3138</v>
      </c>
      <c r="K111" s="26"/>
      <c r="L111" s="26"/>
      <c r="M111" s="26"/>
      <c r="N111" s="108">
        <v>3138</v>
      </c>
      <c r="O111" s="26"/>
      <c r="P111" s="108"/>
      <c r="Q111" s="108"/>
      <c r="R111" s="108"/>
      <c r="S111" s="108"/>
      <c r="T111" s="108"/>
      <c r="U111" s="108"/>
      <c r="V111" s="108"/>
      <c r="W111" s="108"/>
      <c r="X111" s="108"/>
      <c r="Y111" s="108"/>
    </row>
    <row r="112" ht="20.25" customHeight="1" spans="1:25">
      <c r="A112" s="21" t="s">
        <v>71</v>
      </c>
      <c r="B112" s="21" t="s">
        <v>71</v>
      </c>
      <c r="C112" s="21" t="s">
        <v>300</v>
      </c>
      <c r="D112" s="21" t="s">
        <v>301</v>
      </c>
      <c r="E112" s="21" t="s">
        <v>149</v>
      </c>
      <c r="F112" s="21" t="s">
        <v>150</v>
      </c>
      <c r="G112" s="21" t="s">
        <v>306</v>
      </c>
      <c r="H112" s="21" t="s">
        <v>307</v>
      </c>
      <c r="I112" s="108">
        <v>474193</v>
      </c>
      <c r="J112" s="108">
        <v>474193</v>
      </c>
      <c r="K112" s="26"/>
      <c r="L112" s="26"/>
      <c r="M112" s="26"/>
      <c r="N112" s="108">
        <v>474193</v>
      </c>
      <c r="O112" s="26"/>
      <c r="P112" s="108"/>
      <c r="Q112" s="108"/>
      <c r="R112" s="108"/>
      <c r="S112" s="108"/>
      <c r="T112" s="108"/>
      <c r="U112" s="108"/>
      <c r="V112" s="108"/>
      <c r="W112" s="108"/>
      <c r="X112" s="108"/>
      <c r="Y112" s="108"/>
    </row>
    <row r="113" ht="20.25" customHeight="1" spans="1:25">
      <c r="A113" s="21" t="s">
        <v>71</v>
      </c>
      <c r="B113" s="21" t="s">
        <v>71</v>
      </c>
      <c r="C113" s="21" t="s">
        <v>300</v>
      </c>
      <c r="D113" s="21" t="s">
        <v>301</v>
      </c>
      <c r="E113" s="21" t="s">
        <v>149</v>
      </c>
      <c r="F113" s="21" t="s">
        <v>150</v>
      </c>
      <c r="G113" s="21" t="s">
        <v>306</v>
      </c>
      <c r="H113" s="21" t="s">
        <v>307</v>
      </c>
      <c r="I113" s="108">
        <v>2615</v>
      </c>
      <c r="J113" s="108">
        <v>2615</v>
      </c>
      <c r="K113" s="26"/>
      <c r="L113" s="26"/>
      <c r="M113" s="26"/>
      <c r="N113" s="108">
        <v>2615</v>
      </c>
      <c r="O113" s="26"/>
      <c r="P113" s="108"/>
      <c r="Q113" s="108"/>
      <c r="R113" s="108"/>
      <c r="S113" s="108"/>
      <c r="T113" s="108"/>
      <c r="U113" s="108"/>
      <c r="V113" s="108"/>
      <c r="W113" s="108"/>
      <c r="X113" s="108"/>
      <c r="Y113" s="108"/>
    </row>
    <row r="114" ht="20.25" customHeight="1" spans="1:25">
      <c r="A114" s="21" t="s">
        <v>71</v>
      </c>
      <c r="B114" s="21" t="s">
        <v>71</v>
      </c>
      <c r="C114" s="21" t="s">
        <v>300</v>
      </c>
      <c r="D114" s="21" t="s">
        <v>301</v>
      </c>
      <c r="E114" s="21" t="s">
        <v>151</v>
      </c>
      <c r="F114" s="21" t="s">
        <v>152</v>
      </c>
      <c r="G114" s="21" t="s">
        <v>308</v>
      </c>
      <c r="H114" s="21" t="s">
        <v>309</v>
      </c>
      <c r="I114" s="108">
        <v>22962</v>
      </c>
      <c r="J114" s="108">
        <v>22962</v>
      </c>
      <c r="K114" s="26"/>
      <c r="L114" s="26"/>
      <c r="M114" s="26"/>
      <c r="N114" s="108">
        <v>22962</v>
      </c>
      <c r="O114" s="26"/>
      <c r="P114" s="108"/>
      <c r="Q114" s="108"/>
      <c r="R114" s="108"/>
      <c r="S114" s="108"/>
      <c r="T114" s="108"/>
      <c r="U114" s="108"/>
      <c r="V114" s="108"/>
      <c r="W114" s="108"/>
      <c r="X114" s="108"/>
      <c r="Y114" s="108"/>
    </row>
    <row r="115" ht="20.25" customHeight="1" spans="1:25">
      <c r="A115" s="21" t="s">
        <v>71</v>
      </c>
      <c r="B115" s="21" t="s">
        <v>71</v>
      </c>
      <c r="C115" s="21" t="s">
        <v>300</v>
      </c>
      <c r="D115" s="21" t="s">
        <v>301</v>
      </c>
      <c r="E115" s="21" t="s">
        <v>151</v>
      </c>
      <c r="F115" s="21" t="s">
        <v>152</v>
      </c>
      <c r="G115" s="21" t="s">
        <v>308</v>
      </c>
      <c r="H115" s="21" t="s">
        <v>309</v>
      </c>
      <c r="I115" s="108">
        <v>282908</v>
      </c>
      <c r="J115" s="108">
        <v>282908</v>
      </c>
      <c r="K115" s="26"/>
      <c r="L115" s="26"/>
      <c r="M115" s="26"/>
      <c r="N115" s="108">
        <v>282908</v>
      </c>
      <c r="O115" s="26"/>
      <c r="P115" s="108"/>
      <c r="Q115" s="108"/>
      <c r="R115" s="108"/>
      <c r="S115" s="108"/>
      <c r="T115" s="108"/>
      <c r="U115" s="108"/>
      <c r="V115" s="108"/>
      <c r="W115" s="108"/>
      <c r="X115" s="108"/>
      <c r="Y115" s="108"/>
    </row>
    <row r="116" ht="20.25" customHeight="1" spans="1:25">
      <c r="A116" s="21" t="s">
        <v>71</v>
      </c>
      <c r="B116" s="21" t="s">
        <v>71</v>
      </c>
      <c r="C116" s="21" t="s">
        <v>300</v>
      </c>
      <c r="D116" s="21" t="s">
        <v>301</v>
      </c>
      <c r="E116" s="21" t="s">
        <v>151</v>
      </c>
      <c r="F116" s="21" t="s">
        <v>152</v>
      </c>
      <c r="G116" s="21" t="s">
        <v>308</v>
      </c>
      <c r="H116" s="21" t="s">
        <v>309</v>
      </c>
      <c r="I116" s="108">
        <v>21168</v>
      </c>
      <c r="J116" s="108">
        <v>21168</v>
      </c>
      <c r="K116" s="26"/>
      <c r="L116" s="26"/>
      <c r="M116" s="26"/>
      <c r="N116" s="108">
        <v>21168</v>
      </c>
      <c r="O116" s="26"/>
      <c r="P116" s="108"/>
      <c r="Q116" s="108"/>
      <c r="R116" s="108"/>
      <c r="S116" s="108"/>
      <c r="T116" s="108"/>
      <c r="U116" s="108"/>
      <c r="V116" s="108"/>
      <c r="W116" s="108"/>
      <c r="X116" s="108"/>
      <c r="Y116" s="108"/>
    </row>
    <row r="117" ht="20.25" customHeight="1" spans="1:25">
      <c r="A117" s="21" t="s">
        <v>71</v>
      </c>
      <c r="B117" s="21" t="s">
        <v>71</v>
      </c>
      <c r="C117" s="21" t="s">
        <v>300</v>
      </c>
      <c r="D117" s="21" t="s">
        <v>301</v>
      </c>
      <c r="E117" s="21" t="s">
        <v>151</v>
      </c>
      <c r="F117" s="21" t="s">
        <v>152</v>
      </c>
      <c r="G117" s="21" t="s">
        <v>308</v>
      </c>
      <c r="H117" s="21" t="s">
        <v>309</v>
      </c>
      <c r="I117" s="108">
        <v>127313</v>
      </c>
      <c r="J117" s="108">
        <v>127313</v>
      </c>
      <c r="K117" s="26"/>
      <c r="L117" s="26"/>
      <c r="M117" s="26"/>
      <c r="N117" s="108">
        <v>127313</v>
      </c>
      <c r="O117" s="26"/>
      <c r="P117" s="108"/>
      <c r="Q117" s="108"/>
      <c r="R117" s="108"/>
      <c r="S117" s="108"/>
      <c r="T117" s="108"/>
      <c r="U117" s="108"/>
      <c r="V117" s="108"/>
      <c r="W117" s="108"/>
      <c r="X117" s="108"/>
      <c r="Y117" s="108"/>
    </row>
    <row r="118" ht="20.25" customHeight="1" spans="1:25">
      <c r="A118" s="21" t="s">
        <v>71</v>
      </c>
      <c r="B118" s="21" t="s">
        <v>71</v>
      </c>
      <c r="C118" s="21" t="s">
        <v>300</v>
      </c>
      <c r="D118" s="21" t="s">
        <v>301</v>
      </c>
      <c r="E118" s="21" t="s">
        <v>109</v>
      </c>
      <c r="F118" s="21" t="s">
        <v>104</v>
      </c>
      <c r="G118" s="21" t="s">
        <v>310</v>
      </c>
      <c r="H118" s="21" t="s">
        <v>311</v>
      </c>
      <c r="I118" s="108">
        <v>674</v>
      </c>
      <c r="J118" s="108">
        <v>674</v>
      </c>
      <c r="K118" s="26"/>
      <c r="L118" s="26"/>
      <c r="M118" s="26"/>
      <c r="N118" s="108">
        <v>674</v>
      </c>
      <c r="O118" s="26"/>
      <c r="P118" s="108"/>
      <c r="Q118" s="108"/>
      <c r="R118" s="108"/>
      <c r="S118" s="108"/>
      <c r="T118" s="108"/>
      <c r="U118" s="108"/>
      <c r="V118" s="108"/>
      <c r="W118" s="108"/>
      <c r="X118" s="108"/>
      <c r="Y118" s="108"/>
    </row>
    <row r="119" ht="20.25" customHeight="1" spans="1:25">
      <c r="A119" s="21" t="s">
        <v>71</v>
      </c>
      <c r="B119" s="21" t="s">
        <v>71</v>
      </c>
      <c r="C119" s="21" t="s">
        <v>300</v>
      </c>
      <c r="D119" s="21" t="s">
        <v>301</v>
      </c>
      <c r="E119" s="21" t="s">
        <v>110</v>
      </c>
      <c r="F119" s="21" t="s">
        <v>111</v>
      </c>
      <c r="G119" s="21" t="s">
        <v>310</v>
      </c>
      <c r="H119" s="21" t="s">
        <v>311</v>
      </c>
      <c r="I119" s="108">
        <v>39610</v>
      </c>
      <c r="J119" s="108">
        <v>39610</v>
      </c>
      <c r="K119" s="26"/>
      <c r="L119" s="26"/>
      <c r="M119" s="26"/>
      <c r="N119" s="108">
        <v>39610</v>
      </c>
      <c r="O119" s="26"/>
      <c r="P119" s="108"/>
      <c r="Q119" s="108"/>
      <c r="R119" s="108"/>
      <c r="S119" s="108"/>
      <c r="T119" s="108"/>
      <c r="U119" s="108"/>
      <c r="V119" s="108"/>
      <c r="W119" s="108"/>
      <c r="X119" s="108"/>
      <c r="Y119" s="108"/>
    </row>
    <row r="120" ht="20.25" customHeight="1" spans="1:25">
      <c r="A120" s="21" t="s">
        <v>71</v>
      </c>
      <c r="B120" s="21" t="s">
        <v>71</v>
      </c>
      <c r="C120" s="21" t="s">
        <v>300</v>
      </c>
      <c r="D120" s="21" t="s">
        <v>301</v>
      </c>
      <c r="E120" s="21" t="s">
        <v>153</v>
      </c>
      <c r="F120" s="21" t="s">
        <v>154</v>
      </c>
      <c r="G120" s="21" t="s">
        <v>310</v>
      </c>
      <c r="H120" s="21" t="s">
        <v>311</v>
      </c>
      <c r="I120" s="108">
        <v>4396</v>
      </c>
      <c r="J120" s="108">
        <v>4396</v>
      </c>
      <c r="K120" s="26"/>
      <c r="L120" s="26"/>
      <c r="M120" s="26"/>
      <c r="N120" s="108">
        <v>4396</v>
      </c>
      <c r="O120" s="26"/>
      <c r="P120" s="108"/>
      <c r="Q120" s="108"/>
      <c r="R120" s="108"/>
      <c r="S120" s="108"/>
      <c r="T120" s="108"/>
      <c r="U120" s="108"/>
      <c r="V120" s="108"/>
      <c r="W120" s="108"/>
      <c r="X120" s="108"/>
      <c r="Y120" s="108"/>
    </row>
    <row r="121" ht="20.25" customHeight="1" spans="1:25">
      <c r="A121" s="21" t="s">
        <v>71</v>
      </c>
      <c r="B121" s="21" t="s">
        <v>71</v>
      </c>
      <c r="C121" s="21" t="s">
        <v>300</v>
      </c>
      <c r="D121" s="21" t="s">
        <v>301</v>
      </c>
      <c r="E121" s="21" t="s">
        <v>153</v>
      </c>
      <c r="F121" s="21" t="s">
        <v>154</v>
      </c>
      <c r="G121" s="21" t="s">
        <v>310</v>
      </c>
      <c r="H121" s="21" t="s">
        <v>311</v>
      </c>
      <c r="I121" s="108">
        <v>11317</v>
      </c>
      <c r="J121" s="108">
        <v>11317</v>
      </c>
      <c r="K121" s="26"/>
      <c r="L121" s="26"/>
      <c r="M121" s="26"/>
      <c r="N121" s="108">
        <v>11317</v>
      </c>
      <c r="O121" s="26"/>
      <c r="P121" s="108"/>
      <c r="Q121" s="108"/>
      <c r="R121" s="108"/>
      <c r="S121" s="108"/>
      <c r="T121" s="108"/>
      <c r="U121" s="108"/>
      <c r="V121" s="108"/>
      <c r="W121" s="108"/>
      <c r="X121" s="108"/>
      <c r="Y121" s="108"/>
    </row>
    <row r="122" ht="20.25" customHeight="1" spans="1:25">
      <c r="A122" s="21" t="s">
        <v>71</v>
      </c>
      <c r="B122" s="21" t="s">
        <v>71</v>
      </c>
      <c r="C122" s="21" t="s">
        <v>312</v>
      </c>
      <c r="D122" s="21" t="s">
        <v>172</v>
      </c>
      <c r="E122" s="21" t="s">
        <v>171</v>
      </c>
      <c r="F122" s="21" t="s">
        <v>172</v>
      </c>
      <c r="G122" s="21" t="s">
        <v>313</v>
      </c>
      <c r="H122" s="21" t="s">
        <v>172</v>
      </c>
      <c r="I122" s="108">
        <v>338064</v>
      </c>
      <c r="J122" s="108">
        <v>338064</v>
      </c>
      <c r="K122" s="26"/>
      <c r="L122" s="26"/>
      <c r="M122" s="26"/>
      <c r="N122" s="108">
        <v>338064</v>
      </c>
      <c r="O122" s="26"/>
      <c r="P122" s="108"/>
      <c r="Q122" s="108"/>
      <c r="R122" s="108"/>
      <c r="S122" s="108"/>
      <c r="T122" s="108"/>
      <c r="U122" s="108"/>
      <c r="V122" s="108"/>
      <c r="W122" s="108"/>
      <c r="X122" s="108"/>
      <c r="Y122" s="108"/>
    </row>
    <row r="123" ht="20.25" customHeight="1" spans="1:25">
      <c r="A123" s="21" t="s">
        <v>71</v>
      </c>
      <c r="B123" s="21" t="s">
        <v>71</v>
      </c>
      <c r="C123" s="21" t="s">
        <v>312</v>
      </c>
      <c r="D123" s="21" t="s">
        <v>172</v>
      </c>
      <c r="E123" s="21" t="s">
        <v>171</v>
      </c>
      <c r="F123" s="21" t="s">
        <v>172</v>
      </c>
      <c r="G123" s="21" t="s">
        <v>313</v>
      </c>
      <c r="H123" s="21" t="s">
        <v>172</v>
      </c>
      <c r="I123" s="108">
        <v>748440</v>
      </c>
      <c r="J123" s="108">
        <v>748440</v>
      </c>
      <c r="K123" s="26"/>
      <c r="L123" s="26"/>
      <c r="M123" s="26"/>
      <c r="N123" s="108">
        <v>748440</v>
      </c>
      <c r="O123" s="26"/>
      <c r="P123" s="108"/>
      <c r="Q123" s="108"/>
      <c r="R123" s="108"/>
      <c r="S123" s="108"/>
      <c r="T123" s="108"/>
      <c r="U123" s="108"/>
      <c r="V123" s="108"/>
      <c r="W123" s="108"/>
      <c r="X123" s="108"/>
      <c r="Y123" s="108"/>
    </row>
    <row r="124" ht="20.25" customHeight="1" spans="1:25">
      <c r="A124" s="21" t="s">
        <v>71</v>
      </c>
      <c r="B124" s="21" t="s">
        <v>71</v>
      </c>
      <c r="C124" s="21" t="s">
        <v>314</v>
      </c>
      <c r="D124" s="21" t="s">
        <v>315</v>
      </c>
      <c r="E124" s="21" t="s">
        <v>103</v>
      </c>
      <c r="F124" s="21" t="s">
        <v>104</v>
      </c>
      <c r="G124" s="21" t="s">
        <v>294</v>
      </c>
      <c r="H124" s="21" t="s">
        <v>295</v>
      </c>
      <c r="I124" s="108">
        <v>9000</v>
      </c>
      <c r="J124" s="108">
        <v>9000</v>
      </c>
      <c r="K124" s="26"/>
      <c r="L124" s="26"/>
      <c r="M124" s="26"/>
      <c r="N124" s="108">
        <v>9000</v>
      </c>
      <c r="O124" s="26"/>
      <c r="P124" s="108"/>
      <c r="Q124" s="108"/>
      <c r="R124" s="108"/>
      <c r="S124" s="108"/>
      <c r="T124" s="108"/>
      <c r="U124" s="108"/>
      <c r="V124" s="108"/>
      <c r="W124" s="108"/>
      <c r="X124" s="108"/>
      <c r="Y124" s="108"/>
    </row>
    <row r="125" ht="20.25" customHeight="1" spans="1:25">
      <c r="A125" s="21" t="s">
        <v>71</v>
      </c>
      <c r="B125" s="21" t="s">
        <v>71</v>
      </c>
      <c r="C125" s="21" t="s">
        <v>314</v>
      </c>
      <c r="D125" s="21" t="s">
        <v>315</v>
      </c>
      <c r="E125" s="21" t="s">
        <v>109</v>
      </c>
      <c r="F125" s="21" t="s">
        <v>104</v>
      </c>
      <c r="G125" s="21" t="s">
        <v>294</v>
      </c>
      <c r="H125" s="21" t="s">
        <v>295</v>
      </c>
      <c r="I125" s="108">
        <v>159600</v>
      </c>
      <c r="J125" s="108">
        <v>159600</v>
      </c>
      <c r="K125" s="26"/>
      <c r="L125" s="26"/>
      <c r="M125" s="26"/>
      <c r="N125" s="108">
        <v>159600</v>
      </c>
      <c r="O125" s="26"/>
      <c r="P125" s="108"/>
      <c r="Q125" s="108"/>
      <c r="R125" s="108"/>
      <c r="S125" s="108"/>
      <c r="T125" s="108"/>
      <c r="U125" s="108"/>
      <c r="V125" s="108"/>
      <c r="W125" s="108"/>
      <c r="X125" s="108"/>
      <c r="Y125" s="108"/>
    </row>
    <row r="126" ht="20.25" customHeight="1" spans="1:25">
      <c r="A126" s="21" t="s">
        <v>71</v>
      </c>
      <c r="B126" s="21" t="s">
        <v>71</v>
      </c>
      <c r="C126" s="21" t="s">
        <v>314</v>
      </c>
      <c r="D126" s="21" t="s">
        <v>315</v>
      </c>
      <c r="E126" s="21" t="s">
        <v>116</v>
      </c>
      <c r="F126" s="21" t="s">
        <v>104</v>
      </c>
      <c r="G126" s="21" t="s">
        <v>294</v>
      </c>
      <c r="H126" s="21" t="s">
        <v>295</v>
      </c>
      <c r="I126" s="108">
        <v>27000</v>
      </c>
      <c r="J126" s="108">
        <v>27000</v>
      </c>
      <c r="K126" s="26"/>
      <c r="L126" s="26"/>
      <c r="M126" s="26"/>
      <c r="N126" s="108">
        <v>27000</v>
      </c>
      <c r="O126" s="26"/>
      <c r="P126" s="108"/>
      <c r="Q126" s="108"/>
      <c r="R126" s="108"/>
      <c r="S126" s="108"/>
      <c r="T126" s="108"/>
      <c r="U126" s="108"/>
      <c r="V126" s="108"/>
      <c r="W126" s="108"/>
      <c r="X126" s="108"/>
      <c r="Y126" s="108"/>
    </row>
    <row r="127" ht="20.25" customHeight="1" spans="1:25">
      <c r="A127" s="21" t="s">
        <v>71</v>
      </c>
      <c r="B127" s="21" t="s">
        <v>71</v>
      </c>
      <c r="C127" s="21" t="s">
        <v>314</v>
      </c>
      <c r="D127" s="21" t="s">
        <v>315</v>
      </c>
      <c r="E127" s="21" t="s">
        <v>122</v>
      </c>
      <c r="F127" s="21" t="s">
        <v>104</v>
      </c>
      <c r="G127" s="21" t="s">
        <v>294</v>
      </c>
      <c r="H127" s="21" t="s">
        <v>295</v>
      </c>
      <c r="I127" s="108">
        <v>9000</v>
      </c>
      <c r="J127" s="108">
        <v>9000</v>
      </c>
      <c r="K127" s="26"/>
      <c r="L127" s="26"/>
      <c r="M127" s="26"/>
      <c r="N127" s="108">
        <v>9000</v>
      </c>
      <c r="O127" s="26"/>
      <c r="P127" s="108"/>
      <c r="Q127" s="108"/>
      <c r="R127" s="108"/>
      <c r="S127" s="108"/>
      <c r="T127" s="108"/>
      <c r="U127" s="108"/>
      <c r="V127" s="108"/>
      <c r="W127" s="108"/>
      <c r="X127" s="108"/>
      <c r="Y127" s="108"/>
    </row>
    <row r="128" ht="17.25" customHeight="1" spans="1:25">
      <c r="A128" s="67" t="s">
        <v>217</v>
      </c>
      <c r="B128" s="68"/>
      <c r="C128" s="181"/>
      <c r="D128" s="181"/>
      <c r="E128" s="181"/>
      <c r="F128" s="181"/>
      <c r="G128" s="181"/>
      <c r="H128" s="182"/>
      <c r="I128" s="108">
        <v>14527932.36</v>
      </c>
      <c r="J128" s="108">
        <v>14527932.36</v>
      </c>
      <c r="K128" s="108"/>
      <c r="L128" s="108"/>
      <c r="M128" s="108"/>
      <c r="N128" s="108">
        <v>14527932.36</v>
      </c>
      <c r="O128" s="108"/>
      <c r="P128" s="108"/>
      <c r="Q128" s="108"/>
      <c r="R128" s="108"/>
      <c r="S128" s="108"/>
      <c r="T128" s="108"/>
      <c r="U128" s="108"/>
      <c r="V128" s="108"/>
      <c r="W128" s="108"/>
      <c r="X128" s="108"/>
      <c r="Y128" s="108"/>
    </row>
  </sheetData>
  <mergeCells count="31">
    <mergeCell ref="A2:Y2"/>
    <mergeCell ref="A3:H3"/>
    <mergeCell ref="I4:Y4"/>
    <mergeCell ref="J5:O5"/>
    <mergeCell ref="P5:R5"/>
    <mergeCell ref="T5:Y5"/>
    <mergeCell ref="J6:K6"/>
    <mergeCell ref="A128:H128"/>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5"/>
  <sheetViews>
    <sheetView showZeros="0" workbookViewId="0">
      <selection activeCell="I14" sqref="I14"/>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63"/>
      <c r="E1" s="41"/>
      <c r="F1" s="41"/>
      <c r="G1" s="41"/>
      <c r="H1" s="41"/>
      <c r="U1" s="163"/>
      <c r="W1" s="171" t="s">
        <v>316</v>
      </c>
    </row>
    <row r="2" ht="46.5" customHeight="1"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
        <v>1</v>
      </c>
      <c r="B3" s="45"/>
      <c r="C3" s="45"/>
      <c r="D3" s="45"/>
      <c r="E3" s="45"/>
      <c r="F3" s="45"/>
      <c r="G3" s="45"/>
      <c r="H3" s="45"/>
      <c r="I3" s="46"/>
      <c r="J3" s="46"/>
      <c r="K3" s="46"/>
      <c r="L3" s="46"/>
      <c r="M3" s="46"/>
      <c r="N3" s="46"/>
      <c r="O3" s="46"/>
      <c r="P3" s="46"/>
      <c r="Q3" s="46"/>
      <c r="U3" s="163"/>
      <c r="W3" s="146" t="s">
        <v>2</v>
      </c>
    </row>
    <row r="4" ht="21.75" customHeight="1" spans="1:23">
      <c r="A4" s="48" t="s">
        <v>317</v>
      </c>
      <c r="B4" s="49" t="s">
        <v>228</v>
      </c>
      <c r="C4" s="48" t="s">
        <v>229</v>
      </c>
      <c r="D4" s="48" t="s">
        <v>318</v>
      </c>
      <c r="E4" s="49" t="s">
        <v>230</v>
      </c>
      <c r="F4" s="49" t="s">
        <v>231</v>
      </c>
      <c r="G4" s="49" t="s">
        <v>319</v>
      </c>
      <c r="H4" s="49" t="s">
        <v>320</v>
      </c>
      <c r="I4" s="63" t="s">
        <v>56</v>
      </c>
      <c r="J4" s="12" t="s">
        <v>321</v>
      </c>
      <c r="K4" s="13"/>
      <c r="L4" s="13"/>
      <c r="M4" s="36"/>
      <c r="N4" s="12" t="s">
        <v>236</v>
      </c>
      <c r="O4" s="13"/>
      <c r="P4" s="36"/>
      <c r="Q4" s="49" t="s">
        <v>62</v>
      </c>
      <c r="R4" s="12" t="s">
        <v>63</v>
      </c>
      <c r="S4" s="13"/>
      <c r="T4" s="13"/>
      <c r="U4" s="13"/>
      <c r="V4" s="13"/>
      <c r="W4" s="36"/>
    </row>
    <row r="5" ht="21.75" customHeight="1" spans="1:23">
      <c r="A5" s="50"/>
      <c r="B5" s="64"/>
      <c r="C5" s="50"/>
      <c r="D5" s="50"/>
      <c r="E5" s="51"/>
      <c r="F5" s="51"/>
      <c r="G5" s="51"/>
      <c r="H5" s="51"/>
      <c r="I5" s="64"/>
      <c r="J5" s="165" t="s">
        <v>59</v>
      </c>
      <c r="K5" s="166"/>
      <c r="L5" s="49" t="s">
        <v>60</v>
      </c>
      <c r="M5" s="49" t="s">
        <v>61</v>
      </c>
      <c r="N5" s="49" t="s">
        <v>59</v>
      </c>
      <c r="O5" s="49" t="s">
        <v>60</v>
      </c>
      <c r="P5" s="49" t="s">
        <v>61</v>
      </c>
      <c r="Q5" s="51"/>
      <c r="R5" s="49" t="s">
        <v>58</v>
      </c>
      <c r="S5" s="49" t="s">
        <v>65</v>
      </c>
      <c r="T5" s="49" t="s">
        <v>242</v>
      </c>
      <c r="U5" s="49" t="s">
        <v>67</v>
      </c>
      <c r="V5" s="49" t="s">
        <v>68</v>
      </c>
      <c r="W5" s="49" t="s">
        <v>69</v>
      </c>
    </row>
    <row r="6" ht="21" customHeight="1" spans="1:23">
      <c r="A6" s="64"/>
      <c r="B6" s="64"/>
      <c r="C6" s="64"/>
      <c r="D6" s="64"/>
      <c r="E6" s="64"/>
      <c r="F6" s="64"/>
      <c r="G6" s="64"/>
      <c r="H6" s="64"/>
      <c r="I6" s="64"/>
      <c r="J6" s="167" t="s">
        <v>58</v>
      </c>
      <c r="K6" s="168"/>
      <c r="L6" s="64"/>
      <c r="M6" s="64"/>
      <c r="N6" s="64"/>
      <c r="O6" s="64"/>
      <c r="P6" s="64"/>
      <c r="Q6" s="64"/>
      <c r="R6" s="64"/>
      <c r="S6" s="64"/>
      <c r="T6" s="64"/>
      <c r="U6" s="64"/>
      <c r="V6" s="64"/>
      <c r="W6" s="64"/>
    </row>
    <row r="7" ht="39.75" customHeight="1" spans="1:23">
      <c r="A7" s="53"/>
      <c r="B7" s="55"/>
      <c r="C7" s="53"/>
      <c r="D7" s="53"/>
      <c r="E7" s="54"/>
      <c r="F7" s="54"/>
      <c r="G7" s="54"/>
      <c r="H7" s="54"/>
      <c r="I7" s="55"/>
      <c r="J7" s="17" t="s">
        <v>58</v>
      </c>
      <c r="K7" s="17" t="s">
        <v>322</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70">
        <v>12</v>
      </c>
      <c r="M8" s="70">
        <v>13</v>
      </c>
      <c r="N8" s="70">
        <v>14</v>
      </c>
      <c r="O8" s="70">
        <v>15</v>
      </c>
      <c r="P8" s="70">
        <v>16</v>
      </c>
      <c r="Q8" s="70">
        <v>17</v>
      </c>
      <c r="R8" s="70">
        <v>18</v>
      </c>
      <c r="S8" s="70">
        <v>19</v>
      </c>
      <c r="T8" s="70">
        <v>20</v>
      </c>
      <c r="U8" s="56">
        <v>21</v>
      </c>
      <c r="V8" s="70">
        <v>22</v>
      </c>
      <c r="W8" s="56">
        <v>23</v>
      </c>
    </row>
    <row r="9" ht="21.75" customHeight="1" spans="1:23">
      <c r="A9" s="98" t="s">
        <v>323</v>
      </c>
      <c r="B9" s="98" t="s">
        <v>324</v>
      </c>
      <c r="C9" s="98" t="s">
        <v>325</v>
      </c>
      <c r="D9" s="98" t="s">
        <v>71</v>
      </c>
      <c r="E9" s="98" t="s">
        <v>141</v>
      </c>
      <c r="F9" s="98" t="s">
        <v>142</v>
      </c>
      <c r="G9" s="98" t="s">
        <v>326</v>
      </c>
      <c r="H9" s="98" t="s">
        <v>327</v>
      </c>
      <c r="I9" s="108">
        <v>26145</v>
      </c>
      <c r="J9" s="108">
        <v>26145</v>
      </c>
      <c r="K9" s="108">
        <v>26145</v>
      </c>
      <c r="L9" s="108"/>
      <c r="M9" s="108"/>
      <c r="N9" s="108"/>
      <c r="O9" s="108"/>
      <c r="P9" s="108"/>
      <c r="Q9" s="108"/>
      <c r="R9" s="108"/>
      <c r="S9" s="108"/>
      <c r="T9" s="108"/>
      <c r="U9" s="108"/>
      <c r="V9" s="108"/>
      <c r="W9" s="108"/>
    </row>
    <row r="10" ht="21.75" customHeight="1" spans="1:23">
      <c r="A10" s="98" t="s">
        <v>328</v>
      </c>
      <c r="B10" s="98" t="s">
        <v>329</v>
      </c>
      <c r="C10" s="98" t="s">
        <v>330</v>
      </c>
      <c r="D10" s="98" t="s">
        <v>71</v>
      </c>
      <c r="E10" s="98" t="s">
        <v>125</v>
      </c>
      <c r="F10" s="98" t="s">
        <v>126</v>
      </c>
      <c r="G10" s="98" t="s">
        <v>255</v>
      </c>
      <c r="H10" s="98" t="s">
        <v>256</v>
      </c>
      <c r="I10" s="108">
        <v>644400</v>
      </c>
      <c r="J10" s="108">
        <v>644400</v>
      </c>
      <c r="K10" s="108">
        <v>644400</v>
      </c>
      <c r="L10" s="108"/>
      <c r="M10" s="108"/>
      <c r="N10" s="108"/>
      <c r="O10" s="108"/>
      <c r="P10" s="108"/>
      <c r="Q10" s="108"/>
      <c r="R10" s="108"/>
      <c r="S10" s="108"/>
      <c r="T10" s="108"/>
      <c r="U10" s="108"/>
      <c r="V10" s="108"/>
      <c r="W10" s="108"/>
    </row>
    <row r="11" ht="21.75" customHeight="1" spans="1:23">
      <c r="A11" s="98" t="s">
        <v>328</v>
      </c>
      <c r="B11" s="98" t="s">
        <v>329</v>
      </c>
      <c r="C11" s="98" t="s">
        <v>330</v>
      </c>
      <c r="D11" s="98" t="s">
        <v>71</v>
      </c>
      <c r="E11" s="98" t="s">
        <v>125</v>
      </c>
      <c r="F11" s="98" t="s">
        <v>126</v>
      </c>
      <c r="G11" s="98" t="s">
        <v>255</v>
      </c>
      <c r="H11" s="98" t="s">
        <v>256</v>
      </c>
      <c r="I11" s="108">
        <v>7284479.15</v>
      </c>
      <c r="J11" s="108">
        <v>7284479.15</v>
      </c>
      <c r="K11" s="108">
        <v>7284479.15</v>
      </c>
      <c r="L11" s="108"/>
      <c r="M11" s="108"/>
      <c r="N11" s="108"/>
      <c r="O11" s="108"/>
      <c r="P11" s="108"/>
      <c r="Q11" s="108"/>
      <c r="R11" s="108"/>
      <c r="S11" s="108"/>
      <c r="T11" s="108"/>
      <c r="U11" s="108"/>
      <c r="V11" s="108"/>
      <c r="W11" s="108"/>
    </row>
    <row r="12" ht="21.75" customHeight="1" spans="1:23">
      <c r="A12" s="98" t="s">
        <v>328</v>
      </c>
      <c r="B12" s="98" t="s">
        <v>329</v>
      </c>
      <c r="C12" s="98" t="s">
        <v>330</v>
      </c>
      <c r="D12" s="98" t="s">
        <v>71</v>
      </c>
      <c r="E12" s="98" t="s">
        <v>165</v>
      </c>
      <c r="F12" s="98" t="s">
        <v>166</v>
      </c>
      <c r="G12" s="98" t="s">
        <v>255</v>
      </c>
      <c r="H12" s="98" t="s">
        <v>256</v>
      </c>
      <c r="I12" s="108">
        <v>75361.44</v>
      </c>
      <c r="J12" s="108">
        <v>75361.44</v>
      </c>
      <c r="K12" s="108">
        <v>75361.44</v>
      </c>
      <c r="L12" s="108"/>
      <c r="M12" s="108"/>
      <c r="N12" s="108"/>
      <c r="O12" s="108"/>
      <c r="P12" s="108"/>
      <c r="Q12" s="108"/>
      <c r="R12" s="108"/>
      <c r="S12" s="108"/>
      <c r="T12" s="108"/>
      <c r="U12" s="108"/>
      <c r="V12" s="108"/>
      <c r="W12" s="108"/>
    </row>
    <row r="13" ht="21.75" customHeight="1" spans="1:23">
      <c r="A13" s="98" t="s">
        <v>328</v>
      </c>
      <c r="B13" s="98" t="s">
        <v>329</v>
      </c>
      <c r="C13" s="98" t="s">
        <v>330</v>
      </c>
      <c r="D13" s="98" t="s">
        <v>71</v>
      </c>
      <c r="E13" s="98" t="s">
        <v>165</v>
      </c>
      <c r="F13" s="98" t="s">
        <v>166</v>
      </c>
      <c r="G13" s="98" t="s">
        <v>255</v>
      </c>
      <c r="H13" s="98" t="s">
        <v>256</v>
      </c>
      <c r="I13" s="169">
        <v>550760.4</v>
      </c>
      <c r="J13" s="108">
        <v>550760.4</v>
      </c>
      <c r="K13" s="108">
        <v>550760.4</v>
      </c>
      <c r="L13" s="108"/>
      <c r="M13" s="108"/>
      <c r="N13" s="108"/>
      <c r="O13" s="108"/>
      <c r="P13" s="108"/>
      <c r="Q13" s="108"/>
      <c r="R13" s="108"/>
      <c r="S13" s="108"/>
      <c r="T13" s="108"/>
      <c r="U13" s="108"/>
      <c r="V13" s="108"/>
      <c r="W13" s="108"/>
    </row>
    <row r="14" ht="21.75" customHeight="1" spans="1:23">
      <c r="A14" s="98" t="s">
        <v>328</v>
      </c>
      <c r="B14" s="227" t="s">
        <v>331</v>
      </c>
      <c r="C14" s="164" t="s">
        <v>332</v>
      </c>
      <c r="D14" s="98" t="s">
        <v>71</v>
      </c>
      <c r="E14" s="98" t="s">
        <v>165</v>
      </c>
      <c r="F14" s="164" t="s">
        <v>166</v>
      </c>
      <c r="G14" s="98" t="s">
        <v>255</v>
      </c>
      <c r="H14" s="98" t="s">
        <v>256</v>
      </c>
      <c r="I14" s="170">
        <v>268065.6</v>
      </c>
      <c r="J14" s="170">
        <v>268065.6</v>
      </c>
      <c r="K14" s="170">
        <v>268065.6</v>
      </c>
      <c r="L14" s="108"/>
      <c r="M14" s="108"/>
      <c r="N14" s="108"/>
      <c r="O14" s="108"/>
      <c r="P14" s="108"/>
      <c r="Q14" s="108"/>
      <c r="R14" s="108"/>
      <c r="S14" s="108"/>
      <c r="T14" s="108"/>
      <c r="U14" s="108"/>
      <c r="V14" s="108"/>
      <c r="W14" s="108"/>
    </row>
    <row r="15" ht="21.75" customHeight="1" spans="1:23">
      <c r="A15" s="98" t="s">
        <v>328</v>
      </c>
      <c r="B15" s="227" t="s">
        <v>331</v>
      </c>
      <c r="C15" s="164" t="s">
        <v>332</v>
      </c>
      <c r="D15" s="98" t="s">
        <v>71</v>
      </c>
      <c r="E15" s="98" t="s">
        <v>165</v>
      </c>
      <c r="F15" s="164" t="s">
        <v>166</v>
      </c>
      <c r="G15" s="98" t="s">
        <v>255</v>
      </c>
      <c r="H15" s="98" t="s">
        <v>256</v>
      </c>
      <c r="I15" s="170">
        <v>181438.56</v>
      </c>
      <c r="J15" s="170">
        <v>181438.56</v>
      </c>
      <c r="K15" s="170">
        <v>181438.56</v>
      </c>
      <c r="L15" s="108"/>
      <c r="M15" s="108"/>
      <c r="N15" s="108"/>
      <c r="O15" s="108"/>
      <c r="P15" s="108"/>
      <c r="Q15" s="108"/>
      <c r="R15" s="108"/>
      <c r="S15" s="108"/>
      <c r="T15" s="108"/>
      <c r="U15" s="108"/>
      <c r="V15" s="108"/>
      <c r="W15" s="108"/>
    </row>
    <row r="16" ht="21.75" customHeight="1" spans="1:23">
      <c r="A16" s="98" t="s">
        <v>328</v>
      </c>
      <c r="B16" s="98" t="s">
        <v>333</v>
      </c>
      <c r="C16" s="98" t="s">
        <v>334</v>
      </c>
      <c r="D16" s="98" t="s">
        <v>71</v>
      </c>
      <c r="E16" s="98" t="s">
        <v>125</v>
      </c>
      <c r="F16" s="98" t="s">
        <v>126</v>
      </c>
      <c r="G16" s="98" t="s">
        <v>276</v>
      </c>
      <c r="H16" s="98" t="s">
        <v>277</v>
      </c>
      <c r="I16" s="108">
        <v>358000</v>
      </c>
      <c r="J16" s="108">
        <v>358000</v>
      </c>
      <c r="K16" s="108">
        <v>358000</v>
      </c>
      <c r="L16" s="108"/>
      <c r="M16" s="108"/>
      <c r="N16" s="108"/>
      <c r="O16" s="108"/>
      <c r="P16" s="108"/>
      <c r="Q16" s="108"/>
      <c r="R16" s="108"/>
      <c r="S16" s="108"/>
      <c r="T16" s="108"/>
      <c r="U16" s="108"/>
      <c r="V16" s="108"/>
      <c r="W16" s="108"/>
    </row>
    <row r="17" ht="21.75" customHeight="1" spans="1:23">
      <c r="A17" s="98" t="s">
        <v>328</v>
      </c>
      <c r="B17" s="98" t="s">
        <v>333</v>
      </c>
      <c r="C17" s="98" t="s">
        <v>334</v>
      </c>
      <c r="D17" s="98" t="s">
        <v>71</v>
      </c>
      <c r="E17" s="98" t="s">
        <v>125</v>
      </c>
      <c r="F17" s="98" t="s">
        <v>126</v>
      </c>
      <c r="G17" s="98" t="s">
        <v>276</v>
      </c>
      <c r="H17" s="98" t="s">
        <v>277</v>
      </c>
      <c r="I17" s="108">
        <v>1080000</v>
      </c>
      <c r="J17" s="108">
        <v>1080000</v>
      </c>
      <c r="K17" s="108">
        <v>1080000</v>
      </c>
      <c r="L17" s="108"/>
      <c r="M17" s="108"/>
      <c r="N17" s="108"/>
      <c r="O17" s="108"/>
      <c r="P17" s="108"/>
      <c r="Q17" s="108"/>
      <c r="R17" s="108"/>
      <c r="S17" s="108"/>
      <c r="T17" s="108"/>
      <c r="U17" s="108"/>
      <c r="V17" s="108"/>
      <c r="W17" s="108"/>
    </row>
    <row r="18" ht="21.75" customHeight="1" spans="1:23">
      <c r="A18" s="98" t="s">
        <v>328</v>
      </c>
      <c r="B18" s="98" t="s">
        <v>333</v>
      </c>
      <c r="C18" s="98" t="s">
        <v>334</v>
      </c>
      <c r="D18" s="98" t="s">
        <v>71</v>
      </c>
      <c r="E18" s="98" t="s">
        <v>165</v>
      </c>
      <c r="F18" s="98" t="s">
        <v>166</v>
      </c>
      <c r="G18" s="98" t="s">
        <v>276</v>
      </c>
      <c r="H18" s="98" t="s">
        <v>277</v>
      </c>
      <c r="I18" s="108">
        <v>180000</v>
      </c>
      <c r="J18" s="108">
        <v>180000</v>
      </c>
      <c r="K18" s="108">
        <v>180000</v>
      </c>
      <c r="L18" s="108"/>
      <c r="M18" s="108"/>
      <c r="N18" s="108"/>
      <c r="O18" s="108"/>
      <c r="P18" s="108"/>
      <c r="Q18" s="108"/>
      <c r="R18" s="108"/>
      <c r="S18" s="108"/>
      <c r="T18" s="108"/>
      <c r="U18" s="108"/>
      <c r="V18" s="108"/>
      <c r="W18" s="108"/>
    </row>
    <row r="19" ht="21.75" customHeight="1" spans="1:23">
      <c r="A19" s="98" t="s">
        <v>328</v>
      </c>
      <c r="B19" s="98" t="s">
        <v>333</v>
      </c>
      <c r="C19" s="98" t="s">
        <v>334</v>
      </c>
      <c r="D19" s="98" t="s">
        <v>71</v>
      </c>
      <c r="E19" s="98" t="s">
        <v>165</v>
      </c>
      <c r="F19" s="98" t="s">
        <v>166</v>
      </c>
      <c r="G19" s="98" t="s">
        <v>276</v>
      </c>
      <c r="H19" s="98" t="s">
        <v>277</v>
      </c>
      <c r="I19" s="108">
        <v>42000</v>
      </c>
      <c r="J19" s="108">
        <v>42000</v>
      </c>
      <c r="K19" s="108">
        <v>42000</v>
      </c>
      <c r="L19" s="108"/>
      <c r="M19" s="108"/>
      <c r="N19" s="108"/>
      <c r="O19" s="108"/>
      <c r="P19" s="108"/>
      <c r="Q19" s="108"/>
      <c r="R19" s="108"/>
      <c r="S19" s="108"/>
      <c r="T19" s="108"/>
      <c r="U19" s="108"/>
      <c r="V19" s="108"/>
      <c r="W19" s="108"/>
    </row>
    <row r="20" ht="21.75" customHeight="1" spans="1:23">
      <c r="A20" s="98" t="s">
        <v>335</v>
      </c>
      <c r="B20" s="98" t="s">
        <v>336</v>
      </c>
      <c r="C20" s="98" t="s">
        <v>337</v>
      </c>
      <c r="D20" s="98" t="s">
        <v>71</v>
      </c>
      <c r="E20" s="98" t="s">
        <v>119</v>
      </c>
      <c r="F20" s="98" t="s">
        <v>104</v>
      </c>
      <c r="G20" s="98" t="s">
        <v>276</v>
      </c>
      <c r="H20" s="98" t="s">
        <v>277</v>
      </c>
      <c r="I20" s="108">
        <v>84000</v>
      </c>
      <c r="J20" s="108">
        <v>84000</v>
      </c>
      <c r="K20" s="108">
        <v>84000</v>
      </c>
      <c r="L20" s="108"/>
      <c r="M20" s="108"/>
      <c r="N20" s="108"/>
      <c r="O20" s="108"/>
      <c r="P20" s="108"/>
      <c r="Q20" s="108"/>
      <c r="R20" s="108"/>
      <c r="S20" s="108"/>
      <c r="T20" s="108"/>
      <c r="U20" s="108"/>
      <c r="V20" s="108"/>
      <c r="W20" s="108"/>
    </row>
    <row r="21" ht="21.75" customHeight="1" spans="1:23">
      <c r="A21" s="98" t="s">
        <v>335</v>
      </c>
      <c r="B21" s="98" t="s">
        <v>338</v>
      </c>
      <c r="C21" s="98" t="s">
        <v>339</v>
      </c>
      <c r="D21" s="98" t="s">
        <v>71</v>
      </c>
      <c r="E21" s="98" t="s">
        <v>177</v>
      </c>
      <c r="F21" s="98" t="s">
        <v>178</v>
      </c>
      <c r="G21" s="98" t="s">
        <v>276</v>
      </c>
      <c r="H21" s="98" t="s">
        <v>277</v>
      </c>
      <c r="I21" s="108">
        <v>80000</v>
      </c>
      <c r="J21" s="108">
        <v>80000</v>
      </c>
      <c r="K21" s="108">
        <v>80000</v>
      </c>
      <c r="L21" s="108"/>
      <c r="M21" s="108"/>
      <c r="N21" s="108"/>
      <c r="O21" s="108"/>
      <c r="P21" s="108"/>
      <c r="Q21" s="108"/>
      <c r="R21" s="108"/>
      <c r="S21" s="108"/>
      <c r="T21" s="108"/>
      <c r="U21" s="108"/>
      <c r="V21" s="108"/>
      <c r="W21" s="108"/>
    </row>
    <row r="22" ht="21.75" customHeight="1" spans="1:23">
      <c r="A22" s="98" t="s">
        <v>335</v>
      </c>
      <c r="B22" s="98" t="s">
        <v>340</v>
      </c>
      <c r="C22" s="98" t="s">
        <v>341</v>
      </c>
      <c r="D22" s="98" t="s">
        <v>71</v>
      </c>
      <c r="E22" s="98" t="s">
        <v>159</v>
      </c>
      <c r="F22" s="98" t="s">
        <v>160</v>
      </c>
      <c r="G22" s="98" t="s">
        <v>276</v>
      </c>
      <c r="H22" s="98" t="s">
        <v>277</v>
      </c>
      <c r="I22" s="108">
        <v>40000</v>
      </c>
      <c r="J22" s="108">
        <v>40000</v>
      </c>
      <c r="K22" s="108">
        <v>40000</v>
      </c>
      <c r="L22" s="108"/>
      <c r="M22" s="108"/>
      <c r="N22" s="108"/>
      <c r="O22" s="108"/>
      <c r="P22" s="108"/>
      <c r="Q22" s="108"/>
      <c r="R22" s="108"/>
      <c r="S22" s="108"/>
      <c r="T22" s="108"/>
      <c r="U22" s="108"/>
      <c r="V22" s="108"/>
      <c r="W22" s="108"/>
    </row>
    <row r="23" ht="21.75" customHeight="1" spans="1:23">
      <c r="A23" s="98" t="s">
        <v>335</v>
      </c>
      <c r="B23" s="98" t="s">
        <v>342</v>
      </c>
      <c r="C23" s="98" t="s">
        <v>343</v>
      </c>
      <c r="D23" s="98" t="s">
        <v>71</v>
      </c>
      <c r="E23" s="98" t="s">
        <v>105</v>
      </c>
      <c r="F23" s="98" t="s">
        <v>106</v>
      </c>
      <c r="G23" s="98" t="s">
        <v>288</v>
      </c>
      <c r="H23" s="98" t="s">
        <v>289</v>
      </c>
      <c r="I23" s="108">
        <v>32000</v>
      </c>
      <c r="J23" s="108">
        <v>32000</v>
      </c>
      <c r="K23" s="108">
        <v>32000</v>
      </c>
      <c r="L23" s="108"/>
      <c r="M23" s="108"/>
      <c r="N23" s="108"/>
      <c r="O23" s="108"/>
      <c r="P23" s="108"/>
      <c r="Q23" s="108"/>
      <c r="R23" s="108"/>
      <c r="S23" s="108"/>
      <c r="T23" s="108"/>
      <c r="U23" s="108"/>
      <c r="V23" s="108"/>
      <c r="W23" s="108"/>
    </row>
    <row r="24" ht="21.75" customHeight="1" spans="1:23">
      <c r="A24" s="98" t="s">
        <v>335</v>
      </c>
      <c r="B24" s="98" t="s">
        <v>344</v>
      </c>
      <c r="C24" s="98" t="s">
        <v>345</v>
      </c>
      <c r="D24" s="98" t="s">
        <v>71</v>
      </c>
      <c r="E24" s="98" t="s">
        <v>112</v>
      </c>
      <c r="F24" s="98" t="s">
        <v>113</v>
      </c>
      <c r="G24" s="98" t="s">
        <v>276</v>
      </c>
      <c r="H24" s="98" t="s">
        <v>277</v>
      </c>
      <c r="I24" s="108">
        <v>552000</v>
      </c>
      <c r="J24" s="108">
        <v>552000</v>
      </c>
      <c r="K24" s="108">
        <v>552000</v>
      </c>
      <c r="L24" s="108"/>
      <c r="M24" s="108"/>
      <c r="N24" s="108"/>
      <c r="O24" s="108"/>
      <c r="P24" s="108"/>
      <c r="Q24" s="108"/>
      <c r="R24" s="108"/>
      <c r="S24" s="108"/>
      <c r="T24" s="108"/>
      <c r="U24" s="108"/>
      <c r="V24" s="108"/>
      <c r="W24" s="108"/>
    </row>
    <row r="25" ht="18.75" customHeight="1" spans="1:23">
      <c r="A25" s="67" t="s">
        <v>217</v>
      </c>
      <c r="B25" s="68"/>
      <c r="C25" s="68"/>
      <c r="D25" s="68"/>
      <c r="E25" s="68"/>
      <c r="F25" s="68"/>
      <c r="G25" s="68"/>
      <c r="H25" s="69"/>
      <c r="I25" s="108">
        <f>SUM(I9:I24)</f>
        <v>11478650.15</v>
      </c>
      <c r="J25" s="108">
        <f>SUM(J9:J24)</f>
        <v>11478650.15</v>
      </c>
      <c r="K25" s="108">
        <f>SUM(K9:K24)</f>
        <v>11478650.15</v>
      </c>
      <c r="L25" s="108"/>
      <c r="M25" s="108"/>
      <c r="N25" s="108"/>
      <c r="O25" s="108"/>
      <c r="P25" s="108"/>
      <c r="Q25" s="108"/>
      <c r="R25" s="108"/>
      <c r="S25" s="108"/>
      <c r="T25" s="108"/>
      <c r="U25" s="108"/>
      <c r="V25" s="108"/>
      <c r="W25" s="108"/>
    </row>
  </sheetData>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5"/>
  <sheetViews>
    <sheetView showZeros="0" workbookViewId="0">
      <selection activeCell="A3" sqref="A3:H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2" t="s">
        <v>346</v>
      </c>
    </row>
    <row r="2" ht="39.75" customHeight="1" spans="1:10">
      <c r="A2" s="95" t="str">
        <f>"2026"&amp;"年部门项目支出绩效目标表"</f>
        <v>2026年部门项目支出绩效目标表</v>
      </c>
      <c r="B2" s="43"/>
      <c r="C2" s="43"/>
      <c r="D2" s="43"/>
      <c r="E2" s="43"/>
      <c r="F2" s="96"/>
      <c r="G2" s="43"/>
      <c r="H2" s="96"/>
      <c r="I2" s="96"/>
      <c r="J2" s="43"/>
    </row>
    <row r="3" ht="17.25" customHeight="1" spans="1:1">
      <c r="A3" s="44" t="s">
        <v>1</v>
      </c>
    </row>
    <row r="4" ht="44.25" customHeight="1" spans="1:10">
      <c r="A4" s="17" t="s">
        <v>229</v>
      </c>
      <c r="B4" s="17" t="s">
        <v>347</v>
      </c>
      <c r="C4" s="17" t="s">
        <v>348</v>
      </c>
      <c r="D4" s="17" t="s">
        <v>349</v>
      </c>
      <c r="E4" s="17" t="s">
        <v>350</v>
      </c>
      <c r="F4" s="97" t="s">
        <v>351</v>
      </c>
      <c r="G4" s="17" t="s">
        <v>352</v>
      </c>
      <c r="H4" s="97" t="s">
        <v>353</v>
      </c>
      <c r="I4" s="97" t="s">
        <v>354</v>
      </c>
      <c r="J4" s="17" t="s">
        <v>355</v>
      </c>
    </row>
    <row r="5" ht="18.75" customHeight="1" spans="1:10">
      <c r="A5" s="160">
        <v>1</v>
      </c>
      <c r="B5" s="160">
        <v>2</v>
      </c>
      <c r="C5" s="160">
        <v>3</v>
      </c>
      <c r="D5" s="160">
        <v>4</v>
      </c>
      <c r="E5" s="160">
        <v>5</v>
      </c>
      <c r="F5" s="70">
        <v>6</v>
      </c>
      <c r="G5" s="160">
        <v>7</v>
      </c>
      <c r="H5" s="70">
        <v>8</v>
      </c>
      <c r="I5" s="70">
        <v>9</v>
      </c>
      <c r="J5" s="160">
        <v>10</v>
      </c>
    </row>
    <row r="6" ht="42" customHeight="1" spans="1:10">
      <c r="A6" s="18" t="s">
        <v>71</v>
      </c>
      <c r="B6" s="98"/>
      <c r="C6" s="98"/>
      <c r="D6" s="98"/>
      <c r="E6" s="34"/>
      <c r="F6" s="99"/>
      <c r="G6" s="34"/>
      <c r="H6" s="99"/>
      <c r="I6" s="99"/>
      <c r="J6" s="34"/>
    </row>
    <row r="7" ht="42" customHeight="1" spans="1:10">
      <c r="A7" s="161" t="s">
        <v>71</v>
      </c>
      <c r="B7" s="33"/>
      <c r="C7" s="33"/>
      <c r="D7" s="33"/>
      <c r="E7" s="18"/>
      <c r="F7" s="33"/>
      <c r="G7" s="18"/>
      <c r="H7" s="33"/>
      <c r="I7" s="33"/>
      <c r="J7" s="18"/>
    </row>
    <row r="8" ht="42" customHeight="1" spans="1:10">
      <c r="A8" s="162" t="s">
        <v>341</v>
      </c>
      <c r="B8" s="33" t="s">
        <v>356</v>
      </c>
      <c r="C8" s="33" t="s">
        <v>357</v>
      </c>
      <c r="D8" s="33" t="s">
        <v>358</v>
      </c>
      <c r="E8" s="18" t="s">
        <v>359</v>
      </c>
      <c r="F8" s="33" t="s">
        <v>360</v>
      </c>
      <c r="G8" s="18" t="s">
        <v>95</v>
      </c>
      <c r="H8" s="33" t="s">
        <v>361</v>
      </c>
      <c r="I8" s="33" t="s">
        <v>362</v>
      </c>
      <c r="J8" s="18" t="s">
        <v>363</v>
      </c>
    </row>
    <row r="9" ht="42" customHeight="1" spans="1:10">
      <c r="A9" s="162" t="s">
        <v>341</v>
      </c>
      <c r="B9" s="33" t="s">
        <v>356</v>
      </c>
      <c r="C9" s="33" t="s">
        <v>357</v>
      </c>
      <c r="D9" s="33" t="s">
        <v>364</v>
      </c>
      <c r="E9" s="18" t="s">
        <v>365</v>
      </c>
      <c r="F9" s="33" t="s">
        <v>360</v>
      </c>
      <c r="G9" s="18" t="s">
        <v>366</v>
      </c>
      <c r="H9" s="33" t="s">
        <v>367</v>
      </c>
      <c r="I9" s="33" t="s">
        <v>368</v>
      </c>
      <c r="J9" s="18" t="s">
        <v>363</v>
      </c>
    </row>
    <row r="10" ht="42" customHeight="1" spans="1:10">
      <c r="A10" s="162" t="s">
        <v>341</v>
      </c>
      <c r="B10" s="33" t="s">
        <v>356</v>
      </c>
      <c r="C10" s="33" t="s">
        <v>357</v>
      </c>
      <c r="D10" s="33" t="s">
        <v>369</v>
      </c>
      <c r="E10" s="18" t="s">
        <v>370</v>
      </c>
      <c r="F10" s="33" t="s">
        <v>360</v>
      </c>
      <c r="G10" s="18" t="s">
        <v>371</v>
      </c>
      <c r="H10" s="33" t="s">
        <v>372</v>
      </c>
      <c r="I10" s="33" t="s">
        <v>362</v>
      </c>
      <c r="J10" s="18" t="s">
        <v>363</v>
      </c>
    </row>
    <row r="11" ht="42" customHeight="1" spans="1:10">
      <c r="A11" s="162" t="s">
        <v>341</v>
      </c>
      <c r="B11" s="33" t="s">
        <v>356</v>
      </c>
      <c r="C11" s="33" t="s">
        <v>373</v>
      </c>
      <c r="D11" s="33" t="s">
        <v>374</v>
      </c>
      <c r="E11" s="18" t="s">
        <v>375</v>
      </c>
      <c r="F11" s="33" t="s">
        <v>360</v>
      </c>
      <c r="G11" s="18" t="s">
        <v>376</v>
      </c>
      <c r="H11" s="33" t="s">
        <v>377</v>
      </c>
      <c r="I11" s="33" t="s">
        <v>362</v>
      </c>
      <c r="J11" s="18" t="s">
        <v>363</v>
      </c>
    </row>
    <row r="12" ht="42" customHeight="1" spans="1:10">
      <c r="A12" s="162" t="s">
        <v>341</v>
      </c>
      <c r="B12" s="33" t="s">
        <v>356</v>
      </c>
      <c r="C12" s="33" t="s">
        <v>378</v>
      </c>
      <c r="D12" s="33" t="s">
        <v>379</v>
      </c>
      <c r="E12" s="18" t="s">
        <v>380</v>
      </c>
      <c r="F12" s="33" t="s">
        <v>381</v>
      </c>
      <c r="G12" s="18" t="s">
        <v>382</v>
      </c>
      <c r="H12" s="33" t="s">
        <v>367</v>
      </c>
      <c r="I12" s="33" t="s">
        <v>368</v>
      </c>
      <c r="J12" s="18" t="s">
        <v>363</v>
      </c>
    </row>
    <row r="13" ht="42" customHeight="1" spans="1:10">
      <c r="A13" s="162" t="s">
        <v>341</v>
      </c>
      <c r="B13" s="33" t="s">
        <v>356</v>
      </c>
      <c r="C13" s="33" t="s">
        <v>383</v>
      </c>
      <c r="D13" s="33" t="s">
        <v>384</v>
      </c>
      <c r="E13" s="18" t="s">
        <v>385</v>
      </c>
      <c r="F13" s="33" t="s">
        <v>386</v>
      </c>
      <c r="G13" s="18" t="s">
        <v>387</v>
      </c>
      <c r="H13" s="33" t="s">
        <v>388</v>
      </c>
      <c r="I13" s="33" t="s">
        <v>362</v>
      </c>
      <c r="J13" s="18" t="s">
        <v>389</v>
      </c>
    </row>
    <row r="14" ht="42" customHeight="1" spans="1:10">
      <c r="A14" s="162" t="s">
        <v>343</v>
      </c>
      <c r="B14" s="33" t="s">
        <v>390</v>
      </c>
      <c r="C14" s="33" t="s">
        <v>357</v>
      </c>
      <c r="D14" s="33" t="s">
        <v>358</v>
      </c>
      <c r="E14" s="18" t="s">
        <v>391</v>
      </c>
      <c r="F14" s="33" t="s">
        <v>360</v>
      </c>
      <c r="G14" s="18" t="s">
        <v>392</v>
      </c>
      <c r="H14" s="33" t="s">
        <v>361</v>
      </c>
      <c r="I14" s="33" t="s">
        <v>362</v>
      </c>
      <c r="J14" s="18" t="s">
        <v>393</v>
      </c>
    </row>
    <row r="15" ht="42" customHeight="1" spans="1:10">
      <c r="A15" s="162" t="s">
        <v>343</v>
      </c>
      <c r="B15" s="33" t="s">
        <v>390</v>
      </c>
      <c r="C15" s="33" t="s">
        <v>357</v>
      </c>
      <c r="D15" s="33" t="s">
        <v>358</v>
      </c>
      <c r="E15" s="18" t="s">
        <v>394</v>
      </c>
      <c r="F15" s="33" t="s">
        <v>360</v>
      </c>
      <c r="G15" s="18" t="s">
        <v>392</v>
      </c>
      <c r="H15" s="33" t="s">
        <v>361</v>
      </c>
      <c r="I15" s="33" t="s">
        <v>362</v>
      </c>
      <c r="J15" s="18" t="s">
        <v>393</v>
      </c>
    </row>
    <row r="16" ht="42" customHeight="1" spans="1:10">
      <c r="A16" s="162" t="s">
        <v>343</v>
      </c>
      <c r="B16" s="33" t="s">
        <v>390</v>
      </c>
      <c r="C16" s="33" t="s">
        <v>357</v>
      </c>
      <c r="D16" s="33" t="s">
        <v>358</v>
      </c>
      <c r="E16" s="18" t="s">
        <v>395</v>
      </c>
      <c r="F16" s="33" t="s">
        <v>360</v>
      </c>
      <c r="G16" s="18" t="s">
        <v>392</v>
      </c>
      <c r="H16" s="33" t="s">
        <v>361</v>
      </c>
      <c r="I16" s="33" t="s">
        <v>362</v>
      </c>
      <c r="J16" s="18" t="s">
        <v>393</v>
      </c>
    </row>
    <row r="17" ht="42" customHeight="1" spans="1:10">
      <c r="A17" s="162" t="s">
        <v>343</v>
      </c>
      <c r="B17" s="33" t="s">
        <v>390</v>
      </c>
      <c r="C17" s="33" t="s">
        <v>357</v>
      </c>
      <c r="D17" s="33" t="s">
        <v>358</v>
      </c>
      <c r="E17" s="18" t="s">
        <v>396</v>
      </c>
      <c r="F17" s="33" t="s">
        <v>360</v>
      </c>
      <c r="G17" s="18" t="s">
        <v>392</v>
      </c>
      <c r="H17" s="33" t="s">
        <v>361</v>
      </c>
      <c r="I17" s="33" t="s">
        <v>362</v>
      </c>
      <c r="J17" s="18" t="s">
        <v>393</v>
      </c>
    </row>
    <row r="18" ht="42" customHeight="1" spans="1:10">
      <c r="A18" s="162" t="s">
        <v>343</v>
      </c>
      <c r="B18" s="33" t="s">
        <v>390</v>
      </c>
      <c r="C18" s="33" t="s">
        <v>357</v>
      </c>
      <c r="D18" s="33" t="s">
        <v>364</v>
      </c>
      <c r="E18" s="18" t="s">
        <v>397</v>
      </c>
      <c r="F18" s="33" t="s">
        <v>360</v>
      </c>
      <c r="G18" s="18" t="s">
        <v>366</v>
      </c>
      <c r="H18" s="33" t="s">
        <v>367</v>
      </c>
      <c r="I18" s="33" t="s">
        <v>368</v>
      </c>
      <c r="J18" s="18" t="s">
        <v>393</v>
      </c>
    </row>
    <row r="19" ht="42" customHeight="1" spans="1:10">
      <c r="A19" s="162" t="s">
        <v>343</v>
      </c>
      <c r="B19" s="33" t="s">
        <v>390</v>
      </c>
      <c r="C19" s="33" t="s">
        <v>357</v>
      </c>
      <c r="D19" s="33" t="s">
        <v>369</v>
      </c>
      <c r="E19" s="18" t="s">
        <v>398</v>
      </c>
      <c r="F19" s="33" t="s">
        <v>386</v>
      </c>
      <c r="G19" s="18" t="s">
        <v>371</v>
      </c>
      <c r="H19" s="33" t="s">
        <v>372</v>
      </c>
      <c r="I19" s="33" t="s">
        <v>362</v>
      </c>
      <c r="J19" s="18" t="s">
        <v>393</v>
      </c>
    </row>
    <row r="20" ht="42" customHeight="1" spans="1:10">
      <c r="A20" s="162" t="s">
        <v>343</v>
      </c>
      <c r="B20" s="33" t="s">
        <v>390</v>
      </c>
      <c r="C20" s="33" t="s">
        <v>373</v>
      </c>
      <c r="D20" s="33" t="s">
        <v>374</v>
      </c>
      <c r="E20" s="18" t="s">
        <v>399</v>
      </c>
      <c r="F20" s="33" t="s">
        <v>360</v>
      </c>
      <c r="G20" s="18" t="s">
        <v>400</v>
      </c>
      <c r="H20" s="33" t="s">
        <v>377</v>
      </c>
      <c r="I20" s="33" t="s">
        <v>368</v>
      </c>
      <c r="J20" s="18" t="s">
        <v>393</v>
      </c>
    </row>
    <row r="21" ht="42" customHeight="1" spans="1:10">
      <c r="A21" s="162" t="s">
        <v>343</v>
      </c>
      <c r="B21" s="33" t="s">
        <v>390</v>
      </c>
      <c r="C21" s="33" t="s">
        <v>373</v>
      </c>
      <c r="D21" s="33" t="s">
        <v>374</v>
      </c>
      <c r="E21" s="18" t="s">
        <v>401</v>
      </c>
      <c r="F21" s="33" t="s">
        <v>360</v>
      </c>
      <c r="G21" s="18" t="s">
        <v>402</v>
      </c>
      <c r="H21" s="33" t="s">
        <v>377</v>
      </c>
      <c r="I21" s="33" t="s">
        <v>368</v>
      </c>
      <c r="J21" s="18" t="s">
        <v>393</v>
      </c>
    </row>
    <row r="22" ht="42" customHeight="1" spans="1:10">
      <c r="A22" s="162" t="s">
        <v>343</v>
      </c>
      <c r="B22" s="33" t="s">
        <v>390</v>
      </c>
      <c r="C22" s="33" t="s">
        <v>373</v>
      </c>
      <c r="D22" s="33" t="s">
        <v>403</v>
      </c>
      <c r="E22" s="18" t="s">
        <v>404</v>
      </c>
      <c r="F22" s="33" t="s">
        <v>381</v>
      </c>
      <c r="G22" s="18" t="s">
        <v>405</v>
      </c>
      <c r="H22" s="33" t="s">
        <v>367</v>
      </c>
      <c r="I22" s="33" t="s">
        <v>368</v>
      </c>
      <c r="J22" s="18" t="s">
        <v>393</v>
      </c>
    </row>
    <row r="23" ht="42" customHeight="1" spans="1:10">
      <c r="A23" s="162" t="s">
        <v>343</v>
      </c>
      <c r="B23" s="33" t="s">
        <v>390</v>
      </c>
      <c r="C23" s="33" t="s">
        <v>378</v>
      </c>
      <c r="D23" s="33" t="s">
        <v>379</v>
      </c>
      <c r="E23" s="18" t="s">
        <v>379</v>
      </c>
      <c r="F23" s="33" t="s">
        <v>381</v>
      </c>
      <c r="G23" s="18" t="s">
        <v>405</v>
      </c>
      <c r="H23" s="33" t="s">
        <v>367</v>
      </c>
      <c r="I23" s="33" t="s">
        <v>368</v>
      </c>
      <c r="J23" s="18" t="s">
        <v>393</v>
      </c>
    </row>
    <row r="24" ht="42" customHeight="1" spans="1:10">
      <c r="A24" s="162" t="s">
        <v>343</v>
      </c>
      <c r="B24" s="33" t="s">
        <v>390</v>
      </c>
      <c r="C24" s="33" t="s">
        <v>383</v>
      </c>
      <c r="D24" s="33" t="s">
        <v>384</v>
      </c>
      <c r="E24" s="18" t="s">
        <v>406</v>
      </c>
      <c r="F24" s="33" t="s">
        <v>360</v>
      </c>
      <c r="G24" s="18" t="s">
        <v>407</v>
      </c>
      <c r="H24" s="33" t="s">
        <v>388</v>
      </c>
      <c r="I24" s="33" t="s">
        <v>362</v>
      </c>
      <c r="J24" s="18" t="s">
        <v>408</v>
      </c>
    </row>
    <row r="25" ht="42" customHeight="1" spans="1:10">
      <c r="A25" s="162" t="s">
        <v>334</v>
      </c>
      <c r="B25" s="33" t="s">
        <v>409</v>
      </c>
      <c r="C25" s="33" t="s">
        <v>357</v>
      </c>
      <c r="D25" s="33" t="s">
        <v>358</v>
      </c>
      <c r="E25" s="18" t="s">
        <v>410</v>
      </c>
      <c r="F25" s="33" t="s">
        <v>360</v>
      </c>
      <c r="G25" s="18" t="s">
        <v>96</v>
      </c>
      <c r="H25" s="33" t="s">
        <v>411</v>
      </c>
      <c r="I25" s="33" t="s">
        <v>362</v>
      </c>
      <c r="J25" s="18" t="s">
        <v>410</v>
      </c>
    </row>
    <row r="26" ht="42" customHeight="1" spans="1:10">
      <c r="A26" s="162" t="s">
        <v>334</v>
      </c>
      <c r="B26" s="33" t="s">
        <v>409</v>
      </c>
      <c r="C26" s="33" t="s">
        <v>357</v>
      </c>
      <c r="D26" s="33" t="s">
        <v>364</v>
      </c>
      <c r="E26" s="18" t="s">
        <v>412</v>
      </c>
      <c r="F26" s="33" t="s">
        <v>360</v>
      </c>
      <c r="G26" s="18" t="s">
        <v>366</v>
      </c>
      <c r="H26" s="33" t="s">
        <v>367</v>
      </c>
      <c r="I26" s="33" t="s">
        <v>362</v>
      </c>
      <c r="J26" s="18" t="s">
        <v>413</v>
      </c>
    </row>
    <row r="27" ht="42" customHeight="1" spans="1:10">
      <c r="A27" s="162" t="s">
        <v>334</v>
      </c>
      <c r="B27" s="33" t="s">
        <v>409</v>
      </c>
      <c r="C27" s="33" t="s">
        <v>357</v>
      </c>
      <c r="D27" s="33" t="s">
        <v>369</v>
      </c>
      <c r="E27" s="18" t="s">
        <v>414</v>
      </c>
      <c r="F27" s="33" t="s">
        <v>360</v>
      </c>
      <c r="G27" s="18" t="s">
        <v>371</v>
      </c>
      <c r="H27" s="33" t="s">
        <v>372</v>
      </c>
      <c r="I27" s="33" t="s">
        <v>362</v>
      </c>
      <c r="J27" s="18" t="s">
        <v>414</v>
      </c>
    </row>
    <row r="28" ht="42" customHeight="1" spans="1:10">
      <c r="A28" s="162" t="s">
        <v>334</v>
      </c>
      <c r="B28" s="33" t="s">
        <v>409</v>
      </c>
      <c r="C28" s="33" t="s">
        <v>373</v>
      </c>
      <c r="D28" s="33" t="s">
        <v>374</v>
      </c>
      <c r="E28" s="18" t="s">
        <v>415</v>
      </c>
      <c r="F28" s="33" t="s">
        <v>360</v>
      </c>
      <c r="G28" s="18" t="s">
        <v>416</v>
      </c>
      <c r="H28" s="33" t="s">
        <v>377</v>
      </c>
      <c r="I28" s="33" t="s">
        <v>362</v>
      </c>
      <c r="J28" s="18" t="s">
        <v>415</v>
      </c>
    </row>
    <row r="29" ht="42" customHeight="1" spans="1:10">
      <c r="A29" s="162" t="s">
        <v>334</v>
      </c>
      <c r="B29" s="33" t="s">
        <v>409</v>
      </c>
      <c r="C29" s="33" t="s">
        <v>378</v>
      </c>
      <c r="D29" s="33" t="s">
        <v>379</v>
      </c>
      <c r="E29" s="18" t="s">
        <v>417</v>
      </c>
      <c r="F29" s="33" t="s">
        <v>381</v>
      </c>
      <c r="G29" s="18" t="s">
        <v>405</v>
      </c>
      <c r="H29" s="33" t="s">
        <v>367</v>
      </c>
      <c r="I29" s="33" t="s">
        <v>362</v>
      </c>
      <c r="J29" s="18" t="s">
        <v>417</v>
      </c>
    </row>
    <row r="30" ht="42" customHeight="1" spans="1:10">
      <c r="A30" s="162" t="s">
        <v>334</v>
      </c>
      <c r="B30" s="33" t="s">
        <v>409</v>
      </c>
      <c r="C30" s="33" t="s">
        <v>383</v>
      </c>
      <c r="D30" s="33" t="s">
        <v>384</v>
      </c>
      <c r="E30" s="18" t="s">
        <v>385</v>
      </c>
      <c r="F30" s="33" t="s">
        <v>360</v>
      </c>
      <c r="G30" s="18" t="s">
        <v>418</v>
      </c>
      <c r="H30" s="33" t="s">
        <v>388</v>
      </c>
      <c r="I30" s="33" t="s">
        <v>362</v>
      </c>
      <c r="J30" s="18" t="s">
        <v>419</v>
      </c>
    </row>
    <row r="31" ht="42" customHeight="1" spans="1:10">
      <c r="A31" s="162" t="s">
        <v>337</v>
      </c>
      <c r="B31" s="33" t="s">
        <v>420</v>
      </c>
      <c r="C31" s="33" t="s">
        <v>357</v>
      </c>
      <c r="D31" s="33" t="s">
        <v>358</v>
      </c>
      <c r="E31" s="18" t="s">
        <v>421</v>
      </c>
      <c r="F31" s="33" t="s">
        <v>381</v>
      </c>
      <c r="G31" s="18" t="s">
        <v>85</v>
      </c>
      <c r="H31" s="33" t="s">
        <v>361</v>
      </c>
      <c r="I31" s="33" t="s">
        <v>362</v>
      </c>
      <c r="J31" s="18" t="s">
        <v>422</v>
      </c>
    </row>
    <row r="32" ht="42" customHeight="1" spans="1:10">
      <c r="A32" s="162" t="s">
        <v>337</v>
      </c>
      <c r="B32" s="33" t="s">
        <v>420</v>
      </c>
      <c r="C32" s="33" t="s">
        <v>357</v>
      </c>
      <c r="D32" s="33" t="s">
        <v>364</v>
      </c>
      <c r="E32" s="18" t="s">
        <v>423</v>
      </c>
      <c r="F32" s="33" t="s">
        <v>360</v>
      </c>
      <c r="G32" s="18" t="s">
        <v>366</v>
      </c>
      <c r="H32" s="33" t="s">
        <v>367</v>
      </c>
      <c r="I32" s="33" t="s">
        <v>368</v>
      </c>
      <c r="J32" s="18" t="s">
        <v>422</v>
      </c>
    </row>
    <row r="33" ht="42" customHeight="1" spans="1:10">
      <c r="A33" s="162" t="s">
        <v>337</v>
      </c>
      <c r="B33" s="33" t="s">
        <v>420</v>
      </c>
      <c r="C33" s="33" t="s">
        <v>357</v>
      </c>
      <c r="D33" s="33" t="s">
        <v>364</v>
      </c>
      <c r="E33" s="18" t="s">
        <v>424</v>
      </c>
      <c r="F33" s="33" t="s">
        <v>360</v>
      </c>
      <c r="G33" s="18" t="s">
        <v>366</v>
      </c>
      <c r="H33" s="33" t="s">
        <v>367</v>
      </c>
      <c r="I33" s="33" t="s">
        <v>368</v>
      </c>
      <c r="J33" s="18" t="s">
        <v>422</v>
      </c>
    </row>
    <row r="34" ht="42" customHeight="1" spans="1:10">
      <c r="A34" s="162" t="s">
        <v>337</v>
      </c>
      <c r="B34" s="33" t="s">
        <v>420</v>
      </c>
      <c r="C34" s="33" t="s">
        <v>357</v>
      </c>
      <c r="D34" s="33" t="s">
        <v>369</v>
      </c>
      <c r="E34" s="18" t="s">
        <v>370</v>
      </c>
      <c r="F34" s="33" t="s">
        <v>360</v>
      </c>
      <c r="G34" s="18" t="s">
        <v>371</v>
      </c>
      <c r="H34" s="33" t="s">
        <v>372</v>
      </c>
      <c r="I34" s="33" t="s">
        <v>362</v>
      </c>
      <c r="J34" s="18" t="s">
        <v>422</v>
      </c>
    </row>
    <row r="35" ht="42" customHeight="1" spans="1:10">
      <c r="A35" s="162" t="s">
        <v>337</v>
      </c>
      <c r="B35" s="33" t="s">
        <v>420</v>
      </c>
      <c r="C35" s="33" t="s">
        <v>373</v>
      </c>
      <c r="D35" s="33" t="s">
        <v>374</v>
      </c>
      <c r="E35" s="18" t="s">
        <v>425</v>
      </c>
      <c r="F35" s="33" t="s">
        <v>360</v>
      </c>
      <c r="G35" s="18" t="s">
        <v>426</v>
      </c>
      <c r="H35" s="33" t="s">
        <v>377</v>
      </c>
      <c r="I35" s="33" t="s">
        <v>362</v>
      </c>
      <c r="J35" s="18" t="s">
        <v>422</v>
      </c>
    </row>
    <row r="36" ht="42" customHeight="1" spans="1:10">
      <c r="A36" s="162" t="s">
        <v>337</v>
      </c>
      <c r="B36" s="33" t="s">
        <v>420</v>
      </c>
      <c r="C36" s="33" t="s">
        <v>373</v>
      </c>
      <c r="D36" s="33" t="s">
        <v>374</v>
      </c>
      <c r="E36" s="18" t="s">
        <v>427</v>
      </c>
      <c r="F36" s="33" t="s">
        <v>381</v>
      </c>
      <c r="G36" s="18" t="s">
        <v>85</v>
      </c>
      <c r="H36" s="33" t="s">
        <v>428</v>
      </c>
      <c r="I36" s="33" t="s">
        <v>362</v>
      </c>
      <c r="J36" s="18" t="s">
        <v>422</v>
      </c>
    </row>
    <row r="37" ht="42" customHeight="1" spans="1:10">
      <c r="A37" s="162" t="s">
        <v>337</v>
      </c>
      <c r="B37" s="33" t="s">
        <v>420</v>
      </c>
      <c r="C37" s="33" t="s">
        <v>378</v>
      </c>
      <c r="D37" s="33" t="s">
        <v>379</v>
      </c>
      <c r="E37" s="18" t="s">
        <v>429</v>
      </c>
      <c r="F37" s="33" t="s">
        <v>381</v>
      </c>
      <c r="G37" s="18" t="s">
        <v>430</v>
      </c>
      <c r="H37" s="33" t="s">
        <v>367</v>
      </c>
      <c r="I37" s="33" t="s">
        <v>368</v>
      </c>
      <c r="J37" s="18" t="s">
        <v>422</v>
      </c>
    </row>
    <row r="38" ht="42" customHeight="1" spans="1:10">
      <c r="A38" s="162" t="s">
        <v>337</v>
      </c>
      <c r="B38" s="33" t="s">
        <v>420</v>
      </c>
      <c r="C38" s="33" t="s">
        <v>378</v>
      </c>
      <c r="D38" s="33" t="s">
        <v>379</v>
      </c>
      <c r="E38" s="18" t="s">
        <v>431</v>
      </c>
      <c r="F38" s="33" t="s">
        <v>360</v>
      </c>
      <c r="G38" s="18" t="s">
        <v>432</v>
      </c>
      <c r="H38" s="33" t="s">
        <v>367</v>
      </c>
      <c r="I38" s="33" t="s">
        <v>368</v>
      </c>
      <c r="J38" s="18" t="s">
        <v>422</v>
      </c>
    </row>
    <row r="39" ht="42" customHeight="1" spans="1:10">
      <c r="A39" s="162" t="s">
        <v>337</v>
      </c>
      <c r="B39" s="33" t="s">
        <v>420</v>
      </c>
      <c r="C39" s="33" t="s">
        <v>383</v>
      </c>
      <c r="D39" s="33" t="s">
        <v>384</v>
      </c>
      <c r="E39" s="18" t="s">
        <v>385</v>
      </c>
      <c r="F39" s="33" t="s">
        <v>386</v>
      </c>
      <c r="G39" s="18" t="s">
        <v>433</v>
      </c>
      <c r="H39" s="33" t="s">
        <v>388</v>
      </c>
      <c r="I39" s="33" t="s">
        <v>362</v>
      </c>
      <c r="J39" s="18" t="s">
        <v>434</v>
      </c>
    </row>
    <row r="40" ht="42" customHeight="1" spans="1:10">
      <c r="A40" s="162" t="s">
        <v>345</v>
      </c>
      <c r="B40" s="33" t="s">
        <v>435</v>
      </c>
      <c r="C40" s="33" t="s">
        <v>357</v>
      </c>
      <c r="D40" s="33" t="s">
        <v>358</v>
      </c>
      <c r="E40" s="18" t="s">
        <v>436</v>
      </c>
      <c r="F40" s="33" t="s">
        <v>381</v>
      </c>
      <c r="G40" s="18" t="s">
        <v>437</v>
      </c>
      <c r="H40" s="33" t="s">
        <v>438</v>
      </c>
      <c r="I40" s="33" t="s">
        <v>362</v>
      </c>
      <c r="J40" s="18" t="s">
        <v>439</v>
      </c>
    </row>
    <row r="41" ht="42" customHeight="1" spans="1:10">
      <c r="A41" s="162" t="s">
        <v>345</v>
      </c>
      <c r="B41" s="33" t="s">
        <v>435</v>
      </c>
      <c r="C41" s="33" t="s">
        <v>357</v>
      </c>
      <c r="D41" s="33" t="s">
        <v>358</v>
      </c>
      <c r="E41" s="18" t="s">
        <v>440</v>
      </c>
      <c r="F41" s="33" t="s">
        <v>360</v>
      </c>
      <c r="G41" s="18" t="s">
        <v>441</v>
      </c>
      <c r="H41" s="33" t="s">
        <v>411</v>
      </c>
      <c r="I41" s="33" t="s">
        <v>362</v>
      </c>
      <c r="J41" s="18" t="s">
        <v>442</v>
      </c>
    </row>
    <row r="42" ht="42" customHeight="1" spans="1:10">
      <c r="A42" s="162" t="s">
        <v>345</v>
      </c>
      <c r="B42" s="33" t="s">
        <v>435</v>
      </c>
      <c r="C42" s="33" t="s">
        <v>357</v>
      </c>
      <c r="D42" s="33" t="s">
        <v>358</v>
      </c>
      <c r="E42" s="18" t="s">
        <v>443</v>
      </c>
      <c r="F42" s="33" t="s">
        <v>360</v>
      </c>
      <c r="G42" s="18" t="s">
        <v>444</v>
      </c>
      <c r="H42" s="33" t="s">
        <v>445</v>
      </c>
      <c r="I42" s="33" t="s">
        <v>362</v>
      </c>
      <c r="J42" s="18" t="s">
        <v>442</v>
      </c>
    </row>
    <row r="43" ht="42" customHeight="1" spans="1:10">
      <c r="A43" s="162" t="s">
        <v>345</v>
      </c>
      <c r="B43" s="33" t="s">
        <v>435</v>
      </c>
      <c r="C43" s="33" t="s">
        <v>357</v>
      </c>
      <c r="D43" s="33" t="s">
        <v>364</v>
      </c>
      <c r="E43" s="18" t="s">
        <v>446</v>
      </c>
      <c r="F43" s="33" t="s">
        <v>381</v>
      </c>
      <c r="G43" s="18" t="s">
        <v>432</v>
      </c>
      <c r="H43" s="33" t="s">
        <v>367</v>
      </c>
      <c r="I43" s="33" t="s">
        <v>368</v>
      </c>
      <c r="J43" s="18" t="s">
        <v>442</v>
      </c>
    </row>
    <row r="44" ht="42" customHeight="1" spans="1:10">
      <c r="A44" s="162" t="s">
        <v>345</v>
      </c>
      <c r="B44" s="33" t="s">
        <v>435</v>
      </c>
      <c r="C44" s="33" t="s">
        <v>357</v>
      </c>
      <c r="D44" s="33" t="s">
        <v>364</v>
      </c>
      <c r="E44" s="18" t="s">
        <v>447</v>
      </c>
      <c r="F44" s="33" t="s">
        <v>381</v>
      </c>
      <c r="G44" s="18" t="s">
        <v>93</v>
      </c>
      <c r="H44" s="33" t="s">
        <v>367</v>
      </c>
      <c r="I44" s="33" t="s">
        <v>368</v>
      </c>
      <c r="J44" s="18" t="s">
        <v>442</v>
      </c>
    </row>
    <row r="45" ht="42" customHeight="1" spans="1:10">
      <c r="A45" s="162" t="s">
        <v>345</v>
      </c>
      <c r="B45" s="33" t="s">
        <v>435</v>
      </c>
      <c r="C45" s="33" t="s">
        <v>357</v>
      </c>
      <c r="D45" s="33" t="s">
        <v>369</v>
      </c>
      <c r="E45" s="18" t="s">
        <v>370</v>
      </c>
      <c r="F45" s="33" t="s">
        <v>360</v>
      </c>
      <c r="G45" s="18" t="s">
        <v>371</v>
      </c>
      <c r="H45" s="33" t="s">
        <v>372</v>
      </c>
      <c r="I45" s="33" t="s">
        <v>362</v>
      </c>
      <c r="J45" s="18" t="s">
        <v>442</v>
      </c>
    </row>
    <row r="46" ht="42" customHeight="1" spans="1:10">
      <c r="A46" s="162" t="s">
        <v>345</v>
      </c>
      <c r="B46" s="33" t="s">
        <v>435</v>
      </c>
      <c r="C46" s="33" t="s">
        <v>373</v>
      </c>
      <c r="D46" s="33" t="s">
        <v>448</v>
      </c>
      <c r="E46" s="18" t="s">
        <v>449</v>
      </c>
      <c r="F46" s="33" t="s">
        <v>450</v>
      </c>
      <c r="G46" s="18" t="s">
        <v>88</v>
      </c>
      <c r="H46" s="33" t="s">
        <v>367</v>
      </c>
      <c r="I46" s="33" t="s">
        <v>368</v>
      </c>
      <c r="J46" s="18" t="s">
        <v>442</v>
      </c>
    </row>
    <row r="47" ht="42" customHeight="1" spans="1:10">
      <c r="A47" s="162" t="s">
        <v>345</v>
      </c>
      <c r="B47" s="33" t="s">
        <v>435</v>
      </c>
      <c r="C47" s="33" t="s">
        <v>373</v>
      </c>
      <c r="D47" s="33" t="s">
        <v>374</v>
      </c>
      <c r="E47" s="18" t="s">
        <v>451</v>
      </c>
      <c r="F47" s="33" t="s">
        <v>360</v>
      </c>
      <c r="G47" s="18" t="s">
        <v>452</v>
      </c>
      <c r="H47" s="33" t="s">
        <v>377</v>
      </c>
      <c r="I47" s="33" t="s">
        <v>362</v>
      </c>
      <c r="J47" s="18" t="s">
        <v>442</v>
      </c>
    </row>
    <row r="48" ht="42" customHeight="1" spans="1:10">
      <c r="A48" s="162" t="s">
        <v>345</v>
      </c>
      <c r="B48" s="33" t="s">
        <v>435</v>
      </c>
      <c r="C48" s="33" t="s">
        <v>373</v>
      </c>
      <c r="D48" s="33" t="s">
        <v>453</v>
      </c>
      <c r="E48" s="18" t="s">
        <v>454</v>
      </c>
      <c r="F48" s="33" t="s">
        <v>381</v>
      </c>
      <c r="G48" s="18" t="s">
        <v>405</v>
      </c>
      <c r="H48" s="33" t="s">
        <v>367</v>
      </c>
      <c r="I48" s="33" t="s">
        <v>368</v>
      </c>
      <c r="J48" s="18" t="s">
        <v>442</v>
      </c>
    </row>
    <row r="49" ht="42" customHeight="1" spans="1:10">
      <c r="A49" s="162" t="s">
        <v>345</v>
      </c>
      <c r="B49" s="33" t="s">
        <v>435</v>
      </c>
      <c r="C49" s="33" t="s">
        <v>378</v>
      </c>
      <c r="D49" s="33" t="s">
        <v>379</v>
      </c>
      <c r="E49" s="18" t="s">
        <v>455</v>
      </c>
      <c r="F49" s="33" t="s">
        <v>381</v>
      </c>
      <c r="G49" s="18" t="s">
        <v>456</v>
      </c>
      <c r="H49" s="33" t="s">
        <v>367</v>
      </c>
      <c r="I49" s="33" t="s">
        <v>368</v>
      </c>
      <c r="J49" s="18" t="s">
        <v>442</v>
      </c>
    </row>
    <row r="50" ht="42" customHeight="1" spans="1:10">
      <c r="A50" s="162" t="s">
        <v>345</v>
      </c>
      <c r="B50" s="33" t="s">
        <v>435</v>
      </c>
      <c r="C50" s="33" t="s">
        <v>383</v>
      </c>
      <c r="D50" s="33" t="s">
        <v>384</v>
      </c>
      <c r="E50" s="18" t="s">
        <v>385</v>
      </c>
      <c r="F50" s="33" t="s">
        <v>386</v>
      </c>
      <c r="G50" s="18" t="s">
        <v>457</v>
      </c>
      <c r="H50" s="33" t="s">
        <v>388</v>
      </c>
      <c r="I50" s="33" t="s">
        <v>362</v>
      </c>
      <c r="J50" s="18" t="s">
        <v>442</v>
      </c>
    </row>
    <row r="51" ht="42" customHeight="1" spans="1:10">
      <c r="A51" s="162" t="s">
        <v>325</v>
      </c>
      <c r="B51" s="33" t="s">
        <v>458</v>
      </c>
      <c r="C51" s="33" t="s">
        <v>357</v>
      </c>
      <c r="D51" s="33" t="s">
        <v>358</v>
      </c>
      <c r="E51" s="18" t="s">
        <v>459</v>
      </c>
      <c r="F51" s="33" t="s">
        <v>360</v>
      </c>
      <c r="G51" s="18" t="s">
        <v>87</v>
      </c>
      <c r="H51" s="33" t="s">
        <v>460</v>
      </c>
      <c r="I51" s="33" t="s">
        <v>362</v>
      </c>
      <c r="J51" s="18" t="s">
        <v>461</v>
      </c>
    </row>
    <row r="52" ht="42" customHeight="1" spans="1:10">
      <c r="A52" s="162" t="s">
        <v>325</v>
      </c>
      <c r="B52" s="33" t="s">
        <v>458</v>
      </c>
      <c r="C52" s="33" t="s">
        <v>357</v>
      </c>
      <c r="D52" s="33" t="s">
        <v>369</v>
      </c>
      <c r="E52" s="18" t="s">
        <v>462</v>
      </c>
      <c r="F52" s="33" t="s">
        <v>360</v>
      </c>
      <c r="G52" s="18" t="s">
        <v>366</v>
      </c>
      <c r="H52" s="33" t="s">
        <v>367</v>
      </c>
      <c r="I52" s="33" t="s">
        <v>362</v>
      </c>
      <c r="J52" s="18" t="s">
        <v>463</v>
      </c>
    </row>
    <row r="53" ht="42" customHeight="1" spans="1:10">
      <c r="A53" s="162" t="s">
        <v>325</v>
      </c>
      <c r="B53" s="33" t="s">
        <v>458</v>
      </c>
      <c r="C53" s="33" t="s">
        <v>373</v>
      </c>
      <c r="D53" s="33" t="s">
        <v>374</v>
      </c>
      <c r="E53" s="18" t="s">
        <v>464</v>
      </c>
      <c r="F53" s="33" t="s">
        <v>381</v>
      </c>
      <c r="G53" s="18" t="s">
        <v>432</v>
      </c>
      <c r="H53" s="33" t="s">
        <v>367</v>
      </c>
      <c r="I53" s="33" t="s">
        <v>362</v>
      </c>
      <c r="J53" s="18" t="s">
        <v>465</v>
      </c>
    </row>
    <row r="54" ht="42" customHeight="1" spans="1:10">
      <c r="A54" s="162" t="s">
        <v>325</v>
      </c>
      <c r="B54" s="33" t="s">
        <v>458</v>
      </c>
      <c r="C54" s="33" t="s">
        <v>378</v>
      </c>
      <c r="D54" s="33" t="s">
        <v>379</v>
      </c>
      <c r="E54" s="18" t="s">
        <v>466</v>
      </c>
      <c r="F54" s="33" t="s">
        <v>381</v>
      </c>
      <c r="G54" s="18" t="s">
        <v>432</v>
      </c>
      <c r="H54" s="33" t="s">
        <v>367</v>
      </c>
      <c r="I54" s="33" t="s">
        <v>362</v>
      </c>
      <c r="J54" s="18" t="s">
        <v>466</v>
      </c>
    </row>
    <row r="55" ht="42" customHeight="1" spans="1:10">
      <c r="A55" s="162" t="s">
        <v>325</v>
      </c>
      <c r="B55" s="33" t="s">
        <v>458</v>
      </c>
      <c r="C55" s="33" t="s">
        <v>383</v>
      </c>
      <c r="D55" s="33" t="s">
        <v>384</v>
      </c>
      <c r="E55" s="18" t="s">
        <v>467</v>
      </c>
      <c r="F55" s="33" t="s">
        <v>360</v>
      </c>
      <c r="G55" s="18" t="s">
        <v>468</v>
      </c>
      <c r="H55" s="33" t="s">
        <v>388</v>
      </c>
      <c r="I55" s="33" t="s">
        <v>362</v>
      </c>
      <c r="J55" s="18" t="s">
        <v>469</v>
      </c>
    </row>
    <row r="56" ht="42" customHeight="1" spans="1:10">
      <c r="A56" s="162" t="s">
        <v>330</v>
      </c>
      <c r="B56" s="33" t="s">
        <v>470</v>
      </c>
      <c r="C56" s="33" t="s">
        <v>357</v>
      </c>
      <c r="D56" s="33" t="s">
        <v>358</v>
      </c>
      <c r="E56" s="18" t="s">
        <v>471</v>
      </c>
      <c r="F56" s="33" t="s">
        <v>360</v>
      </c>
      <c r="G56" s="18" t="s">
        <v>98</v>
      </c>
      <c r="H56" s="33" t="s">
        <v>460</v>
      </c>
      <c r="I56" s="33" t="s">
        <v>362</v>
      </c>
      <c r="J56" s="18" t="s">
        <v>472</v>
      </c>
    </row>
    <row r="57" ht="42" customHeight="1" spans="1:10">
      <c r="A57" s="162" t="s">
        <v>330</v>
      </c>
      <c r="B57" s="33" t="s">
        <v>470</v>
      </c>
      <c r="C57" s="33" t="s">
        <v>357</v>
      </c>
      <c r="D57" s="33" t="s">
        <v>358</v>
      </c>
      <c r="E57" s="18" t="s">
        <v>473</v>
      </c>
      <c r="F57" s="33" t="s">
        <v>360</v>
      </c>
      <c r="G57" s="18" t="s">
        <v>474</v>
      </c>
      <c r="H57" s="33" t="s">
        <v>460</v>
      </c>
      <c r="I57" s="33" t="s">
        <v>362</v>
      </c>
      <c r="J57" s="18" t="s">
        <v>475</v>
      </c>
    </row>
    <row r="58" ht="42" customHeight="1" spans="1:10">
      <c r="A58" s="162" t="s">
        <v>330</v>
      </c>
      <c r="B58" s="33" t="s">
        <v>470</v>
      </c>
      <c r="C58" s="33" t="s">
        <v>357</v>
      </c>
      <c r="D58" s="33" t="s">
        <v>364</v>
      </c>
      <c r="E58" s="18" t="s">
        <v>412</v>
      </c>
      <c r="F58" s="33" t="s">
        <v>360</v>
      </c>
      <c r="G58" s="18" t="s">
        <v>366</v>
      </c>
      <c r="H58" s="33" t="s">
        <v>367</v>
      </c>
      <c r="I58" s="33" t="s">
        <v>362</v>
      </c>
      <c r="J58" s="18" t="s">
        <v>476</v>
      </c>
    </row>
    <row r="59" ht="42" customHeight="1" spans="1:10">
      <c r="A59" s="162" t="s">
        <v>330</v>
      </c>
      <c r="B59" s="33" t="s">
        <v>470</v>
      </c>
      <c r="C59" s="33" t="s">
        <v>357</v>
      </c>
      <c r="D59" s="33" t="s">
        <v>369</v>
      </c>
      <c r="E59" s="18" t="s">
        <v>414</v>
      </c>
      <c r="F59" s="33" t="s">
        <v>360</v>
      </c>
      <c r="G59" s="18" t="s">
        <v>371</v>
      </c>
      <c r="H59" s="33" t="s">
        <v>372</v>
      </c>
      <c r="I59" s="33" t="s">
        <v>362</v>
      </c>
      <c r="J59" s="18" t="s">
        <v>477</v>
      </c>
    </row>
    <row r="60" ht="42" customHeight="1" spans="1:10">
      <c r="A60" s="162" t="s">
        <v>330</v>
      </c>
      <c r="B60" s="33" t="s">
        <v>470</v>
      </c>
      <c r="C60" s="33" t="s">
        <v>373</v>
      </c>
      <c r="D60" s="33" t="s">
        <v>374</v>
      </c>
      <c r="E60" s="18" t="s">
        <v>478</v>
      </c>
      <c r="F60" s="33" t="s">
        <v>360</v>
      </c>
      <c r="G60" s="18" t="s">
        <v>479</v>
      </c>
      <c r="H60" s="33" t="s">
        <v>377</v>
      </c>
      <c r="I60" s="33" t="s">
        <v>362</v>
      </c>
      <c r="J60" s="18" t="s">
        <v>478</v>
      </c>
    </row>
    <row r="61" ht="42" customHeight="1" spans="1:10">
      <c r="A61" s="162" t="s">
        <v>330</v>
      </c>
      <c r="B61" s="33" t="s">
        <v>470</v>
      </c>
      <c r="C61" s="33" t="s">
        <v>378</v>
      </c>
      <c r="D61" s="33" t="s">
        <v>379</v>
      </c>
      <c r="E61" s="18" t="s">
        <v>417</v>
      </c>
      <c r="F61" s="33" t="s">
        <v>381</v>
      </c>
      <c r="G61" s="18" t="s">
        <v>405</v>
      </c>
      <c r="H61" s="33" t="s">
        <v>367</v>
      </c>
      <c r="I61" s="33" t="s">
        <v>368</v>
      </c>
      <c r="J61" s="18" t="s">
        <v>480</v>
      </c>
    </row>
    <row r="62" ht="42" customHeight="1" spans="1:10">
      <c r="A62" s="162" t="s">
        <v>330</v>
      </c>
      <c r="B62" s="33" t="s">
        <v>470</v>
      </c>
      <c r="C62" s="33" t="s">
        <v>383</v>
      </c>
      <c r="D62" s="33" t="s">
        <v>384</v>
      </c>
      <c r="E62" s="18" t="s">
        <v>385</v>
      </c>
      <c r="F62" s="33" t="s">
        <v>360</v>
      </c>
      <c r="G62" s="18" t="s">
        <v>481</v>
      </c>
      <c r="H62" s="33" t="s">
        <v>388</v>
      </c>
      <c r="I62" s="33" t="s">
        <v>362</v>
      </c>
      <c r="J62" s="18" t="s">
        <v>467</v>
      </c>
    </row>
    <row r="63" ht="42" customHeight="1" spans="1:10">
      <c r="A63" s="162" t="s">
        <v>339</v>
      </c>
      <c r="B63" s="33" t="s">
        <v>482</v>
      </c>
      <c r="C63" s="33" t="s">
        <v>357</v>
      </c>
      <c r="D63" s="33" t="s">
        <v>358</v>
      </c>
      <c r="E63" s="18" t="s">
        <v>483</v>
      </c>
      <c r="F63" s="33" t="s">
        <v>360</v>
      </c>
      <c r="G63" s="18" t="s">
        <v>85</v>
      </c>
      <c r="H63" s="33" t="s">
        <v>361</v>
      </c>
      <c r="I63" s="33" t="s">
        <v>362</v>
      </c>
      <c r="J63" s="18" t="s">
        <v>484</v>
      </c>
    </row>
    <row r="64" ht="42" customHeight="1" spans="1:10">
      <c r="A64" s="162" t="s">
        <v>339</v>
      </c>
      <c r="B64" s="33" t="s">
        <v>482</v>
      </c>
      <c r="C64" s="33" t="s">
        <v>357</v>
      </c>
      <c r="D64" s="33" t="s">
        <v>358</v>
      </c>
      <c r="E64" s="18" t="s">
        <v>485</v>
      </c>
      <c r="F64" s="33" t="s">
        <v>360</v>
      </c>
      <c r="G64" s="18" t="s">
        <v>486</v>
      </c>
      <c r="H64" s="33" t="s">
        <v>388</v>
      </c>
      <c r="I64" s="33" t="s">
        <v>362</v>
      </c>
      <c r="J64" s="18" t="s">
        <v>484</v>
      </c>
    </row>
    <row r="65" ht="42" customHeight="1" spans="1:10">
      <c r="A65" s="162" t="s">
        <v>339</v>
      </c>
      <c r="B65" s="33" t="s">
        <v>482</v>
      </c>
      <c r="C65" s="33" t="s">
        <v>357</v>
      </c>
      <c r="D65" s="33" t="s">
        <v>358</v>
      </c>
      <c r="E65" s="18" t="s">
        <v>487</v>
      </c>
      <c r="F65" s="33" t="s">
        <v>360</v>
      </c>
      <c r="G65" s="18" t="s">
        <v>392</v>
      </c>
      <c r="H65" s="33" t="s">
        <v>361</v>
      </c>
      <c r="I65" s="33" t="s">
        <v>362</v>
      </c>
      <c r="J65" s="18" t="s">
        <v>484</v>
      </c>
    </row>
    <row r="66" ht="42" customHeight="1" spans="1:10">
      <c r="A66" s="162" t="s">
        <v>339</v>
      </c>
      <c r="B66" s="33" t="s">
        <v>482</v>
      </c>
      <c r="C66" s="33" t="s">
        <v>357</v>
      </c>
      <c r="D66" s="33" t="s">
        <v>358</v>
      </c>
      <c r="E66" s="18" t="s">
        <v>488</v>
      </c>
      <c r="F66" s="33" t="s">
        <v>360</v>
      </c>
      <c r="G66" s="18" t="s">
        <v>489</v>
      </c>
      <c r="H66" s="33" t="s">
        <v>490</v>
      </c>
      <c r="I66" s="33" t="s">
        <v>362</v>
      </c>
      <c r="J66" s="18" t="s">
        <v>484</v>
      </c>
    </row>
    <row r="67" ht="42" customHeight="1" spans="1:10">
      <c r="A67" s="162" t="s">
        <v>339</v>
      </c>
      <c r="B67" s="33" t="s">
        <v>482</v>
      </c>
      <c r="C67" s="33" t="s">
        <v>357</v>
      </c>
      <c r="D67" s="33" t="s">
        <v>364</v>
      </c>
      <c r="E67" s="18" t="s">
        <v>491</v>
      </c>
      <c r="F67" s="33" t="s">
        <v>381</v>
      </c>
      <c r="G67" s="18" t="s">
        <v>432</v>
      </c>
      <c r="H67" s="33" t="s">
        <v>367</v>
      </c>
      <c r="I67" s="33" t="s">
        <v>368</v>
      </c>
      <c r="J67" s="18" t="s">
        <v>484</v>
      </c>
    </row>
    <row r="68" ht="42" customHeight="1" spans="1:10">
      <c r="A68" s="162" t="s">
        <v>339</v>
      </c>
      <c r="B68" s="33" t="s">
        <v>482</v>
      </c>
      <c r="C68" s="33" t="s">
        <v>357</v>
      </c>
      <c r="D68" s="33" t="s">
        <v>364</v>
      </c>
      <c r="E68" s="18" t="s">
        <v>492</v>
      </c>
      <c r="F68" s="33" t="s">
        <v>381</v>
      </c>
      <c r="G68" s="18" t="s">
        <v>430</v>
      </c>
      <c r="H68" s="33" t="s">
        <v>367</v>
      </c>
      <c r="I68" s="33" t="s">
        <v>368</v>
      </c>
      <c r="J68" s="18" t="s">
        <v>484</v>
      </c>
    </row>
    <row r="69" ht="42" customHeight="1" spans="1:10">
      <c r="A69" s="162" t="s">
        <v>339</v>
      </c>
      <c r="B69" s="33" t="s">
        <v>482</v>
      </c>
      <c r="C69" s="33" t="s">
        <v>357</v>
      </c>
      <c r="D69" s="33" t="s">
        <v>364</v>
      </c>
      <c r="E69" s="18" t="s">
        <v>493</v>
      </c>
      <c r="F69" s="33" t="s">
        <v>381</v>
      </c>
      <c r="G69" s="18" t="s">
        <v>432</v>
      </c>
      <c r="H69" s="33" t="s">
        <v>367</v>
      </c>
      <c r="I69" s="33" t="s">
        <v>368</v>
      </c>
      <c r="J69" s="18" t="s">
        <v>484</v>
      </c>
    </row>
    <row r="70" ht="42" customHeight="1" spans="1:10">
      <c r="A70" s="162" t="s">
        <v>339</v>
      </c>
      <c r="B70" s="33" t="s">
        <v>482</v>
      </c>
      <c r="C70" s="33" t="s">
        <v>357</v>
      </c>
      <c r="D70" s="33" t="s">
        <v>364</v>
      </c>
      <c r="E70" s="18" t="s">
        <v>365</v>
      </c>
      <c r="F70" s="33" t="s">
        <v>360</v>
      </c>
      <c r="G70" s="18" t="s">
        <v>366</v>
      </c>
      <c r="H70" s="33" t="s">
        <v>367</v>
      </c>
      <c r="I70" s="33" t="s">
        <v>368</v>
      </c>
      <c r="J70" s="18" t="s">
        <v>484</v>
      </c>
    </row>
    <row r="71" ht="42" customHeight="1" spans="1:10">
      <c r="A71" s="162" t="s">
        <v>339</v>
      </c>
      <c r="B71" s="33" t="s">
        <v>482</v>
      </c>
      <c r="C71" s="33" t="s">
        <v>357</v>
      </c>
      <c r="D71" s="33" t="s">
        <v>369</v>
      </c>
      <c r="E71" s="18" t="s">
        <v>370</v>
      </c>
      <c r="F71" s="33" t="s">
        <v>360</v>
      </c>
      <c r="G71" s="18" t="s">
        <v>371</v>
      </c>
      <c r="H71" s="33" t="s">
        <v>372</v>
      </c>
      <c r="I71" s="33" t="s">
        <v>362</v>
      </c>
      <c r="J71" s="18" t="s">
        <v>484</v>
      </c>
    </row>
    <row r="72" ht="42" customHeight="1" spans="1:10">
      <c r="A72" s="162" t="s">
        <v>339</v>
      </c>
      <c r="B72" s="33" t="s">
        <v>482</v>
      </c>
      <c r="C72" s="33" t="s">
        <v>373</v>
      </c>
      <c r="D72" s="33" t="s">
        <v>374</v>
      </c>
      <c r="E72" s="18" t="s">
        <v>494</v>
      </c>
      <c r="F72" s="33" t="s">
        <v>381</v>
      </c>
      <c r="G72" s="18" t="s">
        <v>432</v>
      </c>
      <c r="H72" s="33" t="s">
        <v>367</v>
      </c>
      <c r="I72" s="33" t="s">
        <v>368</v>
      </c>
      <c r="J72" s="18" t="s">
        <v>484</v>
      </c>
    </row>
    <row r="73" ht="42" customHeight="1" spans="1:10">
      <c r="A73" s="162" t="s">
        <v>339</v>
      </c>
      <c r="B73" s="33" t="s">
        <v>482</v>
      </c>
      <c r="C73" s="33" t="s">
        <v>373</v>
      </c>
      <c r="D73" s="33" t="s">
        <v>374</v>
      </c>
      <c r="E73" s="18" t="s">
        <v>495</v>
      </c>
      <c r="F73" s="33" t="s">
        <v>381</v>
      </c>
      <c r="G73" s="18" t="s">
        <v>405</v>
      </c>
      <c r="H73" s="33" t="s">
        <v>367</v>
      </c>
      <c r="I73" s="33" t="s">
        <v>368</v>
      </c>
      <c r="J73" s="18" t="s">
        <v>484</v>
      </c>
    </row>
    <row r="74" ht="42" customHeight="1" spans="1:10">
      <c r="A74" s="162" t="s">
        <v>339</v>
      </c>
      <c r="B74" s="33" t="s">
        <v>482</v>
      </c>
      <c r="C74" s="33" t="s">
        <v>378</v>
      </c>
      <c r="D74" s="33" t="s">
        <v>379</v>
      </c>
      <c r="E74" s="18" t="s">
        <v>380</v>
      </c>
      <c r="F74" s="33" t="s">
        <v>360</v>
      </c>
      <c r="G74" s="18" t="s">
        <v>432</v>
      </c>
      <c r="H74" s="33" t="s">
        <v>367</v>
      </c>
      <c r="I74" s="33" t="s">
        <v>368</v>
      </c>
      <c r="J74" s="18" t="s">
        <v>484</v>
      </c>
    </row>
    <row r="75" ht="42" customHeight="1" spans="1:10">
      <c r="A75" s="162" t="s">
        <v>339</v>
      </c>
      <c r="B75" s="33" t="s">
        <v>482</v>
      </c>
      <c r="C75" s="33" t="s">
        <v>383</v>
      </c>
      <c r="D75" s="33" t="s">
        <v>384</v>
      </c>
      <c r="E75" s="18" t="s">
        <v>385</v>
      </c>
      <c r="F75" s="33" t="s">
        <v>386</v>
      </c>
      <c r="G75" s="18" t="s">
        <v>496</v>
      </c>
      <c r="H75" s="33" t="s">
        <v>388</v>
      </c>
      <c r="I75" s="33" t="s">
        <v>362</v>
      </c>
      <c r="J75" s="18" t="s">
        <v>497</v>
      </c>
    </row>
  </sheetData>
  <mergeCells count="18">
    <mergeCell ref="A2:J2"/>
    <mergeCell ref="A3:H3"/>
    <mergeCell ref="A8:A13"/>
    <mergeCell ref="A14:A24"/>
    <mergeCell ref="A25:A30"/>
    <mergeCell ref="A31:A39"/>
    <mergeCell ref="A40:A50"/>
    <mergeCell ref="A51:A55"/>
    <mergeCell ref="A56:A62"/>
    <mergeCell ref="A63:A75"/>
    <mergeCell ref="B8:B13"/>
    <mergeCell ref="B14:B24"/>
    <mergeCell ref="B25:B30"/>
    <mergeCell ref="B31:B39"/>
    <mergeCell ref="B40:B50"/>
    <mergeCell ref="B51:B55"/>
    <mergeCell ref="B56:B62"/>
    <mergeCell ref="B63:B7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2026-03-05T08:37:00Z</dcterms:created>
  <dcterms:modified xsi:type="dcterms:W3CDTF">2026-03-10T03:11:15Z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A516C92B66144AA09AD72E2DCF9BD8C9_12</vt:lpwstr>
  </property>
  <property fmtid="{D5CDD505-2E9C-101B-9397-08002B2CF9AE}" pid="3" name="KSOProductBuildVer">
    <vt:lpwstr>2052-12.1.0.15374</vt:lpwstr>
  </property>
</Properties>
</file>