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25" windowWidth="23250" windowHeight="13170" firstSheet="13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13" sheetId="18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4525"/>
</workbook>
</file>

<file path=xl/calcChain.xml><?xml version="1.0" encoding="utf-8"?>
<calcChain xmlns="http://schemas.openxmlformats.org/spreadsheetml/2006/main">
  <c r="A3" i="17" l="1"/>
  <c r="E6" i="17" l="1"/>
  <c r="A4" i="17"/>
  <c r="A4" i="16"/>
  <c r="A3" i="16"/>
  <c r="A4" i="15"/>
  <c r="A3" i="15"/>
  <c r="A4" i="14"/>
  <c r="A3" i="14"/>
  <c r="A4" i="13"/>
  <c r="A3" i="13"/>
  <c r="A4" i="12"/>
  <c r="A3" i="12"/>
  <c r="A4" i="11"/>
  <c r="A3" i="11"/>
  <c r="A4" i="10"/>
  <c r="A3" i="10"/>
  <c r="A4" i="9"/>
  <c r="A3" i="9"/>
  <c r="A4" i="8"/>
  <c r="A3" i="8"/>
  <c r="A4" i="7"/>
  <c r="A3" i="7"/>
  <c r="A4" i="6"/>
  <c r="A3" i="6"/>
  <c r="A4" i="5"/>
  <c r="A3" i="5"/>
  <c r="A4" i="4"/>
  <c r="A3" i="4"/>
  <c r="A4" i="3"/>
  <c r="A3" i="3"/>
  <c r="A4" i="2"/>
  <c r="A3" i="2"/>
  <c r="A4" i="1"/>
  <c r="A3" i="1"/>
</calcChain>
</file>

<file path=xl/sharedStrings.xml><?xml version="1.0" encoding="utf-8"?>
<sst xmlns="http://schemas.openxmlformats.org/spreadsheetml/2006/main" count="890" uniqueCount="420">
  <si>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</si>
  <si>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</si>
  <si>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</si>
  <si>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</si>
  <si>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</si>
  <si>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</si>
  <si>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</si>
  <si>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</si>
  <si>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</si>
  <si>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</si>
  <si>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</si>
  <si>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</si>
  <si>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</si>
  <si>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</si>
  <si>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</si>
  <si>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</si>
  <si>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</si>
  <si>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</si>
  <si>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</si>
  <si>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</si>
  <si>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</si>
  <si>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</si>
  <si>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</si>
  <si>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</si>
  <si>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</si>
  <si>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</si>
  <si>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</si>
  <si>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</si>
  <si>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</si>
  <si>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</si>
  <si>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</si>
  <si>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</si>
  <si>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</si>
  <si>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</si>
  <si>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</si>
  <si>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</si>
  <si>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</si>
  <si>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</si>
  <si>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</si>
  <si>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</si>
  <si>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</si>
  <si>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</si>
  <si>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</si>
  <si>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</si>
  <si>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</si>
  <si>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</si>
  <si>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</si>
  <si>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</si>
  <si>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</si>
  <si>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</si>
  <si>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</si>
  <si>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</si>
  <si>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</si>
  <si>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</si>
  <si>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</si>
  <si>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</si>
  <si>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</si>
  <si>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</si>
  <si>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</si>
  <si>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</si>
  <si>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</si>
  <si>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</si>
  <si>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</si>
  <si>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</si>
  <si>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</si>
  <si>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</si>
  <si>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</si>
  <si>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</si>
  <si>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</si>
  <si>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105022</t>
  </si>
  <si>
    <t>昆明市东川区第四小学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</si>
  <si>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</si>
  <si>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</si>
  <si>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</si>
  <si>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</si>
  <si>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</si>
  <si>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</si>
  <si>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</si>
  <si>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</si>
  <si>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</si>
  <si>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</si>
  <si>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</si>
  <si>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</si>
  <si>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</si>
  <si>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</si>
  <si>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</si>
  <si>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</si>
  <si>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</si>
  <si>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</si>
  <si>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</si>
  <si>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</si>
  <si>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</si>
  <si>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</si>
  <si>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</si>
  <si>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</si>
  <si>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</si>
  <si>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</si>
  <si>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</si>
  <si>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</si>
  <si>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</si>
  <si>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</si>
  <si>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</si>
  <si>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</si>
  <si>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</si>
  <si>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</si>
  <si>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</si>
  <si>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</si>
  <si>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</si>
  <si>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</si>
  <si>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</si>
  <si>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</si>
  <si>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</si>
  <si>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</si>
  <si>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</si>
  <si>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</si>
  <si>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</si>
  <si>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</si>
  <si>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</si>
  <si>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</si>
  <si>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</si>
  <si>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</si>
  <si>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</si>
  <si>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</si>
  <si>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</si>
  <si>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</si>
  <si>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</si>
  <si>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</si>
  <si>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</si>
  <si>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</si>
  <si>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</si>
  <si>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</si>
  <si>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</si>
  <si>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</si>
  <si>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</si>
  <si>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</si>
  <si>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</si>
  <si>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</si>
  <si>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</si>
  <si>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</si>
  <si>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</si>
  <si>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</si>
  <si>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</si>
  <si>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</si>
  <si>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</si>
  <si>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</si>
  <si>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</si>
  <si>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</si>
  <si>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</si>
  <si>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</si>
  <si>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</si>
  <si>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</si>
  <si>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</si>
  <si>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</si>
  <si>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</si>
  <si>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</si>
  <si>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</si>
  <si>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</si>
  <si>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</si>
  <si>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</si>
  <si>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</si>
  <si>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</si>
  <si>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</si>
  <si>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</si>
  <si>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</si>
  <si>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</si>
  <si>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</si>
  <si>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</si>
  <si>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</si>
  <si>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</si>
  <si>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</si>
  <si>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</si>
  <si>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</si>
  <si>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</si>
  <si>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</si>
  <si>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</si>
  <si>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</si>
  <si>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</si>
  <si>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</si>
  <si>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</si>
  <si>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</si>
  <si>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</si>
  <si>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</si>
  <si>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</si>
  <si>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</si>
  <si>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</si>
  <si>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</si>
  <si>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</si>
  <si>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</si>
  <si>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</si>
  <si>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</si>
  <si>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</si>
  <si>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</si>
  <si>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</si>
  <si>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</si>
  <si>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</si>
  <si>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</si>
  <si>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</si>
  <si>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</si>
  <si>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</si>
  <si>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</si>
  <si>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</si>
  <si>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</si>
  <si>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</si>
  <si>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</si>
  <si>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</si>
  <si>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</si>
  <si>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</si>
  <si>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530113210000000002009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</si>
  <si>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</si>
  <si>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</si>
  <si>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</si>
  <si>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</si>
  <si>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</si>
  <si>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</si>
  <si>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</si>
  <si>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</si>
  <si>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</si>
  <si>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530113210000000002010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</si>
  <si>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</si>
  <si>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</si>
  <si>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</si>
  <si>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</si>
  <si>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</si>
  <si>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</si>
  <si>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</si>
  <si>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</si>
  <si>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</si>
  <si>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530113210000000002011</t>
  </si>
  <si>
    <t>30113</t>
  </si>
  <si>
    <t>530113210000000002012</t>
  </si>
  <si>
    <t>抚恤金</t>
  </si>
  <si>
    <t>30304</t>
  </si>
  <si>
    <t>530113210000000002014</t>
  </si>
  <si>
    <t>遗属补助</t>
  </si>
  <si>
    <t>30305</t>
  </si>
  <si>
    <t>生活补助</t>
  </si>
  <si>
    <t>530113210000000002020</t>
  </si>
  <si>
    <t>离退休公用经费</t>
  </si>
  <si>
    <t>30299</t>
  </si>
  <si>
    <t>其他商品和服务支出</t>
  </si>
  <si>
    <t>530113210000000002022</t>
  </si>
  <si>
    <t>一般公用支出</t>
  </si>
  <si>
    <t>30229</t>
  </si>
  <si>
    <t>福利费</t>
  </si>
  <si>
    <t>530113221100000321095</t>
  </si>
  <si>
    <t>离退休生活补助</t>
  </si>
  <si>
    <t>530113231100001202456</t>
  </si>
  <si>
    <t>编外聘用人员支出</t>
  </si>
  <si>
    <t>30199</t>
  </si>
  <si>
    <t>其他工资福利支出</t>
  </si>
  <si>
    <t>530113231100001499551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</si>
  <si>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</si>
  <si>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</si>
  <si>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</si>
  <si>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</si>
  <si>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</si>
  <si>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</si>
  <si>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</si>
  <si>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</si>
  <si>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</si>
  <si>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530113241100002965332</t>
  </si>
  <si>
    <t>义务教育课后服务经费</t>
  </si>
  <si>
    <t>30201</t>
  </si>
  <si>
    <t>办公费</t>
  </si>
  <si>
    <t>事业发展类</t>
  </si>
  <si>
    <t>530113241100002298910</t>
  </si>
  <si>
    <t>单位资金收支专户利息资金</t>
  </si>
  <si>
    <t>39999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</si>
  <si>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</si>
  <si>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</si>
  <si>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</si>
  <si>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</si>
  <si>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</si>
  <si>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</si>
  <si>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</si>
  <si>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</si>
  <si>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</si>
  <si>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</si>
  <si>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促进中小学生健康成长、帮助家长解决按时接送学生困难，进一步增强教育服务能力、使人民群众具有更多获得感和幸福感。根据《关于推进昆明市小学生课后服务的工作意见》昆教体办发〔2019〕237号（以此件为准）的要求，结合我区实际，在东川区中小学开展3点半课后服务工作，预算2023年中小学生课后服务经费财政拨款资金数额。</t>
  </si>
  <si>
    <t>产出指标</t>
  </si>
  <si>
    <t>数量指标</t>
  </si>
  <si>
    <t>中小学生课后服务天数</t>
  </si>
  <si>
    <t>=</t>
  </si>
  <si>
    <t>200</t>
  </si>
  <si>
    <t>天</t>
  </si>
  <si>
    <t>定量指标</t>
  </si>
  <si>
    <t>按学年度40周计算，一周5天，一年课后服务天数 为200天</t>
  </si>
  <si>
    <t>质量指标</t>
  </si>
  <si>
    <t>东川区中小学生课后服务效果</t>
  </si>
  <si>
    <t>教育教学质量得到提升</t>
  </si>
  <si>
    <t>%</t>
  </si>
  <si>
    <t>定性指标</t>
  </si>
  <si>
    <t>东川区中小学生课后服务效果教育教学质量得到提升</t>
  </si>
  <si>
    <t>效益指标</t>
  </si>
  <si>
    <t>经济效益</t>
  </si>
  <si>
    <t>帮助家长解决按时接送学生困难</t>
  </si>
  <si>
    <t>有所减轻</t>
  </si>
  <si>
    <t>家长接送学生困难有所减轻</t>
  </si>
  <si>
    <t>社会效益</t>
  </si>
  <si>
    <t>对提升教育教学质量起到的作用</t>
  </si>
  <si>
    <t>得到提升</t>
  </si>
  <si>
    <t>东川区教育教学质量得长提升</t>
  </si>
  <si>
    <t>可持续影响</t>
  </si>
  <si>
    <t>延长中小学生在校读书时间</t>
  </si>
  <si>
    <t>得到延长</t>
  </si>
  <si>
    <t>中小学生在校读书时间得到延长</t>
  </si>
  <si>
    <t>满意度指标</t>
  </si>
  <si>
    <t>服务对象满意度</t>
  </si>
  <si>
    <t>项目资金到位学校满意度</t>
  </si>
  <si>
    <t>得到提高</t>
  </si>
  <si>
    <t>通过问卷调查等方式统计</t>
  </si>
  <si>
    <t>项目学校师生满意度</t>
  </si>
  <si>
    <t>时效指标</t>
  </si>
  <si>
    <t>项目完成时间</t>
  </si>
  <si>
    <t>当年完成</t>
  </si>
  <si>
    <t>提升资金使用效率</t>
  </si>
  <si>
    <t>群众满意度</t>
  </si>
  <si>
    <t>&gt;=</t>
  </si>
  <si>
    <t>90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</si>
  <si>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</si>
  <si>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</si>
  <si>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</si>
  <si>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</si>
  <si>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</si>
  <si>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</si>
  <si>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</si>
  <si>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</si>
  <si>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</si>
  <si>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</si>
  <si>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</si>
  <si>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</si>
  <si>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</si>
  <si>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</si>
  <si>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</si>
  <si>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</si>
  <si>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</si>
  <si>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</si>
  <si>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</si>
  <si>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</si>
  <si>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</si>
  <si>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</si>
  <si>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</si>
  <si>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</si>
  <si>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</si>
  <si>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</si>
  <si>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</si>
  <si>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</si>
  <si>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</si>
  <si>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</si>
  <si>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</si>
  <si>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</si>
  <si>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</si>
  <si>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</si>
  <si>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</si>
  <si>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</si>
  <si>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</si>
  <si>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</si>
  <si>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</si>
  <si>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</si>
  <si>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r>
      <t>昆明市东川区第四小学202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年度无一般公共预算“三公”经费支出预算支出情况，此表无数据。</t>
    </r>
    <phoneticPr fontId="16" type="noConversion"/>
  </si>
  <si>
    <r>
      <t>昆明市东川区第四小学2025年度无</t>
    </r>
    <r>
      <rPr>
        <sz val="11"/>
        <color theme="1"/>
        <rFont val="宋体"/>
        <charset val="134"/>
        <scheme val="minor"/>
      </rPr>
      <t>部门政府性基金</t>
    </r>
    <r>
      <rPr>
        <sz val="11"/>
        <color theme="1"/>
        <rFont val="宋体"/>
        <charset val="134"/>
        <scheme val="minor"/>
      </rPr>
      <t>预算支出情况，此表无数据。</t>
    </r>
    <phoneticPr fontId="16" type="noConversion"/>
  </si>
  <si>
    <t>本单位无部门政府购买服务预算，此表为空表。</t>
  </si>
  <si>
    <t>本单位无对下转移支付预算，此表为空。</t>
  </si>
  <si>
    <t>本单位无对下转移支付预算，也无对下转移支付绩效目标，此表为空。</t>
  </si>
  <si>
    <t>本单位无新增资产配置，此表为空表。</t>
  </si>
  <si>
    <t>本单位本年度无上级补助项目支出预算，此表为空。</t>
  </si>
  <si>
    <t>本单位本年度无部门项目中期规划预算，此表为空。</t>
  </si>
  <si>
    <t>预算13表</t>
  </si>
  <si>
    <t>2025年部门整体支出绩效目标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</si>
  <si>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</si>
  <si>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</si>
  <si>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</si>
  <si>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</si>
  <si>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</si>
  <si>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</si>
  <si>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</si>
  <si>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r>
      <t xml:space="preserve">总体绩效目标
</t>
    </r>
    <r>
      <rPr>
        <sz val="10"/>
        <color indexed="8"/>
        <rFont val="宋体"/>
        <family val="3"/>
        <charset val="134"/>
      </rPr>
      <t>（2025-2027年期间）</t>
    </r>
  </si>
  <si>
    <t>根据部门职责，中长期规划，省委，省政府要求归纳</t>
  </si>
  <si>
    <t>部门年度目标</t>
  </si>
  <si>
    <t>预算年度（2025年）
绩效目标</t>
  </si>
  <si>
    <t>部门年度重点工作任务对应的目标或措施预计的产出和效果，每项工作任务都有明确的一项或几项目标。</t>
  </si>
  <si>
    <t>部门年度重点工作任务</t>
  </si>
  <si>
    <t>一级项目管理</t>
  </si>
  <si>
    <t>主要内容</t>
  </si>
  <si>
    <t>预算申报金额（元）</t>
  </si>
  <si>
    <t>总额</t>
  </si>
  <si>
    <t>财政拨款</t>
  </si>
  <si>
    <t>其他资金</t>
  </si>
  <si>
    <t>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</si>
  <si>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</si>
  <si>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</si>
  <si>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</si>
  <si>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</si>
  <si>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单位名称：昆明市东川区第四小学</t>
    <phoneticPr fontId="16" type="noConversion"/>
  </si>
  <si>
    <t>昆明市东川区第四小学</t>
    <phoneticPr fontId="16" type="noConversion"/>
  </si>
  <si>
    <t>负责东川四小的德育、教学、教研、后勤等管理事务。研究拟定东川四小教育发展战略和教育工作的规定、办法，监督和检查所属学校对党和国家的教育方针、政策、法规的贯彻执行。依法办学，不断提高管理水平和教育质量。改善办学水平和提高教育质量，促进东川四小教育均衡发展。管理学校的教育教学研究工作；规划、指导教育现代化和教育信息化工作；发挥小学教研中心作用。</t>
    <phoneticPr fontId="16" type="noConversion"/>
  </si>
  <si>
    <t>1.全面贯彻国家教育方针、政策，坚决执行上级部门的指示和决定，按照教育规律办事，全面完成学校的教育教学任务。2.加强师资队伍建设，充分调动广大教师的积极性和创造性，通过各种途径努力提高教师的政治、业务水平，培养一支作风过硬、业务水平高的教师队伍。3.建立健全各种规章制度和职责，使整个学校有章可循、有章可依，使学校工作规范化、制度化。</t>
    <phoneticPr fontId="16" type="noConversion"/>
  </si>
  <si>
    <t>1.贯彻执行党和国家关于教育的工作方针、政策、法律、法规；制订东川四小事业发展规划、年度计划并组织实施。 
2.负责管理所属学校基础教育、学前教育、特殊教育工作，指导、协调所属学校有关教育方面的工作；负责教育教学常规的检查和督促。 
3.指导所属学校教育改革、教育科学研究，推广教育科学研究成果，促进教育质量提高，抓好教师培训和突出骨干的学科带头作用。 
4.负责提高教师素质，合理调配教师，加强教师队伍建设。 
5.编制好东川四小教育经费的预决算，加强对学校教育经费的监督管理，负责学校校舍及教育设施建设和装备管理,提高教育投资效益。 
6.负责做好学校的领导工作。</t>
    <phoneticPr fontId="16" type="noConversion"/>
  </si>
  <si>
    <t>教育支出</t>
    <phoneticPr fontId="16" type="noConversion"/>
  </si>
  <si>
    <t>保障在职教师工资、五金等正常工资和福利待遇</t>
    <phoneticPr fontId="16" type="noConversion"/>
  </si>
  <si>
    <t>师生数量</t>
  </si>
  <si>
    <t>1.残疾儿童入学率</t>
  </si>
  <si>
    <t>2.适龄儿童入学率</t>
  </si>
  <si>
    <t>2.小学期末考试语、数、外及格率</t>
  </si>
  <si>
    <t>2024年分春秋两季按时完成教育教学任务，顺利完成小考，年度内实现所有目标。</t>
  </si>
  <si>
    <t>成本指标</t>
  </si>
  <si>
    <t>保障教职工工资正常发放</t>
  </si>
  <si>
    <t>社会效益指标</t>
  </si>
  <si>
    <t>1.构建社会、学校、家庭三位一体的教育体系，办人民满意的学校教育。</t>
  </si>
  <si>
    <t>定量</t>
  </si>
  <si>
    <r>
      <t>1</t>
    </r>
    <r>
      <rPr>
        <sz val="9"/>
        <color indexed="8"/>
        <rFont val="宋体"/>
        <family val="3"/>
        <charset val="134"/>
      </rPr>
      <t>951</t>
    </r>
  </si>
  <si>
    <t>定性</t>
  </si>
  <si>
    <t>人</t>
  </si>
  <si>
    <t>全体师生数量</t>
  </si>
  <si>
    <t>保障残疾学生受教育</t>
  </si>
  <si>
    <t>保障适龄儿童入学</t>
  </si>
  <si>
    <t>60分及以上为成绩及格</t>
  </si>
  <si>
    <t>按时完成教育教学任务，顺利完成小考，年度内实现所有目标。</t>
  </si>
  <si>
    <t>学校职工工资福利支出</t>
  </si>
  <si>
    <t>社会、学校、家庭对学校做出评价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</si>
</sst>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  <numFmt numFmtId="181" formatCode="###,###,###,###,##0.00;[=0]&quot;&quot;"/>
  </numFmts>
  <fonts count="35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4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  <xf numFmtId="0" fontId="18" fillId="0" borderId="15"/>
    <xf numFmtId="0" fontId="1" fillId="0" borderId="15">
      <alignment vertical="top"/>
      <protection locked="0"/>
    </xf>
    <xf numFmtId="0" fontId="18" fillId="0" borderId="15"/>
    <xf numFmtId="0" fontId="18" fillId="0" borderId="15"/>
    <xf numFmtId="0" fontId="20" fillId="0" borderId="15"/>
    <xf numFmtId="0" fontId="20" fillId="0" borderId="15"/>
    <xf numFmtId="0" fontId="19" fillId="0" borderId="15"/>
    <xf numFmtId="0" fontId="20" fillId="0" borderId="15">
      <alignment vertical="center"/>
    </xf>
    <xf numFmtId="0" fontId="20" fillId="0" borderId="15">
      <alignment vertical="center"/>
    </xf>
    <xf numFmtId="0" fontId="19" fillId="0" borderId="15"/>
    <xf numFmtId="0" fontId="19" fillId="0" borderId="15"/>
    <xf numFmtId="0" fontId="28" fillId="0" borderId="15">
      <alignment vertical="top"/>
      <protection locked="0"/>
    </xf>
    <xf numFmtId="0" fontId="29" fillId="0" borderId="15"/>
    <xf numFmtId="0" fontId="29" fillId="0" borderId="15"/>
    <xf numFmtId="0" fontId="27" fillId="0" borderId="15"/>
    <xf numFmtId="0" fontId="29" fillId="0" borderId="15">
      <alignment vertical="center"/>
    </xf>
    <xf numFmtId="0" fontId="29" fillId="0" borderId="15">
      <alignment vertical="center"/>
    </xf>
    <xf numFmtId="0" fontId="27" fillId="0" borderId="15"/>
    <xf numFmtId="0" fontId="27" fillId="0" borderId="15"/>
    <xf numFmtId="177" fontId="28" fillId="0" borderId="2">
      <alignment horizontal="right" vertical="center"/>
    </xf>
  </cellStyleXfs>
  <cellXfs count="290"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0" borderId="1" xfId="0" applyFont="1" applyBorder="1"/>
    <xf numFmtId="0" fontId="17" fillId="0" borderId="1" xfId="0" applyFont="1" applyBorder="1"/>
    <xf numFmtId="0" fontId="17" fillId="0" borderId="15" xfId="8" applyFont="1" applyFill="1" applyBorder="1" applyAlignment="1">
      <alignment vertical="center"/>
    </xf>
    <xf numFmtId="0" fontId="28" fillId="0" borderId="15" xfId="19" applyFont="1" applyFill="1" applyBorder="1" applyAlignment="1" applyProtection="1"/>
    <xf numFmtId="0" fontId="27" fillId="0" borderId="15" xfId="19" applyFont="1" applyFill="1" applyBorder="1" applyAlignment="1" applyProtection="1">
      <alignment vertical="center"/>
    </xf>
    <xf numFmtId="0" fontId="27" fillId="0" borderId="15" xfId="26" applyFill="1" applyAlignment="1">
      <alignment vertical="center"/>
    </xf>
    <xf numFmtId="0" fontId="27" fillId="0" borderId="15" xfId="10" applyFont="1"/>
    <xf numFmtId="0" fontId="27" fillId="0" borderId="15" xfId="10" applyFont="1"/>
    <xf numFmtId="0" fontId="0" fillId="0" borderId="16" xfId="0" applyFont="1" applyBorder="1"/>
    <xf numFmtId="0" fontId="18" fillId="0" borderId="15" xfId="10"/>
    <xf numFmtId="0" fontId="33" fillId="0" borderId="25" xfId="10" applyFont="1" applyFill="1" applyBorder="1" applyAlignment="1" applyProtection="1">
      <alignment horizontal="left" vertical="center"/>
    </xf>
    <xf numFmtId="0" fontId="32" fillId="0" borderId="11" xfId="10" applyFont="1" applyFill="1" applyBorder="1" applyAlignment="1" applyProtection="1">
      <alignment horizontal="center" vertical="center"/>
    </xf>
    <xf numFmtId="0" fontId="21" fillId="0" borderId="16" xfId="10" applyFont="1" applyFill="1" applyBorder="1" applyAlignment="1">
      <alignment horizontal="center" vertical="center"/>
    </xf>
    <xf numFmtId="49" fontId="21" fillId="0" borderId="16" xfId="10" applyNumberFormat="1" applyFont="1" applyFill="1" applyBorder="1" applyAlignment="1">
      <alignment horizontal="center" vertical="center" wrapText="1"/>
    </xf>
    <xf numFmtId="49" fontId="30" fillId="0" borderId="16" xfId="10" applyNumberFormat="1" applyFont="1" applyFill="1" applyBorder="1" applyAlignment="1">
      <alignment horizontal="center" vertical="center" wrapText="1"/>
    </xf>
    <xf numFmtId="0" fontId="21" fillId="0" borderId="16" xfId="10" applyNumberFormat="1" applyFont="1" applyFill="1" applyBorder="1" applyAlignment="1">
      <alignment horizontal="center" vertical="center" wrapText="1"/>
    </xf>
    <xf numFmtId="181" fontId="24" fillId="0" borderId="16" xfId="10" applyNumberFormat="1" applyFont="1" applyFill="1" applyBorder="1" applyAlignment="1">
      <alignment horizontal="right" vertical="center" wrapText="1"/>
    </xf>
    <xf numFmtId="49" fontId="22" fillId="0" borderId="16" xfId="22" applyNumberFormat="1" applyFont="1" applyFill="1" applyBorder="1" applyAlignment="1">
      <alignment horizontal="center" vertical="center" wrapText="1"/>
    </xf>
    <xf numFmtId="49" fontId="22" fillId="0" borderId="16" xfId="22" applyNumberFormat="1" applyFont="1" applyFill="1" applyBorder="1" applyAlignment="1">
      <alignment horizontal="center" vertical="center"/>
    </xf>
    <xf numFmtId="49" fontId="22" fillId="0" borderId="16" xfId="22" applyNumberFormat="1" applyFont="1" applyFill="1" applyBorder="1" applyAlignment="1">
      <alignment vertical="center" wrapText="1"/>
    </xf>
    <xf numFmtId="0" fontId="26" fillId="0" borderId="15" xfId="26" applyNumberFormat="1" applyFont="1" applyFill="1" applyBorder="1" applyAlignment="1" applyProtection="1">
      <alignment horizontal="right" vertical="center"/>
    </xf>
    <xf numFmtId="49" fontId="21" fillId="0" borderId="16" xfId="10" applyNumberFormat="1" applyFont="1" applyFill="1" applyBorder="1" applyAlignment="1">
      <alignment vertical="center" wrapText="1"/>
    </xf>
    <xf numFmtId="0" fontId="21" fillId="0" borderId="16" xfId="10" applyNumberFormat="1" applyFont="1" applyFill="1" applyBorder="1" applyAlignment="1">
      <alignment vertical="center" wrapText="1"/>
    </xf>
    <xf numFmtId="0" fontId="31" fillId="0" borderId="25" xfId="10" quotePrefix="1" applyFont="1" applyFill="1" applyBorder="1" applyAlignment="1" applyProtection="1">
      <alignment horizontal="right" vertical="center" wrapText="1"/>
    </xf>
    <xf numFmtId="49" fontId="24" fillId="0" borderId="16" xfId="22" applyNumberFormat="1" applyFont="1" applyFill="1" applyBorder="1" applyAlignment="1">
      <alignment horizontal="left" vertical="center" wrapText="1"/>
    </xf>
    <xf numFmtId="49" fontId="24" fillId="0" borderId="16" xfId="22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16" xfId="0" applyFont="1" applyBorder="1" applyAlignment="1">
      <alignment horizontal="center" vertical="center"/>
    </xf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left" vertical="center"/>
    </xf>
    <xf numFmtId="176" fontId="7" fillId="0" borderId="15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1" fillId="0" borderId="16" xfId="10" applyFont="1" applyFill="1" applyBorder="1" applyAlignment="1">
      <alignment horizontal="center" vertical="center"/>
    </xf>
    <xf numFmtId="0" fontId="21" fillId="0" borderId="21" xfId="10" applyFont="1" applyFill="1" applyBorder="1" applyAlignment="1">
      <alignment horizontal="center" vertical="center"/>
    </xf>
    <xf numFmtId="0" fontId="21" fillId="0" borderId="26" xfId="1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21" fillId="0" borderId="23" xfId="10" applyFont="1" applyFill="1" applyBorder="1" applyAlignment="1">
      <alignment horizontal="center" vertical="center"/>
    </xf>
    <xf numFmtId="0" fontId="21" fillId="0" borderId="25" xfId="1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49" fontId="24" fillId="0" borderId="19" xfId="10" applyNumberFormat="1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25" fillId="0" borderId="18" xfId="10" applyFont="1" applyFill="1" applyBorder="1" applyAlignment="1">
      <alignment horizontal="left" vertical="center"/>
    </xf>
    <xf numFmtId="0" fontId="25" fillId="0" borderId="16" xfId="10" applyFont="1" applyFill="1" applyBorder="1" applyAlignment="1">
      <alignment horizontal="center" vertical="center"/>
    </xf>
    <xf numFmtId="49" fontId="22" fillId="0" borderId="16" xfId="22" applyNumberFormat="1" applyFont="1" applyFill="1" applyBorder="1" applyAlignment="1">
      <alignment horizontal="center" vertical="center" wrapText="1"/>
    </xf>
    <xf numFmtId="49" fontId="22" fillId="0" borderId="16" xfId="22" applyNumberFormat="1" applyFont="1" applyFill="1" applyBorder="1" applyAlignment="1">
      <alignment horizontal="center" vertical="center"/>
    </xf>
    <xf numFmtId="49" fontId="21" fillId="0" borderId="21" xfId="10" applyNumberFormat="1" applyFont="1" applyFill="1" applyBorder="1" applyAlignment="1">
      <alignment horizontal="center" vertical="center" wrapText="1"/>
    </xf>
    <xf numFmtId="49" fontId="21" fillId="0" borderId="22" xfId="10" applyNumberFormat="1" applyFont="1" applyFill="1" applyBorder="1" applyAlignment="1">
      <alignment horizontal="center" vertical="center" wrapText="1"/>
    </xf>
    <xf numFmtId="49" fontId="21" fillId="0" borderId="23" xfId="10" applyNumberFormat="1" applyFont="1" applyFill="1" applyBorder="1" applyAlignment="1">
      <alignment horizontal="center" vertical="center" wrapText="1"/>
    </xf>
    <xf numFmtId="49" fontId="21" fillId="0" borderId="24" xfId="10" applyNumberFormat="1" applyFont="1" applyFill="1" applyBorder="1" applyAlignment="1">
      <alignment horizontal="center" vertical="center" wrapText="1"/>
    </xf>
    <xf numFmtId="49" fontId="24" fillId="0" borderId="16" xfId="10" applyNumberFormat="1" applyFont="1" applyFill="1" applyBorder="1" applyAlignment="1">
      <alignment horizontal="left" vertical="center" wrapText="1"/>
    </xf>
    <xf numFmtId="0" fontId="24" fillId="0" borderId="16" xfId="10" applyNumberFormat="1" applyFont="1" applyFill="1" applyBorder="1" applyAlignment="1">
      <alignment horizontal="left" vertical="center" wrapText="1"/>
    </xf>
    <xf numFmtId="0" fontId="25" fillId="0" borderId="16" xfId="10" applyFont="1" applyFill="1" applyBorder="1" applyAlignment="1">
      <alignment horizontal="left" vertical="center"/>
    </xf>
    <xf numFmtId="49" fontId="24" fillId="0" borderId="19" xfId="10" applyNumberFormat="1" applyFont="1" applyFill="1" applyBorder="1" applyAlignment="1">
      <alignment horizontal="left" vertical="center" wrapText="1"/>
    </xf>
    <xf numFmtId="49" fontId="24" fillId="0" borderId="17" xfId="10" applyNumberFormat="1" applyFont="1" applyFill="1" applyBorder="1" applyAlignment="1">
      <alignment horizontal="left" vertical="center" wrapText="1"/>
    </xf>
    <xf numFmtId="0" fontId="23" fillId="0" borderId="18" xfId="10" applyFont="1" applyFill="1" applyBorder="1" applyAlignment="1">
      <alignment horizontal="center" vertical="center"/>
    </xf>
    <xf numFmtId="0" fontId="31" fillId="0" borderId="25" xfId="10" applyFont="1" applyFill="1" applyBorder="1" applyAlignment="1" applyProtection="1">
      <alignment horizontal="left" vertical="center" wrapText="1"/>
    </xf>
    <xf numFmtId="0" fontId="33" fillId="0" borderId="25" xfId="10" applyFont="1" applyFill="1" applyBorder="1" applyAlignment="1" applyProtection="1">
      <alignment horizontal="left" vertical="center" wrapText="1"/>
    </xf>
    <xf numFmtId="0" fontId="32" fillId="0" borderId="14" xfId="10" applyFont="1" applyFill="1" applyBorder="1" applyAlignment="1" applyProtection="1">
      <alignment horizontal="left" vertical="center"/>
    </xf>
    <xf numFmtId="0" fontId="34" fillId="0" borderId="9" xfId="10" applyFont="1" applyFill="1" applyBorder="1" applyAlignment="1" applyProtection="1">
      <alignment horizontal="left" vertical="center"/>
    </xf>
    <xf numFmtId="0" fontId="34" fillId="0" borderId="10" xfId="10" applyFont="1" applyFill="1" applyBorder="1" applyAlignment="1" applyProtection="1">
      <alignment horizontal="left" vertical="center"/>
    </xf>
    <xf numFmtId="0" fontId="32" fillId="0" borderId="14" xfId="10" applyFont="1" applyFill="1" applyBorder="1" applyAlignment="1" applyProtection="1">
      <alignment horizontal="center" vertical="center"/>
    </xf>
    <xf numFmtId="0" fontId="32" fillId="0" borderId="9" xfId="10" applyFont="1" applyFill="1" applyBorder="1" applyAlignment="1" applyProtection="1">
      <alignment horizontal="left" vertical="center" wrapText="1"/>
    </xf>
  </cellXfs>
  <cellStyles count="29">
    <cellStyle name="DateStyle" xfId="4"/>
    <cellStyle name="DateTimeStyle" xfId="5"/>
    <cellStyle name="IntegralNumberStyle" xfId="7"/>
    <cellStyle name="IntegralNumberStyle 2" xfId="27"/>
    <cellStyle name="MoneyStyle" xfId="1"/>
    <cellStyle name="Normal" xfId="9"/>
    <cellStyle name="Normal 2" xfId="19"/>
    <cellStyle name="NumberStyle" xfId="1"/>
    <cellStyle name="PercentStyle" xfId="6"/>
    <cellStyle name="TextStyle" xfId="2"/>
    <cellStyle name="TimeStyle" xfId="3"/>
    <cellStyle name="常规" xfId="0" builtinId="0"/>
    <cellStyle name="常规 11" xfId="10"/>
    <cellStyle name="常规 2" xfId="11"/>
    <cellStyle name="常规 2 11" xfId="12"/>
    <cellStyle name="常规 2 11 2" xfId="20"/>
    <cellStyle name="常规 2 2" xfId="13"/>
    <cellStyle name="常规 2 2 2" xfId="21"/>
    <cellStyle name="常规 3" xfId="14"/>
    <cellStyle name="常规 3 2" xfId="15"/>
    <cellStyle name="常规 3 2 2" xfId="23"/>
    <cellStyle name="常规 3 3" xfId="16"/>
    <cellStyle name="常规 3 3 2" xfId="24"/>
    <cellStyle name="常规 3 4" xfId="22"/>
    <cellStyle name="常规 4" xfId="17"/>
    <cellStyle name="常规 4 2" xfId="25"/>
    <cellStyle name="常规 5" xfId="18"/>
    <cellStyle name="常规 5 2" xfId="26"/>
    <cellStyle name="常规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 pane="bottomLeft" activeCell="B33" sqref="B33"/>
    </sheetView>
  </sheetViews>
  <sheetFormatPr defaultColWidth="8.625" defaultRowHeight="12.75" customHeight="1"/>
  <cols>
    <col min="1" max="4" width="41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"/>
      <c r="B2" s="2"/>
      <c r="C2" s="2"/>
      <c r="D2" s="3" t="s">
        <v>0</v>
      </c>
    </row>
    <row r="3" spans="1:4" ht="41.25" customHeight="1">
      <c r="A3" s="118" t="str">
        <f>"2025"&amp;"年部门财务收支预算总表"</f>
        <v>2025年部门财务收支预算总表</v>
      </c>
      <c r="B3" s="119"/>
      <c r="C3" s="119"/>
      <c r="D3" s="119"/>
    </row>
    <row r="4" spans="1:4" ht="17.25" customHeight="1">
      <c r="A4" s="120" t="str">
        <f>"单位名称："&amp;"昆明市东川区第四小学"</f>
        <v>单位名称：昆明市东川区第四小学</v>
      </c>
      <c r="B4" s="121"/>
      <c r="D4" s="4" t="s">
        <v>1</v>
      </c>
    </row>
    <row r="5" spans="1:4" ht="23.25" customHeight="1">
      <c r="A5" s="122" t="s">
        <v>2</v>
      </c>
      <c r="B5" s="123"/>
      <c r="C5" s="122" t="s">
        <v>3</v>
      </c>
      <c r="D5" s="123"/>
    </row>
    <row r="6" spans="1:4" ht="24" customHeight="1">
      <c r="A6" s="5" t="s">
        <v>4</v>
      </c>
      <c r="B6" s="5" t="s">
        <v>5</v>
      </c>
      <c r="C6" s="5" t="s">
        <v>6</v>
      </c>
      <c r="D6" s="5" t="s">
        <v>5</v>
      </c>
    </row>
    <row r="7" spans="1:4" ht="17.25" customHeight="1">
      <c r="A7" s="6" t="s">
        <v>7</v>
      </c>
      <c r="B7" s="7">
        <v>19811240.399999999</v>
      </c>
      <c r="C7" s="6" t="s">
        <v>8</v>
      </c>
      <c r="D7" s="7"/>
    </row>
    <row r="8" spans="1:4" ht="17.25" customHeight="1">
      <c r="A8" s="6" t="s">
        <v>9</v>
      </c>
      <c r="B8" s="7"/>
      <c r="C8" s="6" t="s">
        <v>10</v>
      </c>
      <c r="D8" s="7"/>
    </row>
    <row r="9" spans="1:4" ht="17.25" customHeight="1">
      <c r="A9" s="6" t="s">
        <v>11</v>
      </c>
      <c r="B9" s="7"/>
      <c r="C9" s="8" t="s">
        <v>12</v>
      </c>
      <c r="D9" s="7"/>
    </row>
    <row r="10" spans="1:4" ht="17.25" customHeight="1">
      <c r="A10" s="6" t="s">
        <v>13</v>
      </c>
      <c r="B10" s="7"/>
      <c r="C10" s="8" t="s">
        <v>14</v>
      </c>
      <c r="D10" s="7"/>
    </row>
    <row r="11" spans="1:4" ht="17.25" customHeight="1">
      <c r="A11" s="6" t="s">
        <v>15</v>
      </c>
      <c r="B11" s="7">
        <v>702000</v>
      </c>
      <c r="C11" s="8" t="s">
        <v>16</v>
      </c>
      <c r="D11" s="7">
        <v>14788784.4</v>
      </c>
    </row>
    <row r="12" spans="1:4" ht="17.25" customHeight="1">
      <c r="A12" s="6" t="s">
        <v>17</v>
      </c>
      <c r="B12" s="7"/>
      <c r="C12" s="8" t="s">
        <v>18</v>
      </c>
      <c r="D12" s="7"/>
    </row>
    <row r="13" spans="1:4" ht="17.25" customHeight="1">
      <c r="A13" s="6" t="s">
        <v>19</v>
      </c>
      <c r="B13" s="7"/>
      <c r="C13" s="9" t="s">
        <v>20</v>
      </c>
      <c r="D13" s="7"/>
    </row>
    <row r="14" spans="1:4" ht="17.25" customHeight="1">
      <c r="A14" s="6" t="s">
        <v>21</v>
      </c>
      <c r="B14" s="7"/>
      <c r="C14" s="9" t="s">
        <v>22</v>
      </c>
      <c r="D14" s="7">
        <v>2316594</v>
      </c>
    </row>
    <row r="15" spans="1:4" ht="17.25" customHeight="1">
      <c r="A15" s="6" t="s">
        <v>23</v>
      </c>
      <c r="B15" s="7"/>
      <c r="C15" s="9" t="s">
        <v>24</v>
      </c>
      <c r="D15" s="7">
        <v>1770499</v>
      </c>
    </row>
    <row r="16" spans="1:4" ht="17.25" customHeight="1">
      <c r="A16" s="6" t="s">
        <v>25</v>
      </c>
      <c r="B16" s="7">
        <v>702000</v>
      </c>
      <c r="C16" s="9" t="s">
        <v>26</v>
      </c>
      <c r="D16" s="7"/>
    </row>
    <row r="17" spans="1:4" ht="17.25" customHeight="1">
      <c r="A17" s="10"/>
      <c r="B17" s="7"/>
      <c r="C17" s="9" t="s">
        <v>27</v>
      </c>
      <c r="D17" s="7"/>
    </row>
    <row r="18" spans="1:4" ht="17.25" customHeight="1">
      <c r="A18" s="11"/>
      <c r="B18" s="7"/>
      <c r="C18" s="9" t="s">
        <v>28</v>
      </c>
      <c r="D18" s="7"/>
    </row>
    <row r="19" spans="1:4" ht="17.25" customHeight="1">
      <c r="A19" s="11"/>
      <c r="B19" s="7"/>
      <c r="C19" s="9" t="s">
        <v>29</v>
      </c>
      <c r="D19" s="7"/>
    </row>
    <row r="20" spans="1:4" ht="17.25" customHeight="1">
      <c r="A20" s="11"/>
      <c r="B20" s="7"/>
      <c r="C20" s="9" t="s">
        <v>30</v>
      </c>
      <c r="D20" s="7"/>
    </row>
    <row r="21" spans="1:4" ht="17.25" customHeight="1">
      <c r="A21" s="11"/>
      <c r="B21" s="7"/>
      <c r="C21" s="9" t="s">
        <v>31</v>
      </c>
      <c r="D21" s="7"/>
    </row>
    <row r="22" spans="1:4" ht="17.25" customHeight="1">
      <c r="A22" s="11"/>
      <c r="B22" s="7"/>
      <c r="C22" s="9" t="s">
        <v>32</v>
      </c>
      <c r="D22" s="7">
        <v>2000</v>
      </c>
    </row>
    <row r="23" spans="1:4" ht="17.25" customHeight="1">
      <c r="A23" s="11"/>
      <c r="B23" s="7"/>
      <c r="C23" s="9" t="s">
        <v>33</v>
      </c>
      <c r="D23" s="7"/>
    </row>
    <row r="24" spans="1:4" ht="17.25" customHeight="1">
      <c r="A24" s="11"/>
      <c r="B24" s="7"/>
      <c r="C24" s="9" t="s">
        <v>34</v>
      </c>
      <c r="D24" s="7"/>
    </row>
    <row r="25" spans="1:4" ht="17.25" customHeight="1">
      <c r="A25" s="11"/>
      <c r="B25" s="7"/>
      <c r="C25" s="9" t="s">
        <v>35</v>
      </c>
      <c r="D25" s="7">
        <v>1635363</v>
      </c>
    </row>
    <row r="26" spans="1:4" ht="17.25" customHeight="1">
      <c r="A26" s="11"/>
      <c r="B26" s="7"/>
      <c r="C26" s="9" t="s">
        <v>36</v>
      </c>
      <c r="D26" s="7"/>
    </row>
    <row r="27" spans="1:4" ht="17.25" customHeight="1">
      <c r="A27" s="11"/>
      <c r="B27" s="7"/>
      <c r="C27" s="10" t="s">
        <v>37</v>
      </c>
      <c r="D27" s="7"/>
    </row>
    <row r="28" spans="1:4" ht="17.25" customHeight="1">
      <c r="A28" s="11"/>
      <c r="B28" s="7"/>
      <c r="C28" s="9" t="s">
        <v>38</v>
      </c>
      <c r="D28" s="7"/>
    </row>
    <row r="29" spans="1:4" ht="16.5" customHeight="1">
      <c r="A29" s="11"/>
      <c r="B29" s="7"/>
      <c r="C29" s="9" t="s">
        <v>39</v>
      </c>
      <c r="D29" s="7"/>
    </row>
    <row r="30" spans="1:4" ht="16.5" customHeight="1">
      <c r="A30" s="11"/>
      <c r="B30" s="7"/>
      <c r="C30" s="10" t="s">
        <v>40</v>
      </c>
      <c r="D30" s="7"/>
    </row>
    <row r="31" spans="1:4" ht="17.25" customHeight="1">
      <c r="A31" s="11"/>
      <c r="B31" s="7"/>
      <c r="C31" s="10" t="s">
        <v>41</v>
      </c>
      <c r="D31" s="7"/>
    </row>
    <row r="32" spans="1:4" ht="17.25" customHeight="1">
      <c r="A32" s="11"/>
      <c r="B32" s="7"/>
      <c r="C32" s="9" t="s">
        <v>42</v>
      </c>
      <c r="D32" s="7"/>
    </row>
    <row r="33" spans="1:4" ht="16.5" customHeight="1">
      <c r="A33" s="11" t="s">
        <v>43</v>
      </c>
      <c r="B33" s="7">
        <v>20513240.399999999</v>
      </c>
      <c r="C33" s="11" t="s">
        <v>44</v>
      </c>
      <c r="D33" s="7">
        <v>20513240.399999999</v>
      </c>
    </row>
    <row r="34" spans="1:4" ht="16.5" customHeight="1">
      <c r="A34" s="10" t="s">
        <v>45</v>
      </c>
      <c r="B34" s="7"/>
      <c r="C34" s="10" t="s">
        <v>46</v>
      </c>
      <c r="D34" s="7"/>
    </row>
    <row r="35" spans="1:4" ht="16.5" customHeight="1">
      <c r="A35" s="9" t="s">
        <v>47</v>
      </c>
      <c r="B35" s="7"/>
      <c r="C35" s="9" t="s">
        <v>47</v>
      </c>
      <c r="D35" s="7"/>
    </row>
    <row r="36" spans="1:4" ht="16.5" customHeight="1">
      <c r="A36" s="9" t="s">
        <v>48</v>
      </c>
      <c r="B36" s="7"/>
      <c r="C36" s="9" t="s">
        <v>49</v>
      </c>
      <c r="D36" s="7"/>
    </row>
    <row r="37" spans="1:4" ht="16.5" customHeight="1">
      <c r="A37" s="12" t="s">
        <v>50</v>
      </c>
      <c r="B37" s="7">
        <v>20513240.399999999</v>
      </c>
      <c r="C37" s="12" t="s">
        <v>51</v>
      </c>
      <c r="D37" s="7">
        <v>20513240.399999999</v>
      </c>
    </row>
  </sheetData>
  <mergeCells count="4">
    <mergeCell ref="A3:D3"/>
    <mergeCell ref="A4:B4"/>
    <mergeCell ref="A5:B5"/>
    <mergeCell ref="C5:D5"/>
  </mergeCells>
  <phoneticPr fontId="16" type="noConversion"/>
  <printOptions horizontalCentered="1"/>
  <pageMargins left="0.96" right="0.96" top="0.72" bottom="0.72" header="0" footer="0"/>
  <pageSetup paperSize="9" orientation="landscape" r:id="rId1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33"/>
  <sheetViews>
    <sheetView showZeros="0" workbookViewId="0">
      <pane ySplit="1" topLeftCell="A2" activePane="bottomLeft" state="frozen"/>
      <selection activeCell="B33" sqref="B33"/>
      <selection pane="bottomLeft" activeCell="C13" sqref="C13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61">
        <v>1</v>
      </c>
      <c r="B2" s="62">
        <v>0</v>
      </c>
      <c r="C2" s="61">
        <v>1</v>
      </c>
      <c r="D2" s="30"/>
      <c r="E2" s="30"/>
      <c r="F2" s="54" t="s">
        <v>319</v>
      </c>
    </row>
    <row r="3" spans="1:6" ht="42" customHeight="1">
      <c r="A3" s="207" t="str">
        <f>"2025"&amp;"年部门政府性基金预算支出预算表"</f>
        <v>2025年部门政府性基金预算支出预算表</v>
      </c>
      <c r="B3" s="208" t="s">
        <v>320</v>
      </c>
      <c r="C3" s="209"/>
      <c r="D3" s="155"/>
      <c r="E3" s="155"/>
      <c r="F3" s="155"/>
    </row>
    <row r="4" spans="1:6" ht="13.5" customHeight="1">
      <c r="A4" s="190" t="str">
        <f>"单位名称："&amp;"昆明市东川区第四小学"</f>
        <v>单位名称：昆明市东川区第四小学</v>
      </c>
      <c r="B4" s="190" t="s">
        <v>321</v>
      </c>
      <c r="C4" s="213"/>
      <c r="D4" s="30"/>
      <c r="E4" s="30"/>
      <c r="F4" s="54" t="s">
        <v>1</v>
      </c>
    </row>
    <row r="5" spans="1:6" ht="19.5" customHeight="1">
      <c r="A5" s="165" t="s">
        <v>188</v>
      </c>
      <c r="B5" s="211" t="s">
        <v>72</v>
      </c>
      <c r="C5" s="165" t="s">
        <v>73</v>
      </c>
      <c r="D5" s="196" t="s">
        <v>322</v>
      </c>
      <c r="E5" s="163"/>
      <c r="F5" s="164"/>
    </row>
    <row r="6" spans="1:6" ht="18.75" customHeight="1">
      <c r="A6" s="194"/>
      <c r="B6" s="212"/>
      <c r="C6" s="194"/>
      <c r="D6" s="63" t="s">
        <v>55</v>
      </c>
      <c r="E6" s="48" t="s">
        <v>75</v>
      </c>
      <c r="F6" s="63" t="s">
        <v>76</v>
      </c>
    </row>
    <row r="7" spans="1:6" ht="18.75" customHeight="1">
      <c r="A7" s="58">
        <v>1</v>
      </c>
      <c r="B7" s="64" t="s">
        <v>83</v>
      </c>
      <c r="C7" s="58">
        <v>3</v>
      </c>
      <c r="D7" s="33">
        <v>4</v>
      </c>
      <c r="E7" s="33">
        <v>5</v>
      </c>
      <c r="F7" s="33">
        <v>6</v>
      </c>
    </row>
    <row r="8" spans="1:6" ht="21" customHeight="1">
      <c r="A8" s="16"/>
      <c r="B8" s="16"/>
      <c r="C8" s="16"/>
      <c r="D8" s="7"/>
      <c r="E8" s="7"/>
      <c r="F8" s="7"/>
    </row>
    <row r="9" spans="1:6" ht="21" customHeight="1">
      <c r="A9" s="16"/>
      <c r="B9" s="16"/>
      <c r="C9" s="16"/>
      <c r="D9" s="7"/>
      <c r="E9" s="7"/>
      <c r="F9" s="7"/>
    </row>
    <row r="10" spans="1:6" ht="18.75" customHeight="1">
      <c r="A10" s="129" t="s">
        <v>178</v>
      </c>
      <c r="B10" s="129" t="s">
        <v>178</v>
      </c>
      <c r="C10" s="210" t="s">
        <v>178</v>
      </c>
      <c r="D10" s="7"/>
      <c r="E10" s="7"/>
      <c r="F10" s="7"/>
    </row>
    <row r="11" spans="1:6" ht="14.25" customHeight="1">
      <c r="A11" s="90" t="s">
        <v>360</v>
      </c>
    </row>
    <row r="33" spans="2:2" ht="14.25" customHeight="1">
      <c r="B33">
        <v>20513240.399999999</v>
      </c>
    </row>
  </sheetData>
  <mergeCells count="7">
    <mergeCell ref="A3:F3"/>
    <mergeCell ref="A10:C10"/>
    <mergeCell ref="D5:F5"/>
    <mergeCell ref="B5:B6"/>
    <mergeCell ref="C5:C6"/>
    <mergeCell ref="A5:A6"/>
    <mergeCell ref="A4:C4"/>
  </mergeCells>
  <phoneticPr fontId="16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33"/>
  <sheetViews>
    <sheetView showZeros="0" workbookViewId="0">
      <pane ySplit="1" topLeftCell="A2" activePane="bottomLeft" state="frozen"/>
      <selection activeCell="B33" sqref="B33"/>
      <selection pane="bottomLeft" activeCell="A12" sqref="A12"/>
    </sheetView>
  </sheetViews>
  <sheetFormatPr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customHeight="1">
      <c r="B2" s="43"/>
      <c r="C2" s="43"/>
      <c r="R2" s="44"/>
      <c r="S2" s="44" t="s">
        <v>323</v>
      </c>
    </row>
    <row r="3" spans="1:19" ht="41.25" customHeight="1">
      <c r="A3" s="214" t="str">
        <f>"2025"&amp;"年部门政府采购预算表"</f>
        <v>2025年部门政府采购预算表</v>
      </c>
      <c r="B3" s="188"/>
      <c r="C3" s="188"/>
      <c r="D3" s="189"/>
      <c r="E3" s="189"/>
      <c r="F3" s="189"/>
      <c r="G3" s="189"/>
      <c r="H3" s="189"/>
      <c r="I3" s="189"/>
      <c r="J3" s="189"/>
      <c r="K3" s="189"/>
      <c r="L3" s="189"/>
      <c r="M3" s="188"/>
      <c r="N3" s="189"/>
      <c r="O3" s="189"/>
      <c r="P3" s="188"/>
      <c r="Q3" s="189"/>
      <c r="R3" s="188"/>
      <c r="S3" s="188"/>
    </row>
    <row r="4" spans="1:19" ht="18.75" customHeight="1">
      <c r="A4" s="170" t="str">
        <f>"单位名称："&amp;"昆明市东川区第四小学"</f>
        <v>单位名称：昆明市东川区第四小学</v>
      </c>
      <c r="B4" s="219"/>
      <c r="C4" s="219"/>
      <c r="D4" s="220"/>
      <c r="E4" s="220"/>
      <c r="F4" s="220"/>
      <c r="G4" s="220"/>
      <c r="H4" s="220"/>
      <c r="I4" s="46"/>
      <c r="J4" s="46"/>
      <c r="K4" s="46"/>
      <c r="L4" s="46"/>
      <c r="R4" s="65"/>
      <c r="S4" s="54" t="s">
        <v>1</v>
      </c>
    </row>
    <row r="5" spans="1:19" ht="15.75" customHeight="1">
      <c r="A5" s="198" t="s">
        <v>187</v>
      </c>
      <c r="B5" s="223" t="s">
        <v>188</v>
      </c>
      <c r="C5" s="223" t="s">
        <v>324</v>
      </c>
      <c r="D5" s="215" t="s">
        <v>325</v>
      </c>
      <c r="E5" s="215" t="s">
        <v>326</v>
      </c>
      <c r="F5" s="215" t="s">
        <v>327</v>
      </c>
      <c r="G5" s="215" t="s">
        <v>328</v>
      </c>
      <c r="H5" s="215" t="s">
        <v>329</v>
      </c>
      <c r="I5" s="218" t="s">
        <v>195</v>
      </c>
      <c r="J5" s="218"/>
      <c r="K5" s="218"/>
      <c r="L5" s="218"/>
      <c r="M5" s="182"/>
      <c r="N5" s="218"/>
      <c r="O5" s="218"/>
      <c r="P5" s="181"/>
      <c r="Q5" s="218"/>
      <c r="R5" s="182"/>
      <c r="S5" s="183"/>
    </row>
    <row r="6" spans="1:19" ht="17.25" customHeight="1">
      <c r="A6" s="201"/>
      <c r="B6" s="224"/>
      <c r="C6" s="224"/>
      <c r="D6" s="216"/>
      <c r="E6" s="216"/>
      <c r="F6" s="216"/>
      <c r="G6" s="216"/>
      <c r="H6" s="216"/>
      <c r="I6" s="216" t="s">
        <v>55</v>
      </c>
      <c r="J6" s="216" t="s">
        <v>58</v>
      </c>
      <c r="K6" s="216" t="s">
        <v>330</v>
      </c>
      <c r="L6" s="216" t="s">
        <v>331</v>
      </c>
      <c r="M6" s="221" t="s">
        <v>332</v>
      </c>
      <c r="N6" s="226" t="s">
        <v>333</v>
      </c>
      <c r="O6" s="226"/>
      <c r="P6" s="227"/>
      <c r="Q6" s="226"/>
      <c r="R6" s="228"/>
      <c r="S6" s="225"/>
    </row>
    <row r="7" spans="1:19" ht="54" customHeight="1">
      <c r="A7" s="202"/>
      <c r="B7" s="225"/>
      <c r="C7" s="225"/>
      <c r="D7" s="217"/>
      <c r="E7" s="217"/>
      <c r="F7" s="217"/>
      <c r="G7" s="217"/>
      <c r="H7" s="217"/>
      <c r="I7" s="217"/>
      <c r="J7" s="217" t="s">
        <v>57</v>
      </c>
      <c r="K7" s="217"/>
      <c r="L7" s="217"/>
      <c r="M7" s="222"/>
      <c r="N7" s="67" t="s">
        <v>57</v>
      </c>
      <c r="O7" s="67" t="s">
        <v>64</v>
      </c>
      <c r="P7" s="66" t="s">
        <v>65</v>
      </c>
      <c r="Q7" s="67" t="s">
        <v>66</v>
      </c>
      <c r="R7" s="68" t="s">
        <v>67</v>
      </c>
      <c r="S7" s="66" t="s">
        <v>68</v>
      </c>
    </row>
    <row r="8" spans="1:19" ht="18" customHeight="1">
      <c r="A8" s="69">
        <v>1</v>
      </c>
      <c r="B8" s="69" t="s">
        <v>83</v>
      </c>
      <c r="C8" s="70">
        <v>3</v>
      </c>
      <c r="D8" s="70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</row>
    <row r="9" spans="1:19" ht="21" customHeight="1">
      <c r="A9" s="71"/>
      <c r="B9" s="72"/>
      <c r="C9" s="72"/>
      <c r="D9" s="73"/>
      <c r="E9" s="73"/>
      <c r="F9" s="73"/>
      <c r="G9" s="7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21" customHeight="1">
      <c r="A10" s="233" t="s">
        <v>178</v>
      </c>
      <c r="B10" s="234"/>
      <c r="C10" s="234"/>
      <c r="D10" s="235"/>
      <c r="E10" s="235"/>
      <c r="F10" s="235"/>
      <c r="G10" s="13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21" customHeight="1">
      <c r="A11" s="229" t="s">
        <v>334</v>
      </c>
      <c r="B11" s="230"/>
      <c r="C11" s="230"/>
      <c r="D11" s="229"/>
      <c r="E11" s="229"/>
      <c r="F11" s="229"/>
      <c r="G11" s="231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</row>
    <row r="12" spans="1:19" ht="14.25" customHeight="1">
      <c r="A12" s="91" t="s">
        <v>361</v>
      </c>
    </row>
    <row r="33" spans="2:2" ht="14.25" customHeight="1">
      <c r="B33">
        <v>20513240.399999999</v>
      </c>
    </row>
  </sheetData>
  <mergeCells count="19">
    <mergeCell ref="N6:S6"/>
    <mergeCell ref="A11:S11"/>
    <mergeCell ref="A10:G10"/>
    <mergeCell ref="A3:S3"/>
    <mergeCell ref="A5:A7"/>
    <mergeCell ref="D5:D7"/>
    <mergeCell ref="E5:E7"/>
    <mergeCell ref="F5:F7"/>
    <mergeCell ref="G5:G7"/>
    <mergeCell ref="H5:H7"/>
    <mergeCell ref="I5:S5"/>
    <mergeCell ref="K6:K7"/>
    <mergeCell ref="L6:L7"/>
    <mergeCell ref="A4:H4"/>
    <mergeCell ref="M6:M7"/>
    <mergeCell ref="I6:I7"/>
    <mergeCell ref="J6:J7"/>
    <mergeCell ref="C5:C7"/>
    <mergeCell ref="B5:B7"/>
  </mergeCells>
  <phoneticPr fontId="16" type="noConversion"/>
  <printOptions horizontalCentered="1"/>
  <pageMargins left="0.96" right="0.96" top="0.72" bottom="0.72" header="0" footer="0"/>
  <pageSetup paperSize="9" scale="6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T33"/>
  <sheetViews>
    <sheetView showZeros="0" workbookViewId="0">
      <pane ySplit="1" topLeftCell="A2" activePane="bottomLeft" state="frozen"/>
      <selection activeCell="B33" sqref="B33"/>
      <selection pane="bottomLeft" activeCell="A11" sqref="A1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6.5" customHeight="1">
      <c r="A2" s="75"/>
      <c r="B2" s="43"/>
      <c r="C2" s="43"/>
      <c r="D2" s="43"/>
      <c r="E2" s="43"/>
      <c r="F2" s="43"/>
      <c r="G2" s="43"/>
      <c r="H2" s="75"/>
      <c r="I2" s="75"/>
      <c r="J2" s="75"/>
      <c r="K2" s="75"/>
      <c r="L2" s="75"/>
      <c r="M2" s="75"/>
      <c r="N2" s="76"/>
      <c r="O2" s="75"/>
      <c r="P2" s="75"/>
      <c r="Q2" s="43"/>
      <c r="R2" s="75"/>
      <c r="S2" s="77"/>
      <c r="T2" s="77" t="s">
        <v>335</v>
      </c>
    </row>
    <row r="3" spans="1:20" ht="41.25" customHeight="1">
      <c r="A3" s="236" t="str">
        <f>"2025"&amp;"年部门政府购买服务预算表"</f>
        <v>2025年部门政府购买服务预算表</v>
      </c>
      <c r="B3" s="188"/>
      <c r="C3" s="188"/>
      <c r="D3" s="188"/>
      <c r="E3" s="188"/>
      <c r="F3" s="188"/>
      <c r="G3" s="188"/>
      <c r="H3" s="237"/>
      <c r="I3" s="237"/>
      <c r="J3" s="237"/>
      <c r="K3" s="237"/>
      <c r="L3" s="237"/>
      <c r="M3" s="237"/>
      <c r="N3" s="238"/>
      <c r="O3" s="237"/>
      <c r="P3" s="237"/>
      <c r="Q3" s="188"/>
      <c r="R3" s="237"/>
      <c r="S3" s="238"/>
      <c r="T3" s="188"/>
    </row>
    <row r="4" spans="1:20" ht="22.5" customHeight="1">
      <c r="A4" s="239" t="str">
        <f>"单位名称："&amp;"昆明市东川区第四小学"</f>
        <v>单位名称：昆明市东川区第四小学</v>
      </c>
      <c r="B4" s="219"/>
      <c r="C4" s="219"/>
      <c r="D4" s="219"/>
      <c r="E4" s="219"/>
      <c r="F4" s="219"/>
      <c r="G4" s="219"/>
      <c r="H4" s="240"/>
      <c r="I4" s="240"/>
      <c r="J4" s="78"/>
      <c r="K4" s="78"/>
      <c r="L4" s="78"/>
      <c r="M4" s="78"/>
      <c r="N4" s="76"/>
      <c r="O4" s="75"/>
      <c r="P4" s="75"/>
      <c r="Q4" s="43"/>
      <c r="R4" s="75"/>
      <c r="S4" s="79"/>
      <c r="T4" s="77" t="s">
        <v>1</v>
      </c>
    </row>
    <row r="5" spans="1:20" ht="24" customHeight="1">
      <c r="A5" s="198" t="s">
        <v>187</v>
      </c>
      <c r="B5" s="223" t="s">
        <v>188</v>
      </c>
      <c r="C5" s="223" t="s">
        <v>324</v>
      </c>
      <c r="D5" s="223" t="s">
        <v>336</v>
      </c>
      <c r="E5" s="223" t="s">
        <v>337</v>
      </c>
      <c r="F5" s="223" t="s">
        <v>338</v>
      </c>
      <c r="G5" s="223" t="s">
        <v>339</v>
      </c>
      <c r="H5" s="215" t="s">
        <v>340</v>
      </c>
      <c r="I5" s="215" t="s">
        <v>341</v>
      </c>
      <c r="J5" s="218" t="s">
        <v>195</v>
      </c>
      <c r="K5" s="218"/>
      <c r="L5" s="218"/>
      <c r="M5" s="218"/>
      <c r="N5" s="182"/>
      <c r="O5" s="218"/>
      <c r="P5" s="218"/>
      <c r="Q5" s="181"/>
      <c r="R5" s="218"/>
      <c r="S5" s="182"/>
      <c r="T5" s="183"/>
    </row>
    <row r="6" spans="1:20" ht="24" customHeight="1">
      <c r="A6" s="201"/>
      <c r="B6" s="224"/>
      <c r="C6" s="224"/>
      <c r="D6" s="224"/>
      <c r="E6" s="224"/>
      <c r="F6" s="224"/>
      <c r="G6" s="224"/>
      <c r="H6" s="216"/>
      <c r="I6" s="216"/>
      <c r="J6" s="216" t="s">
        <v>55</v>
      </c>
      <c r="K6" s="216" t="s">
        <v>58</v>
      </c>
      <c r="L6" s="216" t="s">
        <v>330</v>
      </c>
      <c r="M6" s="216" t="s">
        <v>331</v>
      </c>
      <c r="N6" s="221" t="s">
        <v>332</v>
      </c>
      <c r="O6" s="226" t="s">
        <v>333</v>
      </c>
      <c r="P6" s="226"/>
      <c r="Q6" s="227"/>
      <c r="R6" s="226"/>
      <c r="S6" s="228"/>
      <c r="T6" s="225"/>
    </row>
    <row r="7" spans="1:20" ht="54" customHeight="1">
      <c r="A7" s="202"/>
      <c r="B7" s="225"/>
      <c r="C7" s="225"/>
      <c r="D7" s="225"/>
      <c r="E7" s="225"/>
      <c r="F7" s="225"/>
      <c r="G7" s="225"/>
      <c r="H7" s="217"/>
      <c r="I7" s="217"/>
      <c r="J7" s="217"/>
      <c r="K7" s="217" t="s">
        <v>57</v>
      </c>
      <c r="L7" s="217"/>
      <c r="M7" s="217"/>
      <c r="N7" s="222"/>
      <c r="O7" s="67" t="s">
        <v>57</v>
      </c>
      <c r="P7" s="67" t="s">
        <v>64</v>
      </c>
      <c r="Q7" s="66" t="s">
        <v>65</v>
      </c>
      <c r="R7" s="67" t="s">
        <v>66</v>
      </c>
      <c r="S7" s="68" t="s">
        <v>67</v>
      </c>
      <c r="T7" s="66" t="s">
        <v>68</v>
      </c>
    </row>
    <row r="8" spans="1:20" ht="17.25" customHeight="1">
      <c r="A8" s="32">
        <v>1</v>
      </c>
      <c r="B8" s="66">
        <v>2</v>
      </c>
      <c r="C8" s="32">
        <v>3</v>
      </c>
      <c r="D8" s="32">
        <v>4</v>
      </c>
      <c r="E8" s="66">
        <v>5</v>
      </c>
      <c r="F8" s="32">
        <v>6</v>
      </c>
      <c r="G8" s="32">
        <v>7</v>
      </c>
      <c r="H8" s="66">
        <v>8</v>
      </c>
      <c r="I8" s="32">
        <v>9</v>
      </c>
      <c r="J8" s="32">
        <v>10</v>
      </c>
      <c r="K8" s="66">
        <v>11</v>
      </c>
      <c r="L8" s="32">
        <v>12</v>
      </c>
      <c r="M8" s="32">
        <v>13</v>
      </c>
      <c r="N8" s="66">
        <v>14</v>
      </c>
      <c r="O8" s="32">
        <v>15</v>
      </c>
      <c r="P8" s="32">
        <v>16</v>
      </c>
      <c r="Q8" s="66">
        <v>17</v>
      </c>
      <c r="R8" s="32">
        <v>18</v>
      </c>
      <c r="S8" s="32">
        <v>19</v>
      </c>
      <c r="T8" s="32">
        <v>20</v>
      </c>
    </row>
    <row r="9" spans="1:20" ht="21" customHeight="1">
      <c r="A9" s="71"/>
      <c r="B9" s="72"/>
      <c r="C9" s="72"/>
      <c r="D9" s="72"/>
      <c r="E9" s="72"/>
      <c r="F9" s="72"/>
      <c r="G9" s="72"/>
      <c r="H9" s="73"/>
      <c r="I9" s="73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21" customHeight="1">
      <c r="A10" s="233" t="s">
        <v>178</v>
      </c>
      <c r="B10" s="234"/>
      <c r="C10" s="234"/>
      <c r="D10" s="234"/>
      <c r="E10" s="234"/>
      <c r="F10" s="234"/>
      <c r="G10" s="234"/>
      <c r="H10" s="235"/>
      <c r="I10" s="13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4.25" customHeight="1">
      <c r="A11" s="89" t="s">
        <v>361</v>
      </c>
    </row>
    <row r="33" spans="2:2" ht="14.25" customHeight="1">
      <c r="B33">
        <v>20513240.399999999</v>
      </c>
    </row>
  </sheetData>
  <mergeCells count="19">
    <mergeCell ref="A3:T3"/>
    <mergeCell ref="A5:A7"/>
    <mergeCell ref="H5:H7"/>
    <mergeCell ref="I5:I7"/>
    <mergeCell ref="J5:T5"/>
    <mergeCell ref="L6:L7"/>
    <mergeCell ref="M6:M7"/>
    <mergeCell ref="A4:I4"/>
    <mergeCell ref="N6:N7"/>
    <mergeCell ref="J6:J7"/>
    <mergeCell ref="O6:T6"/>
    <mergeCell ref="A10:I10"/>
    <mergeCell ref="K6:K7"/>
    <mergeCell ref="B5:B7"/>
    <mergeCell ref="C5:C7"/>
    <mergeCell ref="F5:F7"/>
    <mergeCell ref="G5:G7"/>
    <mergeCell ref="D5:D7"/>
    <mergeCell ref="E5:E7"/>
  </mergeCells>
  <phoneticPr fontId="16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M33"/>
  <sheetViews>
    <sheetView showZeros="0" workbookViewId="0">
      <pane ySplit="1" topLeftCell="A2" activePane="bottomLeft" state="frozen"/>
      <selection activeCell="B33" sqref="B33"/>
      <selection pane="bottomLeft" activeCell="A10" sqref="A10"/>
    </sheetView>
  </sheetViews>
  <sheetFormatPr defaultRowHeight="14.25" customHeight="1"/>
  <cols>
    <col min="1" max="1" width="37.75" customWidth="1"/>
    <col min="2" max="13" width="20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7.25" customHeight="1">
      <c r="D2" s="28"/>
      <c r="M2" s="44" t="s">
        <v>342</v>
      </c>
    </row>
    <row r="3" spans="1:13" ht="41.25" customHeight="1">
      <c r="A3" s="236" t="str">
        <f>"2025"&amp;"年对下转移支付预算表"</f>
        <v>2025年对下转移支付预算表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8"/>
    </row>
    <row r="4" spans="1:13" ht="18" customHeight="1">
      <c r="A4" s="239" t="str">
        <f>"单位名称："&amp;"昆明市东川区第四小学"</f>
        <v>单位名称：昆明市东川区第四小学</v>
      </c>
      <c r="B4" s="240"/>
      <c r="C4" s="240"/>
      <c r="D4" s="241"/>
      <c r="E4" s="242"/>
      <c r="F4" s="242"/>
      <c r="G4" s="242"/>
      <c r="H4" s="242"/>
      <c r="I4" s="242"/>
      <c r="M4" s="65" t="s">
        <v>1</v>
      </c>
    </row>
    <row r="5" spans="1:13" ht="19.5" customHeight="1">
      <c r="A5" s="203" t="s">
        <v>343</v>
      </c>
      <c r="B5" s="196" t="s">
        <v>195</v>
      </c>
      <c r="C5" s="163"/>
      <c r="D5" s="163"/>
      <c r="E5" s="196" t="s">
        <v>344</v>
      </c>
      <c r="F5" s="163"/>
      <c r="G5" s="163"/>
      <c r="H5" s="163"/>
      <c r="I5" s="163"/>
      <c r="J5" s="163"/>
      <c r="K5" s="163"/>
      <c r="L5" s="163"/>
      <c r="M5" s="183"/>
    </row>
    <row r="6" spans="1:13" ht="40.5" customHeight="1">
      <c r="A6" s="166"/>
      <c r="B6" s="47" t="s">
        <v>55</v>
      </c>
      <c r="C6" s="55" t="s">
        <v>58</v>
      </c>
      <c r="D6" s="80" t="s">
        <v>330</v>
      </c>
      <c r="E6" s="40"/>
      <c r="F6" s="40"/>
      <c r="G6" s="40"/>
      <c r="H6" s="40"/>
      <c r="I6" s="40"/>
      <c r="J6" s="40"/>
      <c r="K6" s="40"/>
      <c r="L6" s="40"/>
      <c r="M6" s="81"/>
    </row>
    <row r="7" spans="1:13" ht="19.5" customHeight="1">
      <c r="A7" s="57">
        <v>1</v>
      </c>
      <c r="B7" s="57">
        <v>2</v>
      </c>
      <c r="C7" s="57">
        <v>3</v>
      </c>
      <c r="D7" s="37">
        <v>4</v>
      </c>
      <c r="E7" s="51">
        <v>5</v>
      </c>
      <c r="F7" s="57">
        <v>6</v>
      </c>
      <c r="G7" s="57">
        <v>7</v>
      </c>
      <c r="H7" s="37">
        <v>8</v>
      </c>
      <c r="I7" s="57">
        <v>9</v>
      </c>
      <c r="J7" s="57">
        <v>10</v>
      </c>
      <c r="K7" s="57">
        <v>11</v>
      </c>
      <c r="L7" s="57">
        <v>13</v>
      </c>
      <c r="M7" s="51">
        <v>24</v>
      </c>
    </row>
    <row r="8" spans="1:13" ht="19.5" customHeight="1">
      <c r="A8" s="25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9.5" customHeight="1">
      <c r="A9" s="2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4.25" customHeight="1">
      <c r="A10" s="92" t="s">
        <v>362</v>
      </c>
    </row>
    <row r="33" spans="2:2" ht="14.25" customHeight="1">
      <c r="B33">
        <v>20513240.399999999</v>
      </c>
    </row>
  </sheetData>
  <mergeCells count="5">
    <mergeCell ref="A3:M3"/>
    <mergeCell ref="A5:A6"/>
    <mergeCell ref="B5:D5"/>
    <mergeCell ref="A4:I4"/>
    <mergeCell ref="E5:M5"/>
  </mergeCells>
  <phoneticPr fontId="16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9"/>
  <sheetViews>
    <sheetView showZeros="0" tabSelected="1" workbookViewId="0">
      <pane ySplit="1" topLeftCell="A2" activePane="bottomLeft" state="frozen"/>
      <selection activeCell="B33" sqref="B33"/>
      <selection pane="bottomLeft" activeCell="F31" sqref="F31"/>
    </sheetView>
  </sheetViews>
  <sheetFormatPr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>
      <c r="J2" s="44" t="s">
        <v>345</v>
      </c>
    </row>
    <row r="3" spans="1:10" ht="41.25" customHeight="1">
      <c r="A3" s="204" t="str">
        <f>"2025"&amp;"年对下转移支付绩效目标表"</f>
        <v>2025年对下转移支付绩效目标表</v>
      </c>
      <c r="B3" s="189"/>
      <c r="C3" s="189"/>
      <c r="D3" s="189"/>
      <c r="E3" s="189"/>
      <c r="F3" s="188"/>
      <c r="G3" s="189"/>
      <c r="H3" s="188"/>
      <c r="I3" s="188"/>
      <c r="J3" s="189"/>
    </row>
    <row r="4" spans="1:10" ht="17.25" customHeight="1">
      <c r="A4" s="190" t="str">
        <f>"单位名称："&amp;"昆明市东川区第四小学"</f>
        <v>单位名称：昆明市东川区第四小学</v>
      </c>
      <c r="B4" s="119"/>
      <c r="C4" s="119"/>
      <c r="D4" s="119"/>
      <c r="E4" s="119"/>
      <c r="F4" s="119"/>
      <c r="G4" s="119"/>
      <c r="H4" s="119"/>
    </row>
    <row r="5" spans="1:10" ht="44.25" customHeight="1">
      <c r="A5" s="56" t="s">
        <v>343</v>
      </c>
      <c r="B5" s="56" t="s">
        <v>269</v>
      </c>
      <c r="C5" s="56" t="s">
        <v>270</v>
      </c>
      <c r="D5" s="56" t="s">
        <v>271</v>
      </c>
      <c r="E5" s="56" t="s">
        <v>272</v>
      </c>
      <c r="F5" s="58" t="s">
        <v>273</v>
      </c>
      <c r="G5" s="56" t="s">
        <v>274</v>
      </c>
      <c r="H5" s="58" t="s">
        <v>275</v>
      </c>
      <c r="I5" s="58" t="s">
        <v>276</v>
      </c>
      <c r="J5" s="56" t="s">
        <v>277</v>
      </c>
    </row>
    <row r="6" spans="1:10" ht="14.25" customHeight="1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8">
        <v>6</v>
      </c>
      <c r="G6" s="56">
        <v>7</v>
      </c>
      <c r="H6" s="58">
        <v>8</v>
      </c>
      <c r="I6" s="58">
        <v>9</v>
      </c>
      <c r="J6" s="56">
        <v>10</v>
      </c>
    </row>
    <row r="7" spans="1:10" ht="42" customHeight="1">
      <c r="A7" s="25"/>
      <c r="B7" s="24"/>
      <c r="C7" s="24"/>
      <c r="D7" s="24"/>
      <c r="E7" s="60"/>
      <c r="F7" s="14"/>
      <c r="G7" s="60"/>
      <c r="H7" s="14"/>
      <c r="I7" s="14"/>
      <c r="J7" s="60"/>
    </row>
    <row r="8" spans="1:10" ht="42" customHeight="1">
      <c r="A8" s="25"/>
      <c r="B8" s="16"/>
      <c r="C8" s="16"/>
      <c r="D8" s="16"/>
      <c r="E8" s="25"/>
      <c r="F8" s="16"/>
      <c r="G8" s="25"/>
      <c r="H8" s="16"/>
      <c r="I8" s="16"/>
      <c r="J8" s="25"/>
    </row>
    <row r="9" spans="1:10" ht="12" customHeight="1">
      <c r="A9" s="93" t="s">
        <v>363</v>
      </c>
    </row>
  </sheetData>
  <mergeCells count="2">
    <mergeCell ref="A3:J3"/>
    <mergeCell ref="A4:H4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I33"/>
  <sheetViews>
    <sheetView showZeros="0" workbookViewId="0">
      <pane ySplit="1" topLeftCell="A2" activePane="bottomLeft" state="frozen"/>
      <selection activeCell="B33" sqref="B33"/>
      <selection pane="bottomLeft" activeCell="A10" sqref="A10"/>
    </sheetView>
  </sheetViews>
  <sheetFormatPr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4.25" customHeight="1">
      <c r="A2" s="247" t="s">
        <v>346</v>
      </c>
      <c r="B2" s="248"/>
      <c r="C2" s="248"/>
      <c r="D2" s="249"/>
      <c r="E2" s="249"/>
      <c r="F2" s="249"/>
      <c r="G2" s="248"/>
      <c r="H2" s="248"/>
      <c r="I2" s="249"/>
    </row>
    <row r="3" spans="1:9" ht="41.25" customHeight="1">
      <c r="A3" s="125" t="str">
        <f>"2025"&amp;"年新增资产配置预算表"</f>
        <v>2025年新增资产配置预算表</v>
      </c>
      <c r="B3" s="169"/>
      <c r="C3" s="169"/>
      <c r="D3" s="168"/>
      <c r="E3" s="168"/>
      <c r="F3" s="168"/>
      <c r="G3" s="169"/>
      <c r="H3" s="169"/>
      <c r="I3" s="168"/>
    </row>
    <row r="4" spans="1:9" ht="14.25" customHeight="1">
      <c r="A4" s="120" t="str">
        <f>"单位名称："&amp;"昆明市东川区第四小学"</f>
        <v>单位名称：昆明市东川区第四小学</v>
      </c>
      <c r="B4" s="250"/>
      <c r="C4" s="250"/>
      <c r="D4" s="2"/>
      <c r="F4" s="38"/>
      <c r="G4" s="23"/>
      <c r="H4" s="23"/>
      <c r="I4" s="3" t="s">
        <v>1</v>
      </c>
    </row>
    <row r="5" spans="1:9" ht="28.5" customHeight="1">
      <c r="A5" s="172" t="s">
        <v>187</v>
      </c>
      <c r="B5" s="175" t="s">
        <v>188</v>
      </c>
      <c r="C5" s="126" t="s">
        <v>347</v>
      </c>
      <c r="D5" s="172" t="s">
        <v>348</v>
      </c>
      <c r="E5" s="172" t="s">
        <v>349</v>
      </c>
      <c r="F5" s="172" t="s">
        <v>350</v>
      </c>
      <c r="G5" s="175" t="s">
        <v>351</v>
      </c>
      <c r="H5" s="251"/>
      <c r="I5" s="172"/>
    </row>
    <row r="6" spans="1:9" ht="21" customHeight="1">
      <c r="A6" s="126"/>
      <c r="B6" s="176"/>
      <c r="C6" s="176"/>
      <c r="D6" s="174"/>
      <c r="E6" s="176"/>
      <c r="F6" s="176"/>
      <c r="G6" s="40" t="s">
        <v>328</v>
      </c>
      <c r="H6" s="40" t="s">
        <v>352</v>
      </c>
      <c r="I6" s="40" t="s">
        <v>353</v>
      </c>
    </row>
    <row r="7" spans="1:9" ht="17.25" customHeight="1">
      <c r="A7" s="18" t="s">
        <v>82</v>
      </c>
      <c r="B7" s="82" t="s">
        <v>83</v>
      </c>
      <c r="C7" s="18" t="s">
        <v>84</v>
      </c>
      <c r="D7" s="60" t="s">
        <v>85</v>
      </c>
      <c r="E7" s="18" t="s">
        <v>86</v>
      </c>
      <c r="F7" s="82" t="s">
        <v>87</v>
      </c>
      <c r="G7" s="19" t="s">
        <v>88</v>
      </c>
      <c r="H7" s="60" t="s">
        <v>89</v>
      </c>
      <c r="I7" s="60">
        <v>9</v>
      </c>
    </row>
    <row r="8" spans="1:9" ht="19.5" customHeight="1">
      <c r="A8" s="20"/>
      <c r="B8" s="9"/>
      <c r="C8" s="9"/>
      <c r="D8" s="25"/>
      <c r="E8" s="16"/>
      <c r="F8" s="19"/>
      <c r="G8" s="83"/>
      <c r="H8" s="84"/>
      <c r="I8" s="84"/>
    </row>
    <row r="9" spans="1:9" ht="19.5" customHeight="1">
      <c r="A9" s="243" t="s">
        <v>55</v>
      </c>
      <c r="B9" s="244"/>
      <c r="C9" s="244"/>
      <c r="D9" s="245"/>
      <c r="E9" s="246"/>
      <c r="F9" s="246"/>
      <c r="G9" s="83"/>
      <c r="H9" s="84"/>
      <c r="I9" s="84"/>
    </row>
    <row r="10" spans="1:9" ht="14.25" customHeight="1">
      <c r="A10" s="94" t="s">
        <v>364</v>
      </c>
    </row>
    <row r="33" spans="2:2" ht="14.25" customHeight="1">
      <c r="B33">
        <v>20513240.399999999</v>
      </c>
    </row>
  </sheetData>
  <mergeCells count="11">
    <mergeCell ref="A9:F9"/>
    <mergeCell ref="B5:B6"/>
    <mergeCell ref="A2:I2"/>
    <mergeCell ref="A3:I3"/>
    <mergeCell ref="A4:C4"/>
    <mergeCell ref="G5:I5"/>
    <mergeCell ref="F5:F6"/>
    <mergeCell ref="E5:E6"/>
    <mergeCell ref="D5:D6"/>
    <mergeCell ref="C5:C6"/>
    <mergeCell ref="A5:A6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33"/>
  <sheetViews>
    <sheetView showZeros="0" workbookViewId="0">
      <pane ySplit="1" topLeftCell="A2" activePane="bottomLeft" state="frozen"/>
      <selection activeCell="B33" sqref="B33"/>
      <selection pane="bottomLeft" activeCell="A12" sqref="A12"/>
    </sheetView>
  </sheetViews>
  <sheetFormatPr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>
      <c r="D2" s="53"/>
      <c r="E2" s="53"/>
      <c r="F2" s="53"/>
      <c r="G2" s="53"/>
      <c r="K2" s="44" t="s">
        <v>354</v>
      </c>
    </row>
    <row r="3" spans="1:11" ht="41.25" customHeight="1">
      <c r="A3" s="252" t="str">
        <f>"2025"&amp;"年上级转移支付补助项目支出预算表"</f>
        <v>2025年上级转移支付补助项目支出预算表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3.5" customHeight="1">
      <c r="A4" s="190" t="str">
        <f>"单位名称："&amp;"昆明市东川区第四小学"</f>
        <v>单位名称：昆明市东川区第四小学</v>
      </c>
      <c r="B4" s="191"/>
      <c r="C4" s="191"/>
      <c r="D4" s="191"/>
      <c r="E4" s="191"/>
      <c r="F4" s="191"/>
      <c r="G4" s="191"/>
      <c r="H4" s="46"/>
      <c r="I4" s="46"/>
      <c r="J4" s="46"/>
      <c r="K4" s="65" t="s">
        <v>1</v>
      </c>
    </row>
    <row r="5" spans="1:11" ht="21.75" customHeight="1">
      <c r="A5" s="186" t="s">
        <v>253</v>
      </c>
      <c r="B5" s="186" t="s">
        <v>190</v>
      </c>
      <c r="C5" s="186" t="s">
        <v>254</v>
      </c>
      <c r="D5" s="198" t="s">
        <v>191</v>
      </c>
      <c r="E5" s="198" t="s">
        <v>192</v>
      </c>
      <c r="F5" s="198" t="s">
        <v>255</v>
      </c>
      <c r="G5" s="198" t="s">
        <v>256</v>
      </c>
      <c r="H5" s="203" t="s">
        <v>55</v>
      </c>
      <c r="I5" s="196" t="s">
        <v>355</v>
      </c>
      <c r="J5" s="163"/>
      <c r="K5" s="164"/>
    </row>
    <row r="6" spans="1:11" ht="21.75" customHeight="1">
      <c r="A6" s="193"/>
      <c r="B6" s="193"/>
      <c r="C6" s="193"/>
      <c r="D6" s="201"/>
      <c r="E6" s="201"/>
      <c r="F6" s="201"/>
      <c r="G6" s="201"/>
      <c r="H6" s="184"/>
      <c r="I6" s="198" t="s">
        <v>58</v>
      </c>
      <c r="J6" s="198" t="s">
        <v>59</v>
      </c>
      <c r="K6" s="198" t="s">
        <v>60</v>
      </c>
    </row>
    <row r="7" spans="1:11" ht="40.5" customHeight="1">
      <c r="A7" s="187"/>
      <c r="B7" s="187"/>
      <c r="C7" s="187"/>
      <c r="D7" s="202"/>
      <c r="E7" s="202"/>
      <c r="F7" s="202"/>
      <c r="G7" s="202"/>
      <c r="H7" s="166"/>
      <c r="I7" s="202" t="s">
        <v>57</v>
      </c>
      <c r="J7" s="202"/>
      <c r="K7" s="202"/>
    </row>
    <row r="8" spans="1:11" ht="15" customHeight="1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1">
        <v>10</v>
      </c>
      <c r="K8" s="51">
        <v>11</v>
      </c>
    </row>
    <row r="9" spans="1:11" ht="18.75" customHeight="1">
      <c r="A9" s="25"/>
      <c r="B9" s="16"/>
      <c r="C9" s="25"/>
      <c r="D9" s="25"/>
      <c r="E9" s="25"/>
      <c r="F9" s="25"/>
      <c r="G9" s="25"/>
      <c r="H9" s="85"/>
      <c r="I9" s="86"/>
      <c r="J9" s="86"/>
      <c r="K9" s="85"/>
    </row>
    <row r="10" spans="1:11" ht="18.75" customHeight="1">
      <c r="A10" s="9"/>
      <c r="B10" s="16"/>
      <c r="C10" s="16"/>
      <c r="D10" s="16"/>
      <c r="E10" s="16"/>
      <c r="F10" s="16"/>
      <c r="G10" s="16"/>
      <c r="H10" s="87"/>
      <c r="I10" s="87"/>
      <c r="J10" s="87"/>
      <c r="K10" s="85"/>
    </row>
    <row r="11" spans="1:11" ht="18.75" customHeight="1">
      <c r="A11" s="177" t="s">
        <v>178</v>
      </c>
      <c r="B11" s="178"/>
      <c r="C11" s="178"/>
      <c r="D11" s="178"/>
      <c r="E11" s="178"/>
      <c r="F11" s="178"/>
      <c r="G11" s="144"/>
      <c r="H11" s="87"/>
      <c r="I11" s="87"/>
      <c r="J11" s="87"/>
      <c r="K11" s="85"/>
    </row>
    <row r="12" spans="1:11" ht="14.25" customHeight="1">
      <c r="A12" s="95" t="s">
        <v>365</v>
      </c>
    </row>
    <row r="33" spans="2:2" ht="14.25" customHeight="1">
      <c r="B33">
        <v>20513240.399999999</v>
      </c>
    </row>
  </sheetData>
  <mergeCells count="15">
    <mergeCell ref="A11:G11"/>
    <mergeCell ref="I6:I7"/>
    <mergeCell ref="A3:K3"/>
    <mergeCell ref="E5:E7"/>
    <mergeCell ref="A5:A7"/>
    <mergeCell ref="B5:B7"/>
    <mergeCell ref="A4:G4"/>
    <mergeCell ref="K6:K7"/>
    <mergeCell ref="I5:K5"/>
    <mergeCell ref="C5:C7"/>
    <mergeCell ref="F5:F7"/>
    <mergeCell ref="G5:G7"/>
    <mergeCell ref="H5:H7"/>
    <mergeCell ref="J6:J7"/>
    <mergeCell ref="D5:D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E12"/>
  <sheetViews>
    <sheetView showZeros="0" workbookViewId="0">
      <pane ySplit="1" topLeftCell="A2" activePane="bottomLeft" state="frozen"/>
      <selection activeCell="B33" sqref="B33"/>
      <selection pane="bottomLeft" activeCell="I13" sqref="I13"/>
    </sheetView>
  </sheetViews>
  <sheetFormatPr defaultRowHeight="14.25" customHeight="1"/>
  <cols>
    <col min="1" max="1" width="35.25" customWidth="1"/>
    <col min="2" max="4" width="28" customWidth="1"/>
    <col min="5" max="5" width="23.875" customWidth="1"/>
  </cols>
  <sheetData>
    <row r="1" spans="1:5" ht="14.25" customHeight="1">
      <c r="A1" s="1"/>
      <c r="B1" s="1"/>
      <c r="C1" s="1"/>
      <c r="D1" s="1"/>
      <c r="E1" s="1"/>
    </row>
    <row r="2" spans="1:5" ht="13.5" customHeight="1">
      <c r="D2" s="53"/>
      <c r="E2" s="115" t="s">
        <v>356</v>
      </c>
    </row>
    <row r="3" spans="1:5" ht="41.25" customHeight="1">
      <c r="A3" s="189" t="str">
        <f>"2025"&amp;"年部门项目中期规划预算表"</f>
        <v>2025年部门项目中期规划预算表</v>
      </c>
      <c r="B3" s="189"/>
      <c r="C3" s="189"/>
      <c r="D3" s="189"/>
      <c r="E3" s="189"/>
    </row>
    <row r="4" spans="1:5" ht="13.5" customHeight="1">
      <c r="A4" s="190" t="str">
        <f>"单位名称："&amp;"昆明市东川区第四小学"</f>
        <v>单位名称：昆明市东川区第四小学</v>
      </c>
      <c r="B4" s="191"/>
      <c r="C4" s="191"/>
      <c r="D4" s="191"/>
      <c r="E4" s="116" t="s">
        <v>1</v>
      </c>
    </row>
    <row r="5" spans="1:5" ht="21.75" customHeight="1">
      <c r="A5" s="186" t="s">
        <v>254</v>
      </c>
      <c r="B5" s="186" t="s">
        <v>253</v>
      </c>
      <c r="C5" s="186" t="s">
        <v>190</v>
      </c>
      <c r="D5" s="256" t="s">
        <v>357</v>
      </c>
      <c r="E5" s="117" t="s">
        <v>58</v>
      </c>
    </row>
    <row r="6" spans="1:5" ht="21.75" customHeight="1">
      <c r="A6" s="193"/>
      <c r="B6" s="193"/>
      <c r="C6" s="193"/>
      <c r="D6" s="201"/>
      <c r="E6" s="184" t="str">
        <f>"2025"&amp;"年"</f>
        <v>2025年</v>
      </c>
    </row>
    <row r="7" spans="1:5" ht="40.5" customHeight="1">
      <c r="A7" s="187"/>
      <c r="B7" s="187"/>
      <c r="C7" s="187"/>
      <c r="D7" s="202"/>
      <c r="E7" s="166"/>
    </row>
    <row r="8" spans="1:5" ht="15" customHeight="1">
      <c r="A8" s="57">
        <v>1</v>
      </c>
      <c r="B8" s="57">
        <v>2</v>
      </c>
      <c r="C8" s="57">
        <v>3</v>
      </c>
      <c r="D8" s="57">
        <v>4</v>
      </c>
      <c r="E8" s="57">
        <v>5</v>
      </c>
    </row>
    <row r="9" spans="1:5" ht="17.25" customHeight="1">
      <c r="A9" s="16"/>
      <c r="B9" s="88"/>
      <c r="C9" s="88"/>
      <c r="D9" s="16"/>
      <c r="E9" s="87"/>
    </row>
    <row r="10" spans="1:5" ht="18.75" customHeight="1">
      <c r="A10" s="16"/>
      <c r="B10" s="16"/>
      <c r="C10" s="16"/>
      <c r="D10" s="16"/>
      <c r="E10" s="87"/>
    </row>
    <row r="11" spans="1:5" ht="18.75" customHeight="1">
      <c r="A11" s="253" t="s">
        <v>55</v>
      </c>
      <c r="B11" s="254" t="s">
        <v>358</v>
      </c>
      <c r="C11" s="254"/>
      <c r="D11" s="255"/>
      <c r="E11" s="87"/>
    </row>
    <row r="12" spans="1:5" ht="14.25" customHeight="1">
      <c r="A12" s="96" t="s">
        <v>366</v>
      </c>
    </row>
  </sheetData>
  <mergeCells count="8">
    <mergeCell ref="A3:E3"/>
    <mergeCell ref="A4:D4"/>
    <mergeCell ref="E6:E7"/>
    <mergeCell ref="A11:D11"/>
    <mergeCell ref="B5:B7"/>
    <mergeCell ref="C5:C7"/>
    <mergeCell ref="A5:A7"/>
    <mergeCell ref="D5:D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C12" sqref="C12:G12"/>
    </sheetView>
  </sheetViews>
  <sheetFormatPr defaultRowHeight="13.5"/>
  <cols>
    <col min="1" max="1" width="20.625" customWidth="1"/>
    <col min="2" max="2" width="13.125" customWidth="1"/>
    <col min="3" max="3" width="28.75" customWidth="1"/>
    <col min="8" max="8" width="13.25" bestFit="1" customWidth="1"/>
    <col min="9" max="9" width="19.375" customWidth="1"/>
    <col min="10" max="10" width="23.25" customWidth="1"/>
  </cols>
  <sheetData>
    <row r="1" spans="1:10" ht="14.25">
      <c r="A1" s="98"/>
      <c r="B1" s="98"/>
      <c r="C1" s="98"/>
      <c r="D1" s="98"/>
      <c r="E1" s="98"/>
      <c r="F1" s="98"/>
      <c r="G1" s="98"/>
      <c r="H1" s="96" t="s">
        <v>70</v>
      </c>
      <c r="I1" s="98"/>
      <c r="J1" s="109" t="s">
        <v>367</v>
      </c>
    </row>
    <row r="2" spans="1:10" ht="25.5">
      <c r="A2" s="282" t="s">
        <v>368</v>
      </c>
      <c r="B2" s="282"/>
      <c r="C2" s="282"/>
      <c r="D2" s="282"/>
      <c r="E2" s="282"/>
      <c r="F2" s="282"/>
      <c r="G2" s="282"/>
      <c r="H2" s="282"/>
      <c r="I2" s="282"/>
      <c r="J2" s="282"/>
    </row>
    <row r="3" spans="1:10" ht="31.5">
      <c r="A3" s="283" t="s">
        <v>393</v>
      </c>
      <c r="B3" s="283"/>
      <c r="C3" s="284"/>
      <c r="D3" s="99"/>
      <c r="E3" s="99"/>
      <c r="F3" s="99"/>
      <c r="G3" s="99"/>
      <c r="H3" s="99"/>
      <c r="I3" s="99"/>
      <c r="J3" s="112" t="s">
        <v>1</v>
      </c>
    </row>
    <row r="4" spans="1:10">
      <c r="A4" s="100" t="s">
        <v>369</v>
      </c>
      <c r="B4" s="285"/>
      <c r="C4" s="286"/>
      <c r="D4" s="286"/>
      <c r="E4" s="287"/>
      <c r="F4" s="288" t="s">
        <v>370</v>
      </c>
      <c r="G4" s="287"/>
      <c r="H4" s="289" t="s">
        <v>394</v>
      </c>
      <c r="I4" s="286"/>
      <c r="J4" s="287"/>
    </row>
    <row r="5" spans="1:10">
      <c r="A5" s="257" t="s">
        <v>371</v>
      </c>
      <c r="B5" s="257"/>
      <c r="C5" s="257"/>
      <c r="D5" s="257"/>
      <c r="E5" s="257"/>
      <c r="F5" s="257"/>
      <c r="G5" s="257"/>
      <c r="H5" s="257"/>
      <c r="I5" s="257"/>
      <c r="J5" s="101" t="s">
        <v>372</v>
      </c>
    </row>
    <row r="6" spans="1:10" ht="68.45" customHeight="1">
      <c r="A6" s="257" t="s">
        <v>373</v>
      </c>
      <c r="B6" s="102" t="s">
        <v>374</v>
      </c>
      <c r="C6" s="277" t="s">
        <v>395</v>
      </c>
      <c r="D6" s="277"/>
      <c r="E6" s="277"/>
      <c r="F6" s="277"/>
      <c r="G6" s="277"/>
      <c r="H6" s="277"/>
      <c r="I6" s="277"/>
      <c r="J6" s="110" t="s">
        <v>375</v>
      </c>
    </row>
    <row r="7" spans="1:10" ht="37.5">
      <c r="A7" s="257"/>
      <c r="B7" s="103" t="s">
        <v>376</v>
      </c>
      <c r="C7" s="277" t="s">
        <v>396</v>
      </c>
      <c r="D7" s="277"/>
      <c r="E7" s="277"/>
      <c r="F7" s="277"/>
      <c r="G7" s="277"/>
      <c r="H7" s="277"/>
      <c r="I7" s="277"/>
      <c r="J7" s="110" t="s">
        <v>377</v>
      </c>
    </row>
    <row r="8" spans="1:10" ht="118.15" customHeight="1">
      <c r="A8" s="102" t="s">
        <v>378</v>
      </c>
      <c r="B8" s="104" t="s">
        <v>379</v>
      </c>
      <c r="C8" s="278" t="s">
        <v>397</v>
      </c>
      <c r="D8" s="278"/>
      <c r="E8" s="278"/>
      <c r="F8" s="278"/>
      <c r="G8" s="278"/>
      <c r="H8" s="278"/>
      <c r="I8" s="278"/>
      <c r="J8" s="111" t="s">
        <v>380</v>
      </c>
    </row>
    <row r="9" spans="1:10">
      <c r="A9" s="279" t="s">
        <v>381</v>
      </c>
      <c r="B9" s="279"/>
      <c r="C9" s="279"/>
      <c r="D9" s="279"/>
      <c r="E9" s="279"/>
      <c r="F9" s="279"/>
      <c r="G9" s="279"/>
      <c r="H9" s="279"/>
      <c r="I9" s="279"/>
      <c r="J9" s="279"/>
    </row>
    <row r="10" spans="1:10">
      <c r="A10" s="273" t="s">
        <v>382</v>
      </c>
      <c r="B10" s="274"/>
      <c r="C10" s="258" t="s">
        <v>383</v>
      </c>
      <c r="D10" s="259"/>
      <c r="E10" s="259"/>
      <c r="F10" s="260"/>
      <c r="G10" s="261"/>
      <c r="H10" s="257" t="s">
        <v>384</v>
      </c>
      <c r="I10" s="257"/>
      <c r="J10" s="257"/>
    </row>
    <row r="11" spans="1:10">
      <c r="A11" s="275"/>
      <c r="B11" s="276"/>
      <c r="C11" s="262"/>
      <c r="D11" s="263"/>
      <c r="E11" s="263"/>
      <c r="F11" s="264"/>
      <c r="G11" s="265"/>
      <c r="H11" s="102" t="s">
        <v>385</v>
      </c>
      <c r="I11" s="102" t="s">
        <v>386</v>
      </c>
      <c r="J11" s="102" t="s">
        <v>387</v>
      </c>
    </row>
    <row r="12" spans="1:10" ht="54" customHeight="1">
      <c r="A12" s="280" t="s">
        <v>398</v>
      </c>
      <c r="B12" s="281"/>
      <c r="C12" s="266" t="s">
        <v>399</v>
      </c>
      <c r="D12" s="267"/>
      <c r="E12" s="267"/>
      <c r="F12" s="267"/>
      <c r="G12" s="268"/>
      <c r="H12" s="105">
        <v>14788784.4</v>
      </c>
      <c r="I12" s="105">
        <v>14788784.4</v>
      </c>
      <c r="J12" s="105">
        <v>0</v>
      </c>
    </row>
    <row r="13" spans="1:10">
      <c r="A13" s="269" t="s">
        <v>388</v>
      </c>
      <c r="B13" s="269"/>
      <c r="C13" s="269"/>
      <c r="D13" s="269"/>
      <c r="E13" s="269"/>
      <c r="F13" s="269"/>
      <c r="G13" s="269"/>
      <c r="H13" s="269"/>
      <c r="I13" s="269"/>
      <c r="J13" s="269"/>
    </row>
    <row r="14" spans="1:10">
      <c r="A14" s="270" t="s">
        <v>389</v>
      </c>
      <c r="B14" s="270"/>
      <c r="C14" s="270"/>
      <c r="D14" s="270"/>
      <c r="E14" s="270"/>
      <c r="F14" s="270"/>
      <c r="G14" s="270"/>
      <c r="H14" s="271" t="s">
        <v>390</v>
      </c>
      <c r="I14" s="272" t="s">
        <v>277</v>
      </c>
      <c r="J14" s="271" t="s">
        <v>391</v>
      </c>
    </row>
    <row r="15" spans="1:10" ht="14.25">
      <c r="A15" s="107" t="s">
        <v>270</v>
      </c>
      <c r="B15" s="107" t="s">
        <v>392</v>
      </c>
      <c r="C15" s="106" t="s">
        <v>272</v>
      </c>
      <c r="D15" s="106" t="s">
        <v>273</v>
      </c>
      <c r="E15" s="106" t="s">
        <v>274</v>
      </c>
      <c r="F15" s="108" t="s">
        <v>275</v>
      </c>
      <c r="G15" s="108" t="s">
        <v>276</v>
      </c>
      <c r="H15" s="271"/>
      <c r="I15" s="272"/>
      <c r="J15" s="271"/>
    </row>
    <row r="16" spans="1:10" ht="30" customHeight="1">
      <c r="A16" s="113" t="s">
        <v>279</v>
      </c>
      <c r="B16" s="113" t="s">
        <v>280</v>
      </c>
      <c r="C16" s="113" t="s">
        <v>400</v>
      </c>
      <c r="D16" s="113" t="s">
        <v>409</v>
      </c>
      <c r="E16" s="113" t="s">
        <v>410</v>
      </c>
      <c r="F16" s="114" t="s">
        <v>412</v>
      </c>
      <c r="G16" s="114"/>
      <c r="H16" s="114" t="s">
        <v>358</v>
      </c>
      <c r="I16" s="114" t="s">
        <v>413</v>
      </c>
      <c r="J16" s="114" t="s">
        <v>358</v>
      </c>
    </row>
    <row r="17" spans="1:10" ht="30" customHeight="1">
      <c r="A17" s="113" t="s">
        <v>279</v>
      </c>
      <c r="B17" s="113" t="s">
        <v>287</v>
      </c>
      <c r="C17" s="113" t="s">
        <v>401</v>
      </c>
      <c r="D17" s="113" t="s">
        <v>409</v>
      </c>
      <c r="E17" s="113">
        <v>1</v>
      </c>
      <c r="F17" s="114" t="s">
        <v>290</v>
      </c>
      <c r="G17" s="97"/>
      <c r="H17" s="97"/>
      <c r="I17" s="114" t="s">
        <v>414</v>
      </c>
      <c r="J17" s="97"/>
    </row>
    <row r="18" spans="1:10" ht="30" customHeight="1">
      <c r="A18" s="113" t="s">
        <v>279</v>
      </c>
      <c r="B18" s="113" t="s">
        <v>287</v>
      </c>
      <c r="C18" s="113" t="s">
        <v>402</v>
      </c>
      <c r="D18" s="113" t="s">
        <v>409</v>
      </c>
      <c r="E18" s="113">
        <v>1</v>
      </c>
      <c r="F18" s="114" t="s">
        <v>290</v>
      </c>
      <c r="G18" s="97"/>
      <c r="H18" s="97"/>
      <c r="I18" s="114" t="s">
        <v>415</v>
      </c>
      <c r="J18" s="97"/>
    </row>
    <row r="19" spans="1:10" ht="30" customHeight="1">
      <c r="A19" s="113" t="s">
        <v>279</v>
      </c>
      <c r="B19" s="113" t="s">
        <v>287</v>
      </c>
      <c r="C19" s="113" t="s">
        <v>403</v>
      </c>
      <c r="D19" s="113" t="s">
        <v>409</v>
      </c>
      <c r="E19" s="113">
        <v>0.9</v>
      </c>
      <c r="F19" s="114" t="s">
        <v>290</v>
      </c>
      <c r="G19" s="97"/>
      <c r="H19" s="97"/>
      <c r="I19" s="114" t="s">
        <v>416</v>
      </c>
      <c r="J19" s="97"/>
    </row>
    <row r="20" spans="1:10" ht="30" customHeight="1">
      <c r="A20" s="113" t="s">
        <v>279</v>
      </c>
      <c r="B20" s="113" t="s">
        <v>312</v>
      </c>
      <c r="C20" s="113" t="s">
        <v>404</v>
      </c>
      <c r="D20" s="113" t="s">
        <v>409</v>
      </c>
      <c r="E20" s="113">
        <v>1</v>
      </c>
      <c r="F20" s="114" t="s">
        <v>290</v>
      </c>
      <c r="G20" s="97"/>
      <c r="H20" s="97"/>
      <c r="I20" s="114" t="s">
        <v>417</v>
      </c>
      <c r="J20" s="97"/>
    </row>
    <row r="21" spans="1:10" ht="30" customHeight="1">
      <c r="A21" s="113" t="s">
        <v>279</v>
      </c>
      <c r="B21" s="113" t="s">
        <v>405</v>
      </c>
      <c r="C21" s="113" t="s">
        <v>406</v>
      </c>
      <c r="D21" s="113" t="s">
        <v>409</v>
      </c>
      <c r="E21" s="113">
        <v>0.99209999999999998</v>
      </c>
      <c r="F21" s="114" t="s">
        <v>290</v>
      </c>
      <c r="G21" s="97"/>
      <c r="H21" s="97"/>
      <c r="I21" s="114" t="s">
        <v>418</v>
      </c>
      <c r="J21" s="97"/>
    </row>
    <row r="22" spans="1:10" ht="30" customHeight="1">
      <c r="A22" s="113" t="s">
        <v>293</v>
      </c>
      <c r="B22" s="113" t="s">
        <v>407</v>
      </c>
      <c r="C22" s="113" t="s">
        <v>408</v>
      </c>
      <c r="D22" s="113" t="s">
        <v>411</v>
      </c>
      <c r="E22" s="113">
        <v>0.95</v>
      </c>
      <c r="F22" s="114" t="s">
        <v>290</v>
      </c>
      <c r="G22" s="97"/>
      <c r="H22" s="97"/>
      <c r="I22" s="114" t="s">
        <v>419</v>
      </c>
      <c r="J22" s="97"/>
    </row>
  </sheetData>
  <mergeCells count="21">
    <mergeCell ref="A2:J2"/>
    <mergeCell ref="A3:C3"/>
    <mergeCell ref="B4:E4"/>
    <mergeCell ref="F4:G4"/>
    <mergeCell ref="H4:J4"/>
    <mergeCell ref="A5:I5"/>
    <mergeCell ref="C10:G11"/>
    <mergeCell ref="C12:G12"/>
    <mergeCell ref="A13:J13"/>
    <mergeCell ref="A14:G14"/>
    <mergeCell ref="A6:A7"/>
    <mergeCell ref="H14:H15"/>
    <mergeCell ref="I14:I15"/>
    <mergeCell ref="J14:J15"/>
    <mergeCell ref="A10:B11"/>
    <mergeCell ref="C6:I6"/>
    <mergeCell ref="C7:I7"/>
    <mergeCell ref="C8:I8"/>
    <mergeCell ref="A9:J9"/>
    <mergeCell ref="H10:J10"/>
    <mergeCell ref="A12:B12"/>
  </mergeCells>
  <phoneticPr fontId="1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33"/>
  <sheetViews>
    <sheetView showGridLines="0" showZeros="0" topLeftCell="D1" workbookViewId="0">
      <pane ySplit="1" topLeftCell="A2" activePane="bottomLeft" state="frozen"/>
      <selection activeCell="B33" sqref="B33"/>
      <selection pane="bottomLeft" activeCell="B33" sqref="B33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25" customHeight="1">
      <c r="A2" s="124" t="s">
        <v>52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41.25" customHeight="1">
      <c r="A3" s="125" t="str">
        <f>"2025"&amp;"年部门收入预算表"</f>
        <v>2025年部门收入预算表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17.25" customHeight="1">
      <c r="A4" s="120" t="str">
        <f>"单位名称："&amp;"昆明市东川区第四小学"</f>
        <v>单位名称：昆明市东川区第四小学</v>
      </c>
      <c r="B4" s="119"/>
      <c r="S4" s="2" t="s">
        <v>1</v>
      </c>
    </row>
    <row r="5" spans="1:19" ht="21.75" customHeight="1">
      <c r="A5" s="131" t="s">
        <v>53</v>
      </c>
      <c r="B5" s="134" t="s">
        <v>54</v>
      </c>
      <c r="C5" s="134" t="s">
        <v>55</v>
      </c>
      <c r="D5" s="128" t="s">
        <v>56</v>
      </c>
      <c r="E5" s="128"/>
      <c r="F5" s="128"/>
      <c r="G5" s="128"/>
      <c r="H5" s="128"/>
      <c r="I5" s="129"/>
      <c r="J5" s="128"/>
      <c r="K5" s="128"/>
      <c r="L5" s="128"/>
      <c r="M5" s="128"/>
      <c r="N5" s="130"/>
      <c r="O5" s="128" t="s">
        <v>45</v>
      </c>
      <c r="P5" s="128"/>
      <c r="Q5" s="128"/>
      <c r="R5" s="128"/>
      <c r="S5" s="130"/>
    </row>
    <row r="6" spans="1:19" ht="27" customHeight="1">
      <c r="A6" s="132"/>
      <c r="B6" s="135"/>
      <c r="C6" s="135"/>
      <c r="D6" s="135" t="s">
        <v>57</v>
      </c>
      <c r="E6" s="135" t="s">
        <v>58</v>
      </c>
      <c r="F6" s="135" t="s">
        <v>59</v>
      </c>
      <c r="G6" s="135" t="s">
        <v>60</v>
      </c>
      <c r="H6" s="135" t="s">
        <v>61</v>
      </c>
      <c r="I6" s="138" t="s">
        <v>62</v>
      </c>
      <c r="J6" s="139"/>
      <c r="K6" s="139"/>
      <c r="L6" s="139"/>
      <c r="M6" s="139"/>
      <c r="N6" s="140"/>
      <c r="O6" s="135" t="s">
        <v>57</v>
      </c>
      <c r="P6" s="135" t="s">
        <v>58</v>
      </c>
      <c r="Q6" s="135" t="s">
        <v>59</v>
      </c>
      <c r="R6" s="135" t="s">
        <v>60</v>
      </c>
      <c r="S6" s="135" t="s">
        <v>63</v>
      </c>
    </row>
    <row r="7" spans="1:19" ht="30" customHeight="1">
      <c r="A7" s="133"/>
      <c r="B7" s="136"/>
      <c r="C7" s="137"/>
      <c r="D7" s="137"/>
      <c r="E7" s="137"/>
      <c r="F7" s="137"/>
      <c r="G7" s="137"/>
      <c r="H7" s="137"/>
      <c r="I7" s="14" t="s">
        <v>57</v>
      </c>
      <c r="J7" s="13" t="s">
        <v>64</v>
      </c>
      <c r="K7" s="13" t="s">
        <v>65</v>
      </c>
      <c r="L7" s="13" t="s">
        <v>66</v>
      </c>
      <c r="M7" s="13" t="s">
        <v>67</v>
      </c>
      <c r="N7" s="13" t="s">
        <v>68</v>
      </c>
      <c r="O7" s="141"/>
      <c r="P7" s="141"/>
      <c r="Q7" s="141"/>
      <c r="R7" s="141"/>
      <c r="S7" s="137"/>
    </row>
    <row r="8" spans="1:19" ht="1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4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</row>
    <row r="9" spans="1:19" ht="18" customHeight="1">
      <c r="A9" s="16" t="s">
        <v>69</v>
      </c>
      <c r="B9" s="16" t="s">
        <v>70</v>
      </c>
      <c r="C9" s="7">
        <v>20513240.399999999</v>
      </c>
      <c r="D9" s="7">
        <v>20513240.399999999</v>
      </c>
      <c r="E9" s="7">
        <v>19811240.399999999</v>
      </c>
      <c r="F9" s="7"/>
      <c r="G9" s="7"/>
      <c r="H9" s="7"/>
      <c r="I9" s="7">
        <v>702000</v>
      </c>
      <c r="J9" s="7"/>
      <c r="K9" s="7"/>
      <c r="L9" s="7"/>
      <c r="M9" s="7"/>
      <c r="N9" s="7">
        <v>702000</v>
      </c>
      <c r="O9" s="7"/>
      <c r="P9" s="7"/>
      <c r="Q9" s="7"/>
      <c r="R9" s="7"/>
      <c r="S9" s="7"/>
    </row>
    <row r="10" spans="1:19" ht="18" customHeight="1">
      <c r="A10" s="126" t="s">
        <v>55</v>
      </c>
      <c r="B10" s="127"/>
      <c r="C10" s="7">
        <v>20513240.399999999</v>
      </c>
      <c r="D10" s="7">
        <v>20513240.399999999</v>
      </c>
      <c r="E10" s="7">
        <v>19811240.399999999</v>
      </c>
      <c r="F10" s="7"/>
      <c r="G10" s="7"/>
      <c r="H10" s="7"/>
      <c r="I10" s="7">
        <v>702000</v>
      </c>
      <c r="J10" s="7"/>
      <c r="K10" s="7"/>
      <c r="L10" s="7"/>
      <c r="M10" s="7"/>
      <c r="N10" s="7">
        <v>702000</v>
      </c>
      <c r="O10" s="7"/>
      <c r="P10" s="7"/>
      <c r="Q10" s="7"/>
      <c r="R10" s="7"/>
      <c r="S10" s="7"/>
    </row>
    <row r="33" spans="2:2" ht="12.75" customHeight="1">
      <c r="B33">
        <v>20513240.399999999</v>
      </c>
    </row>
  </sheetData>
  <mergeCells count="20">
    <mergeCell ref="O6:O7"/>
    <mergeCell ref="P6:P7"/>
    <mergeCell ref="Q6:Q7"/>
    <mergeCell ref="R6:R7"/>
    <mergeCell ref="A2:S2"/>
    <mergeCell ref="A3:S3"/>
    <mergeCell ref="A4:B4"/>
    <mergeCell ref="A10:B10"/>
    <mergeCell ref="D5:N5"/>
    <mergeCell ref="O5:S5"/>
    <mergeCell ref="A5:A7"/>
    <mergeCell ref="B5:B7"/>
    <mergeCell ref="C5:C7"/>
    <mergeCell ref="D6:D7"/>
    <mergeCell ref="E6:E7"/>
    <mergeCell ref="F6:F7"/>
    <mergeCell ref="G6:G7"/>
    <mergeCell ref="H6:H7"/>
    <mergeCell ref="I6:N6"/>
    <mergeCell ref="S6:S7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30"/>
  <sheetViews>
    <sheetView showGridLines="0" showZeros="0" workbookViewId="0">
      <pane ySplit="1" topLeftCell="A2" activePane="bottomLeft" state="frozen"/>
      <selection activeCell="B33" sqref="B33"/>
      <selection pane="bottomLeft" activeCell="C37" sqref="C37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25" customHeight="1">
      <c r="A2" s="142" t="s">
        <v>71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5" ht="41.25" customHeight="1">
      <c r="A3" s="125" t="str">
        <f>"2025"&amp;"年部门支出预算表"</f>
        <v>2025年部门支出预算表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15" ht="17.25" customHeight="1">
      <c r="A4" s="120" t="str">
        <f>"单位名称："&amp;"昆明市东川区第四小学"</f>
        <v>单位名称：昆明市东川区第四小学</v>
      </c>
      <c r="B4" s="119"/>
      <c r="O4" s="2" t="s">
        <v>1</v>
      </c>
    </row>
    <row r="5" spans="1:15" ht="27" customHeight="1">
      <c r="A5" s="148" t="s">
        <v>72</v>
      </c>
      <c r="B5" s="148" t="s">
        <v>73</v>
      </c>
      <c r="C5" s="148" t="s">
        <v>55</v>
      </c>
      <c r="D5" s="150" t="s">
        <v>58</v>
      </c>
      <c r="E5" s="151"/>
      <c r="F5" s="154"/>
      <c r="G5" s="145" t="s">
        <v>59</v>
      </c>
      <c r="H5" s="145" t="s">
        <v>60</v>
      </c>
      <c r="I5" s="145" t="s">
        <v>74</v>
      </c>
      <c r="J5" s="150" t="s">
        <v>62</v>
      </c>
      <c r="K5" s="151"/>
      <c r="L5" s="151"/>
      <c r="M5" s="151"/>
      <c r="N5" s="152"/>
      <c r="O5" s="153"/>
    </row>
    <row r="6" spans="1:15" ht="42" customHeight="1">
      <c r="A6" s="149"/>
      <c r="B6" s="149"/>
      <c r="C6" s="146"/>
      <c r="D6" s="17" t="s">
        <v>57</v>
      </c>
      <c r="E6" s="17" t="s">
        <v>75</v>
      </c>
      <c r="F6" s="17" t="s">
        <v>76</v>
      </c>
      <c r="G6" s="146"/>
      <c r="H6" s="146"/>
      <c r="I6" s="147"/>
      <c r="J6" s="17" t="s">
        <v>57</v>
      </c>
      <c r="K6" s="5" t="s">
        <v>77</v>
      </c>
      <c r="L6" s="5" t="s">
        <v>78</v>
      </c>
      <c r="M6" s="5" t="s">
        <v>79</v>
      </c>
      <c r="N6" s="5" t="s">
        <v>80</v>
      </c>
      <c r="O6" s="5" t="s">
        <v>81</v>
      </c>
    </row>
    <row r="7" spans="1:15" ht="18" customHeight="1">
      <c r="A7" s="18" t="s">
        <v>82</v>
      </c>
      <c r="B7" s="18" t="s">
        <v>83</v>
      </c>
      <c r="C7" s="18" t="s">
        <v>84</v>
      </c>
      <c r="D7" s="19" t="s">
        <v>85</v>
      </c>
      <c r="E7" s="19" t="s">
        <v>86</v>
      </c>
      <c r="F7" s="19" t="s">
        <v>87</v>
      </c>
      <c r="G7" s="19" t="s">
        <v>88</v>
      </c>
      <c r="H7" s="19" t="s">
        <v>89</v>
      </c>
      <c r="I7" s="19" t="s">
        <v>90</v>
      </c>
      <c r="J7" s="19" t="s">
        <v>91</v>
      </c>
      <c r="K7" s="19" t="s">
        <v>92</v>
      </c>
      <c r="L7" s="19" t="s">
        <v>93</v>
      </c>
      <c r="M7" s="19" t="s">
        <v>94</v>
      </c>
      <c r="N7" s="18" t="s">
        <v>95</v>
      </c>
      <c r="O7" s="19" t="s">
        <v>96</v>
      </c>
    </row>
    <row r="8" spans="1:15" ht="21" customHeight="1">
      <c r="A8" s="20" t="s">
        <v>97</v>
      </c>
      <c r="B8" s="20" t="s">
        <v>98</v>
      </c>
      <c r="C8" s="7">
        <v>14788784.4</v>
      </c>
      <c r="D8" s="7">
        <v>14088784.4</v>
      </c>
      <c r="E8" s="7">
        <v>14088784.4</v>
      </c>
      <c r="F8" s="7"/>
      <c r="G8" s="7"/>
      <c r="H8" s="7"/>
      <c r="I8" s="7"/>
      <c r="J8" s="7">
        <v>700000</v>
      </c>
      <c r="K8" s="7"/>
      <c r="L8" s="7"/>
      <c r="M8" s="7"/>
      <c r="N8" s="7"/>
      <c r="O8" s="7">
        <v>700000</v>
      </c>
    </row>
    <row r="9" spans="1:15" ht="21" customHeight="1">
      <c r="A9" s="21" t="s">
        <v>99</v>
      </c>
      <c r="B9" s="21" t="s">
        <v>100</v>
      </c>
      <c r="C9" s="7">
        <v>14788784.4</v>
      </c>
      <c r="D9" s="7">
        <v>14088784.4</v>
      </c>
      <c r="E9" s="7">
        <v>14088784.4</v>
      </c>
      <c r="F9" s="7"/>
      <c r="G9" s="7"/>
      <c r="H9" s="7"/>
      <c r="I9" s="7"/>
      <c r="J9" s="7">
        <v>700000</v>
      </c>
      <c r="K9" s="7"/>
      <c r="L9" s="7"/>
      <c r="M9" s="7"/>
      <c r="N9" s="7"/>
      <c r="O9" s="7">
        <v>700000</v>
      </c>
    </row>
    <row r="10" spans="1:15" ht="21" customHeight="1">
      <c r="A10" s="22" t="s">
        <v>101</v>
      </c>
      <c r="B10" s="22" t="s">
        <v>102</v>
      </c>
      <c r="C10" s="7">
        <v>13883354</v>
      </c>
      <c r="D10" s="7">
        <v>13883354</v>
      </c>
      <c r="E10" s="7">
        <v>13883354</v>
      </c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21" customHeight="1">
      <c r="A11" s="22" t="s">
        <v>103</v>
      </c>
      <c r="B11" s="22" t="s">
        <v>104</v>
      </c>
      <c r="C11" s="7">
        <v>905430.4</v>
      </c>
      <c r="D11" s="7">
        <v>205430.39999999999</v>
      </c>
      <c r="E11" s="7">
        <v>205430.39999999999</v>
      </c>
      <c r="F11" s="7"/>
      <c r="G11" s="7"/>
      <c r="H11" s="7"/>
      <c r="I11" s="7"/>
      <c r="J11" s="7">
        <v>700000</v>
      </c>
      <c r="K11" s="7"/>
      <c r="L11" s="7"/>
      <c r="M11" s="7"/>
      <c r="N11" s="7"/>
      <c r="O11" s="7">
        <v>700000</v>
      </c>
    </row>
    <row r="12" spans="1:15" ht="21" customHeight="1">
      <c r="A12" s="20" t="s">
        <v>105</v>
      </c>
      <c r="B12" s="20" t="s">
        <v>106</v>
      </c>
      <c r="C12" s="7">
        <v>2316594</v>
      </c>
      <c r="D12" s="7">
        <v>2316594</v>
      </c>
      <c r="E12" s="7">
        <v>2316594</v>
      </c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21" customHeight="1">
      <c r="A13" s="21" t="s">
        <v>107</v>
      </c>
      <c r="B13" s="21" t="s">
        <v>108</v>
      </c>
      <c r="C13" s="7">
        <v>2293683</v>
      </c>
      <c r="D13" s="7">
        <v>2293683</v>
      </c>
      <c r="E13" s="7">
        <v>2293683</v>
      </c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21" customHeight="1">
      <c r="A14" s="22" t="s">
        <v>109</v>
      </c>
      <c r="B14" s="22" t="s">
        <v>110</v>
      </c>
      <c r="C14" s="7">
        <v>134400</v>
      </c>
      <c r="D14" s="7">
        <v>134400</v>
      </c>
      <c r="E14" s="7">
        <v>134400</v>
      </c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21" customHeight="1">
      <c r="A15" s="22" t="s">
        <v>111</v>
      </c>
      <c r="B15" s="22" t="s">
        <v>112</v>
      </c>
      <c r="C15" s="7">
        <v>2159283</v>
      </c>
      <c r="D15" s="7">
        <v>2159283</v>
      </c>
      <c r="E15" s="7">
        <v>2159283</v>
      </c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21" customHeight="1">
      <c r="A16" s="21" t="s">
        <v>113</v>
      </c>
      <c r="B16" s="21" t="s">
        <v>114</v>
      </c>
      <c r="C16" s="7">
        <v>22911</v>
      </c>
      <c r="D16" s="7">
        <v>22911</v>
      </c>
      <c r="E16" s="7">
        <v>22911</v>
      </c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21" customHeight="1">
      <c r="A17" s="22" t="s">
        <v>115</v>
      </c>
      <c r="B17" s="22" t="s">
        <v>116</v>
      </c>
      <c r="C17" s="7">
        <v>11521</v>
      </c>
      <c r="D17" s="7">
        <v>11521</v>
      </c>
      <c r="E17" s="7">
        <v>11521</v>
      </c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21" customHeight="1">
      <c r="A18" s="22" t="s">
        <v>117</v>
      </c>
      <c r="B18" s="22" t="s">
        <v>118</v>
      </c>
      <c r="C18" s="7">
        <v>11390</v>
      </c>
      <c r="D18" s="7">
        <v>11390</v>
      </c>
      <c r="E18" s="7">
        <v>11390</v>
      </c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21" customHeight="1">
      <c r="A19" s="20" t="s">
        <v>119</v>
      </c>
      <c r="B19" s="20" t="s">
        <v>120</v>
      </c>
      <c r="C19" s="7">
        <v>1770499</v>
      </c>
      <c r="D19" s="7">
        <v>1770499</v>
      </c>
      <c r="E19" s="7">
        <v>1770499</v>
      </c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21" customHeight="1">
      <c r="A20" s="21" t="s">
        <v>121</v>
      </c>
      <c r="B20" s="21" t="s">
        <v>122</v>
      </c>
      <c r="C20" s="7">
        <v>1770499</v>
      </c>
      <c r="D20" s="7">
        <v>1770499</v>
      </c>
      <c r="E20" s="7">
        <v>1770499</v>
      </c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21" customHeight="1">
      <c r="A21" s="22" t="s">
        <v>123</v>
      </c>
      <c r="B21" s="22" t="s">
        <v>124</v>
      </c>
      <c r="C21" s="7">
        <v>1054640</v>
      </c>
      <c r="D21" s="7">
        <v>1054640</v>
      </c>
      <c r="E21" s="7">
        <v>1054640</v>
      </c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21" customHeight="1">
      <c r="A22" s="22" t="s">
        <v>125</v>
      </c>
      <c r="B22" s="22" t="s">
        <v>126</v>
      </c>
      <c r="C22" s="7">
        <v>665465</v>
      </c>
      <c r="D22" s="7">
        <v>665465</v>
      </c>
      <c r="E22" s="7">
        <v>665465</v>
      </c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21" customHeight="1">
      <c r="A23" s="22" t="s">
        <v>127</v>
      </c>
      <c r="B23" s="22" t="s">
        <v>128</v>
      </c>
      <c r="C23" s="7">
        <v>50394</v>
      </c>
      <c r="D23" s="7">
        <v>50394</v>
      </c>
      <c r="E23" s="7">
        <v>50394</v>
      </c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21" customHeight="1">
      <c r="A24" s="20" t="s">
        <v>129</v>
      </c>
      <c r="B24" s="20" t="s">
        <v>130</v>
      </c>
      <c r="C24" s="7">
        <v>2000</v>
      </c>
      <c r="D24" s="7"/>
      <c r="E24" s="7"/>
      <c r="F24" s="7"/>
      <c r="G24" s="7"/>
      <c r="H24" s="7"/>
      <c r="I24" s="7"/>
      <c r="J24" s="7">
        <v>2000</v>
      </c>
      <c r="K24" s="7"/>
      <c r="L24" s="7"/>
      <c r="M24" s="7"/>
      <c r="N24" s="7"/>
      <c r="O24" s="7">
        <v>2000</v>
      </c>
    </row>
    <row r="25" spans="1:15" ht="21" customHeight="1">
      <c r="A25" s="21" t="s">
        <v>131</v>
      </c>
      <c r="B25" s="21" t="s">
        <v>132</v>
      </c>
      <c r="C25" s="7">
        <v>2000</v>
      </c>
      <c r="D25" s="7"/>
      <c r="E25" s="7"/>
      <c r="F25" s="7"/>
      <c r="G25" s="7"/>
      <c r="H25" s="7"/>
      <c r="I25" s="7"/>
      <c r="J25" s="7">
        <v>2000</v>
      </c>
      <c r="K25" s="7"/>
      <c r="L25" s="7"/>
      <c r="M25" s="7"/>
      <c r="N25" s="7"/>
      <c r="O25" s="7">
        <v>2000</v>
      </c>
    </row>
    <row r="26" spans="1:15" ht="21" customHeight="1">
      <c r="A26" s="22" t="s">
        <v>133</v>
      </c>
      <c r="B26" s="22" t="s">
        <v>132</v>
      </c>
      <c r="C26" s="7">
        <v>2000</v>
      </c>
      <c r="D26" s="7"/>
      <c r="E26" s="7"/>
      <c r="F26" s="7"/>
      <c r="G26" s="7"/>
      <c r="H26" s="7"/>
      <c r="I26" s="7"/>
      <c r="J26" s="7">
        <v>2000</v>
      </c>
      <c r="K26" s="7"/>
      <c r="L26" s="7"/>
      <c r="M26" s="7"/>
      <c r="N26" s="7"/>
      <c r="O26" s="7">
        <v>2000</v>
      </c>
    </row>
    <row r="27" spans="1:15" ht="21" customHeight="1">
      <c r="A27" s="20" t="s">
        <v>134</v>
      </c>
      <c r="B27" s="20" t="s">
        <v>135</v>
      </c>
      <c r="C27" s="7">
        <v>1635363</v>
      </c>
      <c r="D27" s="7">
        <v>1635363</v>
      </c>
      <c r="E27" s="7">
        <v>1635363</v>
      </c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21" customHeight="1">
      <c r="A28" s="21" t="s">
        <v>136</v>
      </c>
      <c r="B28" s="21" t="s">
        <v>137</v>
      </c>
      <c r="C28" s="7">
        <v>1635363</v>
      </c>
      <c r="D28" s="7">
        <v>1635363</v>
      </c>
      <c r="E28" s="7">
        <v>1635363</v>
      </c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21" customHeight="1">
      <c r="A29" s="22" t="s">
        <v>138</v>
      </c>
      <c r="B29" s="22" t="s">
        <v>139</v>
      </c>
      <c r="C29" s="7">
        <v>1635363</v>
      </c>
      <c r="D29" s="7">
        <v>1635363</v>
      </c>
      <c r="E29" s="7">
        <v>1635363</v>
      </c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21" customHeight="1">
      <c r="A30" s="143" t="s">
        <v>55</v>
      </c>
      <c r="B30" s="144"/>
      <c r="C30" s="7">
        <v>20513240.399999999</v>
      </c>
      <c r="D30" s="7">
        <v>19811240.399999999</v>
      </c>
      <c r="E30" s="7">
        <v>19811240.399999999</v>
      </c>
      <c r="F30" s="7"/>
      <c r="G30" s="7"/>
      <c r="H30" s="7"/>
      <c r="I30" s="7"/>
      <c r="J30" s="7">
        <v>702000</v>
      </c>
      <c r="K30" s="7"/>
      <c r="L30" s="7"/>
      <c r="M30" s="7"/>
      <c r="N30" s="7"/>
      <c r="O30" s="7">
        <v>702000</v>
      </c>
    </row>
  </sheetData>
  <mergeCells count="12">
    <mergeCell ref="A2:O2"/>
    <mergeCell ref="A3:O3"/>
    <mergeCell ref="A4:B4"/>
    <mergeCell ref="A30:B30"/>
    <mergeCell ref="G5:G6"/>
    <mergeCell ref="H5:H6"/>
    <mergeCell ref="I5:I6"/>
    <mergeCell ref="C5:C6"/>
    <mergeCell ref="A5:A6"/>
    <mergeCell ref="B5:B6"/>
    <mergeCell ref="J5:O5"/>
    <mergeCell ref="D5:F5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 activeCell="B33" sqref="B33"/>
      <selection pane="bottomLeft" activeCell="B33" sqref="B33"/>
    </sheetView>
  </sheetViews>
  <sheetFormatPr defaultColWidth="8.625" defaultRowHeight="12.75" customHeight="1"/>
  <cols>
    <col min="1" max="4" width="35.625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3"/>
      <c r="B2" s="2"/>
      <c r="C2" s="2"/>
      <c r="D2" s="2" t="s">
        <v>140</v>
      </c>
    </row>
    <row r="3" spans="1:4" ht="41.25" customHeight="1">
      <c r="A3" s="118" t="str">
        <f>"2025"&amp;"年部门财政拨款收支预算总表"</f>
        <v>2025年部门财政拨款收支预算总表</v>
      </c>
      <c r="B3" s="119"/>
      <c r="C3" s="119"/>
      <c r="D3" s="119"/>
    </row>
    <row r="4" spans="1:4" ht="17.25" customHeight="1">
      <c r="A4" s="120" t="str">
        <f>"单位名称："&amp;"昆明市东川区第四小学"</f>
        <v>单位名称：昆明市东川区第四小学</v>
      </c>
      <c r="B4" s="121"/>
      <c r="D4" s="2" t="s">
        <v>1</v>
      </c>
    </row>
    <row r="5" spans="1:4" ht="17.25" customHeight="1">
      <c r="A5" s="122" t="s">
        <v>2</v>
      </c>
      <c r="B5" s="123"/>
      <c r="C5" s="122" t="s">
        <v>3</v>
      </c>
      <c r="D5" s="123"/>
    </row>
    <row r="6" spans="1:4" ht="18.75" customHeight="1">
      <c r="A6" s="5" t="s">
        <v>4</v>
      </c>
      <c r="B6" s="5" t="s">
        <v>5</v>
      </c>
      <c r="C6" s="5" t="s">
        <v>6</v>
      </c>
      <c r="D6" s="5" t="s">
        <v>5</v>
      </c>
    </row>
    <row r="7" spans="1:4" ht="16.5" customHeight="1">
      <c r="A7" s="6" t="s">
        <v>141</v>
      </c>
      <c r="B7" s="7">
        <v>19811240.399999999</v>
      </c>
      <c r="C7" s="6" t="s">
        <v>142</v>
      </c>
      <c r="D7" s="7">
        <v>19811240.399999999</v>
      </c>
    </row>
    <row r="8" spans="1:4" ht="16.5" customHeight="1">
      <c r="A8" s="6" t="s">
        <v>143</v>
      </c>
      <c r="B8" s="7">
        <v>19811240.399999999</v>
      </c>
      <c r="C8" s="6" t="s">
        <v>144</v>
      </c>
      <c r="D8" s="7"/>
    </row>
    <row r="9" spans="1:4" ht="16.5" customHeight="1">
      <c r="A9" s="6" t="s">
        <v>145</v>
      </c>
      <c r="B9" s="7"/>
      <c r="C9" s="6" t="s">
        <v>146</v>
      </c>
      <c r="D9" s="7"/>
    </row>
    <row r="10" spans="1:4" ht="16.5" customHeight="1">
      <c r="A10" s="6" t="s">
        <v>147</v>
      </c>
      <c r="B10" s="7"/>
      <c r="C10" s="6" t="s">
        <v>148</v>
      </c>
      <c r="D10" s="7"/>
    </row>
    <row r="11" spans="1:4" ht="16.5" customHeight="1">
      <c r="A11" s="6" t="s">
        <v>149</v>
      </c>
      <c r="B11" s="7"/>
      <c r="C11" s="6" t="s">
        <v>150</v>
      </c>
      <c r="D11" s="7"/>
    </row>
    <row r="12" spans="1:4" ht="16.5" customHeight="1">
      <c r="A12" s="6" t="s">
        <v>143</v>
      </c>
      <c r="B12" s="7"/>
      <c r="C12" s="6" t="s">
        <v>151</v>
      </c>
      <c r="D12" s="7">
        <v>14088784.4</v>
      </c>
    </row>
    <row r="13" spans="1:4" ht="16.5" customHeight="1">
      <c r="A13" s="10" t="s">
        <v>145</v>
      </c>
      <c r="B13" s="7"/>
      <c r="C13" s="24" t="s">
        <v>152</v>
      </c>
      <c r="D13" s="7"/>
    </row>
    <row r="14" spans="1:4" ht="16.5" customHeight="1">
      <c r="A14" s="10" t="s">
        <v>147</v>
      </c>
      <c r="B14" s="7"/>
      <c r="C14" s="24" t="s">
        <v>153</v>
      </c>
      <c r="D14" s="7"/>
    </row>
    <row r="15" spans="1:4" ht="16.5" customHeight="1">
      <c r="A15" s="11"/>
      <c r="B15" s="7"/>
      <c r="C15" s="24" t="s">
        <v>154</v>
      </c>
      <c r="D15" s="7">
        <v>2316594</v>
      </c>
    </row>
    <row r="16" spans="1:4" ht="16.5" customHeight="1">
      <c r="A16" s="11"/>
      <c r="B16" s="7"/>
      <c r="C16" s="24" t="s">
        <v>155</v>
      </c>
      <c r="D16" s="7">
        <v>1770499</v>
      </c>
    </row>
    <row r="17" spans="1:4" ht="16.5" customHeight="1">
      <c r="A17" s="11"/>
      <c r="B17" s="7"/>
      <c r="C17" s="24" t="s">
        <v>156</v>
      </c>
      <c r="D17" s="7"/>
    </row>
    <row r="18" spans="1:4" ht="16.5" customHeight="1">
      <c r="A18" s="11"/>
      <c r="B18" s="7"/>
      <c r="C18" s="24" t="s">
        <v>157</v>
      </c>
      <c r="D18" s="7"/>
    </row>
    <row r="19" spans="1:4" ht="16.5" customHeight="1">
      <c r="A19" s="11"/>
      <c r="B19" s="7"/>
      <c r="C19" s="24" t="s">
        <v>158</v>
      </c>
      <c r="D19" s="7"/>
    </row>
    <row r="20" spans="1:4" ht="16.5" customHeight="1">
      <c r="A20" s="11"/>
      <c r="B20" s="7"/>
      <c r="C20" s="24" t="s">
        <v>159</v>
      </c>
      <c r="D20" s="7"/>
    </row>
    <row r="21" spans="1:4" ht="16.5" customHeight="1">
      <c r="A21" s="11"/>
      <c r="B21" s="7"/>
      <c r="C21" s="24" t="s">
        <v>160</v>
      </c>
      <c r="D21" s="7"/>
    </row>
    <row r="22" spans="1:4" ht="16.5" customHeight="1">
      <c r="A22" s="11"/>
      <c r="B22" s="7"/>
      <c r="C22" s="24" t="s">
        <v>161</v>
      </c>
      <c r="D22" s="7"/>
    </row>
    <row r="23" spans="1:4" ht="16.5" customHeight="1">
      <c r="A23" s="11"/>
      <c r="B23" s="7"/>
      <c r="C23" s="24" t="s">
        <v>162</v>
      </c>
      <c r="D23" s="7"/>
    </row>
    <row r="24" spans="1:4" ht="16.5" customHeight="1">
      <c r="A24" s="11"/>
      <c r="B24" s="7"/>
      <c r="C24" s="24" t="s">
        <v>163</v>
      </c>
      <c r="D24" s="7"/>
    </row>
    <row r="25" spans="1:4" ht="16.5" customHeight="1">
      <c r="A25" s="11"/>
      <c r="B25" s="7"/>
      <c r="C25" s="24" t="s">
        <v>164</v>
      </c>
      <c r="D25" s="7"/>
    </row>
    <row r="26" spans="1:4" ht="16.5" customHeight="1">
      <c r="A26" s="11"/>
      <c r="B26" s="7"/>
      <c r="C26" s="24" t="s">
        <v>165</v>
      </c>
      <c r="D26" s="7">
        <v>1635363</v>
      </c>
    </row>
    <row r="27" spans="1:4" ht="16.5" customHeight="1">
      <c r="A27" s="11"/>
      <c r="B27" s="7"/>
      <c r="C27" s="24" t="s">
        <v>166</v>
      </c>
      <c r="D27" s="7"/>
    </row>
    <row r="28" spans="1:4" ht="16.5" customHeight="1">
      <c r="A28" s="11"/>
      <c r="B28" s="7"/>
      <c r="C28" s="24" t="s">
        <v>167</v>
      </c>
      <c r="D28" s="7"/>
    </row>
    <row r="29" spans="1:4" ht="16.5" customHeight="1">
      <c r="A29" s="11"/>
      <c r="B29" s="7"/>
      <c r="C29" s="24" t="s">
        <v>168</v>
      </c>
      <c r="D29" s="7"/>
    </row>
    <row r="30" spans="1:4" ht="16.5" customHeight="1">
      <c r="A30" s="11"/>
      <c r="B30" s="7"/>
      <c r="C30" s="24" t="s">
        <v>169</v>
      </c>
      <c r="D30" s="7"/>
    </row>
    <row r="31" spans="1:4" ht="16.5" customHeight="1">
      <c r="A31" s="11"/>
      <c r="B31" s="7"/>
      <c r="C31" s="24" t="s">
        <v>170</v>
      </c>
      <c r="D31" s="7"/>
    </row>
    <row r="32" spans="1:4" ht="16.5" customHeight="1">
      <c r="A32" s="11"/>
      <c r="B32" s="7"/>
      <c r="C32" s="10" t="s">
        <v>171</v>
      </c>
      <c r="D32" s="7"/>
    </row>
    <row r="33" spans="1:4" ht="16.5" customHeight="1">
      <c r="A33" s="11"/>
      <c r="B33" s="7">
        <v>20513240.399999999</v>
      </c>
      <c r="C33" s="10" t="s">
        <v>172</v>
      </c>
      <c r="D33" s="7"/>
    </row>
    <row r="34" spans="1:4" ht="16.5" customHeight="1">
      <c r="A34" s="11"/>
      <c r="B34" s="7"/>
      <c r="C34" s="25" t="s">
        <v>173</v>
      </c>
      <c r="D34" s="7"/>
    </row>
    <row r="35" spans="1:4" ht="15" customHeight="1">
      <c r="A35" s="12" t="s">
        <v>50</v>
      </c>
      <c r="B35" s="26">
        <v>19811240.399999999</v>
      </c>
      <c r="C35" s="12" t="s">
        <v>51</v>
      </c>
      <c r="D35" s="26">
        <v>19811240.399999999</v>
      </c>
    </row>
  </sheetData>
  <mergeCells count="4">
    <mergeCell ref="A3:D3"/>
    <mergeCell ref="A5:B5"/>
    <mergeCell ref="C5:D5"/>
    <mergeCell ref="A4:B4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33"/>
  <sheetViews>
    <sheetView showZeros="0" workbookViewId="0">
      <pane ySplit="1" topLeftCell="A2" activePane="bottomLeft" state="frozen"/>
      <selection activeCell="B33" sqref="B33"/>
      <selection pane="bottomLeft" activeCell="B33" sqref="B33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4.25" customHeight="1">
      <c r="D2" s="27"/>
      <c r="F2" s="28"/>
      <c r="G2" s="4" t="s">
        <v>174</v>
      </c>
    </row>
    <row r="3" spans="1:7" ht="41.25" customHeight="1">
      <c r="A3" s="155" t="str">
        <f>"2025"&amp;"年一般公共预算支出预算表（按功能科目分类）"</f>
        <v>2025年一般公共预算支出预算表（按功能科目分类）</v>
      </c>
      <c r="B3" s="155"/>
      <c r="C3" s="155"/>
      <c r="D3" s="155"/>
      <c r="E3" s="155"/>
      <c r="F3" s="155"/>
      <c r="G3" s="155"/>
    </row>
    <row r="4" spans="1:7" ht="18" customHeight="1">
      <c r="A4" s="29" t="str">
        <f>"单位名称："&amp;"昆明市东川区第四小学"</f>
        <v>单位名称：昆明市东川区第四小学</v>
      </c>
      <c r="F4" s="30"/>
      <c r="G4" s="4" t="s">
        <v>1</v>
      </c>
    </row>
    <row r="5" spans="1:7" ht="20.25" customHeight="1">
      <c r="A5" s="156" t="s">
        <v>175</v>
      </c>
      <c r="B5" s="157"/>
      <c r="C5" s="165" t="s">
        <v>55</v>
      </c>
      <c r="D5" s="162" t="s">
        <v>75</v>
      </c>
      <c r="E5" s="163"/>
      <c r="F5" s="164"/>
      <c r="G5" s="160" t="s">
        <v>76</v>
      </c>
    </row>
    <row r="6" spans="1:7" ht="20.25" customHeight="1">
      <c r="A6" s="31" t="s">
        <v>72</v>
      </c>
      <c r="B6" s="31" t="s">
        <v>73</v>
      </c>
      <c r="C6" s="166"/>
      <c r="D6" s="33" t="s">
        <v>57</v>
      </c>
      <c r="E6" s="33" t="s">
        <v>176</v>
      </c>
      <c r="F6" s="33" t="s">
        <v>177</v>
      </c>
      <c r="G6" s="161"/>
    </row>
    <row r="7" spans="1:7" ht="15" customHeight="1">
      <c r="A7" s="34" t="s">
        <v>82</v>
      </c>
      <c r="B7" s="34" t="s">
        <v>83</v>
      </c>
      <c r="C7" s="34" t="s">
        <v>84</v>
      </c>
      <c r="D7" s="34" t="s">
        <v>85</v>
      </c>
      <c r="E7" s="34" t="s">
        <v>86</v>
      </c>
      <c r="F7" s="34" t="s">
        <v>87</v>
      </c>
      <c r="G7" s="34" t="s">
        <v>88</v>
      </c>
    </row>
    <row r="8" spans="1:7" ht="18" customHeight="1">
      <c r="A8" s="25" t="s">
        <v>97</v>
      </c>
      <c r="B8" s="25" t="s">
        <v>98</v>
      </c>
      <c r="C8" s="7">
        <v>14088784.4</v>
      </c>
      <c r="D8" s="7">
        <v>14088784.4</v>
      </c>
      <c r="E8" s="7">
        <v>13822384.4</v>
      </c>
      <c r="F8" s="7">
        <v>266400</v>
      </c>
      <c r="G8" s="7"/>
    </row>
    <row r="9" spans="1:7" ht="18" customHeight="1">
      <c r="A9" s="35" t="s">
        <v>99</v>
      </c>
      <c r="B9" s="35" t="s">
        <v>100</v>
      </c>
      <c r="C9" s="7">
        <v>14088784.4</v>
      </c>
      <c r="D9" s="7">
        <v>14088784.4</v>
      </c>
      <c r="E9" s="7">
        <v>13822384.4</v>
      </c>
      <c r="F9" s="7">
        <v>266400</v>
      </c>
      <c r="G9" s="7"/>
    </row>
    <row r="10" spans="1:7" ht="18" customHeight="1">
      <c r="A10" s="36" t="s">
        <v>101</v>
      </c>
      <c r="B10" s="36" t="s">
        <v>102</v>
      </c>
      <c r="C10" s="7">
        <v>13883354</v>
      </c>
      <c r="D10" s="7">
        <v>13883354</v>
      </c>
      <c r="E10" s="7">
        <v>13616954</v>
      </c>
      <c r="F10" s="7">
        <v>266400</v>
      </c>
      <c r="G10" s="7"/>
    </row>
    <row r="11" spans="1:7" ht="18" customHeight="1">
      <c r="A11" s="36" t="s">
        <v>103</v>
      </c>
      <c r="B11" s="36" t="s">
        <v>104</v>
      </c>
      <c r="C11" s="7">
        <v>205430.39999999999</v>
      </c>
      <c r="D11" s="7">
        <v>205430.39999999999</v>
      </c>
      <c r="E11" s="7">
        <v>205430.39999999999</v>
      </c>
      <c r="F11" s="7"/>
      <c r="G11" s="7"/>
    </row>
    <row r="12" spans="1:7" ht="18" customHeight="1">
      <c r="A12" s="25" t="s">
        <v>105</v>
      </c>
      <c r="B12" s="25" t="s">
        <v>106</v>
      </c>
      <c r="C12" s="7">
        <v>2316594</v>
      </c>
      <c r="D12" s="7">
        <v>2316594</v>
      </c>
      <c r="E12" s="7">
        <v>2311794</v>
      </c>
      <c r="F12" s="7">
        <v>4800</v>
      </c>
      <c r="G12" s="7"/>
    </row>
    <row r="13" spans="1:7" ht="18" customHeight="1">
      <c r="A13" s="35" t="s">
        <v>107</v>
      </c>
      <c r="B13" s="35" t="s">
        <v>108</v>
      </c>
      <c r="C13" s="7">
        <v>2293683</v>
      </c>
      <c r="D13" s="7">
        <v>2293683</v>
      </c>
      <c r="E13" s="7">
        <v>2288883</v>
      </c>
      <c r="F13" s="7">
        <v>4800</v>
      </c>
      <c r="G13" s="7"/>
    </row>
    <row r="14" spans="1:7" ht="18" customHeight="1">
      <c r="A14" s="36" t="s">
        <v>109</v>
      </c>
      <c r="B14" s="36" t="s">
        <v>110</v>
      </c>
      <c r="C14" s="7">
        <v>134400</v>
      </c>
      <c r="D14" s="7">
        <v>134400</v>
      </c>
      <c r="E14" s="7">
        <v>129600</v>
      </c>
      <c r="F14" s="7">
        <v>4800</v>
      </c>
      <c r="G14" s="7"/>
    </row>
    <row r="15" spans="1:7" ht="18" customHeight="1">
      <c r="A15" s="36" t="s">
        <v>111</v>
      </c>
      <c r="B15" s="36" t="s">
        <v>112</v>
      </c>
      <c r="C15" s="7">
        <v>2159283</v>
      </c>
      <c r="D15" s="7">
        <v>2159283</v>
      </c>
      <c r="E15" s="7">
        <v>2159283</v>
      </c>
      <c r="F15" s="7"/>
      <c r="G15" s="7"/>
    </row>
    <row r="16" spans="1:7" ht="18" customHeight="1">
      <c r="A16" s="35" t="s">
        <v>113</v>
      </c>
      <c r="B16" s="35" t="s">
        <v>114</v>
      </c>
      <c r="C16" s="7">
        <v>22911</v>
      </c>
      <c r="D16" s="7">
        <v>22911</v>
      </c>
      <c r="E16" s="7">
        <v>22911</v>
      </c>
      <c r="F16" s="7"/>
      <c r="G16" s="7"/>
    </row>
    <row r="17" spans="1:7" ht="18" customHeight="1">
      <c r="A17" s="36" t="s">
        <v>115</v>
      </c>
      <c r="B17" s="36" t="s">
        <v>116</v>
      </c>
      <c r="C17" s="7">
        <v>11521</v>
      </c>
      <c r="D17" s="7">
        <v>11521</v>
      </c>
      <c r="E17" s="7">
        <v>11521</v>
      </c>
      <c r="F17" s="7"/>
      <c r="G17" s="7"/>
    </row>
    <row r="18" spans="1:7" ht="18" customHeight="1">
      <c r="A18" s="36" t="s">
        <v>117</v>
      </c>
      <c r="B18" s="36" t="s">
        <v>118</v>
      </c>
      <c r="C18" s="7">
        <v>11390</v>
      </c>
      <c r="D18" s="7">
        <v>11390</v>
      </c>
      <c r="E18" s="7">
        <v>11390</v>
      </c>
      <c r="F18" s="7"/>
      <c r="G18" s="7"/>
    </row>
    <row r="19" spans="1:7" ht="18" customHeight="1">
      <c r="A19" s="25" t="s">
        <v>119</v>
      </c>
      <c r="B19" s="25" t="s">
        <v>120</v>
      </c>
      <c r="C19" s="7">
        <v>1770499</v>
      </c>
      <c r="D19" s="7">
        <v>1770499</v>
      </c>
      <c r="E19" s="7">
        <v>1770499</v>
      </c>
      <c r="F19" s="7"/>
      <c r="G19" s="7"/>
    </row>
    <row r="20" spans="1:7" ht="18" customHeight="1">
      <c r="A20" s="35" t="s">
        <v>121</v>
      </c>
      <c r="B20" s="35" t="s">
        <v>122</v>
      </c>
      <c r="C20" s="7">
        <v>1770499</v>
      </c>
      <c r="D20" s="7">
        <v>1770499</v>
      </c>
      <c r="E20" s="7">
        <v>1770499</v>
      </c>
      <c r="F20" s="7"/>
      <c r="G20" s="7"/>
    </row>
    <row r="21" spans="1:7" ht="18" customHeight="1">
      <c r="A21" s="36" t="s">
        <v>123</v>
      </c>
      <c r="B21" s="36" t="s">
        <v>124</v>
      </c>
      <c r="C21" s="7">
        <v>1054640</v>
      </c>
      <c r="D21" s="7">
        <v>1054640</v>
      </c>
      <c r="E21" s="7">
        <v>1054640</v>
      </c>
      <c r="F21" s="7"/>
      <c r="G21" s="7"/>
    </row>
    <row r="22" spans="1:7" ht="18" customHeight="1">
      <c r="A22" s="36" t="s">
        <v>125</v>
      </c>
      <c r="B22" s="36" t="s">
        <v>126</v>
      </c>
      <c r="C22" s="7">
        <v>665465</v>
      </c>
      <c r="D22" s="7">
        <v>665465</v>
      </c>
      <c r="E22" s="7">
        <v>665465</v>
      </c>
      <c r="F22" s="7"/>
      <c r="G22" s="7"/>
    </row>
    <row r="23" spans="1:7" ht="18" customHeight="1">
      <c r="A23" s="36" t="s">
        <v>127</v>
      </c>
      <c r="B23" s="36" t="s">
        <v>128</v>
      </c>
      <c r="C23" s="7">
        <v>50394</v>
      </c>
      <c r="D23" s="7">
        <v>50394</v>
      </c>
      <c r="E23" s="7">
        <v>50394</v>
      </c>
      <c r="F23" s="7"/>
      <c r="G23" s="7"/>
    </row>
    <row r="24" spans="1:7" ht="18" customHeight="1">
      <c r="A24" s="25" t="s">
        <v>134</v>
      </c>
      <c r="B24" s="25" t="s">
        <v>135</v>
      </c>
      <c r="C24" s="7">
        <v>1635363</v>
      </c>
      <c r="D24" s="7">
        <v>1635363</v>
      </c>
      <c r="E24" s="7">
        <v>1635363</v>
      </c>
      <c r="F24" s="7"/>
      <c r="G24" s="7"/>
    </row>
    <row r="25" spans="1:7" ht="18" customHeight="1">
      <c r="A25" s="35" t="s">
        <v>136</v>
      </c>
      <c r="B25" s="35" t="s">
        <v>137</v>
      </c>
      <c r="C25" s="7">
        <v>1635363</v>
      </c>
      <c r="D25" s="7">
        <v>1635363</v>
      </c>
      <c r="E25" s="7">
        <v>1635363</v>
      </c>
      <c r="F25" s="7"/>
      <c r="G25" s="7"/>
    </row>
    <row r="26" spans="1:7" ht="18" customHeight="1">
      <c r="A26" s="36" t="s">
        <v>138</v>
      </c>
      <c r="B26" s="36" t="s">
        <v>139</v>
      </c>
      <c r="C26" s="7">
        <v>1635363</v>
      </c>
      <c r="D26" s="7">
        <v>1635363</v>
      </c>
      <c r="E26" s="7">
        <v>1635363</v>
      </c>
      <c r="F26" s="7"/>
      <c r="G26" s="7"/>
    </row>
    <row r="27" spans="1:7" ht="18" customHeight="1">
      <c r="A27" s="158" t="s">
        <v>178</v>
      </c>
      <c r="B27" s="159" t="s">
        <v>178</v>
      </c>
      <c r="C27" s="7">
        <v>19811240.399999999</v>
      </c>
      <c r="D27" s="7">
        <v>19811240.399999999</v>
      </c>
      <c r="E27" s="7">
        <v>19540040.399999999</v>
      </c>
      <c r="F27" s="7">
        <v>271200</v>
      </c>
      <c r="G27" s="7"/>
    </row>
    <row r="33" spans="2:2" ht="14.25" customHeight="1">
      <c r="B33">
        <v>20513240.399999999</v>
      </c>
    </row>
  </sheetData>
  <mergeCells count="6">
    <mergeCell ref="A3:G3"/>
    <mergeCell ref="A5:B5"/>
    <mergeCell ref="A27:B27"/>
    <mergeCell ref="G5:G6"/>
    <mergeCell ref="D5:F5"/>
    <mergeCell ref="C5:C6"/>
  </mergeCells>
  <phoneticPr fontId="16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9"/>
  <sheetViews>
    <sheetView showZeros="0" topLeftCell="B1" workbookViewId="0">
      <pane ySplit="1" topLeftCell="A2" activePane="bottomLeft" state="frozen"/>
      <selection activeCell="B33" sqref="B33"/>
      <selection pane="bottomLeft" activeCell="B33" sqref="B33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4.25" customHeight="1">
      <c r="A2" s="38"/>
      <c r="B2" s="38"/>
      <c r="C2" s="38"/>
      <c r="D2" s="38"/>
      <c r="E2" s="23"/>
      <c r="F2" s="39" t="s">
        <v>179</v>
      </c>
    </row>
    <row r="3" spans="1:6" ht="41.25" customHeight="1">
      <c r="A3" s="167" t="str">
        <f>"2025"&amp;"年一般公共预算“三公”经费支出预算表"</f>
        <v>2025年一般公共预算“三公”经费支出预算表</v>
      </c>
      <c r="B3" s="168"/>
      <c r="C3" s="168"/>
      <c r="D3" s="168"/>
      <c r="E3" s="169"/>
      <c r="F3" s="168"/>
    </row>
    <row r="4" spans="1:6" ht="14.25" customHeight="1">
      <c r="A4" s="170" t="str">
        <f>"单位名称："&amp;"昆明市东川区第四小学"</f>
        <v>单位名称：昆明市东川区第四小学</v>
      </c>
      <c r="B4" s="171"/>
      <c r="D4" s="38"/>
      <c r="E4" s="23"/>
      <c r="F4" s="3" t="s">
        <v>1</v>
      </c>
    </row>
    <row r="5" spans="1:6" ht="27" customHeight="1">
      <c r="A5" s="172" t="s">
        <v>180</v>
      </c>
      <c r="B5" s="172" t="s">
        <v>181</v>
      </c>
      <c r="C5" s="126" t="s">
        <v>182</v>
      </c>
      <c r="D5" s="172"/>
      <c r="E5" s="175"/>
      <c r="F5" s="172" t="s">
        <v>183</v>
      </c>
    </row>
    <row r="6" spans="1:6" ht="28.5" customHeight="1">
      <c r="A6" s="173"/>
      <c r="B6" s="174"/>
      <c r="C6" s="40" t="s">
        <v>57</v>
      </c>
      <c r="D6" s="40" t="s">
        <v>184</v>
      </c>
      <c r="E6" s="40" t="s">
        <v>185</v>
      </c>
      <c r="F6" s="176"/>
    </row>
    <row r="7" spans="1:6" ht="17.25" customHeight="1">
      <c r="A7" s="19" t="s">
        <v>82</v>
      </c>
      <c r="B7" s="19" t="s">
        <v>83</v>
      </c>
      <c r="C7" s="19" t="s">
        <v>84</v>
      </c>
      <c r="D7" s="19" t="s">
        <v>85</v>
      </c>
      <c r="E7" s="19" t="s">
        <v>86</v>
      </c>
      <c r="F7" s="19" t="s">
        <v>87</v>
      </c>
    </row>
    <row r="8" spans="1:6" ht="17.25" customHeight="1">
      <c r="A8" s="7"/>
      <c r="B8" s="7"/>
      <c r="C8" s="7"/>
      <c r="D8" s="7"/>
      <c r="E8" s="7"/>
      <c r="F8" s="7"/>
    </row>
    <row r="9" spans="1:6" ht="14.25" customHeight="1">
      <c r="B9" s="90" t="s">
        <v>359</v>
      </c>
    </row>
  </sheetData>
  <mergeCells count="6">
    <mergeCell ref="A3:F3"/>
    <mergeCell ref="A4:B4"/>
    <mergeCell ref="A5:A6"/>
    <mergeCell ref="B5:B6"/>
    <mergeCell ref="C5:E5"/>
    <mergeCell ref="F5:F6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Y33"/>
  <sheetViews>
    <sheetView showZeros="0" topLeftCell="D1" workbookViewId="0">
      <pane ySplit="1" topLeftCell="A2" activePane="bottomLeft" state="frozen"/>
      <selection activeCell="B33" sqref="B33"/>
      <selection pane="bottomLeft" activeCell="B33" sqref="B33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5" width="18.75" customWidth="1"/>
  </cols>
  <sheetData>
    <row r="1" spans="1:2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.5" customHeight="1">
      <c r="B2" s="27"/>
      <c r="C2" s="41"/>
      <c r="E2" s="42"/>
      <c r="F2" s="42"/>
      <c r="G2" s="42"/>
      <c r="H2" s="42"/>
      <c r="I2" s="43"/>
      <c r="J2" s="43"/>
      <c r="K2" s="43"/>
      <c r="L2" s="43"/>
      <c r="M2" s="43"/>
      <c r="N2" s="43"/>
      <c r="O2" s="43"/>
      <c r="S2" s="43"/>
      <c r="W2" s="41"/>
      <c r="Y2" s="44" t="s">
        <v>186</v>
      </c>
    </row>
    <row r="3" spans="1:25" ht="45.75" customHeight="1">
      <c r="A3" s="188" t="str">
        <f>"2025"&amp;"年部门基本支出预算表"</f>
        <v>2025年部门基本支出预算表</v>
      </c>
      <c r="B3" s="189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9"/>
      <c r="Q3" s="189"/>
      <c r="R3" s="189"/>
      <c r="S3" s="188"/>
      <c r="T3" s="188"/>
      <c r="U3" s="188"/>
      <c r="V3" s="188"/>
      <c r="W3" s="188"/>
      <c r="X3" s="188"/>
      <c r="Y3" s="188"/>
    </row>
    <row r="4" spans="1:25" ht="18.75" customHeight="1">
      <c r="A4" s="190" t="str">
        <f>"单位名称："&amp;"昆明市东川区第四小学"</f>
        <v>单位名称：昆明市东川区第四小学</v>
      </c>
      <c r="B4" s="191"/>
      <c r="C4" s="192"/>
      <c r="D4" s="192"/>
      <c r="E4" s="192"/>
      <c r="F4" s="192"/>
      <c r="G4" s="192"/>
      <c r="H4" s="192"/>
      <c r="I4" s="45"/>
      <c r="J4" s="45"/>
      <c r="K4" s="45"/>
      <c r="L4" s="45"/>
      <c r="M4" s="45"/>
      <c r="N4" s="45"/>
      <c r="O4" s="45"/>
      <c r="P4" s="46"/>
      <c r="Q4" s="46"/>
      <c r="R4" s="46"/>
      <c r="S4" s="45"/>
      <c r="W4" s="41"/>
      <c r="Y4" s="44" t="s">
        <v>1</v>
      </c>
    </row>
    <row r="5" spans="1:25" ht="18" customHeight="1">
      <c r="A5" s="186" t="s">
        <v>187</v>
      </c>
      <c r="B5" s="186" t="s">
        <v>188</v>
      </c>
      <c r="C5" s="186" t="s">
        <v>189</v>
      </c>
      <c r="D5" s="186" t="s">
        <v>190</v>
      </c>
      <c r="E5" s="186" t="s">
        <v>191</v>
      </c>
      <c r="F5" s="186" t="s">
        <v>192</v>
      </c>
      <c r="G5" s="186" t="s">
        <v>193</v>
      </c>
      <c r="H5" s="186" t="s">
        <v>194</v>
      </c>
      <c r="I5" s="162" t="s">
        <v>195</v>
      </c>
      <c r="J5" s="181" t="s">
        <v>195</v>
      </c>
      <c r="K5" s="181"/>
      <c r="L5" s="181"/>
      <c r="M5" s="181"/>
      <c r="N5" s="181"/>
      <c r="O5" s="181"/>
      <c r="P5" s="163"/>
      <c r="Q5" s="163"/>
      <c r="R5" s="163"/>
      <c r="S5" s="182" t="s">
        <v>61</v>
      </c>
      <c r="T5" s="181" t="s">
        <v>62</v>
      </c>
      <c r="U5" s="181"/>
      <c r="V5" s="181"/>
      <c r="W5" s="181"/>
      <c r="X5" s="181"/>
      <c r="Y5" s="183"/>
    </row>
    <row r="6" spans="1:25" ht="18" customHeight="1">
      <c r="A6" s="193"/>
      <c r="B6" s="184"/>
      <c r="C6" s="194"/>
      <c r="D6" s="193"/>
      <c r="E6" s="193"/>
      <c r="F6" s="193"/>
      <c r="G6" s="193"/>
      <c r="H6" s="193"/>
      <c r="I6" s="165" t="s">
        <v>196</v>
      </c>
      <c r="J6" s="162" t="s">
        <v>58</v>
      </c>
      <c r="K6" s="181"/>
      <c r="L6" s="181"/>
      <c r="M6" s="181"/>
      <c r="N6" s="181"/>
      <c r="O6" s="183"/>
      <c r="P6" s="196" t="s">
        <v>197</v>
      </c>
      <c r="Q6" s="163"/>
      <c r="R6" s="164"/>
      <c r="S6" s="186" t="s">
        <v>61</v>
      </c>
      <c r="T6" s="162" t="s">
        <v>62</v>
      </c>
      <c r="U6" s="182" t="s">
        <v>64</v>
      </c>
      <c r="V6" s="181" t="s">
        <v>62</v>
      </c>
      <c r="W6" s="182" t="s">
        <v>66</v>
      </c>
      <c r="X6" s="182" t="s">
        <v>67</v>
      </c>
      <c r="Y6" s="195" t="s">
        <v>68</v>
      </c>
    </row>
    <row r="7" spans="1:25" ht="19.5" customHeight="1">
      <c r="A7" s="184"/>
      <c r="B7" s="184"/>
      <c r="C7" s="184"/>
      <c r="D7" s="184"/>
      <c r="E7" s="184"/>
      <c r="F7" s="184"/>
      <c r="G7" s="184"/>
      <c r="H7" s="184"/>
      <c r="I7" s="184"/>
      <c r="J7" s="197" t="s">
        <v>198</v>
      </c>
      <c r="K7" s="186"/>
      <c r="L7" s="186" t="s">
        <v>199</v>
      </c>
      <c r="M7" s="186" t="s">
        <v>200</v>
      </c>
      <c r="N7" s="186" t="s">
        <v>201</v>
      </c>
      <c r="O7" s="186" t="s">
        <v>202</v>
      </c>
      <c r="P7" s="186" t="s">
        <v>58</v>
      </c>
      <c r="Q7" s="186" t="s">
        <v>59</v>
      </c>
      <c r="R7" s="186" t="s">
        <v>60</v>
      </c>
      <c r="S7" s="184"/>
      <c r="T7" s="186" t="s">
        <v>57</v>
      </c>
      <c r="U7" s="186" t="s">
        <v>64</v>
      </c>
      <c r="V7" s="186" t="s">
        <v>203</v>
      </c>
      <c r="W7" s="186" t="s">
        <v>66</v>
      </c>
      <c r="X7" s="186" t="s">
        <v>67</v>
      </c>
      <c r="Y7" s="186" t="s">
        <v>68</v>
      </c>
    </row>
    <row r="8" spans="1:25" ht="37.5" customHeight="1">
      <c r="A8" s="185"/>
      <c r="B8" s="166"/>
      <c r="C8" s="185"/>
      <c r="D8" s="185"/>
      <c r="E8" s="185"/>
      <c r="F8" s="185"/>
      <c r="G8" s="185"/>
      <c r="H8" s="185"/>
      <c r="I8" s="185"/>
      <c r="J8" s="49" t="s">
        <v>57</v>
      </c>
      <c r="K8" s="50" t="s">
        <v>204</v>
      </c>
      <c r="L8" s="187" t="s">
        <v>205</v>
      </c>
      <c r="M8" s="187" t="s">
        <v>200</v>
      </c>
      <c r="N8" s="187" t="s">
        <v>201</v>
      </c>
      <c r="O8" s="187" t="s">
        <v>202</v>
      </c>
      <c r="P8" s="187" t="s">
        <v>200</v>
      </c>
      <c r="Q8" s="187" t="s">
        <v>201</v>
      </c>
      <c r="R8" s="187" t="s">
        <v>202</v>
      </c>
      <c r="S8" s="187" t="s">
        <v>61</v>
      </c>
      <c r="T8" s="187" t="s">
        <v>57</v>
      </c>
      <c r="U8" s="187" t="s">
        <v>64</v>
      </c>
      <c r="V8" s="187" t="s">
        <v>203</v>
      </c>
      <c r="W8" s="187" t="s">
        <v>66</v>
      </c>
      <c r="X8" s="187" t="s">
        <v>67</v>
      </c>
      <c r="Y8" s="187" t="s">
        <v>68</v>
      </c>
    </row>
    <row r="9" spans="1:25" ht="14.25" customHeight="1">
      <c r="A9" s="51">
        <v>1</v>
      </c>
      <c r="B9" s="51">
        <v>2</v>
      </c>
      <c r="C9" s="51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51">
        <v>9</v>
      </c>
      <c r="J9" s="51">
        <v>10</v>
      </c>
      <c r="K9" s="51">
        <v>11</v>
      </c>
      <c r="L9" s="51">
        <v>12</v>
      </c>
      <c r="M9" s="51">
        <v>13</v>
      </c>
      <c r="N9" s="51">
        <v>14</v>
      </c>
      <c r="O9" s="51">
        <v>15</v>
      </c>
      <c r="P9" s="51">
        <v>16</v>
      </c>
      <c r="Q9" s="51">
        <v>17</v>
      </c>
      <c r="R9" s="51">
        <v>18</v>
      </c>
      <c r="S9" s="51">
        <v>19</v>
      </c>
      <c r="T9" s="51">
        <v>20</v>
      </c>
      <c r="U9" s="51">
        <v>21</v>
      </c>
      <c r="V9" s="51">
        <v>22</v>
      </c>
      <c r="W9" s="51">
        <v>23</v>
      </c>
      <c r="X9" s="51">
        <v>24</v>
      </c>
      <c r="Y9" s="51">
        <v>25</v>
      </c>
    </row>
    <row r="10" spans="1:25" ht="20.25" customHeight="1">
      <c r="A10" s="10" t="s">
        <v>206</v>
      </c>
      <c r="B10" s="10" t="s">
        <v>70</v>
      </c>
      <c r="C10" s="10" t="s">
        <v>207</v>
      </c>
      <c r="D10" s="10" t="s">
        <v>208</v>
      </c>
      <c r="E10" s="10" t="s">
        <v>101</v>
      </c>
      <c r="F10" s="10" t="s">
        <v>102</v>
      </c>
      <c r="G10" s="10" t="s">
        <v>209</v>
      </c>
      <c r="H10" s="10" t="s">
        <v>210</v>
      </c>
      <c r="I10" s="7">
        <v>6081972</v>
      </c>
      <c r="J10" s="7">
        <v>6081972</v>
      </c>
      <c r="K10" s="7"/>
      <c r="L10" s="7"/>
      <c r="M10" s="7"/>
      <c r="N10" s="7">
        <v>6081972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20.25" customHeight="1">
      <c r="A11" s="10" t="s">
        <v>206</v>
      </c>
      <c r="B11" s="10" t="s">
        <v>70</v>
      </c>
      <c r="C11" s="10" t="s">
        <v>207</v>
      </c>
      <c r="D11" s="10" t="s">
        <v>208</v>
      </c>
      <c r="E11" s="10" t="s">
        <v>101</v>
      </c>
      <c r="F11" s="10" t="s">
        <v>102</v>
      </c>
      <c r="G11" s="10" t="s">
        <v>211</v>
      </c>
      <c r="H11" s="10" t="s">
        <v>212</v>
      </c>
      <c r="I11" s="7">
        <v>392088</v>
      </c>
      <c r="J11" s="7">
        <v>392088</v>
      </c>
      <c r="K11" s="52"/>
      <c r="L11" s="52"/>
      <c r="M11" s="52"/>
      <c r="N11" s="7">
        <v>392088</v>
      </c>
      <c r="O11" s="52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20.25" customHeight="1">
      <c r="A12" s="10" t="s">
        <v>206</v>
      </c>
      <c r="B12" s="10" t="s">
        <v>70</v>
      </c>
      <c r="C12" s="10" t="s">
        <v>207</v>
      </c>
      <c r="D12" s="10" t="s">
        <v>208</v>
      </c>
      <c r="E12" s="10" t="s">
        <v>101</v>
      </c>
      <c r="F12" s="10" t="s">
        <v>102</v>
      </c>
      <c r="G12" s="10" t="s">
        <v>213</v>
      </c>
      <c r="H12" s="10" t="s">
        <v>214</v>
      </c>
      <c r="I12" s="7">
        <v>506831</v>
      </c>
      <c r="J12" s="7">
        <v>506831</v>
      </c>
      <c r="K12" s="52"/>
      <c r="L12" s="52"/>
      <c r="M12" s="52"/>
      <c r="N12" s="7">
        <v>506831</v>
      </c>
      <c r="O12" s="52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20.25" customHeight="1">
      <c r="A13" s="10" t="s">
        <v>206</v>
      </c>
      <c r="B13" s="10" t="s">
        <v>70</v>
      </c>
      <c r="C13" s="10" t="s">
        <v>207</v>
      </c>
      <c r="D13" s="10" t="s">
        <v>208</v>
      </c>
      <c r="E13" s="10" t="s">
        <v>101</v>
      </c>
      <c r="F13" s="10" t="s">
        <v>102</v>
      </c>
      <c r="G13" s="10" t="s">
        <v>215</v>
      </c>
      <c r="H13" s="10" t="s">
        <v>216</v>
      </c>
      <c r="I13" s="7">
        <v>1172628</v>
      </c>
      <c r="J13" s="7">
        <v>1172628</v>
      </c>
      <c r="K13" s="52"/>
      <c r="L13" s="52"/>
      <c r="M13" s="52"/>
      <c r="N13" s="7">
        <v>1172628</v>
      </c>
      <c r="O13" s="52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20.25" customHeight="1">
      <c r="A14" s="10" t="s">
        <v>206</v>
      </c>
      <c r="B14" s="10" t="s">
        <v>70</v>
      </c>
      <c r="C14" s="10" t="s">
        <v>207</v>
      </c>
      <c r="D14" s="10" t="s">
        <v>208</v>
      </c>
      <c r="E14" s="10" t="s">
        <v>101</v>
      </c>
      <c r="F14" s="10" t="s">
        <v>102</v>
      </c>
      <c r="G14" s="10" t="s">
        <v>215</v>
      </c>
      <c r="H14" s="10" t="s">
        <v>216</v>
      </c>
      <c r="I14" s="7">
        <v>4443012</v>
      </c>
      <c r="J14" s="7">
        <v>4443012</v>
      </c>
      <c r="K14" s="52"/>
      <c r="L14" s="52"/>
      <c r="M14" s="52"/>
      <c r="N14" s="7">
        <v>4443012</v>
      </c>
      <c r="O14" s="52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20.25" customHeight="1">
      <c r="A15" s="10" t="s">
        <v>206</v>
      </c>
      <c r="B15" s="10" t="s">
        <v>70</v>
      </c>
      <c r="C15" s="10" t="s">
        <v>217</v>
      </c>
      <c r="D15" s="10" t="s">
        <v>218</v>
      </c>
      <c r="E15" s="10" t="s">
        <v>111</v>
      </c>
      <c r="F15" s="10" t="s">
        <v>112</v>
      </c>
      <c r="G15" s="10" t="s">
        <v>219</v>
      </c>
      <c r="H15" s="10" t="s">
        <v>220</v>
      </c>
      <c r="I15" s="7">
        <v>2159283</v>
      </c>
      <c r="J15" s="7">
        <v>2159283</v>
      </c>
      <c r="K15" s="52"/>
      <c r="L15" s="52"/>
      <c r="M15" s="52"/>
      <c r="N15" s="7">
        <v>2159283</v>
      </c>
      <c r="O15" s="52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20.25" customHeight="1">
      <c r="A16" s="10" t="s">
        <v>206</v>
      </c>
      <c r="B16" s="10" t="s">
        <v>70</v>
      </c>
      <c r="C16" s="10" t="s">
        <v>217</v>
      </c>
      <c r="D16" s="10" t="s">
        <v>218</v>
      </c>
      <c r="E16" s="10" t="s">
        <v>123</v>
      </c>
      <c r="F16" s="10" t="s">
        <v>124</v>
      </c>
      <c r="G16" s="10" t="s">
        <v>221</v>
      </c>
      <c r="H16" s="10" t="s">
        <v>222</v>
      </c>
      <c r="I16" s="7">
        <v>1050504</v>
      </c>
      <c r="J16" s="7">
        <v>1050504</v>
      </c>
      <c r="K16" s="52"/>
      <c r="L16" s="52"/>
      <c r="M16" s="52"/>
      <c r="N16" s="7">
        <v>1050504</v>
      </c>
      <c r="O16" s="52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20.25" customHeight="1">
      <c r="A17" s="10" t="s">
        <v>206</v>
      </c>
      <c r="B17" s="10" t="s">
        <v>70</v>
      </c>
      <c r="C17" s="10" t="s">
        <v>217</v>
      </c>
      <c r="D17" s="10" t="s">
        <v>218</v>
      </c>
      <c r="E17" s="10" t="s">
        <v>123</v>
      </c>
      <c r="F17" s="10" t="s">
        <v>124</v>
      </c>
      <c r="G17" s="10" t="s">
        <v>221</v>
      </c>
      <c r="H17" s="10" t="s">
        <v>222</v>
      </c>
      <c r="I17" s="7">
        <v>4136</v>
      </c>
      <c r="J17" s="7">
        <v>4136</v>
      </c>
      <c r="K17" s="52"/>
      <c r="L17" s="52"/>
      <c r="M17" s="52"/>
      <c r="N17" s="7">
        <v>4136</v>
      </c>
      <c r="O17" s="52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20.25" customHeight="1">
      <c r="A18" s="10" t="s">
        <v>206</v>
      </c>
      <c r="B18" s="10" t="s">
        <v>70</v>
      </c>
      <c r="C18" s="10" t="s">
        <v>217</v>
      </c>
      <c r="D18" s="10" t="s">
        <v>218</v>
      </c>
      <c r="E18" s="10" t="s">
        <v>125</v>
      </c>
      <c r="F18" s="10" t="s">
        <v>126</v>
      </c>
      <c r="G18" s="10" t="s">
        <v>223</v>
      </c>
      <c r="H18" s="10" t="s">
        <v>224</v>
      </c>
      <c r="I18" s="7">
        <v>628593</v>
      </c>
      <c r="J18" s="7">
        <v>628593</v>
      </c>
      <c r="K18" s="52"/>
      <c r="L18" s="52"/>
      <c r="M18" s="52"/>
      <c r="N18" s="7">
        <v>628593</v>
      </c>
      <c r="O18" s="52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20.25" customHeight="1">
      <c r="A19" s="10" t="s">
        <v>206</v>
      </c>
      <c r="B19" s="10" t="s">
        <v>70</v>
      </c>
      <c r="C19" s="10" t="s">
        <v>217</v>
      </c>
      <c r="D19" s="10" t="s">
        <v>218</v>
      </c>
      <c r="E19" s="10" t="s">
        <v>125</v>
      </c>
      <c r="F19" s="10" t="s">
        <v>126</v>
      </c>
      <c r="G19" s="10" t="s">
        <v>223</v>
      </c>
      <c r="H19" s="10" t="s">
        <v>224</v>
      </c>
      <c r="I19" s="7">
        <v>36872</v>
      </c>
      <c r="J19" s="7">
        <v>36872</v>
      </c>
      <c r="K19" s="52"/>
      <c r="L19" s="52"/>
      <c r="M19" s="52"/>
      <c r="N19" s="7">
        <v>36872</v>
      </c>
      <c r="O19" s="52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20.25" customHeight="1">
      <c r="A20" s="10" t="s">
        <v>206</v>
      </c>
      <c r="B20" s="10" t="s">
        <v>70</v>
      </c>
      <c r="C20" s="10" t="s">
        <v>217</v>
      </c>
      <c r="D20" s="10" t="s">
        <v>218</v>
      </c>
      <c r="E20" s="10" t="s">
        <v>101</v>
      </c>
      <c r="F20" s="10" t="s">
        <v>102</v>
      </c>
      <c r="G20" s="10" t="s">
        <v>225</v>
      </c>
      <c r="H20" s="10" t="s">
        <v>226</v>
      </c>
      <c r="I20" s="7">
        <v>88023</v>
      </c>
      <c r="J20" s="7">
        <v>88023</v>
      </c>
      <c r="K20" s="52"/>
      <c r="L20" s="52"/>
      <c r="M20" s="52"/>
      <c r="N20" s="7">
        <v>88023</v>
      </c>
      <c r="O20" s="52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20.25" customHeight="1">
      <c r="A21" s="10" t="s">
        <v>206</v>
      </c>
      <c r="B21" s="10" t="s">
        <v>70</v>
      </c>
      <c r="C21" s="10" t="s">
        <v>217</v>
      </c>
      <c r="D21" s="10" t="s">
        <v>218</v>
      </c>
      <c r="E21" s="10" t="s">
        <v>127</v>
      </c>
      <c r="F21" s="10" t="s">
        <v>128</v>
      </c>
      <c r="G21" s="10" t="s">
        <v>225</v>
      </c>
      <c r="H21" s="10" t="s">
        <v>226</v>
      </c>
      <c r="I21" s="7">
        <v>50394</v>
      </c>
      <c r="J21" s="7">
        <v>50394</v>
      </c>
      <c r="K21" s="52"/>
      <c r="L21" s="52"/>
      <c r="M21" s="52"/>
      <c r="N21" s="7">
        <v>50394</v>
      </c>
      <c r="O21" s="52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20.25" customHeight="1">
      <c r="A22" s="10" t="s">
        <v>206</v>
      </c>
      <c r="B22" s="10" t="s">
        <v>70</v>
      </c>
      <c r="C22" s="10" t="s">
        <v>227</v>
      </c>
      <c r="D22" s="10" t="s">
        <v>139</v>
      </c>
      <c r="E22" s="10" t="s">
        <v>138</v>
      </c>
      <c r="F22" s="10" t="s">
        <v>139</v>
      </c>
      <c r="G22" s="10" t="s">
        <v>228</v>
      </c>
      <c r="H22" s="10" t="s">
        <v>139</v>
      </c>
      <c r="I22" s="7">
        <v>1635363</v>
      </c>
      <c r="J22" s="7">
        <v>1635363</v>
      </c>
      <c r="K22" s="52"/>
      <c r="L22" s="52"/>
      <c r="M22" s="52"/>
      <c r="N22" s="7">
        <v>1635363</v>
      </c>
      <c r="O22" s="52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20.25" customHeight="1">
      <c r="A23" s="10" t="s">
        <v>206</v>
      </c>
      <c r="B23" s="10" t="s">
        <v>70</v>
      </c>
      <c r="C23" s="10" t="s">
        <v>229</v>
      </c>
      <c r="D23" s="10" t="s">
        <v>230</v>
      </c>
      <c r="E23" s="10" t="s">
        <v>117</v>
      </c>
      <c r="F23" s="10" t="s">
        <v>118</v>
      </c>
      <c r="G23" s="10" t="s">
        <v>231</v>
      </c>
      <c r="H23" s="10" t="s">
        <v>230</v>
      </c>
      <c r="I23" s="7">
        <v>11390</v>
      </c>
      <c r="J23" s="7">
        <v>11390</v>
      </c>
      <c r="K23" s="52"/>
      <c r="L23" s="52"/>
      <c r="M23" s="52"/>
      <c r="N23" s="7">
        <v>11390</v>
      </c>
      <c r="O23" s="52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20.25" customHeight="1">
      <c r="A24" s="10" t="s">
        <v>206</v>
      </c>
      <c r="B24" s="10" t="s">
        <v>70</v>
      </c>
      <c r="C24" s="10" t="s">
        <v>232</v>
      </c>
      <c r="D24" s="10" t="s">
        <v>233</v>
      </c>
      <c r="E24" s="10" t="s">
        <v>115</v>
      </c>
      <c r="F24" s="10" t="s">
        <v>116</v>
      </c>
      <c r="G24" s="10" t="s">
        <v>234</v>
      </c>
      <c r="H24" s="10" t="s">
        <v>235</v>
      </c>
      <c r="I24" s="7">
        <v>11521</v>
      </c>
      <c r="J24" s="7">
        <v>11521</v>
      </c>
      <c r="K24" s="52"/>
      <c r="L24" s="52"/>
      <c r="M24" s="52"/>
      <c r="N24" s="7">
        <v>11521</v>
      </c>
      <c r="O24" s="52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20.25" customHeight="1">
      <c r="A25" s="10" t="s">
        <v>206</v>
      </c>
      <c r="B25" s="10" t="s">
        <v>70</v>
      </c>
      <c r="C25" s="10" t="s">
        <v>236</v>
      </c>
      <c r="D25" s="10" t="s">
        <v>237</v>
      </c>
      <c r="E25" s="10" t="s">
        <v>109</v>
      </c>
      <c r="F25" s="10" t="s">
        <v>110</v>
      </c>
      <c r="G25" s="10" t="s">
        <v>238</v>
      </c>
      <c r="H25" s="10" t="s">
        <v>239</v>
      </c>
      <c r="I25" s="7">
        <v>4800</v>
      </c>
      <c r="J25" s="7">
        <v>4800</v>
      </c>
      <c r="K25" s="52"/>
      <c r="L25" s="52"/>
      <c r="M25" s="52"/>
      <c r="N25" s="7">
        <v>4800</v>
      </c>
      <c r="O25" s="52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20.25" customHeight="1">
      <c r="A26" s="10" t="s">
        <v>206</v>
      </c>
      <c r="B26" s="10" t="s">
        <v>70</v>
      </c>
      <c r="C26" s="10" t="s">
        <v>240</v>
      </c>
      <c r="D26" s="10" t="s">
        <v>241</v>
      </c>
      <c r="E26" s="10" t="s">
        <v>101</v>
      </c>
      <c r="F26" s="10" t="s">
        <v>102</v>
      </c>
      <c r="G26" s="10" t="s">
        <v>242</v>
      </c>
      <c r="H26" s="10" t="s">
        <v>243</v>
      </c>
      <c r="I26" s="7">
        <v>266400</v>
      </c>
      <c r="J26" s="7">
        <v>266400</v>
      </c>
      <c r="K26" s="52"/>
      <c r="L26" s="52"/>
      <c r="M26" s="52"/>
      <c r="N26" s="7">
        <v>266400</v>
      </c>
      <c r="O26" s="52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20.25" customHeight="1">
      <c r="A27" s="10" t="s">
        <v>206</v>
      </c>
      <c r="B27" s="10" t="s">
        <v>70</v>
      </c>
      <c r="C27" s="10" t="s">
        <v>244</v>
      </c>
      <c r="D27" s="10" t="s">
        <v>245</v>
      </c>
      <c r="E27" s="10" t="s">
        <v>109</v>
      </c>
      <c r="F27" s="10" t="s">
        <v>110</v>
      </c>
      <c r="G27" s="10" t="s">
        <v>234</v>
      </c>
      <c r="H27" s="10" t="s">
        <v>235</v>
      </c>
      <c r="I27" s="7">
        <v>129600</v>
      </c>
      <c r="J27" s="7">
        <v>129600</v>
      </c>
      <c r="K27" s="52"/>
      <c r="L27" s="52"/>
      <c r="M27" s="52"/>
      <c r="N27" s="7">
        <v>129600</v>
      </c>
      <c r="O27" s="52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20.25" customHeight="1">
      <c r="A28" s="10" t="s">
        <v>206</v>
      </c>
      <c r="B28" s="10" t="s">
        <v>70</v>
      </c>
      <c r="C28" s="10" t="s">
        <v>246</v>
      </c>
      <c r="D28" s="10" t="s">
        <v>247</v>
      </c>
      <c r="E28" s="10" t="s">
        <v>103</v>
      </c>
      <c r="F28" s="10" t="s">
        <v>104</v>
      </c>
      <c r="G28" s="10" t="s">
        <v>248</v>
      </c>
      <c r="H28" s="10" t="s">
        <v>249</v>
      </c>
      <c r="I28" s="7">
        <v>76406.399999999994</v>
      </c>
      <c r="J28" s="7">
        <v>76406.399999999994</v>
      </c>
      <c r="K28" s="52"/>
      <c r="L28" s="52"/>
      <c r="M28" s="52"/>
      <c r="N28" s="7">
        <v>76406.399999999994</v>
      </c>
      <c r="O28" s="52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20.25" customHeight="1">
      <c r="A29" s="10" t="s">
        <v>206</v>
      </c>
      <c r="B29" s="10" t="s">
        <v>70</v>
      </c>
      <c r="C29" s="10" t="s">
        <v>246</v>
      </c>
      <c r="D29" s="10" t="s">
        <v>247</v>
      </c>
      <c r="E29" s="10" t="s">
        <v>103</v>
      </c>
      <c r="F29" s="10" t="s">
        <v>104</v>
      </c>
      <c r="G29" s="10" t="s">
        <v>248</v>
      </c>
      <c r="H29" s="10" t="s">
        <v>249</v>
      </c>
      <c r="I29" s="7">
        <v>129024</v>
      </c>
      <c r="J29" s="7">
        <v>129024</v>
      </c>
      <c r="K29" s="52"/>
      <c r="L29" s="52"/>
      <c r="M29" s="52"/>
      <c r="N29" s="7">
        <v>129024</v>
      </c>
      <c r="O29" s="52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20.25" customHeight="1">
      <c r="A30" s="10" t="s">
        <v>206</v>
      </c>
      <c r="B30" s="10" t="s">
        <v>70</v>
      </c>
      <c r="C30" s="10" t="s">
        <v>250</v>
      </c>
      <c r="D30" s="10" t="s">
        <v>251</v>
      </c>
      <c r="E30" s="10" t="s">
        <v>101</v>
      </c>
      <c r="F30" s="10" t="s">
        <v>102</v>
      </c>
      <c r="G30" s="10" t="s">
        <v>215</v>
      </c>
      <c r="H30" s="10" t="s">
        <v>216</v>
      </c>
      <c r="I30" s="7">
        <v>932400</v>
      </c>
      <c r="J30" s="7">
        <v>932400</v>
      </c>
      <c r="K30" s="52"/>
      <c r="L30" s="52"/>
      <c r="M30" s="52"/>
      <c r="N30" s="7">
        <v>932400</v>
      </c>
      <c r="O30" s="52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7.25" customHeight="1">
      <c r="A31" s="177" t="s">
        <v>178</v>
      </c>
      <c r="B31" s="178"/>
      <c r="C31" s="179"/>
      <c r="D31" s="179"/>
      <c r="E31" s="179"/>
      <c r="F31" s="179"/>
      <c r="G31" s="179"/>
      <c r="H31" s="180"/>
      <c r="I31" s="7">
        <v>19811240.399999999</v>
      </c>
      <c r="J31" s="7">
        <v>19811240.399999999</v>
      </c>
      <c r="K31" s="7"/>
      <c r="L31" s="7"/>
      <c r="M31" s="7"/>
      <c r="N31" s="7">
        <v>19811240.399999999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3" spans="2:2" ht="14.25" customHeight="1">
      <c r="B33">
        <v>20513240.399999999</v>
      </c>
    </row>
  </sheetData>
  <mergeCells count="31">
    <mergeCell ref="A3:Y3"/>
    <mergeCell ref="A4:H4"/>
    <mergeCell ref="A5:A8"/>
    <mergeCell ref="C5:C8"/>
    <mergeCell ref="D5:D8"/>
    <mergeCell ref="E5:E8"/>
    <mergeCell ref="F5:F8"/>
    <mergeCell ref="G5:G8"/>
    <mergeCell ref="H5:H8"/>
    <mergeCell ref="J6:O6"/>
    <mergeCell ref="S6:S8"/>
    <mergeCell ref="T6:Y6"/>
    <mergeCell ref="R7:R8"/>
    <mergeCell ref="P6:R6"/>
    <mergeCell ref="B5:B8"/>
    <mergeCell ref="J7:K7"/>
    <mergeCell ref="A31:H31"/>
    <mergeCell ref="I5:Y5"/>
    <mergeCell ref="I6:I8"/>
    <mergeCell ref="L7:L8"/>
    <mergeCell ref="M7:M8"/>
    <mergeCell ref="N7:N8"/>
    <mergeCell ref="O7:O8"/>
    <mergeCell ref="T7:T8"/>
    <mergeCell ref="U7:U8"/>
    <mergeCell ref="V7:V8"/>
    <mergeCell ref="W7:W8"/>
    <mergeCell ref="X7:X8"/>
    <mergeCell ref="Y7:Y8"/>
    <mergeCell ref="P7:P8"/>
    <mergeCell ref="Q7:Q8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33"/>
  <sheetViews>
    <sheetView showZeros="0" topLeftCell="N1" workbookViewId="0">
      <pane ySplit="1" topLeftCell="A2" activePane="bottomLeft" state="frozen"/>
      <selection activeCell="B33" sqref="B33"/>
      <selection pane="bottomLeft" activeCell="B33" sqref="B33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B2" s="27"/>
      <c r="E2" s="53"/>
      <c r="F2" s="53"/>
      <c r="G2" s="53"/>
      <c r="H2" s="53"/>
      <c r="U2" s="27"/>
      <c r="W2" s="4" t="s">
        <v>252</v>
      </c>
    </row>
    <row r="3" spans="1:23" ht="46.5" customHeight="1">
      <c r="A3" s="189" t="str">
        <f>"2025"&amp;"年部门项目支出预算表"</f>
        <v>2025年部门项目支出预算表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</row>
    <row r="4" spans="1:23" ht="13.5" customHeight="1">
      <c r="A4" s="190" t="str">
        <f>"单位名称："&amp;"昆明市东川区第四小学"</f>
        <v>单位名称：昆明市东川区第四小学</v>
      </c>
      <c r="B4" s="191"/>
      <c r="C4" s="191"/>
      <c r="D4" s="191"/>
      <c r="E4" s="191"/>
      <c r="F4" s="191"/>
      <c r="G4" s="191"/>
      <c r="H4" s="191"/>
      <c r="I4" s="46"/>
      <c r="J4" s="46"/>
      <c r="K4" s="46"/>
      <c r="L4" s="46"/>
      <c r="M4" s="46"/>
      <c r="N4" s="46"/>
      <c r="O4" s="46"/>
      <c r="P4" s="46"/>
      <c r="Q4" s="46"/>
      <c r="U4" s="27"/>
      <c r="W4" s="54" t="s">
        <v>1</v>
      </c>
    </row>
    <row r="5" spans="1:23" ht="21.75" customHeight="1">
      <c r="A5" s="186" t="s">
        <v>253</v>
      </c>
      <c r="B5" s="198" t="s">
        <v>189</v>
      </c>
      <c r="C5" s="186" t="s">
        <v>190</v>
      </c>
      <c r="D5" s="186" t="s">
        <v>254</v>
      </c>
      <c r="E5" s="198" t="s">
        <v>191</v>
      </c>
      <c r="F5" s="198" t="s">
        <v>192</v>
      </c>
      <c r="G5" s="198" t="s">
        <v>255</v>
      </c>
      <c r="H5" s="198" t="s">
        <v>256</v>
      </c>
      <c r="I5" s="203" t="s">
        <v>55</v>
      </c>
      <c r="J5" s="196" t="s">
        <v>257</v>
      </c>
      <c r="K5" s="163"/>
      <c r="L5" s="163"/>
      <c r="M5" s="164"/>
      <c r="N5" s="196" t="s">
        <v>197</v>
      </c>
      <c r="O5" s="163"/>
      <c r="P5" s="164"/>
      <c r="Q5" s="198" t="s">
        <v>61</v>
      </c>
      <c r="R5" s="196" t="s">
        <v>62</v>
      </c>
      <c r="S5" s="163"/>
      <c r="T5" s="163"/>
      <c r="U5" s="163"/>
      <c r="V5" s="163"/>
      <c r="W5" s="164"/>
    </row>
    <row r="6" spans="1:23" ht="21.75" customHeight="1">
      <c r="A6" s="193"/>
      <c r="B6" s="184"/>
      <c r="C6" s="193"/>
      <c r="D6" s="193"/>
      <c r="E6" s="201"/>
      <c r="F6" s="201"/>
      <c r="G6" s="201"/>
      <c r="H6" s="201"/>
      <c r="I6" s="184"/>
      <c r="J6" s="199" t="s">
        <v>58</v>
      </c>
      <c r="K6" s="160"/>
      <c r="L6" s="198" t="s">
        <v>59</v>
      </c>
      <c r="M6" s="198" t="s">
        <v>60</v>
      </c>
      <c r="N6" s="198" t="s">
        <v>58</v>
      </c>
      <c r="O6" s="198" t="s">
        <v>59</v>
      </c>
      <c r="P6" s="198" t="s">
        <v>60</v>
      </c>
      <c r="Q6" s="201"/>
      <c r="R6" s="198" t="s">
        <v>57</v>
      </c>
      <c r="S6" s="198" t="s">
        <v>64</v>
      </c>
      <c r="T6" s="198" t="s">
        <v>203</v>
      </c>
      <c r="U6" s="198" t="s">
        <v>66</v>
      </c>
      <c r="V6" s="198" t="s">
        <v>67</v>
      </c>
      <c r="W6" s="198" t="s">
        <v>68</v>
      </c>
    </row>
    <row r="7" spans="1:23" ht="21" customHeight="1">
      <c r="A7" s="184"/>
      <c r="B7" s="184"/>
      <c r="C7" s="184"/>
      <c r="D7" s="184"/>
      <c r="E7" s="184"/>
      <c r="F7" s="184"/>
      <c r="G7" s="184"/>
      <c r="H7" s="184"/>
      <c r="I7" s="184"/>
      <c r="J7" s="200" t="s">
        <v>57</v>
      </c>
      <c r="K7" s="161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</row>
    <row r="8" spans="1:23" ht="39.75" customHeight="1">
      <c r="A8" s="187"/>
      <c r="B8" s="166"/>
      <c r="C8" s="187"/>
      <c r="D8" s="187"/>
      <c r="E8" s="202"/>
      <c r="F8" s="202"/>
      <c r="G8" s="202"/>
      <c r="H8" s="202"/>
      <c r="I8" s="166"/>
      <c r="J8" s="56" t="s">
        <v>57</v>
      </c>
      <c r="K8" s="56" t="s">
        <v>258</v>
      </c>
      <c r="L8" s="202"/>
      <c r="M8" s="202"/>
      <c r="N8" s="202"/>
      <c r="O8" s="202"/>
      <c r="P8" s="202"/>
      <c r="Q8" s="202"/>
      <c r="R8" s="202"/>
      <c r="S8" s="202"/>
      <c r="T8" s="202"/>
      <c r="U8" s="166"/>
      <c r="V8" s="202"/>
      <c r="W8" s="202"/>
    </row>
    <row r="9" spans="1:23" ht="15" customHeight="1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1">
        <v>12</v>
      </c>
      <c r="M9" s="51">
        <v>13</v>
      </c>
      <c r="N9" s="51">
        <v>14</v>
      </c>
      <c r="O9" s="51">
        <v>15</v>
      </c>
      <c r="P9" s="51">
        <v>16</v>
      </c>
      <c r="Q9" s="51">
        <v>17</v>
      </c>
      <c r="R9" s="51">
        <v>18</v>
      </c>
      <c r="S9" s="51">
        <v>19</v>
      </c>
      <c r="T9" s="51">
        <v>20</v>
      </c>
      <c r="U9" s="57">
        <v>21</v>
      </c>
      <c r="V9" s="51">
        <v>22</v>
      </c>
      <c r="W9" s="57">
        <v>23</v>
      </c>
    </row>
    <row r="10" spans="1:23" ht="21.75" customHeight="1">
      <c r="A10" s="24" t="s">
        <v>259</v>
      </c>
      <c r="B10" s="24" t="s">
        <v>260</v>
      </c>
      <c r="C10" s="24" t="s">
        <v>261</v>
      </c>
      <c r="D10" s="24" t="s">
        <v>70</v>
      </c>
      <c r="E10" s="24" t="s">
        <v>103</v>
      </c>
      <c r="F10" s="24" t="s">
        <v>104</v>
      </c>
      <c r="G10" s="24" t="s">
        <v>262</v>
      </c>
      <c r="H10" s="24" t="s">
        <v>263</v>
      </c>
      <c r="I10" s="7">
        <v>700000</v>
      </c>
      <c r="J10" s="7"/>
      <c r="K10" s="7"/>
      <c r="L10" s="7"/>
      <c r="M10" s="7"/>
      <c r="N10" s="7"/>
      <c r="O10" s="7"/>
      <c r="P10" s="7"/>
      <c r="Q10" s="7"/>
      <c r="R10" s="7">
        <v>700000</v>
      </c>
      <c r="S10" s="7"/>
      <c r="T10" s="7"/>
      <c r="U10" s="7"/>
      <c r="V10" s="7"/>
      <c r="W10" s="7">
        <v>700000</v>
      </c>
    </row>
    <row r="11" spans="1:23" ht="21.75" customHeight="1">
      <c r="A11" s="24" t="s">
        <v>264</v>
      </c>
      <c r="B11" s="24" t="s">
        <v>265</v>
      </c>
      <c r="C11" s="24" t="s">
        <v>266</v>
      </c>
      <c r="D11" s="24" t="s">
        <v>70</v>
      </c>
      <c r="E11" s="24" t="s">
        <v>133</v>
      </c>
      <c r="F11" s="24" t="s">
        <v>132</v>
      </c>
      <c r="G11" s="24" t="s">
        <v>267</v>
      </c>
      <c r="H11" s="24" t="s">
        <v>81</v>
      </c>
      <c r="I11" s="7">
        <v>2000</v>
      </c>
      <c r="J11" s="7"/>
      <c r="K11" s="7"/>
      <c r="L11" s="7"/>
      <c r="M11" s="7"/>
      <c r="N11" s="7"/>
      <c r="O11" s="7"/>
      <c r="P11" s="7"/>
      <c r="Q11" s="7"/>
      <c r="R11" s="7">
        <v>2000</v>
      </c>
      <c r="S11" s="7"/>
      <c r="T11" s="7"/>
      <c r="U11" s="7"/>
      <c r="V11" s="7"/>
      <c r="W11" s="7">
        <v>2000</v>
      </c>
    </row>
    <row r="12" spans="1:23" ht="18.75" customHeight="1">
      <c r="A12" s="177" t="s">
        <v>178</v>
      </c>
      <c r="B12" s="178"/>
      <c r="C12" s="178"/>
      <c r="D12" s="178"/>
      <c r="E12" s="178"/>
      <c r="F12" s="178"/>
      <c r="G12" s="178"/>
      <c r="H12" s="144"/>
      <c r="I12" s="7">
        <v>702000</v>
      </c>
      <c r="J12" s="7"/>
      <c r="K12" s="7"/>
      <c r="L12" s="7"/>
      <c r="M12" s="7"/>
      <c r="N12" s="7"/>
      <c r="O12" s="7"/>
      <c r="P12" s="7"/>
      <c r="Q12" s="7"/>
      <c r="R12" s="7">
        <v>702000</v>
      </c>
      <c r="S12" s="7"/>
      <c r="T12" s="7"/>
      <c r="U12" s="7"/>
      <c r="V12" s="7"/>
      <c r="W12" s="7">
        <v>702000</v>
      </c>
    </row>
    <row r="33" spans="2:2" ht="14.25" customHeight="1">
      <c r="B33">
        <v>20513240.399999999</v>
      </c>
    </row>
  </sheetData>
  <mergeCells count="28">
    <mergeCell ref="Q5:Q8"/>
    <mergeCell ref="R5:W5"/>
    <mergeCell ref="R6:R8"/>
    <mergeCell ref="S6:S8"/>
    <mergeCell ref="T6:T8"/>
    <mergeCell ref="V6:V8"/>
    <mergeCell ref="W6:W8"/>
    <mergeCell ref="J5:M5"/>
    <mergeCell ref="N5:P5"/>
    <mergeCell ref="N6:N8"/>
    <mergeCell ref="O6:O8"/>
    <mergeCell ref="P6:P8"/>
    <mergeCell ref="A12:H12"/>
    <mergeCell ref="U6:U8"/>
    <mergeCell ref="B5:B8"/>
    <mergeCell ref="J6:K7"/>
    <mergeCell ref="A3:W3"/>
    <mergeCell ref="F5:F8"/>
    <mergeCell ref="A5:A8"/>
    <mergeCell ref="C5:C8"/>
    <mergeCell ref="A4:H4"/>
    <mergeCell ref="D5:D8"/>
    <mergeCell ref="G5:G8"/>
    <mergeCell ref="H5:H8"/>
    <mergeCell ref="I5:I8"/>
    <mergeCell ref="L6:L8"/>
    <mergeCell ref="E5:E8"/>
    <mergeCell ref="M6:M8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17"/>
  <sheetViews>
    <sheetView showZeros="0" workbookViewId="0">
      <pane ySplit="1" topLeftCell="A2" activePane="bottomLeft" state="frozen"/>
      <selection activeCell="B33" sqref="B33"/>
      <selection pane="bottomLeft" activeCell="B33" sqref="B33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J2" s="44" t="s">
        <v>268</v>
      </c>
    </row>
    <row r="3" spans="1:10" ht="39.75" customHeight="1">
      <c r="A3" s="204" t="str">
        <f>"2025"&amp;"年部门项目支出绩效目标表"</f>
        <v>2025年部门项目支出绩效目标表</v>
      </c>
      <c r="B3" s="189"/>
      <c r="C3" s="189"/>
      <c r="D3" s="189"/>
      <c r="E3" s="189"/>
      <c r="F3" s="188"/>
      <c r="G3" s="189"/>
      <c r="H3" s="188"/>
      <c r="I3" s="188"/>
      <c r="J3" s="189"/>
    </row>
    <row r="4" spans="1:10" ht="17.25" customHeight="1">
      <c r="A4" s="190" t="str">
        <f>"单位名称："&amp;"昆明市东川区第四小学"</f>
        <v>单位名称：昆明市东川区第四小学</v>
      </c>
      <c r="B4" s="119"/>
      <c r="C4" s="119"/>
      <c r="D4" s="119"/>
      <c r="E4" s="119"/>
      <c r="F4" s="119"/>
      <c r="G4" s="119"/>
      <c r="H4" s="119"/>
    </row>
    <row r="5" spans="1:10" ht="44.25" customHeight="1">
      <c r="A5" s="56" t="s">
        <v>190</v>
      </c>
      <c r="B5" s="56" t="s">
        <v>269</v>
      </c>
      <c r="C5" s="56" t="s">
        <v>270</v>
      </c>
      <c r="D5" s="56" t="s">
        <v>271</v>
      </c>
      <c r="E5" s="56" t="s">
        <v>272</v>
      </c>
      <c r="F5" s="58" t="s">
        <v>273</v>
      </c>
      <c r="G5" s="56" t="s">
        <v>274</v>
      </c>
      <c r="H5" s="58" t="s">
        <v>275</v>
      </c>
      <c r="I5" s="58" t="s">
        <v>276</v>
      </c>
      <c r="J5" s="56" t="s">
        <v>277</v>
      </c>
    </row>
    <row r="6" spans="1:10" ht="18.75" customHeight="1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1">
        <v>6</v>
      </c>
      <c r="G6" s="59">
        <v>7</v>
      </c>
      <c r="H6" s="51">
        <v>8</v>
      </c>
      <c r="I6" s="51">
        <v>9</v>
      </c>
      <c r="J6" s="59">
        <v>10</v>
      </c>
    </row>
    <row r="7" spans="1:10" ht="42" customHeight="1">
      <c r="A7" s="25" t="s">
        <v>70</v>
      </c>
      <c r="B7" s="24"/>
      <c r="C7" s="24"/>
      <c r="D7" s="24"/>
      <c r="E7" s="60"/>
      <c r="F7" s="14"/>
      <c r="G7" s="60"/>
      <c r="H7" s="14"/>
      <c r="I7" s="14"/>
      <c r="J7" s="60"/>
    </row>
    <row r="8" spans="1:10" ht="42" customHeight="1">
      <c r="A8" s="205" t="s">
        <v>261</v>
      </c>
      <c r="B8" s="206" t="s">
        <v>278</v>
      </c>
      <c r="C8" s="16" t="s">
        <v>279</v>
      </c>
      <c r="D8" s="16" t="s">
        <v>280</v>
      </c>
      <c r="E8" s="25" t="s">
        <v>281</v>
      </c>
      <c r="F8" s="16" t="s">
        <v>282</v>
      </c>
      <c r="G8" s="25" t="s">
        <v>283</v>
      </c>
      <c r="H8" s="16" t="s">
        <v>284</v>
      </c>
      <c r="I8" s="16" t="s">
        <v>285</v>
      </c>
      <c r="J8" s="25" t="s">
        <v>286</v>
      </c>
    </row>
    <row r="9" spans="1:10" ht="42" customHeight="1">
      <c r="A9" s="205" t="s">
        <v>261</v>
      </c>
      <c r="B9" s="206" t="s">
        <v>278</v>
      </c>
      <c r="C9" s="16" t="s">
        <v>279</v>
      </c>
      <c r="D9" s="16" t="s">
        <v>287</v>
      </c>
      <c r="E9" s="25" t="s">
        <v>288</v>
      </c>
      <c r="F9" s="16" t="s">
        <v>282</v>
      </c>
      <c r="G9" s="25" t="s">
        <v>289</v>
      </c>
      <c r="H9" s="16" t="s">
        <v>290</v>
      </c>
      <c r="I9" s="16" t="s">
        <v>291</v>
      </c>
      <c r="J9" s="25" t="s">
        <v>292</v>
      </c>
    </row>
    <row r="10" spans="1:10" ht="42" customHeight="1">
      <c r="A10" s="205" t="s">
        <v>261</v>
      </c>
      <c r="B10" s="206" t="s">
        <v>278</v>
      </c>
      <c r="C10" s="16" t="s">
        <v>293</v>
      </c>
      <c r="D10" s="16" t="s">
        <v>294</v>
      </c>
      <c r="E10" s="25" t="s">
        <v>295</v>
      </c>
      <c r="F10" s="16" t="s">
        <v>282</v>
      </c>
      <c r="G10" s="25" t="s">
        <v>296</v>
      </c>
      <c r="H10" s="16" t="s">
        <v>290</v>
      </c>
      <c r="I10" s="16" t="s">
        <v>291</v>
      </c>
      <c r="J10" s="25" t="s">
        <v>297</v>
      </c>
    </row>
    <row r="11" spans="1:10" ht="42" customHeight="1">
      <c r="A11" s="205" t="s">
        <v>261</v>
      </c>
      <c r="B11" s="206" t="s">
        <v>278</v>
      </c>
      <c r="C11" s="16" t="s">
        <v>293</v>
      </c>
      <c r="D11" s="16" t="s">
        <v>298</v>
      </c>
      <c r="E11" s="25" t="s">
        <v>299</v>
      </c>
      <c r="F11" s="16" t="s">
        <v>282</v>
      </c>
      <c r="G11" s="25" t="s">
        <v>300</v>
      </c>
      <c r="H11" s="16" t="s">
        <v>290</v>
      </c>
      <c r="I11" s="16" t="s">
        <v>291</v>
      </c>
      <c r="J11" s="25" t="s">
        <v>301</v>
      </c>
    </row>
    <row r="12" spans="1:10" ht="42" customHeight="1">
      <c r="A12" s="205" t="s">
        <v>261</v>
      </c>
      <c r="B12" s="206" t="s">
        <v>278</v>
      </c>
      <c r="C12" s="16" t="s">
        <v>293</v>
      </c>
      <c r="D12" s="16" t="s">
        <v>302</v>
      </c>
      <c r="E12" s="25" t="s">
        <v>303</v>
      </c>
      <c r="F12" s="16" t="s">
        <v>282</v>
      </c>
      <c r="G12" s="25" t="s">
        <v>304</v>
      </c>
      <c r="H12" s="16" t="s">
        <v>290</v>
      </c>
      <c r="I12" s="16" t="s">
        <v>291</v>
      </c>
      <c r="J12" s="25" t="s">
        <v>305</v>
      </c>
    </row>
    <row r="13" spans="1:10" ht="42" customHeight="1">
      <c r="A13" s="205" t="s">
        <v>261</v>
      </c>
      <c r="B13" s="206" t="s">
        <v>278</v>
      </c>
      <c r="C13" s="16" t="s">
        <v>306</v>
      </c>
      <c r="D13" s="16" t="s">
        <v>307</v>
      </c>
      <c r="E13" s="25" t="s">
        <v>308</v>
      </c>
      <c r="F13" s="16" t="s">
        <v>282</v>
      </c>
      <c r="G13" s="25" t="s">
        <v>309</v>
      </c>
      <c r="H13" s="16" t="s">
        <v>290</v>
      </c>
      <c r="I13" s="16" t="s">
        <v>291</v>
      </c>
      <c r="J13" s="25" t="s">
        <v>310</v>
      </c>
    </row>
    <row r="14" spans="1:10" ht="42" customHeight="1">
      <c r="A14" s="205" t="s">
        <v>261</v>
      </c>
      <c r="B14" s="206" t="s">
        <v>278</v>
      </c>
      <c r="C14" s="16" t="s">
        <v>306</v>
      </c>
      <c r="D14" s="16" t="s">
        <v>307</v>
      </c>
      <c r="E14" s="25" t="s">
        <v>311</v>
      </c>
      <c r="F14" s="16" t="s">
        <v>282</v>
      </c>
      <c r="G14" s="25" t="s">
        <v>309</v>
      </c>
      <c r="H14" s="16" t="s">
        <v>290</v>
      </c>
      <c r="I14" s="16" t="s">
        <v>291</v>
      </c>
      <c r="J14" s="25" t="s">
        <v>310</v>
      </c>
    </row>
    <row r="15" spans="1:10" ht="42" customHeight="1">
      <c r="A15" s="205" t="s">
        <v>266</v>
      </c>
      <c r="B15" s="206" t="s">
        <v>266</v>
      </c>
      <c r="C15" s="16" t="s">
        <v>279</v>
      </c>
      <c r="D15" s="16" t="s">
        <v>312</v>
      </c>
      <c r="E15" s="25" t="s">
        <v>313</v>
      </c>
      <c r="F15" s="16" t="s">
        <v>282</v>
      </c>
      <c r="G15" s="25" t="s">
        <v>314</v>
      </c>
      <c r="H15" s="16" t="s">
        <v>290</v>
      </c>
      <c r="I15" s="16" t="s">
        <v>291</v>
      </c>
      <c r="J15" s="25" t="s">
        <v>313</v>
      </c>
    </row>
    <row r="16" spans="1:10" ht="42" customHeight="1">
      <c r="A16" s="205" t="s">
        <v>266</v>
      </c>
      <c r="B16" s="206" t="s">
        <v>266</v>
      </c>
      <c r="C16" s="16" t="s">
        <v>293</v>
      </c>
      <c r="D16" s="16" t="s">
        <v>298</v>
      </c>
      <c r="E16" s="25" t="s">
        <v>315</v>
      </c>
      <c r="F16" s="16" t="s">
        <v>282</v>
      </c>
      <c r="G16" s="25" t="s">
        <v>300</v>
      </c>
      <c r="H16" s="16" t="s">
        <v>290</v>
      </c>
      <c r="I16" s="16" t="s">
        <v>291</v>
      </c>
      <c r="J16" s="25" t="s">
        <v>315</v>
      </c>
    </row>
    <row r="17" spans="1:10" ht="42" customHeight="1">
      <c r="A17" s="205" t="s">
        <v>266</v>
      </c>
      <c r="B17" s="206" t="s">
        <v>266</v>
      </c>
      <c r="C17" s="16" t="s">
        <v>306</v>
      </c>
      <c r="D17" s="16" t="s">
        <v>307</v>
      </c>
      <c r="E17" s="25" t="s">
        <v>316</v>
      </c>
      <c r="F17" s="16" t="s">
        <v>317</v>
      </c>
      <c r="G17" s="25" t="s">
        <v>318</v>
      </c>
      <c r="H17" s="16" t="s">
        <v>290</v>
      </c>
      <c r="I17" s="16" t="s">
        <v>285</v>
      </c>
      <c r="J17" s="25" t="s">
        <v>316</v>
      </c>
    </row>
  </sheetData>
  <mergeCells count="6">
    <mergeCell ref="A3:J3"/>
    <mergeCell ref="A4:H4"/>
    <mergeCell ref="A8:A14"/>
    <mergeCell ref="B8:B14"/>
    <mergeCell ref="A15:A17"/>
    <mergeCell ref="B15:B17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17</vt:i4>
      </vt:variant>
    </vt:vector>
  </HeadingPairs>
  <TitlesOfParts>
    <vt:vector size="35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部门整体支出绩效目标13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2025-02-21T00:29:50Z</dcterms:created>
  <dcterms:modified xsi:type="dcterms:W3CDTF">2025-03-17T01:25:37Z</dcterms:modified>
</cp:coreProperties>
</file>