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<sst xmlns="http://schemas.openxmlformats.org/spreadsheetml/2006/main" count="964" uniqueCount="438">
  <si>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</si>
  <si>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</si>
  <si>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</si>
  <si>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</si>
  <si>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</si>
  <si>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</si>
  <si>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</si>
  <si>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</si>
  <si>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</si>
  <si>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</si>
  <si>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</si>
  <si>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</si>
  <si>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</si>
  <si>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</si>
  <si>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</si>
  <si>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</si>
  <si>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</si>
  <si>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</si>
  <si>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</si>
  <si>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</si>
  <si>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</si>
  <si>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</si>
  <si>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</si>
  <si>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</si>
  <si>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</si>
  <si>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</si>
  <si>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</si>
  <si>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</si>
  <si>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</si>
  <si>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</si>
  <si>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</si>
  <si>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</si>
  <si>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</si>
  <si>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</si>
  <si>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</si>
  <si>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</si>
  <si>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</si>
  <si>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</si>
  <si>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</si>
  <si>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</si>
  <si>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</si>
  <si>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</si>
  <si>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</si>
  <si>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</si>
  <si>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</si>
  <si>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</si>
  <si>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</si>
  <si>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</si>
  <si>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</si>
  <si>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</si>
  <si>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</si>
  <si>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</si>
  <si>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</si>
  <si>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</si>
  <si>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</si>
  <si>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</si>
  <si>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</si>
  <si>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</si>
  <si>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</si>
  <si>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</si>
  <si>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</si>
  <si>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</si>
  <si>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</si>
  <si>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</si>
  <si>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</si>
  <si>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</si>
  <si>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</si>
  <si>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</si>
  <si>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</si>
  <si>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</si>
  <si>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昆明市东川区职业高级中学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</si>
  <si>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</si>
  <si>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</si>
  <si>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</si>
  <si>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</si>
  <si>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</si>
  <si>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</si>
  <si>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</si>
  <si>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</si>
  <si>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</si>
  <si>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</si>
  <si>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</si>
  <si>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</si>
  <si>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</si>
  <si>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</si>
  <si>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</si>
  <si>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</si>
  <si>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</si>
  <si>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</si>
  <si>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</si>
  <si>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</si>
  <si>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</si>
  <si>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</si>
  <si>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</si>
  <si>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</si>
  <si>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</si>
  <si>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</si>
  <si>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</si>
  <si>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</si>
  <si>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</si>
  <si>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</si>
  <si>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</si>
  <si>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</si>
  <si>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</si>
  <si>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</si>
  <si>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</si>
  <si>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</si>
  <si>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</si>
  <si>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</si>
  <si>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</si>
  <si>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</si>
  <si>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</si>
  <si>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</si>
  <si>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</si>
  <si>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</si>
  <si>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</si>
  <si>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</si>
  <si>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</si>
  <si>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</si>
  <si>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</si>
  <si>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</si>
  <si>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</si>
  <si>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</si>
  <si>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</si>
  <si>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</si>
  <si>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</si>
  <si>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</si>
  <si>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</si>
  <si>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</si>
  <si>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</si>
  <si>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</si>
  <si>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</si>
  <si>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</si>
  <si>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</si>
  <si>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</si>
  <si>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</si>
  <si>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</si>
  <si>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</si>
  <si>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</si>
  <si>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</si>
  <si>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</si>
  <si>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</si>
  <si>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</si>
  <si>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</si>
  <si>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</si>
  <si>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</si>
  <si>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</si>
  <si>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</si>
  <si>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</si>
  <si>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</si>
  <si>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</si>
  <si>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</si>
  <si>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</si>
  <si>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</si>
  <si>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</si>
  <si>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</si>
  <si>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</si>
  <si>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</si>
  <si>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</si>
  <si>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</si>
  <si>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</si>
  <si>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</si>
  <si>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</si>
  <si>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</si>
  <si>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</si>
  <si>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</si>
  <si>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</si>
  <si>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</si>
  <si>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</si>
  <si>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</si>
  <si>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</si>
  <si>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</si>
  <si>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</si>
  <si>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</si>
  <si>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</si>
  <si>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</si>
  <si>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</si>
  <si>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</si>
  <si>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</si>
  <si>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</si>
  <si>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</si>
  <si>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备注：昆明市东川区职业高级中学2026年度无一般公共预算“三公”经费支出预算支出情况，此表无数据。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</si>
  <si>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</si>
  <si>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</si>
  <si>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</si>
  <si>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</si>
  <si>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</si>
  <si>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</si>
  <si>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</si>
  <si>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</si>
  <si>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</si>
  <si>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</si>
  <si>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</si>
  <si>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</si>
  <si>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</si>
  <si>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</si>
  <si>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</si>
  <si>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</si>
  <si>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</si>
  <si>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</si>
  <si>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</si>
  <si>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</si>
  <si>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</si>
  <si>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530113261100004966621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</si>
  <si>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</si>
  <si>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</si>
  <si>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</si>
  <si>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</si>
  <si>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</si>
  <si>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</si>
  <si>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</si>
  <si>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</si>
  <si>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</si>
  <si>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530113261100004966622</t>
  </si>
  <si>
    <t>事业人员绩效奖励</t>
  </si>
  <si>
    <t>530113261100004966623</t>
  </si>
  <si>
    <t>离退休生活补助</t>
  </si>
  <si>
    <t>30305</t>
  </si>
  <si>
    <t>生活补助</t>
  </si>
  <si>
    <t>530113261100004966633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</si>
  <si>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</si>
  <si>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</si>
  <si>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</si>
  <si>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</si>
  <si>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</si>
  <si>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</si>
  <si>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</si>
  <si>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</si>
  <si>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</si>
  <si>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530113261100004966634</t>
  </si>
  <si>
    <t>30113</t>
  </si>
  <si>
    <t>530113261100004966636</t>
  </si>
  <si>
    <t>编外聘用人员支出</t>
  </si>
  <si>
    <t>30199</t>
  </si>
  <si>
    <t>其他工资福利支出</t>
  </si>
  <si>
    <t>530113261100004966640</t>
  </si>
  <si>
    <t>工会经费</t>
  </si>
  <si>
    <t>30228</t>
  </si>
  <si>
    <t>530113261100005089948</t>
  </si>
  <si>
    <t>离退休公用经费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</si>
  <si>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</si>
  <si>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</si>
  <si>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</si>
  <si>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</si>
  <si>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</si>
  <si>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</si>
  <si>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</si>
  <si>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</si>
  <si>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</si>
  <si>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</si>
  <si>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530113261100004989656</t>
  </si>
  <si>
    <t>事业单位职工伤残抚恤资金</t>
  </si>
  <si>
    <t>30304</t>
  </si>
  <si>
    <t>抚恤金</t>
  </si>
  <si>
    <t>民生类</t>
  </si>
  <si>
    <t>530113261100005118064</t>
  </si>
  <si>
    <t>住宿费补助资金</t>
  </si>
  <si>
    <t>30201</t>
  </si>
  <si>
    <t>办公费</t>
  </si>
  <si>
    <t>事业发展类</t>
  </si>
  <si>
    <t>530113261100004958751</t>
  </si>
  <si>
    <t>教育费附加的30%用于职业教育经费补助资金</t>
  </si>
  <si>
    <t>530113261100004958752</t>
  </si>
  <si>
    <t>中等职业学校生均公用经费项目资金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</si>
  <si>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</si>
  <si>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</si>
  <si>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</si>
  <si>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</si>
  <si>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</si>
  <si>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</si>
  <si>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</si>
  <si>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</si>
  <si>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</si>
  <si>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</si>
  <si>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2026年教育费附加的30%用于职业教育经费补助资金，用于改善职业学校办学条件，提高中职学校办学质量。</t>
  </si>
  <si>
    <t>产出指标</t>
  </si>
  <si>
    <t>质量指标</t>
  </si>
  <si>
    <t>设备质量</t>
  </si>
  <si>
    <t>=</t>
  </si>
  <si>
    <t>达到验收标准</t>
  </si>
  <si>
    <t>%</t>
  </si>
  <si>
    <t>定性指标</t>
  </si>
  <si>
    <t>购置教学用实训设备</t>
  </si>
  <si>
    <t>时效指标</t>
  </si>
  <si>
    <t>按时完成率</t>
  </si>
  <si>
    <t>&gt;=</t>
  </si>
  <si>
    <t>95</t>
  </si>
  <si>
    <t>定量指标</t>
  </si>
  <si>
    <t>工作数量、质量进行测算</t>
  </si>
  <si>
    <t>效益指标</t>
  </si>
  <si>
    <t>社会效益</t>
  </si>
  <si>
    <t>办学条件提升情况</t>
  </si>
  <si>
    <t>有所提升</t>
  </si>
  <si>
    <t>项目资金下拨后的社会效益</t>
  </si>
  <si>
    <t>满意度指标</t>
  </si>
  <si>
    <t>服务对象满意度</t>
  </si>
  <si>
    <t>师生对项目实施情况的满意度</t>
  </si>
  <si>
    <t>85</t>
  </si>
  <si>
    <t>项目受益单位满意度调查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</si>
  <si>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</si>
  <si>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数量指标</t>
  </si>
  <si>
    <t>单位享受伤残抚恤人数</t>
  </si>
  <si>
    <t>1.00</t>
  </si>
  <si>
    <t>人</t>
  </si>
  <si>
    <t>享受伤残抚恤人数</t>
  </si>
  <si>
    <t>改善单位因公伤残人员康复条件</t>
  </si>
  <si>
    <t>得到改善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</si>
  <si>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</si>
  <si>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</si>
  <si>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</si>
  <si>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</si>
  <si>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</si>
  <si>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</si>
  <si>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</si>
  <si>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</si>
  <si>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中等职业学校生均公用经费项目资金，提升办学质量和办学水平，更好地满足培养技能型使用人才的需要。</t>
  </si>
  <si>
    <t>扩大办学规模</t>
  </si>
  <si>
    <t>1500</t>
  </si>
  <si>
    <t>学生人数逐年增加</t>
  </si>
  <si>
    <t>改善校园办公条件</t>
  </si>
  <si>
    <t>中职学校日常费用</t>
  </si>
  <si>
    <t>支付及时率</t>
  </si>
  <si>
    <t>支付水、电费、维修费等</t>
  </si>
  <si>
    <t>提升办学质量</t>
  </si>
  <si>
    <t>次/年</t>
  </si>
  <si>
    <t>教师教学能力提升培训</t>
  </si>
  <si>
    <t>师生满意度</t>
  </si>
  <si>
    <t>&gt;</t>
  </si>
  <si>
    <t>满意度调查</t>
  </si>
  <si>
    <t>师生对项目实施情况满意度</t>
  </si>
  <si>
    <t>90</t>
  </si>
  <si>
    <t>问卷调查</t>
  </si>
  <si>
    <t xml:space="preserve">    做好2025年普通高中学费、住宿费的缴交工作，弥补学校办公费、水费、电费、教师培训等费用的不足，以保障学校正常运转。按照东川区社会发展和改革局核定收费标准进行收费，普通高中学生每学期学费为400元、住宿费为80元。2025年春季学期按照900名学生预算，秋季学期按照900名学生预算。</t>
  </si>
  <si>
    <t>资金完成年度</t>
  </si>
  <si>
    <t>2025</t>
  </si>
  <si>
    <t>年</t>
  </si>
  <si>
    <t>2025年学费、住宿费预算</t>
  </si>
  <si>
    <t>改善学校办学条件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</si>
  <si>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</si>
  <si>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</si>
  <si>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</si>
  <si>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</si>
  <si>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备注：昆明市东川区职业高级中学2026年度无部门政府性基金预算支出情况，此表无数据。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</si>
  <si>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</si>
  <si>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</si>
  <si>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</si>
  <si>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</si>
  <si>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</si>
  <si>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</si>
  <si>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</si>
  <si>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</si>
  <si>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</si>
  <si>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</si>
  <si>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</si>
  <si>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</si>
  <si>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昆明市东川区职业高级中学2026年度无部门政府采购预算支出情况，此表无数据。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</si>
  <si>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</si>
  <si>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</si>
  <si>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</si>
  <si>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</si>
  <si>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</si>
  <si>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</si>
  <si>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</si>
  <si>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备注：昆明市东川区职业高级中学2026年度无部门政府购买服务预算支出情况，此表无数据。</t>
  </si>
  <si>
    <t>预算09-1表</t>
  </si>
  <si>
    <t>单位名称（项目）</t>
  </si>
  <si>
    <t>地区</t>
  </si>
  <si>
    <t>备注：昆明市东川区职业高级中学2026年度无对下转移支付预算支出情况，此表无数据。</t>
  </si>
  <si>
    <t>预算09-2表</t>
  </si>
  <si>
    <t>备注：昆明市东川区职业高级中学2026年度无对下转移支付绩效目标支出情况，此表无数据。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</si>
  <si>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</si>
  <si>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</si>
  <si>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</si>
  <si>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</si>
  <si>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</si>
  <si>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</si>
  <si>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</si>
  <si>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</si>
  <si>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备注：昆明市东川区职业高级中学2026年度无新增资产配置支出情况，此表无数据。</t>
  </si>
  <si>
    <t>预算11表</t>
  </si>
  <si>
    <t>上级补助</t>
  </si>
  <si>
    <t>备注：昆明市东川区职业高级中学2026年度无上级补助项目支出预算表，此表无数据。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</si>
  <si>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</si>
  <si>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</si>
  <si>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</si>
  <si>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</si>
  <si>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</si>
  <si>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</si>
  <si>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</si>
  <si>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</si>
  <si>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</si>
  <si>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</si>
  <si>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</si>
  <si>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</si>
  <si>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</si>
  <si>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1. 教育教学职能：开展职业学历教育（中职、综合高中），覆盖初中起点三年制中职、“3+2”五年制大专等培养模式，开设机电技术应用、新能源汽车、计算机、会计事务等专业，培养适应区域产业需求的技术技能人才。
 2. 社会服务职能：承担东川区用工培训、农村劳动力转移培训、技术推广等职业培训服务，服务地方就业与乡村振兴。
 3. 立德树人与德育管理：坚持“育人为本、德育为先”，开展思政教育、学生管理与校园文化建设，落实控辍保学、学生资助等工作。
 4. 产教融合与校企合作：推进学徒制、订单培养等模式，与企业共建专业、实训基地，打通学生实习与就业通道。
 5. 综合管理职能：负责学校人事、财务、基建、安全、招生考试等日常运行，保障教育教学秩序。</t>
  </si>
  <si>
    <t>根据三定方案归纳</t>
  </si>
  <si>
    <t xml:space="preserve"> 办学定位：争创省级“双优”中职学校，实现办学条件100%达标，打造区域职业教育核心阵地。
 • 人才培养：构建“升学+就业”双轨培养体系，毕业生就业率稳定在95%以上，对口就业率提升至60%以上，升学比例（升入专科/本科）达到60%以上。
 • 专业建设：优化专业结构，做强机电技术应用、新能源汽车等主干专业，发展新兴专业，打造2-3个市级重点/特色专业群。
 • 社会服务：年均开展职业技能培训2500人次以上，服务地方企业用工需求与乡村振兴。
 • 师资与质量：“双师型”教师比例达到80%以上，学生体质健康合格率96%以上，技能鉴定合格率稳定在90%以上。</t>
  </si>
  <si>
    <t>根据部门职责，中长期规划，各级党委，各级政府要求归纳</t>
  </si>
  <si>
    <t>部门年度目标</t>
  </si>
  <si>
    <t>全面完成年度教育教学、招生就业、学生资助、技能培训及后勤保障等各项工作任务，持续改善办学条件，规范教育教学管理，提升人才培养质量与办学效益，确保财政资金使用规范、安全、高效，不断提高学生、家长及社会满意度，推动学校职业教育事业持续健康稳定发展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</si>
  <si>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</si>
  <si>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</si>
  <si>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</si>
  <si>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</si>
  <si>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</si>
  <si>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</si>
  <si>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</si>
  <si>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</si>
  <si>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</si>
  <si>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</si>
  <si>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</si>
  <si>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</si>
  <si>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</si>
  <si>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</si>
  <si>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完成教育局下达招生任务</t>
  </si>
  <si>
    <t>反映教育政策宣传力度</t>
  </si>
  <si>
    <t>职业高中阶段学生</t>
  </si>
  <si>
    <t>1440人</t>
  </si>
  <si>
    <t>反映学校工作实施情况</t>
  </si>
  <si>
    <t>职业高中住校生</t>
  </si>
  <si>
    <t>1061人</t>
  </si>
  <si>
    <t>完成职业高中的教学任务</t>
  </si>
  <si>
    <t>反映职业高中工作预计完成情况</t>
  </si>
  <si>
    <t>2025年8月完成招生任务</t>
  </si>
  <si>
    <t>反映教体局交办工作的完成情况</t>
  </si>
  <si>
    <t>成本指标</t>
  </si>
  <si>
    <t>助学金，2000元/每生.学年</t>
  </si>
  <si>
    <t>反映学校信息采集、执行、成效性</t>
  </si>
  <si>
    <t>社会效益指标</t>
  </si>
  <si>
    <t>提高东川职业高级中学声誉，得到社会认可</t>
  </si>
  <si>
    <t>反映信息对我校发展决策的积极影响</t>
  </si>
  <si>
    <t>可持续影响指标</t>
  </si>
  <si>
    <t>控辍保学一直是我校的重中之重，巩固率</t>
  </si>
  <si>
    <t>反映重大政策宣传影响力</t>
  </si>
  <si>
    <t>服务对象满意度指标</t>
  </si>
  <si>
    <t>学生及家长满意度</t>
  </si>
  <si>
    <t>服务对象满意情况，加强学校管理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</si>
</sst>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3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7"/>
      <c r="B1" s="87"/>
      <c r="C1" s="87"/>
      <c r="D1" s="88" t="s">
        <v>0</v>
      </c>
    </row>
    <row r="2" ht="41.25" customHeight="1" spans="1:4">
      <c r="A2" s="82" t="str">
        <f>"2026"&amp;"年部门财务收支预算总表"</f>
        <v>2026年部门财务收支预算总表</v>
      </c>
    </row>
    <row r="3" ht="17.25" customHeight="1" spans="1:4">
      <c r="A3" s="85" t="str">
        <f>"单位名称："&amp;"昆明市东川区职业高级中学"</f>
        <v>单位名称：昆明市东川区职业高级中学</v>
      </c>
      <c r="B3" s="199"/>
      <c r="D3" s="174" t="s">
        <v>1</v>
      </c>
    </row>
    <row r="4" ht="23.25" customHeight="1" spans="1:4">
      <c r="A4" s="200" t="s">
        <v>2</v>
      </c>
      <c r="B4" s="201"/>
      <c r="C4" s="200" t="s">
        <v>3</v>
      </c>
      <c r="D4" s="201"/>
    </row>
    <row r="5" ht="24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7.25" customHeight="1" spans="1:4">
      <c r="A6" s="202" t="s">
        <v>7</v>
      </c>
      <c r="B6" s="119">
        <v>16122807</v>
      </c>
      <c r="C6" s="202" t="s">
        <v>8</v>
      </c>
      <c r="D6" s="119"/>
    </row>
    <row r="7" ht="17.25" customHeight="1" spans="1:4">
      <c r="A7" s="202" t="s">
        <v>9</v>
      </c>
      <c r="B7" s="119"/>
      <c r="C7" s="202" t="s">
        <v>10</v>
      </c>
      <c r="D7" s="119"/>
    </row>
    <row r="8" ht="17.25" customHeight="1" spans="1:4">
      <c r="A8" s="202" t="s">
        <v>11</v>
      </c>
      <c r="B8" s="119"/>
      <c r="C8" s="233" t="s">
        <v>12</v>
      </c>
      <c r="D8" s="119"/>
    </row>
    <row r="9" ht="17.25" customHeight="1" spans="1:4">
      <c r="A9" s="202" t="s">
        <v>13</v>
      </c>
      <c r="B9" s="119">
        <v>600000</v>
      </c>
      <c r="C9" s="233" t="s">
        <v>14</v>
      </c>
      <c r="D9" s="119"/>
    </row>
    <row r="10" ht="17.25" customHeight="1" spans="1:4">
      <c r="A10" s="202" t="s">
        <v>15</v>
      </c>
      <c r="B10" s="119"/>
      <c r="C10" s="233" t="s">
        <v>16</v>
      </c>
      <c r="D10" s="119">
        <v>12237869</v>
      </c>
    </row>
    <row r="11" ht="17.25" customHeight="1" spans="1:4">
      <c r="A11" s="202" t="s">
        <v>17</v>
      </c>
      <c r="B11" s="119"/>
      <c r="C11" s="233" t="s">
        <v>18</v>
      </c>
      <c r="D11" s="119"/>
    </row>
    <row r="12" ht="17.25" customHeight="1" spans="1:4">
      <c r="A12" s="202" t="s">
        <v>19</v>
      </c>
      <c r="B12" s="119"/>
      <c r="C12" s="75" t="s">
        <v>20</v>
      </c>
      <c r="D12" s="119"/>
    </row>
    <row r="13" ht="17.25" customHeight="1" spans="1:4">
      <c r="A13" s="202" t="s">
        <v>21</v>
      </c>
      <c r="B13" s="119"/>
      <c r="C13" s="75" t="s">
        <v>22</v>
      </c>
      <c r="D13" s="119">
        <v>2308042</v>
      </c>
    </row>
    <row r="14" ht="17.25" customHeight="1" spans="1:4">
      <c r="A14" s="202" t="s">
        <v>23</v>
      </c>
      <c r="B14" s="119"/>
      <c r="C14" s="75" t="s">
        <v>24</v>
      </c>
      <c r="D14" s="119">
        <v>1279136</v>
      </c>
    </row>
    <row r="15" ht="17.25" customHeight="1" spans="1:4">
      <c r="A15" s="202" t="s">
        <v>25</v>
      </c>
      <c r="B15" s="119"/>
      <c r="C15" s="75" t="s">
        <v>26</v>
      </c>
      <c r="D15" s="119"/>
    </row>
    <row r="16" ht="17.25" customHeight="1" spans="1:4">
      <c r="A16" s="26"/>
      <c r="B16" s="119"/>
      <c r="C16" s="75" t="s">
        <v>27</v>
      </c>
      <c r="D16" s="119"/>
    </row>
    <row r="17" ht="17.25" customHeight="1" spans="1:4">
      <c r="A17" s="203"/>
      <c r="B17" s="119"/>
      <c r="C17" s="75" t="s">
        <v>28</v>
      </c>
      <c r="D17" s="119"/>
    </row>
    <row r="18" ht="17.25" customHeight="1" spans="1:4">
      <c r="A18" s="203"/>
      <c r="B18" s="119"/>
      <c r="C18" s="75" t="s">
        <v>29</v>
      </c>
      <c r="D18" s="119"/>
    </row>
    <row r="19" ht="17.25" customHeight="1" spans="1:4">
      <c r="A19" s="203"/>
      <c r="B19" s="119"/>
      <c r="C19" s="75" t="s">
        <v>30</v>
      </c>
      <c r="D19" s="119"/>
    </row>
    <row r="20" ht="17.25" customHeight="1" spans="1:4">
      <c r="A20" s="203"/>
      <c r="B20" s="119"/>
      <c r="C20" s="75" t="s">
        <v>31</v>
      </c>
      <c r="D20" s="119"/>
    </row>
    <row r="21" ht="17.25" customHeight="1" spans="1:4">
      <c r="A21" s="203"/>
      <c r="B21" s="119"/>
      <c r="C21" s="75" t="s">
        <v>32</v>
      </c>
      <c r="D21" s="119"/>
    </row>
    <row r="22" ht="17.25" customHeight="1" spans="1:4">
      <c r="A22" s="203"/>
      <c r="B22" s="119"/>
      <c r="C22" s="75" t="s">
        <v>33</v>
      </c>
      <c r="D22" s="119"/>
    </row>
    <row r="23" ht="17.25" customHeight="1" spans="1:4">
      <c r="A23" s="203"/>
      <c r="B23" s="119"/>
      <c r="C23" s="75" t="s">
        <v>34</v>
      </c>
      <c r="D23" s="119"/>
    </row>
    <row r="24" ht="17.25" customHeight="1" spans="1:4">
      <c r="A24" s="203"/>
      <c r="B24" s="119"/>
      <c r="C24" s="75" t="s">
        <v>35</v>
      </c>
      <c r="D24" s="119">
        <v>897760</v>
      </c>
    </row>
    <row r="25" ht="17.25" customHeight="1" spans="1:4">
      <c r="A25" s="203"/>
      <c r="B25" s="119"/>
      <c r="C25" s="75" t="s">
        <v>36</v>
      </c>
      <c r="D25" s="119"/>
    </row>
    <row r="26" ht="17.25" customHeight="1" spans="1:4">
      <c r="A26" s="203"/>
      <c r="B26" s="119"/>
      <c r="C26" s="26" t="s">
        <v>37</v>
      </c>
      <c r="D26" s="119"/>
    </row>
    <row r="27" ht="17.25" customHeight="1" spans="1:4">
      <c r="A27" s="203"/>
      <c r="B27" s="119"/>
      <c r="C27" s="75" t="s">
        <v>38</v>
      </c>
      <c r="D27" s="119"/>
    </row>
    <row r="28" ht="16.5" customHeight="1" spans="1:4">
      <c r="A28" s="203"/>
      <c r="B28" s="119"/>
      <c r="C28" s="75" t="s">
        <v>39</v>
      </c>
      <c r="D28" s="119"/>
    </row>
    <row r="29" ht="16.5" customHeight="1" spans="1:4">
      <c r="A29" s="203"/>
      <c r="B29" s="119"/>
      <c r="C29" s="26" t="s">
        <v>40</v>
      </c>
      <c r="D29" s="119"/>
    </row>
    <row r="30" ht="17.25" customHeight="1" spans="1:4">
      <c r="A30" s="203"/>
      <c r="B30" s="119"/>
      <c r="C30" s="26" t="s">
        <v>41</v>
      </c>
      <c r="D30" s="119"/>
    </row>
    <row r="31" ht="17.25" customHeight="1" spans="1:4">
      <c r="A31" s="203"/>
      <c r="B31" s="119"/>
      <c r="C31" s="75" t="s">
        <v>42</v>
      </c>
      <c r="D31" s="119"/>
    </row>
    <row r="32" ht="16.5" customHeight="1" spans="1:4">
      <c r="A32" s="203" t="s">
        <v>43</v>
      </c>
      <c r="B32" s="119">
        <v>16722807</v>
      </c>
      <c r="C32" s="203" t="s">
        <v>44</v>
      </c>
      <c r="D32" s="119">
        <v>16722807</v>
      </c>
    </row>
    <row r="33" ht="16.5" customHeight="1" spans="1:4">
      <c r="A33" s="26" t="s">
        <v>45</v>
      </c>
      <c r="B33" s="119"/>
      <c r="C33" s="26" t="s">
        <v>46</v>
      </c>
      <c r="D33" s="119"/>
    </row>
    <row r="34" ht="16.5" customHeight="1" spans="1:4">
      <c r="A34" s="75" t="s">
        <v>47</v>
      </c>
      <c r="B34" s="119"/>
      <c r="C34" s="75" t="s">
        <v>47</v>
      </c>
      <c r="D34" s="119"/>
    </row>
    <row r="35" ht="16.5" customHeight="1" spans="1:4">
      <c r="A35" s="75" t="s">
        <v>48</v>
      </c>
      <c r="B35" s="119"/>
      <c r="C35" s="75" t="s">
        <v>49</v>
      </c>
      <c r="D35" s="119"/>
    </row>
    <row r="36" ht="16.5" customHeight="1" spans="1:4">
      <c r="A36" s="204" t="s">
        <v>50</v>
      </c>
      <c r="B36" s="119">
        <v>16722807</v>
      </c>
      <c r="C36" s="204" t="s">
        <v>51</v>
      </c>
      <c r="D36" s="119">
        <v>16722807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8">
        <v>1</v>
      </c>
      <c r="B1" s="159">
        <v>0</v>
      </c>
      <c r="C1" s="158">
        <v>1</v>
      </c>
      <c r="D1" s="160"/>
      <c r="E1" s="160"/>
      <c r="F1" s="149" t="s">
        <v>338</v>
      </c>
    </row>
    <row r="2" ht="42" customHeight="1" spans="1:6">
      <c r="A2" s="161" t="str">
        <f>"2026"&amp;"年部门政府性基金预算支出预算表"</f>
        <v>2026年部门政府性基金预算支出预算表</v>
      </c>
      <c r="B2" s="161" t="s">
        <v>339</v>
      </c>
      <c r="C2" s="162"/>
      <c r="D2" s="163"/>
      <c r="E2" s="163"/>
      <c r="F2" s="163"/>
    </row>
    <row r="3" ht="13.5" customHeight="1" spans="1:6">
      <c r="A3" s="50" t="str">
        <f>"单位名称："&amp;"昆明市东川区职业高级中学"</f>
        <v>单位名称：昆明市东川区职业高级中学</v>
      </c>
      <c r="B3" s="50" t="s">
        <v>340</v>
      </c>
      <c r="C3" s="158"/>
      <c r="D3" s="160"/>
      <c r="E3" s="160"/>
      <c r="F3" s="149" t="s">
        <v>1</v>
      </c>
    </row>
    <row r="4" ht="19.5" customHeight="1" spans="1:6">
      <c r="A4" s="164" t="s">
        <v>184</v>
      </c>
      <c r="B4" s="165" t="s">
        <v>72</v>
      </c>
      <c r="C4" s="164" t="s">
        <v>73</v>
      </c>
      <c r="D4" s="13" t="s">
        <v>341</v>
      </c>
      <c r="E4" s="14"/>
      <c r="F4" s="15"/>
    </row>
    <row r="5" ht="18.75" customHeight="1" spans="1:6">
      <c r="A5" s="166"/>
      <c r="B5" s="167"/>
      <c r="C5" s="166"/>
      <c r="D5" s="58" t="s">
        <v>55</v>
      </c>
      <c r="E5" s="13" t="s">
        <v>75</v>
      </c>
      <c r="F5" s="58" t="s">
        <v>76</v>
      </c>
    </row>
    <row r="6" ht="18.75" customHeight="1" spans="1:6">
      <c r="A6" s="106">
        <v>1</v>
      </c>
      <c r="B6" s="168" t="s">
        <v>83</v>
      </c>
      <c r="C6" s="106">
        <v>3</v>
      </c>
      <c r="D6" s="17">
        <v>4</v>
      </c>
      <c r="E6" s="17">
        <v>5</v>
      </c>
      <c r="F6" s="17">
        <v>6</v>
      </c>
    </row>
    <row r="7" ht="21" customHeight="1" spans="1:6">
      <c r="A7" s="63"/>
      <c r="B7" s="63"/>
      <c r="C7" s="63"/>
      <c r="D7" s="119"/>
      <c r="E7" s="119"/>
      <c r="F7" s="119"/>
    </row>
    <row r="8" ht="21" customHeight="1" spans="1:6">
      <c r="A8" s="63"/>
      <c r="B8" s="63"/>
      <c r="C8" s="63"/>
      <c r="D8" s="119"/>
      <c r="E8" s="119"/>
      <c r="F8" s="119"/>
    </row>
    <row r="9" ht="18.75" customHeight="1" spans="1:6">
      <c r="A9" s="169" t="s">
        <v>173</v>
      </c>
      <c r="B9" s="169" t="s">
        <v>173</v>
      </c>
      <c r="C9" s="170" t="s">
        <v>173</v>
      </c>
      <c r="D9" s="119"/>
      <c r="E9" s="119"/>
      <c r="F9" s="119"/>
    </row>
    <row r="10" customHeight="1" spans="1:6">
      <c r="A10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0"/>
      <c r="C1" s="120"/>
      <c r="R1" s="48"/>
      <c r="S1" s="48" t="s">
        <v>343</v>
      </c>
    </row>
    <row r="2" ht="41.25" customHeight="1" spans="1:19">
      <c r="A2" s="110" t="str">
        <f>"2026"&amp;"年部门政府采购预算表"</f>
        <v>2026年部门政府采购预算表</v>
      </c>
      <c r="B2" s="105"/>
      <c r="C2" s="105"/>
      <c r="D2" s="49"/>
      <c r="E2" s="49"/>
      <c r="F2" s="49"/>
      <c r="G2" s="49"/>
      <c r="H2" s="49"/>
      <c r="I2" s="49"/>
      <c r="J2" s="49"/>
      <c r="K2" s="49"/>
      <c r="L2" s="49"/>
      <c r="M2" s="105"/>
      <c r="N2" s="49"/>
      <c r="O2" s="49"/>
      <c r="P2" s="105"/>
      <c r="Q2" s="49"/>
      <c r="R2" s="105"/>
      <c r="S2" s="105"/>
    </row>
    <row r="3" ht="18.75" customHeight="1" spans="1:19">
      <c r="A3" s="148" t="str">
        <f>"单位名称："&amp;"昆明市东川区职业高级中学"</f>
        <v>单位名称：昆明市东川区职业高级中学</v>
      </c>
      <c r="B3" s="125"/>
      <c r="C3" s="125"/>
      <c r="D3" s="52"/>
      <c r="E3" s="52"/>
      <c r="F3" s="52"/>
      <c r="G3" s="52"/>
      <c r="H3" s="52"/>
      <c r="I3" s="52"/>
      <c r="J3" s="52"/>
      <c r="K3" s="52"/>
      <c r="L3" s="52"/>
      <c r="R3" s="53"/>
      <c r="S3" s="149" t="s">
        <v>1</v>
      </c>
    </row>
    <row r="4" ht="15.75" customHeight="1" spans="1:19">
      <c r="A4" s="55" t="s">
        <v>183</v>
      </c>
      <c r="B4" s="127" t="s">
        <v>184</v>
      </c>
      <c r="C4" s="127" t="s">
        <v>344</v>
      </c>
      <c r="D4" s="128" t="s">
        <v>345</v>
      </c>
      <c r="E4" s="128" t="s">
        <v>346</v>
      </c>
      <c r="F4" s="128" t="s">
        <v>347</v>
      </c>
      <c r="G4" s="128" t="s">
        <v>348</v>
      </c>
      <c r="H4" s="128" t="s">
        <v>349</v>
      </c>
      <c r="I4" s="129" t="s">
        <v>191</v>
      </c>
      <c r="J4" s="129"/>
      <c r="K4" s="129"/>
      <c r="L4" s="129"/>
      <c r="M4" s="130"/>
      <c r="N4" s="129"/>
      <c r="O4" s="129"/>
      <c r="P4" s="131"/>
      <c r="Q4" s="129"/>
      <c r="R4" s="130"/>
      <c r="S4" s="115"/>
    </row>
    <row r="5" ht="17.25" customHeight="1" spans="1:19">
      <c r="A5" s="57"/>
      <c r="B5" s="132"/>
      <c r="C5" s="132"/>
      <c r="D5" s="133"/>
      <c r="E5" s="133"/>
      <c r="F5" s="133"/>
      <c r="G5" s="133"/>
      <c r="H5" s="133"/>
      <c r="I5" s="133" t="s">
        <v>55</v>
      </c>
      <c r="J5" s="133" t="s">
        <v>58</v>
      </c>
      <c r="K5" s="133" t="s">
        <v>350</v>
      </c>
      <c r="L5" s="133" t="s">
        <v>351</v>
      </c>
      <c r="M5" s="134" t="s">
        <v>352</v>
      </c>
      <c r="N5" s="135" t="s">
        <v>353</v>
      </c>
      <c r="O5" s="135"/>
      <c r="P5" s="136"/>
      <c r="Q5" s="135"/>
      <c r="R5" s="137"/>
      <c r="S5" s="138"/>
    </row>
    <row r="6" ht="54" customHeight="1" spans="1:19">
      <c r="A6" s="60"/>
      <c r="B6" s="138"/>
      <c r="C6" s="138"/>
      <c r="D6" s="139"/>
      <c r="E6" s="139"/>
      <c r="F6" s="139"/>
      <c r="G6" s="139"/>
      <c r="H6" s="139"/>
      <c r="I6" s="139"/>
      <c r="J6" s="139" t="s">
        <v>57</v>
      </c>
      <c r="K6" s="139"/>
      <c r="L6" s="139"/>
      <c r="M6" s="140"/>
      <c r="N6" s="139" t="s">
        <v>57</v>
      </c>
      <c r="O6" s="139" t="s">
        <v>64</v>
      </c>
      <c r="P6" s="138" t="s">
        <v>65</v>
      </c>
      <c r="Q6" s="139" t="s">
        <v>66</v>
      </c>
      <c r="R6" s="140" t="s">
        <v>67</v>
      </c>
      <c r="S6" s="138" t="s">
        <v>68</v>
      </c>
    </row>
    <row r="7" ht="18" customHeight="1" spans="1:19">
      <c r="A7" s="150">
        <v>1</v>
      </c>
      <c r="B7" s="150" t="s">
        <v>83</v>
      </c>
      <c r="C7" s="151">
        <v>3</v>
      </c>
      <c r="D7" s="151">
        <v>4</v>
      </c>
      <c r="E7" s="150">
        <v>5</v>
      </c>
      <c r="F7" s="150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</row>
    <row r="8" ht="21" customHeight="1" spans="1:19">
      <c r="A8" s="141"/>
      <c r="B8" s="142"/>
      <c r="C8" s="142"/>
      <c r="D8" s="143"/>
      <c r="E8" s="143"/>
      <c r="F8" s="143"/>
      <c r="G8" s="152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</row>
    <row r="9" ht="21" customHeight="1" spans="1:19">
      <c r="A9" s="144" t="s">
        <v>173</v>
      </c>
      <c r="B9" s="145"/>
      <c r="C9" s="145"/>
      <c r="D9" s="146"/>
      <c r="E9" s="146"/>
      <c r="F9" s="146"/>
      <c r="G9" s="153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ht="21" customHeight="1" spans="1:19">
      <c r="A10" s="154" t="s">
        <v>354</v>
      </c>
      <c r="B10" s="155"/>
      <c r="C10" s="155"/>
      <c r="D10" s="154"/>
      <c r="E10" s="154"/>
      <c r="F10" s="154"/>
      <c r="G10" s="156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</row>
    <row r="11" customHeight="1" spans="1:19">
      <c r="A11" t="s">
        <v>355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4"/>
      <c r="B1" s="120"/>
      <c r="C1" s="120"/>
      <c r="D1" s="120"/>
      <c r="E1" s="120"/>
      <c r="F1" s="120"/>
      <c r="G1" s="120"/>
      <c r="H1" s="114"/>
      <c r="I1" s="114"/>
      <c r="J1" s="114"/>
      <c r="K1" s="114"/>
      <c r="L1" s="114"/>
      <c r="M1" s="114"/>
      <c r="N1" s="121"/>
      <c r="O1" s="114"/>
      <c r="P1" s="114"/>
      <c r="Q1" s="120"/>
      <c r="R1" s="114"/>
      <c r="S1" s="122"/>
      <c r="T1" s="122" t="s">
        <v>356</v>
      </c>
    </row>
    <row r="2" ht="41.25" customHeight="1" spans="1:20">
      <c r="A2" s="110" t="str">
        <f>"2026"&amp;"年部门政府购买服务预算表"</f>
        <v>2026年部门政府购买服务预算表</v>
      </c>
      <c r="B2" s="105"/>
      <c r="C2" s="105"/>
      <c r="D2" s="105"/>
      <c r="E2" s="105"/>
      <c r="F2" s="105"/>
      <c r="G2" s="105"/>
      <c r="H2" s="123"/>
      <c r="I2" s="123"/>
      <c r="J2" s="123"/>
      <c r="K2" s="123"/>
      <c r="L2" s="123"/>
      <c r="M2" s="123"/>
      <c r="N2" s="124"/>
      <c r="O2" s="123"/>
      <c r="P2" s="123"/>
      <c r="Q2" s="105"/>
      <c r="R2" s="123"/>
      <c r="S2" s="124"/>
      <c r="T2" s="105"/>
    </row>
    <row r="3" ht="22.5" customHeight="1" spans="1:20">
      <c r="A3" s="111" t="str">
        <f>"单位名称："&amp;"昆明市东川区职业高级中学"</f>
        <v>单位名称：昆明市东川区职业高级中学</v>
      </c>
      <c r="B3" s="125"/>
      <c r="C3" s="125"/>
      <c r="D3" s="125"/>
      <c r="E3" s="125"/>
      <c r="F3" s="125"/>
      <c r="G3" s="125"/>
      <c r="H3" s="112"/>
      <c r="I3" s="112"/>
      <c r="J3" s="112"/>
      <c r="K3" s="112"/>
      <c r="L3" s="112"/>
      <c r="M3" s="112"/>
      <c r="N3" s="121"/>
      <c r="O3" s="114"/>
      <c r="P3" s="114"/>
      <c r="Q3" s="120"/>
      <c r="R3" s="114"/>
      <c r="S3" s="126"/>
      <c r="T3" s="122" t="s">
        <v>1</v>
      </c>
    </row>
    <row r="4" ht="24" customHeight="1" spans="1:20">
      <c r="A4" s="55" t="s">
        <v>183</v>
      </c>
      <c r="B4" s="127" t="s">
        <v>184</v>
      </c>
      <c r="C4" s="127" t="s">
        <v>344</v>
      </c>
      <c r="D4" s="127" t="s">
        <v>357</v>
      </c>
      <c r="E4" s="127" t="s">
        <v>358</v>
      </c>
      <c r="F4" s="127" t="s">
        <v>359</v>
      </c>
      <c r="G4" s="127" t="s">
        <v>360</v>
      </c>
      <c r="H4" s="128" t="s">
        <v>361</v>
      </c>
      <c r="I4" s="128" t="s">
        <v>362</v>
      </c>
      <c r="J4" s="129" t="s">
        <v>191</v>
      </c>
      <c r="K4" s="129"/>
      <c r="L4" s="129"/>
      <c r="M4" s="129"/>
      <c r="N4" s="130"/>
      <c r="O4" s="129"/>
      <c r="P4" s="129"/>
      <c r="Q4" s="131"/>
      <c r="R4" s="129"/>
      <c r="S4" s="130"/>
      <c r="T4" s="115"/>
    </row>
    <row r="5" ht="24" customHeight="1" spans="1:20">
      <c r="A5" s="57"/>
      <c r="B5" s="132"/>
      <c r="C5" s="132"/>
      <c r="D5" s="132"/>
      <c r="E5" s="132"/>
      <c r="F5" s="132"/>
      <c r="G5" s="132"/>
      <c r="H5" s="133"/>
      <c r="I5" s="133"/>
      <c r="J5" s="133" t="s">
        <v>55</v>
      </c>
      <c r="K5" s="133" t="s">
        <v>58</v>
      </c>
      <c r="L5" s="133" t="s">
        <v>350</v>
      </c>
      <c r="M5" s="133" t="s">
        <v>351</v>
      </c>
      <c r="N5" s="134" t="s">
        <v>352</v>
      </c>
      <c r="O5" s="135" t="s">
        <v>353</v>
      </c>
      <c r="P5" s="135"/>
      <c r="Q5" s="136"/>
      <c r="R5" s="135"/>
      <c r="S5" s="137"/>
      <c r="T5" s="138"/>
    </row>
    <row r="6" ht="54" customHeight="1" spans="1:20">
      <c r="A6" s="60"/>
      <c r="B6" s="138"/>
      <c r="C6" s="138"/>
      <c r="D6" s="138"/>
      <c r="E6" s="138"/>
      <c r="F6" s="138"/>
      <c r="G6" s="138"/>
      <c r="H6" s="139"/>
      <c r="I6" s="139"/>
      <c r="J6" s="139"/>
      <c r="K6" s="139" t="s">
        <v>57</v>
      </c>
      <c r="L6" s="139"/>
      <c r="M6" s="139"/>
      <c r="N6" s="140"/>
      <c r="O6" s="139" t="s">
        <v>57</v>
      </c>
      <c r="P6" s="139" t="s">
        <v>64</v>
      </c>
      <c r="Q6" s="138" t="s">
        <v>65</v>
      </c>
      <c r="R6" s="139" t="s">
        <v>66</v>
      </c>
      <c r="S6" s="140" t="s">
        <v>67</v>
      </c>
      <c r="T6" s="138" t="s">
        <v>68</v>
      </c>
    </row>
    <row r="7" ht="17.25" customHeight="1" spans="1:20">
      <c r="A7" s="61">
        <v>1</v>
      </c>
      <c r="B7" s="138">
        <v>2</v>
      </c>
      <c r="C7" s="61">
        <v>3</v>
      </c>
      <c r="D7" s="61">
        <v>4</v>
      </c>
      <c r="E7" s="138">
        <v>5</v>
      </c>
      <c r="F7" s="61">
        <v>6</v>
      </c>
      <c r="G7" s="61">
        <v>7</v>
      </c>
      <c r="H7" s="138">
        <v>8</v>
      </c>
      <c r="I7" s="61">
        <v>9</v>
      </c>
      <c r="J7" s="61">
        <v>10</v>
      </c>
      <c r="K7" s="138">
        <v>11</v>
      </c>
      <c r="L7" s="61">
        <v>12</v>
      </c>
      <c r="M7" s="61">
        <v>13</v>
      </c>
      <c r="N7" s="138">
        <v>14</v>
      </c>
      <c r="O7" s="61">
        <v>15</v>
      </c>
      <c r="P7" s="61">
        <v>16</v>
      </c>
      <c r="Q7" s="138">
        <v>17</v>
      </c>
      <c r="R7" s="61">
        <v>18</v>
      </c>
      <c r="S7" s="61">
        <v>19</v>
      </c>
      <c r="T7" s="61">
        <v>20</v>
      </c>
    </row>
    <row r="8" ht="21" customHeight="1" spans="1:20">
      <c r="A8" s="141"/>
      <c r="B8" s="142"/>
      <c r="C8" s="142"/>
      <c r="D8" s="142"/>
      <c r="E8" s="142"/>
      <c r="F8" s="142"/>
      <c r="G8" s="142"/>
      <c r="H8" s="143"/>
      <c r="I8" s="143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ht="21" customHeight="1" spans="1:20">
      <c r="A9" s="144" t="s">
        <v>173</v>
      </c>
      <c r="B9" s="145"/>
      <c r="C9" s="145"/>
      <c r="D9" s="145"/>
      <c r="E9" s="145"/>
      <c r="F9" s="145"/>
      <c r="G9" s="145"/>
      <c r="H9" s="146"/>
      <c r="I9" s="147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customHeight="1" spans="1:20">
      <c r="A10" t="s">
        <v>363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9"/>
      <c r="M1" s="48" t="s">
        <v>364</v>
      </c>
    </row>
    <row r="2" ht="41.25" customHeight="1" spans="1:13">
      <c r="A2" s="110" t="str">
        <f>"2026"&amp;"年对下转移支付预算表"</f>
        <v>2026年对下转移支付预算表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05"/>
    </row>
    <row r="3" ht="18" customHeight="1" spans="1:13">
      <c r="A3" s="111" t="str">
        <f>"单位名称："&amp;"昆明市东川区职业高级中学"</f>
        <v>单位名称：昆明市东川区职业高级中学</v>
      </c>
      <c r="B3" s="112"/>
      <c r="C3" s="112"/>
      <c r="D3" s="113"/>
      <c r="E3" s="114"/>
      <c r="F3" s="114"/>
      <c r="G3" s="114"/>
      <c r="H3" s="114"/>
      <c r="I3" s="114"/>
      <c r="M3" s="53" t="s">
        <v>1</v>
      </c>
    </row>
    <row r="4" ht="19.5" customHeight="1" spans="1:13">
      <c r="A4" s="70" t="s">
        <v>365</v>
      </c>
      <c r="B4" s="13" t="s">
        <v>191</v>
      </c>
      <c r="C4" s="14"/>
      <c r="D4" s="14"/>
      <c r="E4" s="13" t="s">
        <v>366</v>
      </c>
      <c r="F4" s="14"/>
      <c r="G4" s="14"/>
      <c r="H4" s="14"/>
      <c r="I4" s="14"/>
      <c r="J4" s="14"/>
      <c r="K4" s="14"/>
      <c r="L4" s="14"/>
      <c r="M4" s="115"/>
    </row>
    <row r="5" ht="40.5" customHeight="1" spans="1:13">
      <c r="A5" s="61"/>
      <c r="B5" s="71" t="s">
        <v>55</v>
      </c>
      <c r="C5" s="55" t="s">
        <v>58</v>
      </c>
      <c r="D5" s="116" t="s">
        <v>350</v>
      </c>
      <c r="E5" s="90"/>
      <c r="F5" s="90"/>
      <c r="G5" s="90"/>
      <c r="H5" s="90"/>
      <c r="I5" s="90"/>
      <c r="J5" s="90"/>
      <c r="K5" s="90"/>
      <c r="L5" s="90"/>
      <c r="M5" s="117"/>
    </row>
    <row r="6" ht="19.5" customHeight="1" spans="1:13">
      <c r="A6" s="62">
        <v>1</v>
      </c>
      <c r="B6" s="62">
        <v>2</v>
      </c>
      <c r="C6" s="62">
        <v>3</v>
      </c>
      <c r="D6" s="118">
        <v>4</v>
      </c>
      <c r="E6" s="72">
        <v>5</v>
      </c>
      <c r="F6" s="62">
        <v>6</v>
      </c>
      <c r="G6" s="62">
        <v>7</v>
      </c>
      <c r="H6" s="118">
        <v>8</v>
      </c>
      <c r="I6" s="62">
        <v>9</v>
      </c>
      <c r="J6" s="62">
        <v>10</v>
      </c>
      <c r="K6" s="62">
        <v>11</v>
      </c>
      <c r="L6" s="62">
        <v>13</v>
      </c>
      <c r="M6" s="72">
        <v>24</v>
      </c>
    </row>
    <row r="7" ht="19.5" customHeight="1" spans="1:13">
      <c r="A7" s="22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ht="19.5" customHeight="1" spans="1:13">
      <c r="A8" s="107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customHeight="1" spans="1:13">
      <c r="A9" t="s">
        <v>367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8" t="s">
        <v>368</v>
      </c>
    </row>
    <row r="2" ht="41.25" customHeight="1" spans="1:10">
      <c r="A2" s="104" t="str">
        <f>"2026"&amp;"年对下转移支付绩效目标表"</f>
        <v>2026年对下转移支付绩效目标表</v>
      </c>
      <c r="B2" s="49"/>
      <c r="C2" s="49"/>
      <c r="D2" s="49"/>
      <c r="E2" s="49"/>
      <c r="F2" s="105"/>
      <c r="G2" s="49"/>
      <c r="H2" s="105"/>
      <c r="I2" s="105"/>
      <c r="J2" s="49"/>
    </row>
    <row r="3" ht="17.25" customHeight="1" spans="1:10">
      <c r="A3" s="50" t="str">
        <f>"单位名称："&amp;"昆明市东川区职业高级中学"</f>
        <v>单位名称：昆明市东川区职业高级中学</v>
      </c>
    </row>
    <row r="4" ht="44.25" customHeight="1" spans="1:10">
      <c r="A4" s="21" t="s">
        <v>365</v>
      </c>
      <c r="B4" s="21" t="s">
        <v>265</v>
      </c>
      <c r="C4" s="21" t="s">
        <v>266</v>
      </c>
      <c r="D4" s="21" t="s">
        <v>267</v>
      </c>
      <c r="E4" s="21" t="s">
        <v>268</v>
      </c>
      <c r="F4" s="106" t="s">
        <v>269</v>
      </c>
      <c r="G4" s="21" t="s">
        <v>270</v>
      </c>
      <c r="H4" s="106" t="s">
        <v>271</v>
      </c>
      <c r="I4" s="106" t="s">
        <v>272</v>
      </c>
      <c r="J4" s="21" t="s">
        <v>273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6">
        <v>6</v>
      </c>
      <c r="G5" s="21">
        <v>7</v>
      </c>
      <c r="H5" s="106">
        <v>8</v>
      </c>
      <c r="I5" s="106">
        <v>9</v>
      </c>
      <c r="J5" s="21">
        <v>10</v>
      </c>
    </row>
    <row r="6" ht="42" customHeight="1" spans="1:10">
      <c r="A6" s="22"/>
      <c r="B6" s="107"/>
      <c r="C6" s="107"/>
      <c r="D6" s="107"/>
      <c r="E6" s="96"/>
      <c r="F6" s="108"/>
      <c r="G6" s="96"/>
      <c r="H6" s="108"/>
      <c r="I6" s="108"/>
      <c r="J6" s="96"/>
    </row>
    <row r="7" ht="42" customHeight="1" spans="1:10">
      <c r="A7" s="22"/>
      <c r="B7" s="63"/>
      <c r="C7" s="63"/>
      <c r="D7" s="63"/>
      <c r="E7" s="22"/>
      <c r="F7" s="63"/>
      <c r="G7" s="22"/>
      <c r="H7" s="63"/>
      <c r="I7" s="63"/>
      <c r="J7" s="22"/>
    </row>
    <row r="8" customHeight="1" spans="1:10">
      <c r="A8" t="s">
        <v>369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9" t="s">
        <v>370</v>
      </c>
      <c r="B1" s="80"/>
      <c r="C1" s="80"/>
      <c r="D1" s="81"/>
      <c r="E1" s="81"/>
      <c r="F1" s="81"/>
      <c r="G1" s="80"/>
      <c r="H1" s="80"/>
      <c r="I1" s="81"/>
    </row>
    <row r="2" ht="41.25" customHeight="1" spans="1:9">
      <c r="A2" s="82" t="str">
        <f>"2026"&amp;"年新增资产配置预算表"</f>
        <v>2026年新增资产配置预算表</v>
      </c>
      <c r="B2" s="83"/>
      <c r="C2" s="83"/>
      <c r="D2" s="84"/>
      <c r="E2" s="84"/>
      <c r="F2" s="84"/>
      <c r="G2" s="83"/>
      <c r="H2" s="83"/>
      <c r="I2" s="84"/>
    </row>
    <row r="3" customHeight="1" spans="1:9">
      <c r="A3" s="85" t="str">
        <f>"单位名称："&amp;"昆明市东川区职业高级中学"</f>
        <v>单位名称：昆明市东川区职业高级中学</v>
      </c>
      <c r="B3" s="86"/>
      <c r="C3" s="86"/>
      <c r="D3" s="87"/>
      <c r="F3" s="84"/>
      <c r="G3" s="83"/>
      <c r="H3" s="83"/>
      <c r="I3" s="88" t="s">
        <v>1</v>
      </c>
    </row>
    <row r="4" ht="28.5" customHeight="1" spans="1:9">
      <c r="A4" s="89" t="s">
        <v>183</v>
      </c>
      <c r="B4" s="90" t="s">
        <v>184</v>
      </c>
      <c r="C4" s="91" t="s">
        <v>371</v>
      </c>
      <c r="D4" s="89" t="s">
        <v>372</v>
      </c>
      <c r="E4" s="89" t="s">
        <v>373</v>
      </c>
      <c r="F4" s="89" t="s">
        <v>374</v>
      </c>
      <c r="G4" s="90" t="s">
        <v>375</v>
      </c>
      <c r="H4" s="72"/>
      <c r="I4" s="89"/>
    </row>
    <row r="5" ht="21" customHeight="1" spans="1:9">
      <c r="A5" s="91"/>
      <c r="B5" s="92"/>
      <c r="C5" s="92"/>
      <c r="D5" s="93"/>
      <c r="E5" s="92"/>
      <c r="F5" s="92"/>
      <c r="G5" s="90" t="s">
        <v>348</v>
      </c>
      <c r="H5" s="90" t="s">
        <v>376</v>
      </c>
      <c r="I5" s="90" t="s">
        <v>377</v>
      </c>
    </row>
    <row r="6" ht="17.25" customHeight="1" spans="1:9">
      <c r="A6" s="94" t="s">
        <v>82</v>
      </c>
      <c r="B6" s="95" t="s">
        <v>83</v>
      </c>
      <c r="C6" s="94" t="s">
        <v>84</v>
      </c>
      <c r="D6" s="96" t="s">
        <v>85</v>
      </c>
      <c r="E6" s="94" t="s">
        <v>86</v>
      </c>
      <c r="F6" s="95" t="s">
        <v>87</v>
      </c>
      <c r="G6" s="97" t="s">
        <v>88</v>
      </c>
      <c r="H6" s="96" t="s">
        <v>89</v>
      </c>
      <c r="I6" s="96">
        <v>9</v>
      </c>
    </row>
    <row r="7" ht="19.5" customHeight="1" spans="1:9">
      <c r="A7" s="98"/>
      <c r="B7" s="75"/>
      <c r="C7" s="75"/>
      <c r="D7" s="22"/>
      <c r="E7" s="63"/>
      <c r="F7" s="97"/>
      <c r="G7" s="99"/>
      <c r="H7" s="100"/>
      <c r="I7" s="100"/>
    </row>
    <row r="8" ht="19.5" customHeight="1" spans="1:9">
      <c r="A8" s="25" t="s">
        <v>55</v>
      </c>
      <c r="B8" s="101"/>
      <c r="C8" s="101"/>
      <c r="D8" s="102"/>
      <c r="E8" s="103"/>
      <c r="F8" s="103"/>
      <c r="G8" s="99"/>
      <c r="H8" s="100"/>
      <c r="I8" s="100"/>
    </row>
    <row r="9" customHeight="1" spans="1:9">
      <c r="D9" t="s">
        <v>378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7"/>
      <c r="E1" s="47"/>
      <c r="F1" s="47"/>
      <c r="G1" s="47"/>
      <c r="K1" s="48" t="s">
        <v>379</v>
      </c>
    </row>
    <row r="2" ht="41.25" customHeight="1" spans="1:11">
      <c r="A2" s="49" t="str">
        <f>"2026"&amp;"年上级补助项目支出预算表"</f>
        <v>2026年上级补助项目支出预算表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3.5" customHeight="1" spans="1:11">
      <c r="A3" s="50" t="str">
        <f>"单位名称："&amp;"昆明市东川区职业高级中学"</f>
        <v>单位名称：昆明市东川区职业高级中学</v>
      </c>
      <c r="B3" s="51"/>
      <c r="C3" s="51"/>
      <c r="D3" s="51"/>
      <c r="E3" s="51"/>
      <c r="F3" s="51"/>
      <c r="G3" s="51"/>
      <c r="H3" s="52"/>
      <c r="I3" s="52"/>
      <c r="J3" s="52"/>
      <c r="K3" s="53" t="s">
        <v>1</v>
      </c>
    </row>
    <row r="4" ht="21.75" customHeight="1" spans="1:11">
      <c r="A4" s="54" t="s">
        <v>243</v>
      </c>
      <c r="B4" s="54" t="s">
        <v>186</v>
      </c>
      <c r="C4" s="54" t="s">
        <v>244</v>
      </c>
      <c r="D4" s="55" t="s">
        <v>187</v>
      </c>
      <c r="E4" s="55" t="s">
        <v>188</v>
      </c>
      <c r="F4" s="55" t="s">
        <v>245</v>
      </c>
      <c r="G4" s="55" t="s">
        <v>246</v>
      </c>
      <c r="H4" s="70" t="s">
        <v>55</v>
      </c>
      <c r="I4" s="13" t="s">
        <v>380</v>
      </c>
      <c r="J4" s="14"/>
      <c r="K4" s="15"/>
    </row>
    <row r="5" ht="21.75" customHeight="1" spans="1:11">
      <c r="A5" s="56"/>
      <c r="B5" s="56"/>
      <c r="C5" s="56"/>
      <c r="D5" s="57"/>
      <c r="E5" s="57"/>
      <c r="F5" s="57"/>
      <c r="G5" s="57"/>
      <c r="H5" s="71"/>
      <c r="I5" s="55" t="s">
        <v>58</v>
      </c>
      <c r="J5" s="55" t="s">
        <v>59</v>
      </c>
      <c r="K5" s="55" t="s">
        <v>60</v>
      </c>
    </row>
    <row r="6" ht="40.5" customHeight="1" spans="1:11">
      <c r="A6" s="59"/>
      <c r="B6" s="59"/>
      <c r="C6" s="59"/>
      <c r="D6" s="60"/>
      <c r="E6" s="60"/>
      <c r="F6" s="60"/>
      <c r="G6" s="60"/>
      <c r="H6" s="61"/>
      <c r="I6" s="60" t="s">
        <v>57</v>
      </c>
      <c r="J6" s="60"/>
      <c r="K6" s="60"/>
    </row>
    <row r="7" ht="15" customHeight="1" spans="1:1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72">
        <v>10</v>
      </c>
      <c r="K7" s="72">
        <v>11</v>
      </c>
    </row>
    <row r="8" ht="18.75" customHeight="1" spans="1:11">
      <c r="A8" s="22"/>
      <c r="B8" s="63"/>
      <c r="C8" s="22"/>
      <c r="D8" s="22"/>
      <c r="E8" s="22"/>
      <c r="F8" s="22"/>
      <c r="G8" s="22"/>
      <c r="H8" s="73"/>
      <c r="I8" s="74"/>
      <c r="J8" s="74"/>
      <c r="K8" s="73"/>
    </row>
    <row r="9" ht="18.75" customHeight="1" spans="1:11">
      <c r="A9" s="75"/>
      <c r="B9" s="63"/>
      <c r="C9" s="63"/>
      <c r="D9" s="63"/>
      <c r="E9" s="63"/>
      <c r="F9" s="63"/>
      <c r="G9" s="63"/>
      <c r="H9" s="65"/>
      <c r="I9" s="65"/>
      <c r="J9" s="65"/>
      <c r="K9" s="73"/>
    </row>
    <row r="10" ht="18.75" customHeight="1" spans="1:11">
      <c r="A10" s="76" t="s">
        <v>173</v>
      </c>
      <c r="B10" s="77"/>
      <c r="C10" s="77"/>
      <c r="D10" s="77"/>
      <c r="E10" s="77"/>
      <c r="F10" s="77"/>
      <c r="G10" s="78"/>
      <c r="H10" s="65"/>
      <c r="I10" s="65"/>
      <c r="J10" s="65"/>
      <c r="K10" s="73"/>
    </row>
    <row r="11" customHeight="1" spans="1:11">
      <c r="A11" t="s">
        <v>381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7"/>
      <c r="G1" s="48" t="s">
        <v>382</v>
      </c>
    </row>
    <row r="2" ht="41.25" customHeight="1" spans="1:7">
      <c r="A2" s="49" t="str">
        <f>"2026"&amp;"年部门项目中期规划预算表"</f>
        <v>2026年部门项目中期规划预算表</v>
      </c>
      <c r="B2" s="49"/>
      <c r="C2" s="49"/>
      <c r="D2" s="49"/>
      <c r="E2" s="49"/>
      <c r="F2" s="49"/>
      <c r="G2" s="49"/>
    </row>
    <row r="3" ht="13.5" customHeight="1" spans="1:7">
      <c r="A3" s="50" t="str">
        <f>"单位名称："&amp;"昆明市东川区职业高级中学"</f>
        <v>单位名称：昆明市东川区职业高级中学</v>
      </c>
      <c r="B3" s="51"/>
      <c r="C3" s="51"/>
      <c r="D3" s="51"/>
      <c r="E3" s="52"/>
      <c r="F3" s="52"/>
      <c r="G3" s="53" t="s">
        <v>1</v>
      </c>
    </row>
    <row r="4" ht="21.75" customHeight="1" spans="1:7">
      <c r="A4" s="54" t="s">
        <v>244</v>
      </c>
      <c r="B4" s="54" t="s">
        <v>243</v>
      </c>
      <c r="C4" s="54" t="s">
        <v>186</v>
      </c>
      <c r="D4" s="55" t="s">
        <v>383</v>
      </c>
      <c r="E4" s="13" t="s">
        <v>58</v>
      </c>
      <c r="F4" s="14"/>
      <c r="G4" s="15"/>
    </row>
    <row r="5" ht="21.75" customHeight="1" spans="1:7">
      <c r="A5" s="56"/>
      <c r="B5" s="56"/>
      <c r="C5" s="56"/>
      <c r="D5" s="57"/>
      <c r="E5" s="58" t="str">
        <f>"2026"&amp;"年"</f>
        <v>2026年</v>
      </c>
      <c r="F5" s="55" t="str">
        <f>("2026"+1)&amp;"年"</f>
        <v>2027年</v>
      </c>
      <c r="G5" s="55" t="str">
        <f>("2026"+2)&amp;"年"</f>
        <v>2028年</v>
      </c>
    </row>
    <row r="6" ht="40.5" customHeight="1" spans="1:7">
      <c r="A6" s="59"/>
      <c r="B6" s="59"/>
      <c r="C6" s="59"/>
      <c r="D6" s="60"/>
      <c r="E6" s="61"/>
      <c r="F6" s="60" t="s">
        <v>57</v>
      </c>
      <c r="G6" s="60"/>
    </row>
    <row r="7" ht="15" customHeight="1" spans="1: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ht="17.25" customHeight="1" spans="1:7">
      <c r="A8" s="63" t="s">
        <v>70</v>
      </c>
      <c r="B8" s="64"/>
      <c r="C8" s="64"/>
      <c r="D8" s="63"/>
      <c r="E8" s="65">
        <v>3053688</v>
      </c>
      <c r="F8" s="65"/>
      <c r="G8" s="65"/>
    </row>
    <row r="9" ht="18.75" customHeight="1" spans="1:7">
      <c r="A9" s="63"/>
      <c r="B9" s="63" t="s">
        <v>384</v>
      </c>
      <c r="C9" s="63" t="s">
        <v>251</v>
      </c>
      <c r="D9" s="63" t="s">
        <v>385</v>
      </c>
      <c r="E9" s="65">
        <v>87288</v>
      </c>
      <c r="F9" s="65"/>
      <c r="G9" s="65"/>
    </row>
    <row r="10" ht="18.75" customHeight="1" spans="1:7">
      <c r="A10" s="66"/>
      <c r="B10" s="63" t="s">
        <v>386</v>
      </c>
      <c r="C10" s="63" t="s">
        <v>261</v>
      </c>
      <c r="D10" s="63" t="s">
        <v>385</v>
      </c>
      <c r="E10" s="65">
        <v>2160000</v>
      </c>
      <c r="F10" s="65"/>
      <c r="G10" s="65"/>
    </row>
    <row r="11" ht="18.75" customHeight="1" spans="1:7">
      <c r="A11" s="66"/>
      <c r="B11" s="63" t="s">
        <v>386</v>
      </c>
      <c r="C11" s="63" t="s">
        <v>263</v>
      </c>
      <c r="D11" s="63" t="s">
        <v>385</v>
      </c>
      <c r="E11" s="65">
        <v>806400</v>
      </c>
      <c r="F11" s="65"/>
      <c r="G11" s="65"/>
    </row>
    <row r="12" ht="18.75" customHeight="1" spans="1:7">
      <c r="A12" s="67" t="s">
        <v>55</v>
      </c>
      <c r="B12" s="68" t="s">
        <v>387</v>
      </c>
      <c r="C12" s="68"/>
      <c r="D12" s="69"/>
      <c r="E12" s="65">
        <v>3053688</v>
      </c>
      <c r="F12" s="65"/>
      <c r="G12" s="6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I13" sqref="I1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ht="31.5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388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"单位名称："&amp;"昆明市东川区职业高级中学"</f>
        <v>单位名称：昆明市东川区职业高级中学</v>
      </c>
      <c r="B3" s="4"/>
      <c r="C3" s="5"/>
      <c r="D3" s="6"/>
      <c r="E3" s="6"/>
      <c r="F3" s="6"/>
      <c r="G3" s="6"/>
      <c r="H3" s="6"/>
      <c r="I3" s="6"/>
      <c r="J3" s="234" t="s">
        <v>1</v>
      </c>
    </row>
    <row r="4" ht="30" customHeight="1" spans="1:10">
      <c r="A4" s="7" t="s">
        <v>389</v>
      </c>
      <c r="B4" s="8">
        <v>1005036</v>
      </c>
      <c r="C4" s="9"/>
      <c r="D4" s="9"/>
      <c r="E4" s="10"/>
      <c r="F4" s="11" t="s">
        <v>390</v>
      </c>
      <c r="G4" s="10"/>
      <c r="H4" s="12" t="s">
        <v>70</v>
      </c>
      <c r="I4" s="9"/>
      <c r="J4" s="10"/>
    </row>
    <row r="5" ht="32.25" customHeight="1" spans="1:10">
      <c r="A5" s="13" t="s">
        <v>391</v>
      </c>
      <c r="B5" s="14"/>
      <c r="C5" s="14"/>
      <c r="D5" s="14"/>
      <c r="E5" s="14"/>
      <c r="F5" s="14"/>
      <c r="G5" s="14"/>
      <c r="H5" s="14"/>
      <c r="I5" s="15"/>
      <c r="J5" s="16" t="s">
        <v>392</v>
      </c>
    </row>
    <row r="6" ht="99.75" customHeight="1" spans="1:10">
      <c r="A6" s="17" t="s">
        <v>393</v>
      </c>
      <c r="B6" s="18" t="s">
        <v>394</v>
      </c>
      <c r="C6" s="19" t="s">
        <v>395</v>
      </c>
      <c r="D6" s="19"/>
      <c r="E6" s="19"/>
      <c r="F6" s="19"/>
      <c r="G6" s="19"/>
      <c r="H6" s="19"/>
      <c r="I6" s="19"/>
      <c r="J6" s="20" t="s">
        <v>396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397</v>
      </c>
      <c r="D7" s="19"/>
      <c r="E7" s="19"/>
      <c r="F7" s="19"/>
      <c r="G7" s="19"/>
      <c r="H7" s="19"/>
      <c r="I7" s="19"/>
      <c r="J7" s="20" t="s">
        <v>398</v>
      </c>
    </row>
    <row r="8" ht="75" customHeight="1" spans="1:10">
      <c r="A8" s="18" t="s">
        <v>399</v>
      </c>
      <c r="B8" s="21" t="str">
        <f>"预算年度（"&amp;"2026"&amp;"年）绩效目标"</f>
        <v>预算年度（2026年）绩效目标</v>
      </c>
      <c r="C8" s="22" t="s">
        <v>400</v>
      </c>
      <c r="D8" s="22"/>
      <c r="E8" s="22"/>
      <c r="F8" s="22"/>
      <c r="G8" s="22"/>
      <c r="H8" s="22"/>
      <c r="I8" s="22"/>
      <c r="J8" s="23" t="s">
        <v>401</v>
      </c>
    </row>
    <row r="9" ht="32.25" customHeight="1" spans="1:10">
      <c r="A9" s="24" t="s">
        <v>402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403</v>
      </c>
      <c r="B10" s="18"/>
      <c r="C10" s="17" t="s">
        <v>404</v>
      </c>
      <c r="D10" s="17"/>
      <c r="E10" s="17"/>
      <c r="F10" s="17" t="s">
        <v>405</v>
      </c>
      <c r="G10" s="17"/>
      <c r="H10" s="17" t="s">
        <v>406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407</v>
      </c>
      <c r="I11" s="18" t="s">
        <v>408</v>
      </c>
      <c r="J11" s="18" t="s">
        <v>409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19"/>
      <c r="B13" s="29"/>
      <c r="C13" s="19"/>
      <c r="D13" s="29"/>
      <c r="E13" s="29"/>
      <c r="F13" s="29"/>
      <c r="G13" s="29"/>
      <c r="H13" s="30">
        <v>16722807</v>
      </c>
      <c r="I13" s="30"/>
      <c r="J13" s="30"/>
    </row>
    <row r="14" ht="32.25" customHeight="1" spans="1:10">
      <c r="A14" s="24" t="s">
        <v>410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1" t="s">
        <v>411</v>
      </c>
      <c r="B15" s="31"/>
      <c r="C15" s="31"/>
      <c r="D15" s="31"/>
      <c r="E15" s="31"/>
      <c r="F15" s="31"/>
      <c r="G15" s="31"/>
      <c r="H15" s="32" t="s">
        <v>412</v>
      </c>
      <c r="I15" s="33" t="s">
        <v>273</v>
      </c>
      <c r="J15" s="32" t="s">
        <v>413</v>
      </c>
    </row>
    <row r="16" ht="36" customHeight="1" spans="1:10">
      <c r="A16" s="34" t="s">
        <v>266</v>
      </c>
      <c r="B16" s="34" t="s">
        <v>414</v>
      </c>
      <c r="C16" s="35" t="s">
        <v>268</v>
      </c>
      <c r="D16" s="35" t="s">
        <v>269</v>
      </c>
      <c r="E16" s="35" t="s">
        <v>270</v>
      </c>
      <c r="F16" s="35" t="s">
        <v>271</v>
      </c>
      <c r="G16" s="35" t="s">
        <v>272</v>
      </c>
      <c r="H16" s="36"/>
      <c r="I16" s="36"/>
      <c r="J16" s="36"/>
    </row>
    <row r="17" ht="32.25" customHeight="1" spans="1:10">
      <c r="A17" s="37" t="s">
        <v>275</v>
      </c>
      <c r="B17" s="38" t="s">
        <v>300</v>
      </c>
      <c r="C17" s="38" t="s">
        <v>415</v>
      </c>
      <c r="D17" s="39"/>
      <c r="E17" s="40">
        <v>1</v>
      </c>
      <c r="F17" s="41"/>
      <c r="G17" s="41"/>
      <c r="H17" s="42"/>
      <c r="I17" s="42"/>
      <c r="J17" s="38" t="s">
        <v>416</v>
      </c>
    </row>
    <row r="18" customHeight="1" spans="1:10">
      <c r="A18" s="37"/>
      <c r="B18" s="38" t="s">
        <v>276</v>
      </c>
      <c r="C18" s="38" t="s">
        <v>417</v>
      </c>
      <c r="D18" s="39"/>
      <c r="E18" s="43" t="s">
        <v>418</v>
      </c>
      <c r="F18" s="41"/>
      <c r="G18" s="41"/>
      <c r="H18" s="42"/>
      <c r="I18" s="42"/>
      <c r="J18" s="38" t="s">
        <v>419</v>
      </c>
    </row>
    <row r="19" customHeight="1" spans="1:10">
      <c r="A19" s="37"/>
      <c r="B19" s="38" t="s">
        <v>276</v>
      </c>
      <c r="C19" s="38" t="s">
        <v>420</v>
      </c>
      <c r="D19" s="39"/>
      <c r="E19" s="43" t="s">
        <v>421</v>
      </c>
      <c r="F19" s="41"/>
      <c r="G19" s="41"/>
      <c r="H19" s="42"/>
      <c r="I19" s="42"/>
      <c r="J19" s="38" t="s">
        <v>419</v>
      </c>
    </row>
    <row r="20" customHeight="1" spans="1:10">
      <c r="A20" s="37"/>
      <c r="B20" s="38" t="s">
        <v>276</v>
      </c>
      <c r="C20" s="38" t="s">
        <v>422</v>
      </c>
      <c r="D20" s="39"/>
      <c r="E20" s="40">
        <v>1</v>
      </c>
      <c r="F20" s="41"/>
      <c r="G20" s="41"/>
      <c r="H20" s="42"/>
      <c r="I20" s="42"/>
      <c r="J20" s="38" t="s">
        <v>423</v>
      </c>
    </row>
    <row r="21" customHeight="1" spans="1:10">
      <c r="A21" s="37"/>
      <c r="B21" s="38" t="s">
        <v>283</v>
      </c>
      <c r="C21" s="38" t="s">
        <v>424</v>
      </c>
      <c r="D21" s="39"/>
      <c r="E21" s="40">
        <v>1</v>
      </c>
      <c r="F21" s="41"/>
      <c r="G21" s="41"/>
      <c r="H21" s="42"/>
      <c r="I21" s="42"/>
      <c r="J21" s="38" t="s">
        <v>425</v>
      </c>
    </row>
    <row r="22" customHeight="1" spans="1:10">
      <c r="A22" s="37"/>
      <c r="B22" s="38" t="s">
        <v>426</v>
      </c>
      <c r="C22" s="38" t="s">
        <v>427</v>
      </c>
      <c r="D22" s="39"/>
      <c r="E22" s="40">
        <v>1</v>
      </c>
      <c r="F22" s="41"/>
      <c r="G22" s="41"/>
      <c r="H22" s="42"/>
      <c r="I22" s="42"/>
      <c r="J22" s="38" t="s">
        <v>428</v>
      </c>
    </row>
    <row r="23" customHeight="1" spans="1:10">
      <c r="A23" s="44" t="s">
        <v>289</v>
      </c>
      <c r="B23" s="38" t="s">
        <v>429</v>
      </c>
      <c r="C23" s="38" t="s">
        <v>430</v>
      </c>
      <c r="D23" s="39"/>
      <c r="E23" s="40">
        <v>1</v>
      </c>
      <c r="F23" s="41"/>
      <c r="G23" s="41"/>
      <c r="H23" s="42"/>
      <c r="I23" s="42"/>
      <c r="J23" s="38" t="s">
        <v>431</v>
      </c>
    </row>
    <row r="24" customHeight="1" spans="1:10">
      <c r="A24" s="44"/>
      <c r="B24" s="38" t="s">
        <v>432</v>
      </c>
      <c r="C24" s="38" t="s">
        <v>433</v>
      </c>
      <c r="D24" s="39"/>
      <c r="E24" s="40">
        <v>1</v>
      </c>
      <c r="F24" s="41"/>
      <c r="G24" s="41"/>
      <c r="H24" s="42"/>
      <c r="I24" s="42"/>
      <c r="J24" s="38" t="s">
        <v>434</v>
      </c>
    </row>
    <row r="25" customHeight="1" spans="1:10">
      <c r="A25" s="45" t="s">
        <v>294</v>
      </c>
      <c r="B25" s="46" t="s">
        <v>435</v>
      </c>
      <c r="C25" s="38" t="s">
        <v>436</v>
      </c>
      <c r="D25" s="39"/>
      <c r="E25" s="40">
        <v>0.95</v>
      </c>
      <c r="F25" s="41"/>
      <c r="G25" s="41"/>
      <c r="H25" s="42"/>
      <c r="I25" s="42"/>
      <c r="J25" s="38" t="s">
        <v>437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22"/>
    <mergeCell ref="A23:A24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8" t="s">
        <v>52</v>
      </c>
    </row>
    <row r="2" ht="41.25" customHeight="1" spans="1:19">
      <c r="A2" s="82" t="str">
        <f>"2026"&amp;"年部门收入预算表"</f>
        <v>2026年部门收入预算表</v>
      </c>
    </row>
    <row r="3" ht="17.25" customHeight="1" spans="1:19">
      <c r="A3" s="85" t="str">
        <f>"单位名称："&amp;"昆明市东川区职业高级中学"</f>
        <v>单位名称：昆明市东川区职业高级中学</v>
      </c>
      <c r="S3" s="87" t="s">
        <v>1</v>
      </c>
    </row>
    <row r="4" ht="21.75" customHeight="1" spans="1:19">
      <c r="A4" s="220" t="s">
        <v>53</v>
      </c>
      <c r="B4" s="221" t="s">
        <v>54</v>
      </c>
      <c r="C4" s="221" t="s">
        <v>55</v>
      </c>
      <c r="D4" s="222" t="s">
        <v>56</v>
      </c>
      <c r="E4" s="222"/>
      <c r="F4" s="222"/>
      <c r="G4" s="222"/>
      <c r="H4" s="222"/>
      <c r="I4" s="169"/>
      <c r="J4" s="222"/>
      <c r="K4" s="222"/>
      <c r="L4" s="222"/>
      <c r="M4" s="222"/>
      <c r="N4" s="223"/>
      <c r="O4" s="222" t="s">
        <v>45</v>
      </c>
      <c r="P4" s="222"/>
      <c r="Q4" s="222"/>
      <c r="R4" s="222"/>
      <c r="S4" s="223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26" t="s">
        <v>62</v>
      </c>
      <c r="J5" s="227"/>
      <c r="K5" s="227"/>
      <c r="L5" s="227"/>
      <c r="M5" s="227"/>
      <c r="N5" s="228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9"/>
      <c r="B6" s="147"/>
      <c r="C6" s="153"/>
      <c r="D6" s="153"/>
      <c r="E6" s="153"/>
      <c r="F6" s="153"/>
      <c r="G6" s="153"/>
      <c r="H6" s="153"/>
      <c r="I6" s="108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30"/>
      <c r="P6" s="230"/>
      <c r="Q6" s="230"/>
      <c r="R6" s="230"/>
      <c r="S6" s="153"/>
    </row>
    <row r="7" ht="15" customHeight="1" spans="1:19">
      <c r="A7" s="231">
        <v>1</v>
      </c>
      <c r="B7" s="231">
        <v>2</v>
      </c>
      <c r="C7" s="231">
        <v>3</v>
      </c>
      <c r="D7" s="231">
        <v>4</v>
      </c>
      <c r="E7" s="231">
        <v>5</v>
      </c>
      <c r="F7" s="231">
        <v>6</v>
      </c>
      <c r="G7" s="231">
        <v>7</v>
      </c>
      <c r="H7" s="231">
        <v>8</v>
      </c>
      <c r="I7" s="108">
        <v>9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>
        <v>15</v>
      </c>
      <c r="P7" s="231">
        <v>16</v>
      </c>
      <c r="Q7" s="231">
        <v>17</v>
      </c>
      <c r="R7" s="231">
        <v>18</v>
      </c>
      <c r="S7" s="231">
        <v>19</v>
      </c>
    </row>
    <row r="8" ht="18" customHeight="1" spans="1:19">
      <c r="A8" s="63" t="s">
        <v>69</v>
      </c>
      <c r="B8" s="63" t="s">
        <v>70</v>
      </c>
      <c r="C8" s="119">
        <v>16722807</v>
      </c>
      <c r="D8" s="119">
        <v>16722807</v>
      </c>
      <c r="E8" s="119">
        <v>16122807</v>
      </c>
      <c r="F8" s="119"/>
      <c r="G8" s="119"/>
      <c r="H8" s="119">
        <v>600000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</row>
    <row r="9" ht="18" customHeight="1" spans="1:19">
      <c r="A9" s="91" t="s">
        <v>55</v>
      </c>
      <c r="B9" s="232"/>
      <c r="C9" s="119">
        <v>16722807</v>
      </c>
      <c r="D9" s="119">
        <v>16722807</v>
      </c>
      <c r="E9" s="119">
        <v>16122807</v>
      </c>
      <c r="F9" s="119"/>
      <c r="G9" s="119"/>
      <c r="H9" s="119">
        <v>600000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abSelected="1" workbookViewId="0">
      <selection activeCell="C25" sqref="C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7" t="s">
        <v>71</v>
      </c>
    </row>
    <row r="2" ht="41.25" customHeight="1" spans="1:15">
      <c r="A2" s="82" t="str">
        <f>"2026"&amp;"年部门支出预算表"</f>
        <v>2026年部门支出预算表</v>
      </c>
    </row>
    <row r="3" ht="17.25" customHeight="1" spans="1:15">
      <c r="A3" s="85" t="str">
        <f>"单位名称："&amp;"昆明市东川区职业高级中学"</f>
        <v>单位名称：昆明市东川区职业高级中学</v>
      </c>
      <c r="O3" s="87" t="s">
        <v>1</v>
      </c>
    </row>
    <row r="4" ht="27" customHeight="1" spans="1:15">
      <c r="A4" s="206" t="s">
        <v>72</v>
      </c>
      <c r="B4" s="206" t="s">
        <v>73</v>
      </c>
      <c r="C4" s="206" t="s">
        <v>55</v>
      </c>
      <c r="D4" s="207" t="s">
        <v>58</v>
      </c>
      <c r="E4" s="208"/>
      <c r="F4" s="209"/>
      <c r="G4" s="210" t="s">
        <v>59</v>
      </c>
      <c r="H4" s="210" t="s">
        <v>60</v>
      </c>
      <c r="I4" s="210" t="s">
        <v>74</v>
      </c>
      <c r="J4" s="207" t="s">
        <v>62</v>
      </c>
      <c r="K4" s="208"/>
      <c r="L4" s="208"/>
      <c r="M4" s="208"/>
      <c r="N4" s="211"/>
      <c r="O4" s="212"/>
    </row>
    <row r="5" ht="42" customHeight="1" spans="1:15">
      <c r="A5" s="213"/>
      <c r="B5" s="213"/>
      <c r="C5" s="214"/>
      <c r="D5" s="215" t="s">
        <v>57</v>
      </c>
      <c r="E5" s="215" t="s">
        <v>75</v>
      </c>
      <c r="F5" s="215" t="s">
        <v>76</v>
      </c>
      <c r="G5" s="214"/>
      <c r="H5" s="214"/>
      <c r="I5" s="216"/>
      <c r="J5" s="215" t="s">
        <v>57</v>
      </c>
      <c r="K5" s="200" t="s">
        <v>77</v>
      </c>
      <c r="L5" s="200" t="s">
        <v>78</v>
      </c>
      <c r="M5" s="200" t="s">
        <v>79</v>
      </c>
      <c r="N5" s="200" t="s">
        <v>80</v>
      </c>
      <c r="O5" s="200" t="s">
        <v>81</v>
      </c>
    </row>
    <row r="6" ht="18" customHeight="1" spans="1:15">
      <c r="A6" s="94" t="s">
        <v>82</v>
      </c>
      <c r="B6" s="94" t="s">
        <v>83</v>
      </c>
      <c r="C6" s="94" t="s">
        <v>84</v>
      </c>
      <c r="D6" s="97" t="s">
        <v>85</v>
      </c>
      <c r="E6" s="97" t="s">
        <v>86</v>
      </c>
      <c r="F6" s="97" t="s">
        <v>87</v>
      </c>
      <c r="G6" s="97" t="s">
        <v>88</v>
      </c>
      <c r="H6" s="97" t="s">
        <v>89</v>
      </c>
      <c r="I6" s="97" t="s">
        <v>90</v>
      </c>
      <c r="J6" s="97" t="s">
        <v>91</v>
      </c>
      <c r="K6" s="97" t="s">
        <v>92</v>
      </c>
      <c r="L6" s="97" t="s">
        <v>93</v>
      </c>
      <c r="M6" s="97" t="s">
        <v>94</v>
      </c>
      <c r="N6" s="94" t="s">
        <v>95</v>
      </c>
      <c r="O6" s="97" t="s">
        <v>96</v>
      </c>
    </row>
    <row r="7" ht="21" customHeight="1" spans="1:15">
      <c r="A7" s="98" t="s">
        <v>97</v>
      </c>
      <c r="B7" s="98" t="s">
        <v>98</v>
      </c>
      <c r="C7" s="119">
        <v>12237869</v>
      </c>
      <c r="D7" s="119">
        <v>11637869</v>
      </c>
      <c r="E7" s="119">
        <v>8671469</v>
      </c>
      <c r="F7" s="119">
        <v>2966400</v>
      </c>
      <c r="G7" s="119"/>
      <c r="H7" s="119"/>
      <c r="I7" s="119">
        <v>600000</v>
      </c>
      <c r="J7" s="119"/>
      <c r="K7" s="119"/>
      <c r="L7" s="119"/>
      <c r="M7" s="119"/>
      <c r="N7" s="119"/>
      <c r="O7" s="119"/>
    </row>
    <row r="8" ht="21" customHeight="1" spans="1:15">
      <c r="A8" s="217" t="s">
        <v>99</v>
      </c>
      <c r="B8" s="217" t="s">
        <v>100</v>
      </c>
      <c r="C8" s="119">
        <v>10077869</v>
      </c>
      <c r="D8" s="119">
        <v>9477869</v>
      </c>
      <c r="E8" s="119">
        <v>8671469</v>
      </c>
      <c r="F8" s="119">
        <v>806400</v>
      </c>
      <c r="G8" s="119"/>
      <c r="H8" s="119"/>
      <c r="I8" s="119">
        <v>600000</v>
      </c>
      <c r="J8" s="119"/>
      <c r="K8" s="119"/>
      <c r="L8" s="119"/>
      <c r="M8" s="119"/>
      <c r="N8" s="119"/>
      <c r="O8" s="119"/>
    </row>
    <row r="9" ht="21" customHeight="1" spans="1:15">
      <c r="A9" s="218" t="s">
        <v>101</v>
      </c>
      <c r="B9" s="218" t="s">
        <v>102</v>
      </c>
      <c r="C9" s="119">
        <v>10077869</v>
      </c>
      <c r="D9" s="119">
        <v>9477869</v>
      </c>
      <c r="E9" s="119">
        <v>8671469</v>
      </c>
      <c r="F9" s="119">
        <v>806400</v>
      </c>
      <c r="G9" s="119"/>
      <c r="H9" s="119"/>
      <c r="I9" s="119">
        <v>600000</v>
      </c>
      <c r="J9" s="119"/>
      <c r="K9" s="119"/>
      <c r="L9" s="119"/>
      <c r="M9" s="119"/>
      <c r="N9" s="119"/>
      <c r="O9" s="119"/>
    </row>
    <row r="10" ht="21" customHeight="1" spans="1:15">
      <c r="A10" s="217" t="s">
        <v>103</v>
      </c>
      <c r="B10" s="217" t="s">
        <v>104</v>
      </c>
      <c r="C10" s="119">
        <v>2160000</v>
      </c>
      <c r="D10" s="119">
        <v>2160000</v>
      </c>
      <c r="E10" s="119"/>
      <c r="F10" s="119">
        <v>2160000</v>
      </c>
      <c r="G10" s="119"/>
      <c r="H10" s="119"/>
      <c r="I10" s="119"/>
      <c r="J10" s="119"/>
      <c r="K10" s="119"/>
      <c r="L10" s="119"/>
      <c r="M10" s="119"/>
      <c r="N10" s="119"/>
      <c r="O10" s="119"/>
    </row>
    <row r="11" ht="21" customHeight="1" spans="1:15">
      <c r="A11" s="218" t="s">
        <v>105</v>
      </c>
      <c r="B11" s="218" t="s">
        <v>106</v>
      </c>
      <c r="C11" s="119">
        <v>2160000</v>
      </c>
      <c r="D11" s="119">
        <v>2160000</v>
      </c>
      <c r="E11" s="119"/>
      <c r="F11" s="119">
        <v>2160000</v>
      </c>
      <c r="G11" s="119"/>
      <c r="H11" s="119"/>
      <c r="I11" s="119"/>
      <c r="J11" s="119"/>
      <c r="K11" s="119"/>
      <c r="L11" s="119"/>
      <c r="M11" s="119"/>
      <c r="N11" s="119"/>
      <c r="O11" s="119"/>
    </row>
    <row r="12" ht="21" customHeight="1" spans="1:15">
      <c r="A12" s="98" t="s">
        <v>107</v>
      </c>
      <c r="B12" s="98" t="s">
        <v>108</v>
      </c>
      <c r="C12" s="119">
        <v>2308042</v>
      </c>
      <c r="D12" s="119">
        <v>2308042</v>
      </c>
      <c r="E12" s="119">
        <v>2220754</v>
      </c>
      <c r="F12" s="119">
        <v>87288</v>
      </c>
      <c r="G12" s="119"/>
      <c r="H12" s="119"/>
      <c r="I12" s="119"/>
      <c r="J12" s="119"/>
      <c r="K12" s="119"/>
      <c r="L12" s="119"/>
      <c r="M12" s="119"/>
      <c r="N12" s="119"/>
      <c r="O12" s="119"/>
    </row>
    <row r="13" ht="21" customHeight="1" spans="1:15">
      <c r="A13" s="217" t="s">
        <v>109</v>
      </c>
      <c r="B13" s="217" t="s">
        <v>110</v>
      </c>
      <c r="C13" s="119">
        <v>2220754</v>
      </c>
      <c r="D13" s="119">
        <v>2220754</v>
      </c>
      <c r="E13" s="119">
        <v>2220754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21" customHeight="1" spans="1:15">
      <c r="A14" s="218" t="s">
        <v>111</v>
      </c>
      <c r="B14" s="218" t="s">
        <v>112</v>
      </c>
      <c r="C14" s="119">
        <v>1020000</v>
      </c>
      <c r="D14" s="119">
        <v>1020000</v>
      </c>
      <c r="E14" s="119">
        <v>1020000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21" customHeight="1" spans="1:15">
      <c r="A15" s="218" t="s">
        <v>113</v>
      </c>
      <c r="B15" s="218" t="s">
        <v>114</v>
      </c>
      <c r="C15" s="119">
        <v>1200754</v>
      </c>
      <c r="D15" s="119">
        <v>1200754</v>
      </c>
      <c r="E15" s="119">
        <v>1200754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21" customHeight="1" spans="1:15">
      <c r="A16" s="217" t="s">
        <v>115</v>
      </c>
      <c r="B16" s="217" t="s">
        <v>116</v>
      </c>
      <c r="C16" s="119">
        <v>87288</v>
      </c>
      <c r="D16" s="119">
        <v>87288</v>
      </c>
      <c r="E16" s="119"/>
      <c r="F16" s="119">
        <v>87288</v>
      </c>
      <c r="G16" s="119"/>
      <c r="H16" s="119"/>
      <c r="I16" s="119"/>
      <c r="J16" s="119"/>
      <c r="K16" s="119"/>
      <c r="L16" s="119"/>
      <c r="M16" s="119"/>
      <c r="N16" s="119"/>
      <c r="O16" s="119"/>
    </row>
    <row r="17" ht="21" customHeight="1" spans="1:15">
      <c r="A17" s="218" t="s">
        <v>117</v>
      </c>
      <c r="B17" s="218" t="s">
        <v>118</v>
      </c>
      <c r="C17" s="119">
        <v>87288</v>
      </c>
      <c r="D17" s="119">
        <v>87288</v>
      </c>
      <c r="E17" s="119"/>
      <c r="F17" s="119">
        <v>87288</v>
      </c>
      <c r="G17" s="119"/>
      <c r="H17" s="119"/>
      <c r="I17" s="119"/>
      <c r="J17" s="119"/>
      <c r="K17" s="119"/>
      <c r="L17" s="119"/>
      <c r="M17" s="119"/>
      <c r="N17" s="119"/>
      <c r="O17" s="119"/>
    </row>
    <row r="18" ht="21" customHeight="1" spans="1:15">
      <c r="A18" s="98" t="s">
        <v>119</v>
      </c>
      <c r="B18" s="98" t="s">
        <v>120</v>
      </c>
      <c r="C18" s="119">
        <v>1279136</v>
      </c>
      <c r="D18" s="119">
        <v>1279136</v>
      </c>
      <c r="E18" s="119">
        <v>1279136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21" customHeight="1" spans="1:15">
      <c r="A19" s="217" t="s">
        <v>121</v>
      </c>
      <c r="B19" s="217" t="s">
        <v>122</v>
      </c>
      <c r="C19" s="119">
        <v>1279136</v>
      </c>
      <c r="D19" s="119">
        <v>1279136</v>
      </c>
      <c r="E19" s="119">
        <v>1279136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21" customHeight="1" spans="1:15">
      <c r="A20" s="218" t="s">
        <v>123</v>
      </c>
      <c r="B20" s="218" t="s">
        <v>124</v>
      </c>
      <c r="C20" s="119">
        <v>619728</v>
      </c>
      <c r="D20" s="119">
        <v>619728</v>
      </c>
      <c r="E20" s="119">
        <v>619728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21" customHeight="1" spans="1:15">
      <c r="A21" s="218" t="s">
        <v>125</v>
      </c>
      <c r="B21" s="218" t="s">
        <v>126</v>
      </c>
      <c r="C21" s="119">
        <v>631446</v>
      </c>
      <c r="D21" s="119">
        <v>631446</v>
      </c>
      <c r="E21" s="119">
        <v>631446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21" customHeight="1" spans="1:15">
      <c r="A22" s="218" t="s">
        <v>127</v>
      </c>
      <c r="B22" s="218" t="s">
        <v>128</v>
      </c>
      <c r="C22" s="119">
        <v>27962</v>
      </c>
      <c r="D22" s="119">
        <v>27962</v>
      </c>
      <c r="E22" s="119">
        <v>27962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21" customHeight="1" spans="1:15">
      <c r="A23" s="98" t="s">
        <v>129</v>
      </c>
      <c r="B23" s="98" t="s">
        <v>130</v>
      </c>
      <c r="C23" s="119">
        <v>897760</v>
      </c>
      <c r="D23" s="119">
        <v>897760</v>
      </c>
      <c r="E23" s="119">
        <v>897760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21" customHeight="1" spans="1:15">
      <c r="A24" s="217" t="s">
        <v>131</v>
      </c>
      <c r="B24" s="217" t="s">
        <v>132</v>
      </c>
      <c r="C24" s="119">
        <v>897760</v>
      </c>
      <c r="D24" s="119">
        <v>897760</v>
      </c>
      <c r="E24" s="119">
        <v>897760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21" customHeight="1" spans="1:15">
      <c r="A25" s="218" t="s">
        <v>133</v>
      </c>
      <c r="B25" s="218" t="s">
        <v>134</v>
      </c>
      <c r="C25" s="119">
        <v>897760</v>
      </c>
      <c r="D25" s="119">
        <v>897760</v>
      </c>
      <c r="E25" s="119">
        <v>897760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21" customHeight="1" spans="1:15">
      <c r="A26" s="219" t="s">
        <v>55</v>
      </c>
      <c r="B26" s="78"/>
      <c r="C26" s="119">
        <v>16722807</v>
      </c>
      <c r="D26" s="119">
        <v>16122807</v>
      </c>
      <c r="E26" s="119">
        <v>13069119</v>
      </c>
      <c r="F26" s="119">
        <v>3053688</v>
      </c>
      <c r="G26" s="119"/>
      <c r="H26" s="119"/>
      <c r="I26" s="119">
        <v>600000</v>
      </c>
      <c r="J26" s="119"/>
      <c r="K26" s="119"/>
      <c r="L26" s="119"/>
      <c r="M26" s="119"/>
      <c r="N26" s="119"/>
      <c r="O26" s="119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3"/>
      <c r="B1" s="87"/>
      <c r="C1" s="87"/>
      <c r="D1" s="87" t="s">
        <v>135</v>
      </c>
    </row>
    <row r="2" ht="41.25" customHeight="1" spans="1:4">
      <c r="A2" s="82" t="str">
        <f>"2026"&amp;"年部门财政拨款收支预算总表"</f>
        <v>2026年部门财政拨款收支预算总表</v>
      </c>
    </row>
    <row r="3" ht="17.25" customHeight="1" spans="1:4">
      <c r="A3" s="85" t="str">
        <f>"单位名称："&amp;"昆明市东川区职业高级中学"</f>
        <v>单位名称：昆明市东川区职业高级中学</v>
      </c>
      <c r="B3" s="199"/>
      <c r="D3" s="87" t="s">
        <v>1</v>
      </c>
    </row>
    <row r="4" ht="17.25" customHeight="1" spans="1:4">
      <c r="A4" s="200" t="s">
        <v>2</v>
      </c>
      <c r="B4" s="201"/>
      <c r="C4" s="200" t="s">
        <v>3</v>
      </c>
      <c r="D4" s="201"/>
    </row>
    <row r="5" ht="18.75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6.5" customHeight="1" spans="1:4">
      <c r="A6" s="202" t="s">
        <v>136</v>
      </c>
      <c r="B6" s="119">
        <v>16122807</v>
      </c>
      <c r="C6" s="202" t="s">
        <v>137</v>
      </c>
      <c r="D6" s="119">
        <v>16122807</v>
      </c>
    </row>
    <row r="7" ht="16.5" customHeight="1" spans="1:4">
      <c r="A7" s="202" t="s">
        <v>138</v>
      </c>
      <c r="B7" s="119">
        <v>16122807</v>
      </c>
      <c r="C7" s="202" t="s">
        <v>139</v>
      </c>
      <c r="D7" s="119"/>
    </row>
    <row r="8" ht="16.5" customHeight="1" spans="1:4">
      <c r="A8" s="202" t="s">
        <v>140</v>
      </c>
      <c r="B8" s="119"/>
      <c r="C8" s="202" t="s">
        <v>141</v>
      </c>
      <c r="D8" s="119"/>
    </row>
    <row r="9" ht="16.5" customHeight="1" spans="1:4">
      <c r="A9" s="202" t="s">
        <v>142</v>
      </c>
      <c r="B9" s="119"/>
      <c r="C9" s="202" t="s">
        <v>143</v>
      </c>
      <c r="D9" s="119"/>
    </row>
    <row r="10" ht="16.5" customHeight="1" spans="1:4">
      <c r="A10" s="202" t="s">
        <v>144</v>
      </c>
      <c r="B10" s="119"/>
      <c r="C10" s="202" t="s">
        <v>145</v>
      </c>
      <c r="D10" s="119"/>
    </row>
    <row r="11" ht="16.5" customHeight="1" spans="1:4">
      <c r="A11" s="202" t="s">
        <v>138</v>
      </c>
      <c r="B11" s="119"/>
      <c r="C11" s="202" t="s">
        <v>146</v>
      </c>
      <c r="D11" s="119">
        <v>11637869</v>
      </c>
    </row>
    <row r="12" ht="16.5" customHeight="1" spans="1:4">
      <c r="A12" s="26" t="s">
        <v>140</v>
      </c>
      <c r="B12" s="119"/>
      <c r="C12" s="107" t="s">
        <v>147</v>
      </c>
      <c r="D12" s="119"/>
    </row>
    <row r="13" ht="16.5" customHeight="1" spans="1:4">
      <c r="A13" s="26" t="s">
        <v>142</v>
      </c>
      <c r="B13" s="119"/>
      <c r="C13" s="107" t="s">
        <v>148</v>
      </c>
      <c r="D13" s="119"/>
    </row>
    <row r="14" ht="16.5" customHeight="1" spans="1:4">
      <c r="A14" s="203"/>
      <c r="B14" s="119"/>
      <c r="C14" s="107" t="s">
        <v>149</v>
      </c>
      <c r="D14" s="119">
        <v>2308042</v>
      </c>
    </row>
    <row r="15" ht="16.5" customHeight="1" spans="1:4">
      <c r="A15" s="203"/>
      <c r="B15" s="119"/>
      <c r="C15" s="107" t="s">
        <v>150</v>
      </c>
      <c r="D15" s="119">
        <v>1279136</v>
      </c>
    </row>
    <row r="16" ht="16.5" customHeight="1" spans="1:4">
      <c r="A16" s="203"/>
      <c r="B16" s="119"/>
      <c r="C16" s="107" t="s">
        <v>151</v>
      </c>
      <c r="D16" s="119"/>
    </row>
    <row r="17" ht="16.5" customHeight="1" spans="1:4">
      <c r="A17" s="203"/>
      <c r="B17" s="119"/>
      <c r="C17" s="107" t="s">
        <v>152</v>
      </c>
      <c r="D17" s="119"/>
    </row>
    <row r="18" ht="16.5" customHeight="1" spans="1:4">
      <c r="A18" s="203"/>
      <c r="B18" s="119"/>
      <c r="C18" s="107" t="s">
        <v>153</v>
      </c>
      <c r="D18" s="119"/>
    </row>
    <row r="19" ht="16.5" customHeight="1" spans="1:4">
      <c r="A19" s="203"/>
      <c r="B19" s="119"/>
      <c r="C19" s="107" t="s">
        <v>154</v>
      </c>
      <c r="D19" s="119"/>
    </row>
    <row r="20" ht="16.5" customHeight="1" spans="1:4">
      <c r="A20" s="203"/>
      <c r="B20" s="119"/>
      <c r="C20" s="107" t="s">
        <v>155</v>
      </c>
      <c r="D20" s="119"/>
    </row>
    <row r="21" ht="16.5" customHeight="1" spans="1:4">
      <c r="A21" s="203"/>
      <c r="B21" s="119"/>
      <c r="C21" s="107" t="s">
        <v>156</v>
      </c>
      <c r="D21" s="119"/>
    </row>
    <row r="22" ht="16.5" customHeight="1" spans="1:4">
      <c r="A22" s="203"/>
      <c r="B22" s="119"/>
      <c r="C22" s="107" t="s">
        <v>157</v>
      </c>
      <c r="D22" s="119"/>
    </row>
    <row r="23" ht="16.5" customHeight="1" spans="1:4">
      <c r="A23" s="203"/>
      <c r="B23" s="119"/>
      <c r="C23" s="107" t="s">
        <v>158</v>
      </c>
      <c r="D23" s="119"/>
    </row>
    <row r="24" ht="16.5" customHeight="1" spans="1:4">
      <c r="A24" s="203"/>
      <c r="B24" s="119"/>
      <c r="C24" s="107" t="s">
        <v>159</v>
      </c>
      <c r="D24" s="119"/>
    </row>
    <row r="25" ht="16.5" customHeight="1" spans="1:4">
      <c r="A25" s="203"/>
      <c r="B25" s="119"/>
      <c r="C25" s="107" t="s">
        <v>160</v>
      </c>
      <c r="D25" s="119">
        <v>897760</v>
      </c>
    </row>
    <row r="26" ht="16.5" customHeight="1" spans="1:4">
      <c r="A26" s="203"/>
      <c r="B26" s="119"/>
      <c r="C26" s="107" t="s">
        <v>161</v>
      </c>
      <c r="D26" s="119"/>
    </row>
    <row r="27" ht="16.5" customHeight="1" spans="1:4">
      <c r="A27" s="203"/>
      <c r="B27" s="119"/>
      <c r="C27" s="107" t="s">
        <v>162</v>
      </c>
      <c r="D27" s="119"/>
    </row>
    <row r="28" ht="16.5" customHeight="1" spans="1:4">
      <c r="A28" s="203"/>
      <c r="B28" s="119"/>
      <c r="C28" s="107" t="s">
        <v>163</v>
      </c>
      <c r="D28" s="119"/>
    </row>
    <row r="29" ht="16.5" customHeight="1" spans="1:4">
      <c r="A29" s="203"/>
      <c r="B29" s="119"/>
      <c r="C29" s="107" t="s">
        <v>164</v>
      </c>
      <c r="D29" s="119"/>
    </row>
    <row r="30" ht="16.5" customHeight="1" spans="1:4">
      <c r="A30" s="203"/>
      <c r="B30" s="119"/>
      <c r="C30" s="107" t="s">
        <v>165</v>
      </c>
      <c r="D30" s="119"/>
    </row>
    <row r="31" ht="16.5" customHeight="1" spans="1:4">
      <c r="A31" s="203"/>
      <c r="B31" s="119"/>
      <c r="C31" s="26" t="s">
        <v>166</v>
      </c>
      <c r="D31" s="119"/>
    </row>
    <row r="32" ht="16.5" customHeight="1" spans="1:4">
      <c r="A32" s="203"/>
      <c r="B32" s="119"/>
      <c r="C32" s="26" t="s">
        <v>167</v>
      </c>
      <c r="D32" s="119"/>
    </row>
    <row r="33" ht="16.5" customHeight="1" spans="1:4">
      <c r="A33" s="203"/>
      <c r="B33" s="119"/>
      <c r="C33" s="22" t="s">
        <v>168</v>
      </c>
      <c r="D33" s="119"/>
    </row>
    <row r="34" ht="15" customHeight="1" spans="1:4">
      <c r="A34" s="204" t="s">
        <v>50</v>
      </c>
      <c r="B34" s="205">
        <v>16122807</v>
      </c>
      <c r="C34" s="204" t="s">
        <v>51</v>
      </c>
      <c r="D34" s="205">
        <v>16122807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3"/>
      <c r="F1" s="109"/>
      <c r="G1" s="174" t="s">
        <v>169</v>
      </c>
    </row>
    <row r="2" ht="41.25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" customHeight="1" spans="1:7">
      <c r="A3" s="50" t="str">
        <f>"单位名称："&amp;"昆明市东川区职业高级中学"</f>
        <v>单位名称：昆明市东川区职业高级中学</v>
      </c>
      <c r="F3" s="160"/>
      <c r="G3" s="174" t="s">
        <v>1</v>
      </c>
    </row>
    <row r="4" ht="20.25" customHeight="1" spans="1:7">
      <c r="A4" s="194" t="s">
        <v>170</v>
      </c>
      <c r="B4" s="195"/>
      <c r="C4" s="164" t="s">
        <v>55</v>
      </c>
      <c r="D4" s="182" t="s">
        <v>75</v>
      </c>
      <c r="E4" s="14"/>
      <c r="F4" s="15"/>
      <c r="G4" s="176" t="s">
        <v>76</v>
      </c>
    </row>
    <row r="5" ht="20.25" customHeight="1" spans="1:7">
      <c r="A5" s="196" t="s">
        <v>72</v>
      </c>
      <c r="B5" s="196" t="s">
        <v>73</v>
      </c>
      <c r="C5" s="61"/>
      <c r="D5" s="17" t="s">
        <v>57</v>
      </c>
      <c r="E5" s="17" t="s">
        <v>171</v>
      </c>
      <c r="F5" s="17" t="s">
        <v>172</v>
      </c>
      <c r="G5" s="178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19">
        <v>11637869</v>
      </c>
      <c r="D7" s="119">
        <v>8671469</v>
      </c>
      <c r="E7" s="119">
        <v>8522669</v>
      </c>
      <c r="F7" s="119">
        <v>148800</v>
      </c>
      <c r="G7" s="119">
        <v>2966400</v>
      </c>
    </row>
    <row r="8" ht="18" customHeight="1" spans="1:7">
      <c r="A8" s="172" t="s">
        <v>99</v>
      </c>
      <c r="B8" s="172" t="s">
        <v>100</v>
      </c>
      <c r="C8" s="119">
        <v>9477869</v>
      </c>
      <c r="D8" s="119">
        <v>8671469</v>
      </c>
      <c r="E8" s="119">
        <v>8522669</v>
      </c>
      <c r="F8" s="119">
        <v>148800</v>
      </c>
      <c r="G8" s="119">
        <v>806400</v>
      </c>
    </row>
    <row r="9" ht="18" customHeight="1" spans="1:7">
      <c r="A9" s="197" t="s">
        <v>101</v>
      </c>
      <c r="B9" s="197" t="s">
        <v>102</v>
      </c>
      <c r="C9" s="119">
        <v>9477869</v>
      </c>
      <c r="D9" s="119">
        <v>8671469</v>
      </c>
      <c r="E9" s="119">
        <v>8522669</v>
      </c>
      <c r="F9" s="119">
        <v>148800</v>
      </c>
      <c r="G9" s="119">
        <v>806400</v>
      </c>
    </row>
    <row r="10" ht="18" customHeight="1" spans="1:7">
      <c r="A10" s="172" t="s">
        <v>103</v>
      </c>
      <c r="B10" s="172" t="s">
        <v>104</v>
      </c>
      <c r="C10" s="119">
        <v>2160000</v>
      </c>
      <c r="D10" s="119"/>
      <c r="E10" s="119"/>
      <c r="F10" s="119"/>
      <c r="G10" s="119">
        <v>2160000</v>
      </c>
    </row>
    <row r="11" ht="18" customHeight="1" spans="1:7">
      <c r="A11" s="197" t="s">
        <v>105</v>
      </c>
      <c r="B11" s="197" t="s">
        <v>106</v>
      </c>
      <c r="C11" s="119">
        <v>2160000</v>
      </c>
      <c r="D11" s="119"/>
      <c r="E11" s="119"/>
      <c r="F11" s="119"/>
      <c r="G11" s="119">
        <v>2160000</v>
      </c>
    </row>
    <row r="12" ht="18" customHeight="1" spans="1:7">
      <c r="A12" s="22" t="s">
        <v>107</v>
      </c>
      <c r="B12" s="22" t="s">
        <v>108</v>
      </c>
      <c r="C12" s="119">
        <v>2308042</v>
      </c>
      <c r="D12" s="119">
        <v>2220754</v>
      </c>
      <c r="E12" s="119">
        <v>2179954</v>
      </c>
      <c r="F12" s="119">
        <v>40800</v>
      </c>
      <c r="G12" s="119">
        <v>87288</v>
      </c>
    </row>
    <row r="13" ht="18" customHeight="1" spans="1:7">
      <c r="A13" s="172" t="s">
        <v>109</v>
      </c>
      <c r="B13" s="172" t="s">
        <v>110</v>
      </c>
      <c r="C13" s="119">
        <v>2220754</v>
      </c>
      <c r="D13" s="119">
        <v>2220754</v>
      </c>
      <c r="E13" s="119">
        <v>2179954</v>
      </c>
      <c r="F13" s="119">
        <v>40800</v>
      </c>
      <c r="G13" s="119"/>
    </row>
    <row r="14" ht="18" customHeight="1" spans="1:7">
      <c r="A14" s="197" t="s">
        <v>111</v>
      </c>
      <c r="B14" s="197" t="s">
        <v>112</v>
      </c>
      <c r="C14" s="119">
        <v>1020000</v>
      </c>
      <c r="D14" s="119">
        <v>1020000</v>
      </c>
      <c r="E14" s="119">
        <v>979200</v>
      </c>
      <c r="F14" s="119">
        <v>40800</v>
      </c>
      <c r="G14" s="119"/>
    </row>
    <row r="15" ht="18" customHeight="1" spans="1:7">
      <c r="A15" s="197" t="s">
        <v>113</v>
      </c>
      <c r="B15" s="197" t="s">
        <v>114</v>
      </c>
      <c r="C15" s="119">
        <v>1200754</v>
      </c>
      <c r="D15" s="119">
        <v>1200754</v>
      </c>
      <c r="E15" s="119">
        <v>1200754</v>
      </c>
      <c r="F15" s="119"/>
      <c r="G15" s="119"/>
    </row>
    <row r="16" ht="18" customHeight="1" spans="1:7">
      <c r="A16" s="172" t="s">
        <v>115</v>
      </c>
      <c r="B16" s="172" t="s">
        <v>116</v>
      </c>
      <c r="C16" s="119">
        <v>87288</v>
      </c>
      <c r="D16" s="119"/>
      <c r="E16" s="119"/>
      <c r="F16" s="119"/>
      <c r="G16" s="119">
        <v>87288</v>
      </c>
    </row>
    <row r="17" ht="18" customHeight="1" spans="1:7">
      <c r="A17" s="197" t="s">
        <v>117</v>
      </c>
      <c r="B17" s="197" t="s">
        <v>118</v>
      </c>
      <c r="C17" s="119">
        <v>87288</v>
      </c>
      <c r="D17" s="119"/>
      <c r="E17" s="119"/>
      <c r="F17" s="119"/>
      <c r="G17" s="119">
        <v>87288</v>
      </c>
    </row>
    <row r="18" ht="18" customHeight="1" spans="1:7">
      <c r="A18" s="22" t="s">
        <v>119</v>
      </c>
      <c r="B18" s="22" t="s">
        <v>120</v>
      </c>
      <c r="C18" s="119">
        <v>1279136</v>
      </c>
      <c r="D18" s="119">
        <v>1279136</v>
      </c>
      <c r="E18" s="119">
        <v>1279136</v>
      </c>
      <c r="F18" s="119"/>
      <c r="G18" s="119"/>
    </row>
    <row r="19" ht="18" customHeight="1" spans="1:7">
      <c r="A19" s="172" t="s">
        <v>121</v>
      </c>
      <c r="B19" s="172" t="s">
        <v>122</v>
      </c>
      <c r="C19" s="119">
        <v>1279136</v>
      </c>
      <c r="D19" s="119">
        <v>1279136</v>
      </c>
      <c r="E19" s="119">
        <v>1279136</v>
      </c>
      <c r="F19" s="119"/>
      <c r="G19" s="119"/>
    </row>
    <row r="20" ht="18" customHeight="1" spans="1:7">
      <c r="A20" s="197" t="s">
        <v>123</v>
      </c>
      <c r="B20" s="197" t="s">
        <v>124</v>
      </c>
      <c r="C20" s="119">
        <v>619728</v>
      </c>
      <c r="D20" s="119">
        <v>619728</v>
      </c>
      <c r="E20" s="119">
        <v>619728</v>
      </c>
      <c r="F20" s="119"/>
      <c r="G20" s="119"/>
    </row>
    <row r="21" ht="18" customHeight="1" spans="1:7">
      <c r="A21" s="197" t="s">
        <v>125</v>
      </c>
      <c r="B21" s="197" t="s">
        <v>126</v>
      </c>
      <c r="C21" s="119">
        <v>631446</v>
      </c>
      <c r="D21" s="119">
        <v>631446</v>
      </c>
      <c r="E21" s="119">
        <v>631446</v>
      </c>
      <c r="F21" s="119"/>
      <c r="G21" s="119"/>
    </row>
    <row r="22" ht="18" customHeight="1" spans="1:7">
      <c r="A22" s="197" t="s">
        <v>127</v>
      </c>
      <c r="B22" s="197" t="s">
        <v>128</v>
      </c>
      <c r="C22" s="119">
        <v>27962</v>
      </c>
      <c r="D22" s="119">
        <v>27962</v>
      </c>
      <c r="E22" s="119">
        <v>27962</v>
      </c>
      <c r="F22" s="119"/>
      <c r="G22" s="119"/>
    </row>
    <row r="23" ht="18" customHeight="1" spans="1:7">
      <c r="A23" s="22" t="s">
        <v>129</v>
      </c>
      <c r="B23" s="22" t="s">
        <v>130</v>
      </c>
      <c r="C23" s="119">
        <v>897760</v>
      </c>
      <c r="D23" s="119">
        <v>897760</v>
      </c>
      <c r="E23" s="119">
        <v>897760</v>
      </c>
      <c r="F23" s="119"/>
      <c r="G23" s="119"/>
    </row>
    <row r="24" ht="18" customHeight="1" spans="1:7">
      <c r="A24" s="172" t="s">
        <v>131</v>
      </c>
      <c r="B24" s="172" t="s">
        <v>132</v>
      </c>
      <c r="C24" s="119">
        <v>897760</v>
      </c>
      <c r="D24" s="119">
        <v>897760</v>
      </c>
      <c r="E24" s="119">
        <v>897760</v>
      </c>
      <c r="F24" s="119"/>
      <c r="G24" s="119"/>
    </row>
    <row r="25" ht="18" customHeight="1" spans="1:7">
      <c r="A25" s="197" t="s">
        <v>133</v>
      </c>
      <c r="B25" s="197" t="s">
        <v>134</v>
      </c>
      <c r="C25" s="119">
        <v>897760</v>
      </c>
      <c r="D25" s="119">
        <v>897760</v>
      </c>
      <c r="E25" s="119">
        <v>897760</v>
      </c>
      <c r="F25" s="119"/>
      <c r="G25" s="119"/>
    </row>
    <row r="26" ht="18" customHeight="1" spans="1:7">
      <c r="A26" s="118" t="s">
        <v>173</v>
      </c>
      <c r="B26" s="198" t="s">
        <v>173</v>
      </c>
      <c r="C26" s="119">
        <v>16122807</v>
      </c>
      <c r="D26" s="119">
        <v>13069119</v>
      </c>
      <c r="E26" s="119">
        <v>12879519</v>
      </c>
      <c r="F26" s="119">
        <v>189600</v>
      </c>
      <c r="G26" s="119">
        <v>3053688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3" sqref="D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84"/>
      <c r="B1" s="84"/>
      <c r="C1" s="84"/>
      <c r="D1" s="84"/>
      <c r="E1" s="83"/>
      <c r="F1" s="190" t="s">
        <v>174</v>
      </c>
    </row>
    <row r="2" ht="41.25" customHeight="1" spans="1:6">
      <c r="A2" s="191" t="str">
        <f>"2026"&amp;"年一般公共预算“三公”经费支出预算表"</f>
        <v>2026年一般公共预算“三公”经费支出预算表</v>
      </c>
      <c r="B2" s="84"/>
      <c r="C2" s="84"/>
      <c r="D2" s="84"/>
      <c r="E2" s="83"/>
      <c r="F2" s="84"/>
    </row>
    <row r="3" customHeight="1" spans="1:6">
      <c r="A3" s="148" t="str">
        <f>"单位名称："&amp;"昆明市东川区职业高级中学"</f>
        <v>单位名称：昆明市东川区职业高级中学</v>
      </c>
      <c r="B3" s="192"/>
      <c r="D3" s="84"/>
      <c r="E3" s="83"/>
      <c r="F3" s="88" t="s">
        <v>1</v>
      </c>
    </row>
    <row r="4" ht="27" customHeight="1" spans="1:6">
      <c r="A4" s="89" t="s">
        <v>175</v>
      </c>
      <c r="B4" s="89" t="s">
        <v>176</v>
      </c>
      <c r="C4" s="91" t="s">
        <v>177</v>
      </c>
      <c r="D4" s="89"/>
      <c r="E4" s="90"/>
      <c r="F4" s="89" t="s">
        <v>178</v>
      </c>
    </row>
    <row r="5" ht="28.5" customHeight="1" spans="1:6">
      <c r="A5" s="193"/>
      <c r="B5" s="93"/>
      <c r="C5" s="90" t="s">
        <v>57</v>
      </c>
      <c r="D5" s="90" t="s">
        <v>179</v>
      </c>
      <c r="E5" s="90" t="s">
        <v>180</v>
      </c>
      <c r="F5" s="92"/>
    </row>
    <row r="6" ht="17.25" customHeight="1" spans="1:6">
      <c r="A6" s="97" t="s">
        <v>82</v>
      </c>
      <c r="B6" s="97" t="s">
        <v>83</v>
      </c>
      <c r="C6" s="97" t="s">
        <v>84</v>
      </c>
      <c r="D6" s="97" t="s">
        <v>85</v>
      </c>
      <c r="E6" s="97" t="s">
        <v>86</v>
      </c>
      <c r="F6" s="97" t="s">
        <v>87</v>
      </c>
    </row>
    <row r="7" ht="17.25" customHeight="1" spans="1:6">
      <c r="A7" s="119"/>
      <c r="B7" s="119"/>
      <c r="C7" s="119"/>
      <c r="D7" s="119"/>
      <c r="E7" s="119"/>
      <c r="F7" s="119"/>
    </row>
    <row r="8" customHeight="1" spans="1:6">
      <c r="A8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9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3"/>
      <c r="C1" s="179"/>
      <c r="E1" s="180"/>
      <c r="F1" s="180"/>
      <c r="G1" s="180"/>
      <c r="H1" s="180"/>
      <c r="I1" s="120"/>
      <c r="J1" s="120"/>
      <c r="K1" s="120"/>
      <c r="L1" s="120"/>
      <c r="M1" s="120"/>
      <c r="N1" s="120"/>
      <c r="O1" s="120"/>
      <c r="S1" s="120"/>
      <c r="W1" s="179"/>
      <c r="Y1" s="48" t="s">
        <v>182</v>
      </c>
    </row>
    <row r="2" ht="45.75" customHeight="1" spans="1:25">
      <c r="A2" s="105" t="str">
        <f>"2026"&amp;"年部门基本支出预算表"</f>
        <v>2026年部门基本支出预算表</v>
      </c>
      <c r="B2" s="49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9"/>
      <c r="Q2" s="49"/>
      <c r="R2" s="49"/>
      <c r="S2" s="105"/>
      <c r="T2" s="105"/>
      <c r="U2" s="105"/>
      <c r="V2" s="105"/>
      <c r="W2" s="105"/>
      <c r="X2" s="105"/>
      <c r="Y2" s="105"/>
    </row>
    <row r="3" ht="18.75" customHeight="1" spans="1:25">
      <c r="A3" s="50" t="str">
        <f>"单位名称："&amp;"昆明市东川区职业高级中学"</f>
        <v>单位名称：昆明市东川区职业高级中学</v>
      </c>
      <c r="B3" s="51"/>
      <c r="C3" s="181"/>
      <c r="D3" s="181"/>
      <c r="E3" s="181"/>
      <c r="F3" s="181"/>
      <c r="G3" s="181"/>
      <c r="H3" s="181"/>
      <c r="I3" s="125"/>
      <c r="J3" s="125"/>
      <c r="K3" s="125"/>
      <c r="L3" s="125"/>
      <c r="M3" s="125"/>
      <c r="N3" s="125"/>
      <c r="O3" s="125"/>
      <c r="P3" s="52"/>
      <c r="Q3" s="52"/>
      <c r="R3" s="52"/>
      <c r="S3" s="125"/>
      <c r="W3" s="179"/>
      <c r="Y3" s="48" t="s">
        <v>1</v>
      </c>
    </row>
    <row r="4" ht="18" customHeight="1" spans="1:25">
      <c r="A4" s="54" t="s">
        <v>183</v>
      </c>
      <c r="B4" s="54" t="s">
        <v>184</v>
      </c>
      <c r="C4" s="54" t="s">
        <v>185</v>
      </c>
      <c r="D4" s="54" t="s">
        <v>186</v>
      </c>
      <c r="E4" s="54" t="s">
        <v>187</v>
      </c>
      <c r="F4" s="54" t="s">
        <v>188</v>
      </c>
      <c r="G4" s="54" t="s">
        <v>189</v>
      </c>
      <c r="H4" s="54" t="s">
        <v>190</v>
      </c>
      <c r="I4" s="182" t="s">
        <v>191</v>
      </c>
      <c r="J4" s="131" t="s">
        <v>191</v>
      </c>
      <c r="K4" s="131"/>
      <c r="L4" s="131"/>
      <c r="M4" s="131"/>
      <c r="N4" s="131"/>
      <c r="O4" s="131"/>
      <c r="P4" s="14"/>
      <c r="Q4" s="14"/>
      <c r="R4" s="14"/>
      <c r="S4" s="130" t="s">
        <v>61</v>
      </c>
      <c r="T4" s="131" t="s">
        <v>62</v>
      </c>
      <c r="U4" s="131"/>
      <c r="V4" s="131"/>
      <c r="W4" s="131"/>
      <c r="X4" s="131"/>
      <c r="Y4" s="115"/>
    </row>
    <row r="5" ht="18" customHeight="1" spans="1:25">
      <c r="A5" s="56"/>
      <c r="B5" s="71"/>
      <c r="C5" s="166"/>
      <c r="D5" s="56"/>
      <c r="E5" s="56"/>
      <c r="F5" s="56"/>
      <c r="G5" s="56"/>
      <c r="H5" s="56"/>
      <c r="I5" s="164" t="s">
        <v>192</v>
      </c>
      <c r="J5" s="182" t="s">
        <v>58</v>
      </c>
      <c r="K5" s="131"/>
      <c r="L5" s="131"/>
      <c r="M5" s="131"/>
      <c r="N5" s="131"/>
      <c r="O5" s="115"/>
      <c r="P5" s="13" t="s">
        <v>193</v>
      </c>
      <c r="Q5" s="14"/>
      <c r="R5" s="15"/>
      <c r="S5" s="54" t="s">
        <v>61</v>
      </c>
      <c r="T5" s="182" t="s">
        <v>62</v>
      </c>
      <c r="U5" s="130" t="s">
        <v>64</v>
      </c>
      <c r="V5" s="131" t="s">
        <v>62</v>
      </c>
      <c r="W5" s="130" t="s">
        <v>66</v>
      </c>
      <c r="X5" s="130" t="s">
        <v>67</v>
      </c>
      <c r="Y5" s="183" t="s">
        <v>68</v>
      </c>
    </row>
    <row r="6" ht="19.5" customHeight="1" spans="1:25">
      <c r="A6" s="71"/>
      <c r="B6" s="71"/>
      <c r="C6" s="71"/>
      <c r="D6" s="71"/>
      <c r="E6" s="71"/>
      <c r="F6" s="71"/>
      <c r="G6" s="71"/>
      <c r="H6" s="71"/>
      <c r="I6" s="71"/>
      <c r="J6" s="184" t="s">
        <v>194</v>
      </c>
      <c r="K6" s="54"/>
      <c r="L6" s="54" t="s">
        <v>195</v>
      </c>
      <c r="M6" s="54" t="s">
        <v>196</v>
      </c>
      <c r="N6" s="54" t="s">
        <v>197</v>
      </c>
      <c r="O6" s="54" t="s">
        <v>198</v>
      </c>
      <c r="P6" s="54" t="s">
        <v>58</v>
      </c>
      <c r="Q6" s="54" t="s">
        <v>59</v>
      </c>
      <c r="R6" s="54" t="s">
        <v>60</v>
      </c>
      <c r="S6" s="71"/>
      <c r="T6" s="54" t="s">
        <v>57</v>
      </c>
      <c r="U6" s="54" t="s">
        <v>64</v>
      </c>
      <c r="V6" s="54" t="s">
        <v>199</v>
      </c>
      <c r="W6" s="54" t="s">
        <v>66</v>
      </c>
      <c r="X6" s="54" t="s">
        <v>67</v>
      </c>
      <c r="Y6" s="54" t="s">
        <v>68</v>
      </c>
    </row>
    <row r="7" ht="37.5" customHeight="1" spans="1:25">
      <c r="A7" s="185"/>
      <c r="B7" s="61"/>
      <c r="C7" s="185"/>
      <c r="D7" s="185"/>
      <c r="E7" s="185"/>
      <c r="F7" s="185"/>
      <c r="G7" s="185"/>
      <c r="H7" s="185"/>
      <c r="I7" s="185"/>
      <c r="J7" s="186" t="s">
        <v>57</v>
      </c>
      <c r="K7" s="187" t="s">
        <v>200</v>
      </c>
      <c r="L7" s="59" t="s">
        <v>201</v>
      </c>
      <c r="M7" s="59" t="s">
        <v>196</v>
      </c>
      <c r="N7" s="59" t="s">
        <v>197</v>
      </c>
      <c r="O7" s="59" t="s">
        <v>198</v>
      </c>
      <c r="P7" s="59" t="s">
        <v>196</v>
      </c>
      <c r="Q7" s="59" t="s">
        <v>197</v>
      </c>
      <c r="R7" s="59" t="s">
        <v>198</v>
      </c>
      <c r="S7" s="59" t="s">
        <v>61</v>
      </c>
      <c r="T7" s="59" t="s">
        <v>57</v>
      </c>
      <c r="U7" s="59" t="s">
        <v>64</v>
      </c>
      <c r="V7" s="59" t="s">
        <v>199</v>
      </c>
      <c r="W7" s="59" t="s">
        <v>66</v>
      </c>
      <c r="X7" s="59" t="s">
        <v>67</v>
      </c>
      <c r="Y7" s="59" t="s">
        <v>68</v>
      </c>
    </row>
    <row r="8" customHeight="1" spans="1:25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</row>
    <row r="9" ht="20.25" customHeight="1" spans="1:25">
      <c r="A9" s="26" t="s">
        <v>202</v>
      </c>
      <c r="B9" s="26" t="s">
        <v>70</v>
      </c>
      <c r="C9" s="26" t="s">
        <v>203</v>
      </c>
      <c r="D9" s="26" t="s">
        <v>204</v>
      </c>
      <c r="E9" s="26" t="s">
        <v>101</v>
      </c>
      <c r="F9" s="26" t="s">
        <v>102</v>
      </c>
      <c r="G9" s="26" t="s">
        <v>205</v>
      </c>
      <c r="H9" s="26" t="s">
        <v>206</v>
      </c>
      <c r="I9" s="119">
        <v>3461028</v>
      </c>
      <c r="J9" s="119">
        <v>3461028</v>
      </c>
      <c r="K9" s="119"/>
      <c r="L9" s="119"/>
      <c r="M9" s="119"/>
      <c r="N9" s="119">
        <v>3461028</v>
      </c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ht="20.25" customHeight="1" spans="1:25">
      <c r="A10" s="26" t="s">
        <v>202</v>
      </c>
      <c r="B10" s="26" t="s">
        <v>70</v>
      </c>
      <c r="C10" s="26" t="s">
        <v>203</v>
      </c>
      <c r="D10" s="26" t="s">
        <v>204</v>
      </c>
      <c r="E10" s="26" t="s">
        <v>101</v>
      </c>
      <c r="F10" s="26" t="s">
        <v>102</v>
      </c>
      <c r="G10" s="26" t="s">
        <v>207</v>
      </c>
      <c r="H10" s="26" t="s">
        <v>208</v>
      </c>
      <c r="I10" s="119">
        <v>199968</v>
      </c>
      <c r="J10" s="119">
        <v>199968</v>
      </c>
      <c r="K10" s="66"/>
      <c r="L10" s="66"/>
      <c r="M10" s="66"/>
      <c r="N10" s="119">
        <v>199968</v>
      </c>
      <c r="O10" s="66"/>
      <c r="P10" s="119"/>
      <c r="Q10" s="119"/>
      <c r="R10" s="119"/>
      <c r="S10" s="119"/>
      <c r="T10" s="119"/>
      <c r="U10" s="119"/>
      <c r="V10" s="119"/>
      <c r="W10" s="119"/>
      <c r="X10" s="119"/>
      <c r="Y10" s="119"/>
    </row>
    <row r="11" ht="20.25" customHeight="1" spans="1:25">
      <c r="A11" s="26" t="s">
        <v>202</v>
      </c>
      <c r="B11" s="26" t="s">
        <v>70</v>
      </c>
      <c r="C11" s="26" t="s">
        <v>203</v>
      </c>
      <c r="D11" s="26" t="s">
        <v>204</v>
      </c>
      <c r="E11" s="26" t="s">
        <v>101</v>
      </c>
      <c r="F11" s="26" t="s">
        <v>102</v>
      </c>
      <c r="G11" s="26" t="s">
        <v>209</v>
      </c>
      <c r="H11" s="26" t="s">
        <v>210</v>
      </c>
      <c r="I11" s="119">
        <v>288419</v>
      </c>
      <c r="J11" s="119">
        <v>288419</v>
      </c>
      <c r="K11" s="66"/>
      <c r="L11" s="66"/>
      <c r="M11" s="66"/>
      <c r="N11" s="119">
        <v>288419</v>
      </c>
      <c r="O11" s="66"/>
      <c r="P11" s="119"/>
      <c r="Q11" s="119"/>
      <c r="R11" s="119"/>
      <c r="S11" s="119"/>
      <c r="T11" s="119"/>
      <c r="U11" s="119"/>
      <c r="V11" s="119"/>
      <c r="W11" s="119"/>
      <c r="X11" s="119"/>
      <c r="Y11" s="119"/>
    </row>
    <row r="12" ht="20.25" customHeight="1" spans="1:25">
      <c r="A12" s="26" t="s">
        <v>202</v>
      </c>
      <c r="B12" s="26" t="s">
        <v>70</v>
      </c>
      <c r="C12" s="26" t="s">
        <v>203</v>
      </c>
      <c r="D12" s="26" t="s">
        <v>204</v>
      </c>
      <c r="E12" s="26" t="s">
        <v>101</v>
      </c>
      <c r="F12" s="26" t="s">
        <v>102</v>
      </c>
      <c r="G12" s="26" t="s">
        <v>211</v>
      </c>
      <c r="H12" s="26" t="s">
        <v>212</v>
      </c>
      <c r="I12" s="119">
        <v>1163760</v>
      </c>
      <c r="J12" s="119">
        <v>1163760</v>
      </c>
      <c r="K12" s="66"/>
      <c r="L12" s="66"/>
      <c r="M12" s="66"/>
      <c r="N12" s="119">
        <v>1163760</v>
      </c>
      <c r="O12" s="66"/>
      <c r="P12" s="119"/>
      <c r="Q12" s="119"/>
      <c r="R12" s="119"/>
      <c r="S12" s="119"/>
      <c r="T12" s="119"/>
      <c r="U12" s="119"/>
      <c r="V12" s="119"/>
      <c r="W12" s="119"/>
      <c r="X12" s="119"/>
      <c r="Y12" s="119"/>
    </row>
    <row r="13" ht="20.25" customHeight="1" spans="1:25">
      <c r="A13" s="26" t="s">
        <v>202</v>
      </c>
      <c r="B13" s="26" t="s">
        <v>70</v>
      </c>
      <c r="C13" s="26" t="s">
        <v>203</v>
      </c>
      <c r="D13" s="26" t="s">
        <v>204</v>
      </c>
      <c r="E13" s="26" t="s">
        <v>101</v>
      </c>
      <c r="F13" s="26" t="s">
        <v>102</v>
      </c>
      <c r="G13" s="26" t="s">
        <v>211</v>
      </c>
      <c r="H13" s="26" t="s">
        <v>212</v>
      </c>
      <c r="I13" s="119">
        <v>1267644</v>
      </c>
      <c r="J13" s="119">
        <v>1267644</v>
      </c>
      <c r="K13" s="66"/>
      <c r="L13" s="66"/>
      <c r="M13" s="66"/>
      <c r="N13" s="119">
        <v>1267644</v>
      </c>
      <c r="O13" s="66"/>
      <c r="P13" s="119"/>
      <c r="Q13" s="119"/>
      <c r="R13" s="119"/>
      <c r="S13" s="119"/>
      <c r="T13" s="119"/>
      <c r="U13" s="119"/>
      <c r="V13" s="119"/>
      <c r="W13" s="119"/>
      <c r="X13" s="119"/>
      <c r="Y13" s="119"/>
    </row>
    <row r="14" ht="20.25" customHeight="1" spans="1:25">
      <c r="A14" s="26" t="s">
        <v>202</v>
      </c>
      <c r="B14" s="26" t="s">
        <v>70</v>
      </c>
      <c r="C14" s="26" t="s">
        <v>203</v>
      </c>
      <c r="D14" s="26" t="s">
        <v>204</v>
      </c>
      <c r="E14" s="26" t="s">
        <v>101</v>
      </c>
      <c r="F14" s="26" t="s">
        <v>102</v>
      </c>
      <c r="G14" s="26" t="s">
        <v>211</v>
      </c>
      <c r="H14" s="26" t="s">
        <v>212</v>
      </c>
      <c r="I14" s="119">
        <v>629028</v>
      </c>
      <c r="J14" s="119">
        <v>629028</v>
      </c>
      <c r="K14" s="66"/>
      <c r="L14" s="66"/>
      <c r="M14" s="66"/>
      <c r="N14" s="119">
        <v>629028</v>
      </c>
      <c r="O14" s="66"/>
      <c r="P14" s="119"/>
      <c r="Q14" s="119"/>
      <c r="R14" s="119"/>
      <c r="S14" s="119"/>
      <c r="T14" s="119"/>
      <c r="U14" s="119"/>
      <c r="V14" s="119"/>
      <c r="W14" s="119"/>
      <c r="X14" s="119"/>
      <c r="Y14" s="119"/>
    </row>
    <row r="15" ht="20.25" customHeight="1" spans="1:25">
      <c r="A15" s="26" t="s">
        <v>202</v>
      </c>
      <c r="B15" s="26" t="s">
        <v>70</v>
      </c>
      <c r="C15" s="26" t="s">
        <v>213</v>
      </c>
      <c r="D15" s="26" t="s">
        <v>214</v>
      </c>
      <c r="E15" s="26" t="s">
        <v>101</v>
      </c>
      <c r="F15" s="26" t="s">
        <v>102</v>
      </c>
      <c r="G15" s="26" t="s">
        <v>211</v>
      </c>
      <c r="H15" s="26" t="s">
        <v>212</v>
      </c>
      <c r="I15" s="119">
        <v>520800</v>
      </c>
      <c r="J15" s="119">
        <v>520800</v>
      </c>
      <c r="K15" s="66"/>
      <c r="L15" s="66"/>
      <c r="M15" s="66"/>
      <c r="N15" s="119">
        <v>520800</v>
      </c>
      <c r="O15" s="66"/>
      <c r="P15" s="119"/>
      <c r="Q15" s="119"/>
      <c r="R15" s="119"/>
      <c r="S15" s="119"/>
      <c r="T15" s="119"/>
      <c r="U15" s="119"/>
      <c r="V15" s="119"/>
      <c r="W15" s="119"/>
      <c r="X15" s="119"/>
      <c r="Y15" s="119"/>
    </row>
    <row r="16" ht="20.25" customHeight="1" spans="1:25">
      <c r="A16" s="26" t="s">
        <v>202</v>
      </c>
      <c r="B16" s="26" t="s">
        <v>70</v>
      </c>
      <c r="C16" s="26" t="s">
        <v>215</v>
      </c>
      <c r="D16" s="26" t="s">
        <v>216</v>
      </c>
      <c r="E16" s="26" t="s">
        <v>111</v>
      </c>
      <c r="F16" s="26" t="s">
        <v>112</v>
      </c>
      <c r="G16" s="26" t="s">
        <v>217</v>
      </c>
      <c r="H16" s="26" t="s">
        <v>218</v>
      </c>
      <c r="I16" s="119">
        <v>979200</v>
      </c>
      <c r="J16" s="119">
        <v>979200</v>
      </c>
      <c r="K16" s="66"/>
      <c r="L16" s="66"/>
      <c r="M16" s="66"/>
      <c r="N16" s="119">
        <v>979200</v>
      </c>
      <c r="O16" s="66"/>
      <c r="P16" s="119"/>
      <c r="Q16" s="119"/>
      <c r="R16" s="119"/>
      <c r="S16" s="119"/>
      <c r="T16" s="119"/>
      <c r="U16" s="119"/>
      <c r="V16" s="119"/>
      <c r="W16" s="119"/>
      <c r="X16" s="119"/>
      <c r="Y16" s="119"/>
    </row>
    <row r="17" ht="20.25" customHeight="1" spans="1:25">
      <c r="A17" s="26" t="s">
        <v>202</v>
      </c>
      <c r="B17" s="26" t="s">
        <v>70</v>
      </c>
      <c r="C17" s="26" t="s">
        <v>219</v>
      </c>
      <c r="D17" s="26" t="s">
        <v>220</v>
      </c>
      <c r="E17" s="26" t="s">
        <v>113</v>
      </c>
      <c r="F17" s="26" t="s">
        <v>114</v>
      </c>
      <c r="G17" s="26" t="s">
        <v>221</v>
      </c>
      <c r="H17" s="26" t="s">
        <v>222</v>
      </c>
      <c r="I17" s="119">
        <v>1200754</v>
      </c>
      <c r="J17" s="119">
        <v>1200754</v>
      </c>
      <c r="K17" s="66"/>
      <c r="L17" s="66"/>
      <c r="M17" s="66"/>
      <c r="N17" s="119">
        <v>1200754</v>
      </c>
      <c r="O17" s="66"/>
      <c r="P17" s="119"/>
      <c r="Q17" s="119"/>
      <c r="R17" s="119"/>
      <c r="S17" s="119"/>
      <c r="T17" s="119"/>
      <c r="U17" s="119"/>
      <c r="V17" s="119"/>
      <c r="W17" s="119"/>
      <c r="X17" s="119"/>
      <c r="Y17" s="119"/>
    </row>
    <row r="18" ht="20.25" customHeight="1" spans="1:25">
      <c r="A18" s="26" t="s">
        <v>202</v>
      </c>
      <c r="B18" s="26" t="s">
        <v>70</v>
      </c>
      <c r="C18" s="26" t="s">
        <v>219</v>
      </c>
      <c r="D18" s="26" t="s">
        <v>220</v>
      </c>
      <c r="E18" s="26" t="s">
        <v>123</v>
      </c>
      <c r="F18" s="26" t="s">
        <v>124</v>
      </c>
      <c r="G18" s="26" t="s">
        <v>223</v>
      </c>
      <c r="H18" s="26" t="s">
        <v>224</v>
      </c>
      <c r="I18" s="119">
        <v>584164</v>
      </c>
      <c r="J18" s="119">
        <v>584164</v>
      </c>
      <c r="K18" s="66"/>
      <c r="L18" s="66"/>
      <c r="M18" s="66"/>
      <c r="N18" s="119">
        <v>584164</v>
      </c>
      <c r="O18" s="66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ht="20.25" customHeight="1" spans="1:25">
      <c r="A19" s="26" t="s">
        <v>202</v>
      </c>
      <c r="B19" s="26" t="s">
        <v>70</v>
      </c>
      <c r="C19" s="26" t="s">
        <v>219</v>
      </c>
      <c r="D19" s="26" t="s">
        <v>220</v>
      </c>
      <c r="E19" s="26" t="s">
        <v>123</v>
      </c>
      <c r="F19" s="26" t="s">
        <v>124</v>
      </c>
      <c r="G19" s="26" t="s">
        <v>223</v>
      </c>
      <c r="H19" s="26" t="s">
        <v>224</v>
      </c>
      <c r="I19" s="119">
        <v>35564</v>
      </c>
      <c r="J19" s="119">
        <v>35564</v>
      </c>
      <c r="K19" s="66"/>
      <c r="L19" s="66"/>
      <c r="M19" s="66"/>
      <c r="N19" s="119">
        <v>35564</v>
      </c>
      <c r="O19" s="66"/>
      <c r="P19" s="119"/>
      <c r="Q19" s="119"/>
      <c r="R19" s="119"/>
      <c r="S19" s="119"/>
      <c r="T19" s="119"/>
      <c r="U19" s="119"/>
      <c r="V19" s="119"/>
      <c r="W19" s="119"/>
      <c r="X19" s="119"/>
      <c r="Y19" s="119"/>
    </row>
    <row r="20" ht="20.25" customHeight="1" spans="1:25">
      <c r="A20" s="26" t="s">
        <v>202</v>
      </c>
      <c r="B20" s="26" t="s">
        <v>70</v>
      </c>
      <c r="C20" s="26" t="s">
        <v>219</v>
      </c>
      <c r="D20" s="26" t="s">
        <v>220</v>
      </c>
      <c r="E20" s="26" t="s">
        <v>125</v>
      </c>
      <c r="F20" s="26" t="s">
        <v>126</v>
      </c>
      <c r="G20" s="26" t="s">
        <v>225</v>
      </c>
      <c r="H20" s="26" t="s">
        <v>226</v>
      </c>
      <c r="I20" s="119">
        <v>349246</v>
      </c>
      <c r="J20" s="119">
        <v>349246</v>
      </c>
      <c r="K20" s="66"/>
      <c r="L20" s="66"/>
      <c r="M20" s="66"/>
      <c r="N20" s="119">
        <v>349246</v>
      </c>
      <c r="O20" s="66"/>
      <c r="P20" s="119"/>
      <c r="Q20" s="119"/>
      <c r="R20" s="119"/>
      <c r="S20" s="119"/>
      <c r="T20" s="119"/>
      <c r="U20" s="119"/>
      <c r="V20" s="119"/>
      <c r="W20" s="119"/>
      <c r="X20" s="119"/>
      <c r="Y20" s="119"/>
    </row>
    <row r="21" ht="20.25" customHeight="1" spans="1:25">
      <c r="A21" s="26" t="s">
        <v>202</v>
      </c>
      <c r="B21" s="26" t="s">
        <v>70</v>
      </c>
      <c r="C21" s="26" t="s">
        <v>219</v>
      </c>
      <c r="D21" s="26" t="s">
        <v>220</v>
      </c>
      <c r="E21" s="26" t="s">
        <v>125</v>
      </c>
      <c r="F21" s="26" t="s">
        <v>126</v>
      </c>
      <c r="G21" s="26" t="s">
        <v>225</v>
      </c>
      <c r="H21" s="26" t="s">
        <v>226</v>
      </c>
      <c r="I21" s="119">
        <v>282200</v>
      </c>
      <c r="J21" s="119">
        <v>282200</v>
      </c>
      <c r="K21" s="66"/>
      <c r="L21" s="66"/>
      <c r="M21" s="66"/>
      <c r="N21" s="119">
        <v>282200</v>
      </c>
      <c r="O21" s="66"/>
      <c r="P21" s="119"/>
      <c r="Q21" s="119"/>
      <c r="R21" s="119"/>
      <c r="S21" s="119"/>
      <c r="T21" s="119"/>
      <c r="U21" s="119"/>
      <c r="V21" s="119"/>
      <c r="W21" s="119"/>
      <c r="X21" s="119"/>
      <c r="Y21" s="119"/>
    </row>
    <row r="22" ht="20.25" customHeight="1" spans="1:25">
      <c r="A22" s="26" t="s">
        <v>202</v>
      </c>
      <c r="B22" s="26" t="s">
        <v>70</v>
      </c>
      <c r="C22" s="26" t="s">
        <v>219</v>
      </c>
      <c r="D22" s="26" t="s">
        <v>220</v>
      </c>
      <c r="E22" s="26" t="s">
        <v>101</v>
      </c>
      <c r="F22" s="26" t="s">
        <v>102</v>
      </c>
      <c r="G22" s="26" t="s">
        <v>227</v>
      </c>
      <c r="H22" s="26" t="s">
        <v>228</v>
      </c>
      <c r="I22" s="119">
        <v>48918</v>
      </c>
      <c r="J22" s="119">
        <v>48918</v>
      </c>
      <c r="K22" s="66"/>
      <c r="L22" s="66"/>
      <c r="M22" s="66"/>
      <c r="N22" s="119">
        <v>48918</v>
      </c>
      <c r="O22" s="66"/>
      <c r="P22" s="119"/>
      <c r="Q22" s="119"/>
      <c r="R22" s="119"/>
      <c r="S22" s="119"/>
      <c r="T22" s="119"/>
      <c r="U22" s="119"/>
      <c r="V22" s="119"/>
      <c r="W22" s="119"/>
      <c r="X22" s="119"/>
      <c r="Y22" s="119"/>
    </row>
    <row r="23" ht="20.25" customHeight="1" spans="1:25">
      <c r="A23" s="26" t="s">
        <v>202</v>
      </c>
      <c r="B23" s="26" t="s">
        <v>70</v>
      </c>
      <c r="C23" s="26" t="s">
        <v>219</v>
      </c>
      <c r="D23" s="26" t="s">
        <v>220</v>
      </c>
      <c r="E23" s="26" t="s">
        <v>127</v>
      </c>
      <c r="F23" s="26" t="s">
        <v>128</v>
      </c>
      <c r="G23" s="26" t="s">
        <v>227</v>
      </c>
      <c r="H23" s="26" t="s">
        <v>228</v>
      </c>
      <c r="I23" s="119">
        <v>27962</v>
      </c>
      <c r="J23" s="119">
        <v>27962</v>
      </c>
      <c r="K23" s="66"/>
      <c r="L23" s="66"/>
      <c r="M23" s="66"/>
      <c r="N23" s="119">
        <v>27962</v>
      </c>
      <c r="O23" s="66"/>
      <c r="P23" s="119"/>
      <c r="Q23" s="119"/>
      <c r="R23" s="119"/>
      <c r="S23" s="119"/>
      <c r="T23" s="119"/>
      <c r="U23" s="119"/>
      <c r="V23" s="119"/>
      <c r="W23" s="119"/>
      <c r="X23" s="119"/>
      <c r="Y23" s="119"/>
    </row>
    <row r="24" ht="20.25" customHeight="1" spans="1:25">
      <c r="A24" s="26" t="s">
        <v>202</v>
      </c>
      <c r="B24" s="26" t="s">
        <v>70</v>
      </c>
      <c r="C24" s="26" t="s">
        <v>229</v>
      </c>
      <c r="D24" s="26" t="s">
        <v>134</v>
      </c>
      <c r="E24" s="26" t="s">
        <v>133</v>
      </c>
      <c r="F24" s="26" t="s">
        <v>134</v>
      </c>
      <c r="G24" s="26" t="s">
        <v>230</v>
      </c>
      <c r="H24" s="26" t="s">
        <v>134</v>
      </c>
      <c r="I24" s="119">
        <v>897760</v>
      </c>
      <c r="J24" s="119">
        <v>897760</v>
      </c>
      <c r="K24" s="66"/>
      <c r="L24" s="66"/>
      <c r="M24" s="66"/>
      <c r="N24" s="119">
        <v>897760</v>
      </c>
      <c r="O24" s="66"/>
      <c r="P24" s="119"/>
      <c r="Q24" s="119"/>
      <c r="R24" s="119"/>
      <c r="S24" s="119"/>
      <c r="T24" s="119"/>
      <c r="U24" s="119"/>
      <c r="V24" s="119"/>
      <c r="W24" s="119"/>
      <c r="X24" s="119"/>
      <c r="Y24" s="119"/>
    </row>
    <row r="25" ht="20.25" customHeight="1" spans="1:25">
      <c r="A25" s="26" t="s">
        <v>202</v>
      </c>
      <c r="B25" s="26" t="s">
        <v>70</v>
      </c>
      <c r="C25" s="26" t="s">
        <v>231</v>
      </c>
      <c r="D25" s="26" t="s">
        <v>232</v>
      </c>
      <c r="E25" s="26" t="s">
        <v>101</v>
      </c>
      <c r="F25" s="26" t="s">
        <v>102</v>
      </c>
      <c r="G25" s="26" t="s">
        <v>233</v>
      </c>
      <c r="H25" s="26" t="s">
        <v>234</v>
      </c>
      <c r="I25" s="119">
        <v>353280</v>
      </c>
      <c r="J25" s="119">
        <v>353280</v>
      </c>
      <c r="K25" s="66"/>
      <c r="L25" s="66"/>
      <c r="M25" s="66"/>
      <c r="N25" s="119">
        <v>353280</v>
      </c>
      <c r="O25" s="66"/>
      <c r="P25" s="119"/>
      <c r="Q25" s="119"/>
      <c r="R25" s="119"/>
      <c r="S25" s="119"/>
      <c r="T25" s="119"/>
      <c r="U25" s="119"/>
      <c r="V25" s="119"/>
      <c r="W25" s="119"/>
      <c r="X25" s="119"/>
      <c r="Y25" s="119"/>
    </row>
    <row r="26" ht="20.25" customHeight="1" spans="1:25">
      <c r="A26" s="26" t="s">
        <v>202</v>
      </c>
      <c r="B26" s="26" t="s">
        <v>70</v>
      </c>
      <c r="C26" s="26" t="s">
        <v>231</v>
      </c>
      <c r="D26" s="26" t="s">
        <v>232</v>
      </c>
      <c r="E26" s="26" t="s">
        <v>101</v>
      </c>
      <c r="F26" s="26" t="s">
        <v>102</v>
      </c>
      <c r="G26" s="26" t="s">
        <v>233</v>
      </c>
      <c r="H26" s="26" t="s">
        <v>234</v>
      </c>
      <c r="I26" s="119">
        <v>589824</v>
      </c>
      <c r="J26" s="119">
        <v>589824</v>
      </c>
      <c r="K26" s="66"/>
      <c r="L26" s="66"/>
      <c r="M26" s="66"/>
      <c r="N26" s="119">
        <v>589824</v>
      </c>
      <c r="O26" s="66"/>
      <c r="P26" s="119"/>
      <c r="Q26" s="119"/>
      <c r="R26" s="119"/>
      <c r="S26" s="119"/>
      <c r="T26" s="119"/>
      <c r="U26" s="119"/>
      <c r="V26" s="119"/>
      <c r="W26" s="119"/>
      <c r="X26" s="119"/>
      <c r="Y26" s="119"/>
    </row>
    <row r="27" ht="20.25" customHeight="1" spans="1:25">
      <c r="A27" s="26" t="s">
        <v>202</v>
      </c>
      <c r="B27" s="26" t="s">
        <v>70</v>
      </c>
      <c r="C27" s="26" t="s">
        <v>235</v>
      </c>
      <c r="D27" s="26" t="s">
        <v>236</v>
      </c>
      <c r="E27" s="26" t="s">
        <v>101</v>
      </c>
      <c r="F27" s="26" t="s">
        <v>102</v>
      </c>
      <c r="G27" s="26" t="s">
        <v>237</v>
      </c>
      <c r="H27" s="26" t="s">
        <v>236</v>
      </c>
      <c r="I27" s="119">
        <v>148800</v>
      </c>
      <c r="J27" s="119">
        <v>148800</v>
      </c>
      <c r="K27" s="66"/>
      <c r="L27" s="66"/>
      <c r="M27" s="66"/>
      <c r="N27" s="119">
        <v>148800</v>
      </c>
      <c r="O27" s="66"/>
      <c r="P27" s="119"/>
      <c r="Q27" s="119"/>
      <c r="R27" s="119"/>
      <c r="S27" s="119"/>
      <c r="T27" s="119"/>
      <c r="U27" s="119"/>
      <c r="V27" s="119"/>
      <c r="W27" s="119"/>
      <c r="X27" s="119"/>
      <c r="Y27" s="119"/>
    </row>
    <row r="28" ht="20.25" customHeight="1" spans="1:25">
      <c r="A28" s="26" t="s">
        <v>202</v>
      </c>
      <c r="B28" s="26" t="s">
        <v>70</v>
      </c>
      <c r="C28" s="26" t="s">
        <v>238</v>
      </c>
      <c r="D28" s="26" t="s">
        <v>239</v>
      </c>
      <c r="E28" s="26" t="s">
        <v>111</v>
      </c>
      <c r="F28" s="26" t="s">
        <v>112</v>
      </c>
      <c r="G28" s="26" t="s">
        <v>240</v>
      </c>
      <c r="H28" s="26" t="s">
        <v>241</v>
      </c>
      <c r="I28" s="119">
        <v>40800</v>
      </c>
      <c r="J28" s="119">
        <v>40800</v>
      </c>
      <c r="K28" s="66"/>
      <c r="L28" s="66"/>
      <c r="M28" s="66"/>
      <c r="N28" s="119">
        <v>40800</v>
      </c>
      <c r="O28" s="66"/>
      <c r="P28" s="119"/>
      <c r="Q28" s="119"/>
      <c r="R28" s="119"/>
      <c r="S28" s="119"/>
      <c r="T28" s="119"/>
      <c r="U28" s="119"/>
      <c r="V28" s="119"/>
      <c r="W28" s="119"/>
      <c r="X28" s="119"/>
      <c r="Y28" s="119"/>
    </row>
    <row r="29" ht="17.25" customHeight="1" spans="1:25">
      <c r="A29" s="76" t="s">
        <v>173</v>
      </c>
      <c r="B29" s="77"/>
      <c r="C29" s="188"/>
      <c r="D29" s="188"/>
      <c r="E29" s="188"/>
      <c r="F29" s="188"/>
      <c r="G29" s="188"/>
      <c r="H29" s="189"/>
      <c r="I29" s="119">
        <v>13069119</v>
      </c>
      <c r="J29" s="119">
        <v>13069119</v>
      </c>
      <c r="K29" s="119"/>
      <c r="L29" s="119"/>
      <c r="M29" s="119"/>
      <c r="N29" s="119">
        <v>13069119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N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3"/>
      <c r="E1" s="47"/>
      <c r="F1" s="47"/>
      <c r="G1" s="47"/>
      <c r="H1" s="47"/>
      <c r="U1" s="173"/>
      <c r="W1" s="174" t="s">
        <v>242</v>
      </c>
    </row>
    <row r="2" ht="46.5" customHeight="1" spans="1:23">
      <c r="A2" s="49" t="str">
        <f>"2026"&amp;"年部门项目支出预算表"</f>
        <v>2026年部门项目支出预算表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3.5" customHeight="1" spans="1:23">
      <c r="A3" s="50" t="str">
        <f>"单位名称："&amp;"昆明市东川区职业高级中学"</f>
        <v>单位名称：昆明市东川区职业高级中学</v>
      </c>
      <c r="B3" s="51"/>
      <c r="C3" s="51"/>
      <c r="D3" s="51"/>
      <c r="E3" s="51"/>
      <c r="F3" s="51"/>
      <c r="G3" s="51"/>
      <c r="H3" s="51"/>
      <c r="I3" s="52"/>
      <c r="J3" s="52"/>
      <c r="K3" s="52"/>
      <c r="L3" s="52"/>
      <c r="M3" s="52"/>
      <c r="N3" s="52"/>
      <c r="O3" s="52"/>
      <c r="P3" s="52"/>
      <c r="Q3" s="52"/>
      <c r="U3" s="173"/>
      <c r="W3" s="149" t="s">
        <v>1</v>
      </c>
    </row>
    <row r="4" ht="21.75" customHeight="1" spans="1:23">
      <c r="A4" s="54" t="s">
        <v>243</v>
      </c>
      <c r="B4" s="55" t="s">
        <v>185</v>
      </c>
      <c r="C4" s="54" t="s">
        <v>186</v>
      </c>
      <c r="D4" s="54" t="s">
        <v>244</v>
      </c>
      <c r="E4" s="55" t="s">
        <v>187</v>
      </c>
      <c r="F4" s="55" t="s">
        <v>188</v>
      </c>
      <c r="G4" s="55" t="s">
        <v>245</v>
      </c>
      <c r="H4" s="55" t="s">
        <v>246</v>
      </c>
      <c r="I4" s="70" t="s">
        <v>55</v>
      </c>
      <c r="J4" s="13" t="s">
        <v>247</v>
      </c>
      <c r="K4" s="14"/>
      <c r="L4" s="14"/>
      <c r="M4" s="15"/>
      <c r="N4" s="13" t="s">
        <v>193</v>
      </c>
      <c r="O4" s="14"/>
      <c r="P4" s="15"/>
      <c r="Q4" s="55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6"/>
      <c r="B5" s="71"/>
      <c r="C5" s="56"/>
      <c r="D5" s="56"/>
      <c r="E5" s="57"/>
      <c r="F5" s="57"/>
      <c r="G5" s="57"/>
      <c r="H5" s="57"/>
      <c r="I5" s="71"/>
      <c r="J5" s="175" t="s">
        <v>58</v>
      </c>
      <c r="K5" s="176"/>
      <c r="L5" s="55" t="s">
        <v>59</v>
      </c>
      <c r="M5" s="55" t="s">
        <v>60</v>
      </c>
      <c r="N5" s="55" t="s">
        <v>58</v>
      </c>
      <c r="O5" s="55" t="s">
        <v>59</v>
      </c>
      <c r="P5" s="55" t="s">
        <v>60</v>
      </c>
      <c r="Q5" s="57"/>
      <c r="R5" s="55" t="s">
        <v>57</v>
      </c>
      <c r="S5" s="55" t="s">
        <v>64</v>
      </c>
      <c r="T5" s="55" t="s">
        <v>199</v>
      </c>
      <c r="U5" s="55" t="s">
        <v>66</v>
      </c>
      <c r="V5" s="55" t="s">
        <v>67</v>
      </c>
      <c r="W5" s="55" t="s">
        <v>68</v>
      </c>
    </row>
    <row r="6" ht="21" customHeight="1" spans="1:23">
      <c r="A6" s="71"/>
      <c r="B6" s="71"/>
      <c r="C6" s="71"/>
      <c r="D6" s="71"/>
      <c r="E6" s="71"/>
      <c r="F6" s="71"/>
      <c r="G6" s="71"/>
      <c r="H6" s="71"/>
      <c r="I6" s="71"/>
      <c r="J6" s="177" t="s">
        <v>57</v>
      </c>
      <c r="K6" s="178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ht="39.75" customHeight="1" spans="1:23">
      <c r="A7" s="59"/>
      <c r="B7" s="61"/>
      <c r="C7" s="59"/>
      <c r="D7" s="59"/>
      <c r="E7" s="60"/>
      <c r="F7" s="60"/>
      <c r="G7" s="60"/>
      <c r="H7" s="60"/>
      <c r="I7" s="61"/>
      <c r="J7" s="21" t="s">
        <v>57</v>
      </c>
      <c r="K7" s="21" t="s">
        <v>248</v>
      </c>
      <c r="L7" s="60"/>
      <c r="M7" s="60"/>
      <c r="N7" s="60"/>
      <c r="O7" s="60"/>
      <c r="P7" s="60"/>
      <c r="Q7" s="60"/>
      <c r="R7" s="60"/>
      <c r="S7" s="60"/>
      <c r="T7" s="60"/>
      <c r="U7" s="61"/>
      <c r="V7" s="60"/>
      <c r="W7" s="60"/>
    </row>
    <row r="8" ht="15" customHeight="1" spans="1:23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62">
        <v>21</v>
      </c>
      <c r="V8" s="72">
        <v>22</v>
      </c>
      <c r="W8" s="62">
        <v>23</v>
      </c>
    </row>
    <row r="9" ht="21.75" customHeight="1" spans="1:23">
      <c r="A9" s="107" t="s">
        <v>249</v>
      </c>
      <c r="B9" s="107" t="s">
        <v>250</v>
      </c>
      <c r="C9" s="107" t="s">
        <v>251</v>
      </c>
      <c r="D9" s="107" t="s">
        <v>70</v>
      </c>
      <c r="E9" s="107" t="s">
        <v>117</v>
      </c>
      <c r="F9" s="107" t="s">
        <v>118</v>
      </c>
      <c r="G9" s="107" t="s">
        <v>252</v>
      </c>
      <c r="H9" s="107" t="s">
        <v>253</v>
      </c>
      <c r="I9" s="119">
        <v>87288</v>
      </c>
      <c r="J9" s="119">
        <v>87288</v>
      </c>
      <c r="K9" s="119">
        <v>87288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21.75" customHeight="1" spans="1:23">
      <c r="A10" s="107" t="s">
        <v>254</v>
      </c>
      <c r="B10" s="107" t="s">
        <v>255</v>
      </c>
      <c r="C10" s="107" t="s">
        <v>256</v>
      </c>
      <c r="D10" s="107" t="s">
        <v>70</v>
      </c>
      <c r="E10" s="107" t="s">
        <v>101</v>
      </c>
      <c r="F10" s="107" t="s">
        <v>102</v>
      </c>
      <c r="G10" s="107" t="s">
        <v>257</v>
      </c>
      <c r="H10" s="107" t="s">
        <v>258</v>
      </c>
      <c r="I10" s="119">
        <v>600000</v>
      </c>
      <c r="J10" s="119"/>
      <c r="K10" s="119"/>
      <c r="L10" s="119"/>
      <c r="M10" s="119"/>
      <c r="N10" s="119"/>
      <c r="O10" s="119"/>
      <c r="P10" s="119"/>
      <c r="Q10" s="119">
        <v>600000</v>
      </c>
      <c r="R10" s="119"/>
      <c r="S10" s="119"/>
      <c r="T10" s="119"/>
      <c r="U10" s="119"/>
      <c r="V10" s="119"/>
      <c r="W10" s="119"/>
    </row>
    <row r="11" ht="21.75" customHeight="1" spans="1:23">
      <c r="A11" s="107" t="s">
        <v>259</v>
      </c>
      <c r="B11" s="107" t="s">
        <v>260</v>
      </c>
      <c r="C11" s="107" t="s">
        <v>261</v>
      </c>
      <c r="D11" s="107" t="s">
        <v>70</v>
      </c>
      <c r="E11" s="107" t="s">
        <v>105</v>
      </c>
      <c r="F11" s="107" t="s">
        <v>106</v>
      </c>
      <c r="G11" s="107" t="s">
        <v>257</v>
      </c>
      <c r="H11" s="107" t="s">
        <v>258</v>
      </c>
      <c r="I11" s="119">
        <v>2160000</v>
      </c>
      <c r="J11" s="119">
        <v>2160000</v>
      </c>
      <c r="K11" s="119">
        <v>2160000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21.75" customHeight="1" spans="1:23">
      <c r="A12" s="107" t="s">
        <v>259</v>
      </c>
      <c r="B12" s="107" t="s">
        <v>262</v>
      </c>
      <c r="C12" s="107" t="s">
        <v>263</v>
      </c>
      <c r="D12" s="107" t="s">
        <v>70</v>
      </c>
      <c r="E12" s="107" t="s">
        <v>101</v>
      </c>
      <c r="F12" s="107" t="s">
        <v>102</v>
      </c>
      <c r="G12" s="107" t="s">
        <v>257</v>
      </c>
      <c r="H12" s="107" t="s">
        <v>258</v>
      </c>
      <c r="I12" s="119">
        <v>806400</v>
      </c>
      <c r="J12" s="119">
        <v>806400</v>
      </c>
      <c r="K12" s="119">
        <v>806400</v>
      </c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18.75" customHeight="1" spans="1:23">
      <c r="A13" s="76" t="s">
        <v>173</v>
      </c>
      <c r="B13" s="77"/>
      <c r="C13" s="77"/>
      <c r="D13" s="77"/>
      <c r="E13" s="77"/>
      <c r="F13" s="77"/>
      <c r="G13" s="77"/>
      <c r="H13" s="78"/>
      <c r="I13" s="119">
        <v>3653688</v>
      </c>
      <c r="J13" s="119">
        <v>3053688</v>
      </c>
      <c r="K13" s="119">
        <v>3053688</v>
      </c>
      <c r="L13" s="119"/>
      <c r="M13" s="119"/>
      <c r="N13" s="119"/>
      <c r="O13" s="119"/>
      <c r="P13" s="119"/>
      <c r="Q13" s="119">
        <v>600000</v>
      </c>
      <c r="R13" s="119"/>
      <c r="S13" s="119"/>
      <c r="T13" s="119"/>
      <c r="U13" s="119"/>
      <c r="V13" s="119"/>
      <c r="W13" s="11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1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8" t="s">
        <v>264</v>
      </c>
    </row>
    <row r="2" ht="39.75" customHeight="1" spans="1:10">
      <c r="A2" s="104" t="str">
        <f>"2026"&amp;"年部门项目支出绩效目标表"</f>
        <v>2026年部门项目支出绩效目标表</v>
      </c>
      <c r="B2" s="49"/>
      <c r="C2" s="49"/>
      <c r="D2" s="49"/>
      <c r="E2" s="49"/>
      <c r="F2" s="105"/>
      <c r="G2" s="49"/>
      <c r="H2" s="105"/>
      <c r="I2" s="105"/>
      <c r="J2" s="49"/>
    </row>
    <row r="3" ht="17.25" customHeight="1" spans="1:10">
      <c r="A3" s="50" t="str">
        <f>"单位名称："&amp;"昆明市东川区职业高级中学"</f>
        <v>单位名称：昆明市东川区职业高级中学</v>
      </c>
    </row>
    <row r="4" ht="44.25" customHeight="1" spans="1:10">
      <c r="A4" s="21" t="s">
        <v>186</v>
      </c>
      <c r="B4" s="21" t="s">
        <v>265</v>
      </c>
      <c r="C4" s="21" t="s">
        <v>266</v>
      </c>
      <c r="D4" s="21" t="s">
        <v>267</v>
      </c>
      <c r="E4" s="21" t="s">
        <v>268</v>
      </c>
      <c r="F4" s="106" t="s">
        <v>269</v>
      </c>
      <c r="G4" s="21" t="s">
        <v>270</v>
      </c>
      <c r="H4" s="106" t="s">
        <v>271</v>
      </c>
      <c r="I4" s="106" t="s">
        <v>272</v>
      </c>
      <c r="J4" s="21" t="s">
        <v>273</v>
      </c>
    </row>
    <row r="5" ht="18.75" customHeight="1" spans="1:10">
      <c r="A5" s="171">
        <v>1</v>
      </c>
      <c r="B5" s="171">
        <v>2</v>
      </c>
      <c r="C5" s="171">
        <v>3</v>
      </c>
      <c r="D5" s="171">
        <v>4</v>
      </c>
      <c r="E5" s="171">
        <v>5</v>
      </c>
      <c r="F5" s="72">
        <v>6</v>
      </c>
      <c r="G5" s="171">
        <v>7</v>
      </c>
      <c r="H5" s="72">
        <v>8</v>
      </c>
      <c r="I5" s="72">
        <v>9</v>
      </c>
      <c r="J5" s="171">
        <v>10</v>
      </c>
    </row>
    <row r="6" ht="42" customHeight="1" spans="1:10">
      <c r="A6" s="22" t="s">
        <v>70</v>
      </c>
      <c r="B6" s="107"/>
      <c r="C6" s="107"/>
      <c r="D6" s="107"/>
      <c r="E6" s="96"/>
      <c r="F6" s="108"/>
      <c r="G6" s="96"/>
      <c r="H6" s="108"/>
      <c r="I6" s="108"/>
      <c r="J6" s="96"/>
    </row>
    <row r="7" ht="42" customHeight="1" spans="1:10">
      <c r="A7" s="172" t="s">
        <v>261</v>
      </c>
      <c r="B7" s="63" t="s">
        <v>274</v>
      </c>
      <c r="C7" s="63" t="s">
        <v>275</v>
      </c>
      <c r="D7" s="63" t="s">
        <v>276</v>
      </c>
      <c r="E7" s="22" t="s">
        <v>277</v>
      </c>
      <c r="F7" s="63" t="s">
        <v>278</v>
      </c>
      <c r="G7" s="22" t="s">
        <v>279</v>
      </c>
      <c r="H7" s="63" t="s">
        <v>280</v>
      </c>
      <c r="I7" s="63" t="s">
        <v>281</v>
      </c>
      <c r="J7" s="22" t="s">
        <v>282</v>
      </c>
    </row>
    <row r="8" ht="42" customHeight="1" spans="1:10">
      <c r="A8" s="172" t="s">
        <v>261</v>
      </c>
      <c r="B8" s="63" t="s">
        <v>274</v>
      </c>
      <c r="C8" s="63" t="s">
        <v>275</v>
      </c>
      <c r="D8" s="63" t="s">
        <v>283</v>
      </c>
      <c r="E8" s="22" t="s">
        <v>284</v>
      </c>
      <c r="F8" s="63" t="s">
        <v>285</v>
      </c>
      <c r="G8" s="22" t="s">
        <v>286</v>
      </c>
      <c r="H8" s="63" t="s">
        <v>280</v>
      </c>
      <c r="I8" s="63" t="s">
        <v>287</v>
      </c>
      <c r="J8" s="22" t="s">
        <v>288</v>
      </c>
    </row>
    <row r="9" ht="42" customHeight="1" spans="1:10">
      <c r="A9" s="172" t="s">
        <v>261</v>
      </c>
      <c r="B9" s="63" t="s">
        <v>274</v>
      </c>
      <c r="C9" s="63" t="s">
        <v>289</v>
      </c>
      <c r="D9" s="63" t="s">
        <v>290</v>
      </c>
      <c r="E9" s="22" t="s">
        <v>291</v>
      </c>
      <c r="F9" s="63" t="s">
        <v>278</v>
      </c>
      <c r="G9" s="22" t="s">
        <v>292</v>
      </c>
      <c r="H9" s="63" t="s">
        <v>280</v>
      </c>
      <c r="I9" s="63" t="s">
        <v>281</v>
      </c>
      <c r="J9" s="22" t="s">
        <v>293</v>
      </c>
    </row>
    <row r="10" ht="42" customHeight="1" spans="1:10">
      <c r="A10" s="172" t="s">
        <v>261</v>
      </c>
      <c r="B10" s="63" t="s">
        <v>274</v>
      </c>
      <c r="C10" s="63" t="s">
        <v>294</v>
      </c>
      <c r="D10" s="63" t="s">
        <v>295</v>
      </c>
      <c r="E10" s="22" t="s">
        <v>296</v>
      </c>
      <c r="F10" s="63" t="s">
        <v>285</v>
      </c>
      <c r="G10" s="22" t="s">
        <v>297</v>
      </c>
      <c r="H10" s="63" t="s">
        <v>280</v>
      </c>
      <c r="I10" s="63" t="s">
        <v>287</v>
      </c>
      <c r="J10" s="22" t="s">
        <v>298</v>
      </c>
    </row>
    <row r="11" ht="42" customHeight="1" spans="1:10">
      <c r="A11" s="172" t="s">
        <v>251</v>
      </c>
      <c r="B11" s="63" t="s">
        <v>299</v>
      </c>
      <c r="C11" s="63" t="s">
        <v>275</v>
      </c>
      <c r="D11" s="63" t="s">
        <v>300</v>
      </c>
      <c r="E11" s="22" t="s">
        <v>301</v>
      </c>
      <c r="F11" s="63" t="s">
        <v>278</v>
      </c>
      <c r="G11" s="22" t="s">
        <v>302</v>
      </c>
      <c r="H11" s="63" t="s">
        <v>303</v>
      </c>
      <c r="I11" s="63" t="s">
        <v>287</v>
      </c>
      <c r="J11" s="22" t="s">
        <v>304</v>
      </c>
    </row>
    <row r="12" ht="42" customHeight="1" spans="1:10">
      <c r="A12" s="172" t="s">
        <v>251</v>
      </c>
      <c r="B12" s="63" t="s">
        <v>299</v>
      </c>
      <c r="C12" s="63" t="s">
        <v>275</v>
      </c>
      <c r="D12" s="63" t="s">
        <v>276</v>
      </c>
      <c r="E12" s="22" t="s">
        <v>305</v>
      </c>
      <c r="F12" s="63" t="s">
        <v>278</v>
      </c>
      <c r="G12" s="22" t="s">
        <v>306</v>
      </c>
      <c r="H12" s="63" t="s">
        <v>280</v>
      </c>
      <c r="I12" s="63" t="s">
        <v>281</v>
      </c>
      <c r="J12" s="22" t="s">
        <v>307</v>
      </c>
    </row>
    <row r="13" ht="42" customHeight="1" spans="1:10">
      <c r="A13" s="172" t="s">
        <v>251</v>
      </c>
      <c r="B13" s="63" t="s">
        <v>299</v>
      </c>
      <c r="C13" s="63" t="s">
        <v>275</v>
      </c>
      <c r="D13" s="63" t="s">
        <v>283</v>
      </c>
      <c r="E13" s="22" t="s">
        <v>308</v>
      </c>
      <c r="F13" s="63" t="s">
        <v>278</v>
      </c>
      <c r="G13" s="22" t="s">
        <v>309</v>
      </c>
      <c r="H13" s="63" t="s">
        <v>280</v>
      </c>
      <c r="I13" s="63" t="s">
        <v>281</v>
      </c>
      <c r="J13" s="22" t="s">
        <v>308</v>
      </c>
    </row>
    <row r="14" ht="42" customHeight="1" spans="1:10">
      <c r="A14" s="172" t="s">
        <v>251</v>
      </c>
      <c r="B14" s="63" t="s">
        <v>299</v>
      </c>
      <c r="C14" s="63" t="s">
        <v>289</v>
      </c>
      <c r="D14" s="63" t="s">
        <v>290</v>
      </c>
      <c r="E14" s="22" t="s">
        <v>310</v>
      </c>
      <c r="F14" s="63" t="s">
        <v>278</v>
      </c>
      <c r="G14" s="22" t="s">
        <v>311</v>
      </c>
      <c r="H14" s="63" t="s">
        <v>280</v>
      </c>
      <c r="I14" s="63" t="s">
        <v>281</v>
      </c>
      <c r="J14" s="22" t="s">
        <v>312</v>
      </c>
    </row>
    <row r="15" ht="42" customHeight="1" spans="1:10">
      <c r="A15" s="172" t="s">
        <v>251</v>
      </c>
      <c r="B15" s="63" t="s">
        <v>299</v>
      </c>
      <c r="C15" s="63" t="s">
        <v>294</v>
      </c>
      <c r="D15" s="63" t="s">
        <v>295</v>
      </c>
      <c r="E15" s="22" t="s">
        <v>313</v>
      </c>
      <c r="F15" s="63" t="s">
        <v>285</v>
      </c>
      <c r="G15" s="22" t="s">
        <v>286</v>
      </c>
      <c r="H15" s="63" t="s">
        <v>280</v>
      </c>
      <c r="I15" s="63" t="s">
        <v>287</v>
      </c>
      <c r="J15" s="22" t="s">
        <v>314</v>
      </c>
    </row>
    <row r="16" ht="42" customHeight="1" spans="1:10">
      <c r="A16" s="172" t="s">
        <v>263</v>
      </c>
      <c r="B16" s="63" t="s">
        <v>315</v>
      </c>
      <c r="C16" s="63" t="s">
        <v>275</v>
      </c>
      <c r="D16" s="63" t="s">
        <v>300</v>
      </c>
      <c r="E16" s="22" t="s">
        <v>316</v>
      </c>
      <c r="F16" s="63" t="s">
        <v>285</v>
      </c>
      <c r="G16" s="22" t="s">
        <v>317</v>
      </c>
      <c r="H16" s="63" t="s">
        <v>303</v>
      </c>
      <c r="I16" s="63" t="s">
        <v>287</v>
      </c>
      <c r="J16" s="22" t="s">
        <v>318</v>
      </c>
    </row>
    <row r="17" ht="42" customHeight="1" spans="1:10">
      <c r="A17" s="172" t="s">
        <v>263</v>
      </c>
      <c r="B17" s="63" t="s">
        <v>315</v>
      </c>
      <c r="C17" s="63" t="s">
        <v>275</v>
      </c>
      <c r="D17" s="63" t="s">
        <v>276</v>
      </c>
      <c r="E17" s="22" t="s">
        <v>319</v>
      </c>
      <c r="F17" s="63" t="s">
        <v>285</v>
      </c>
      <c r="G17" s="22" t="s">
        <v>286</v>
      </c>
      <c r="H17" s="63" t="s">
        <v>280</v>
      </c>
      <c r="I17" s="63" t="s">
        <v>287</v>
      </c>
      <c r="J17" s="22" t="s">
        <v>320</v>
      </c>
    </row>
    <row r="18" ht="42" customHeight="1" spans="1:10">
      <c r="A18" s="172" t="s">
        <v>263</v>
      </c>
      <c r="B18" s="63" t="s">
        <v>315</v>
      </c>
      <c r="C18" s="63" t="s">
        <v>275</v>
      </c>
      <c r="D18" s="63" t="s">
        <v>283</v>
      </c>
      <c r="E18" s="22" t="s">
        <v>321</v>
      </c>
      <c r="F18" s="63" t="s">
        <v>285</v>
      </c>
      <c r="G18" s="22" t="s">
        <v>286</v>
      </c>
      <c r="H18" s="63" t="s">
        <v>280</v>
      </c>
      <c r="I18" s="63" t="s">
        <v>287</v>
      </c>
      <c r="J18" s="22" t="s">
        <v>322</v>
      </c>
    </row>
    <row r="19" ht="42" customHeight="1" spans="1:10">
      <c r="A19" s="172" t="s">
        <v>263</v>
      </c>
      <c r="B19" s="63" t="s">
        <v>315</v>
      </c>
      <c r="C19" s="63" t="s">
        <v>289</v>
      </c>
      <c r="D19" s="63" t="s">
        <v>290</v>
      </c>
      <c r="E19" s="22" t="s">
        <v>323</v>
      </c>
      <c r="F19" s="63" t="s">
        <v>285</v>
      </c>
      <c r="G19" s="22" t="s">
        <v>86</v>
      </c>
      <c r="H19" s="63" t="s">
        <v>324</v>
      </c>
      <c r="I19" s="63" t="s">
        <v>287</v>
      </c>
      <c r="J19" s="22" t="s">
        <v>325</v>
      </c>
    </row>
    <row r="20" ht="42" customHeight="1" spans="1:10">
      <c r="A20" s="172" t="s">
        <v>263</v>
      </c>
      <c r="B20" s="63" t="s">
        <v>315</v>
      </c>
      <c r="C20" s="63" t="s">
        <v>294</v>
      </c>
      <c r="D20" s="63" t="s">
        <v>295</v>
      </c>
      <c r="E20" s="22" t="s">
        <v>326</v>
      </c>
      <c r="F20" s="63" t="s">
        <v>327</v>
      </c>
      <c r="G20" s="22" t="s">
        <v>297</v>
      </c>
      <c r="H20" s="63" t="s">
        <v>280</v>
      </c>
      <c r="I20" s="63" t="s">
        <v>287</v>
      </c>
      <c r="J20" s="22" t="s">
        <v>328</v>
      </c>
    </row>
    <row r="21" ht="42" customHeight="1" spans="1:10">
      <c r="A21" s="172" t="s">
        <v>263</v>
      </c>
      <c r="B21" s="63" t="s">
        <v>315</v>
      </c>
      <c r="C21" s="63" t="s">
        <v>294</v>
      </c>
      <c r="D21" s="63" t="s">
        <v>295</v>
      </c>
      <c r="E21" s="22" t="s">
        <v>329</v>
      </c>
      <c r="F21" s="63" t="s">
        <v>285</v>
      </c>
      <c r="G21" s="22" t="s">
        <v>330</v>
      </c>
      <c r="H21" s="63" t="s">
        <v>280</v>
      </c>
      <c r="I21" s="63" t="s">
        <v>287</v>
      </c>
      <c r="J21" s="22" t="s">
        <v>331</v>
      </c>
    </row>
    <row r="22" ht="42" customHeight="1" spans="1:10">
      <c r="A22" s="172" t="s">
        <v>256</v>
      </c>
      <c r="B22" s="63" t="s">
        <v>332</v>
      </c>
      <c r="C22" s="63" t="s">
        <v>275</v>
      </c>
      <c r="D22" s="63" t="s">
        <v>283</v>
      </c>
      <c r="E22" s="22" t="s">
        <v>333</v>
      </c>
      <c r="F22" s="63" t="s">
        <v>278</v>
      </c>
      <c r="G22" s="22" t="s">
        <v>334</v>
      </c>
      <c r="H22" s="63" t="s">
        <v>335</v>
      </c>
      <c r="I22" s="63" t="s">
        <v>287</v>
      </c>
      <c r="J22" s="22" t="s">
        <v>336</v>
      </c>
    </row>
    <row r="23" ht="42" customHeight="1" spans="1:10">
      <c r="A23" s="172" t="s">
        <v>256</v>
      </c>
      <c r="B23" s="63" t="s">
        <v>332</v>
      </c>
      <c r="C23" s="63" t="s">
        <v>289</v>
      </c>
      <c r="D23" s="63" t="s">
        <v>290</v>
      </c>
      <c r="E23" s="22" t="s">
        <v>337</v>
      </c>
      <c r="F23" s="63" t="s">
        <v>278</v>
      </c>
      <c r="G23" s="22" t="s">
        <v>306</v>
      </c>
      <c r="H23" s="63" t="s">
        <v>280</v>
      </c>
      <c r="I23" s="63" t="s">
        <v>281</v>
      </c>
      <c r="J23" s="22" t="s">
        <v>336</v>
      </c>
    </row>
    <row r="24" ht="42" customHeight="1" spans="1:10">
      <c r="A24" s="172" t="s">
        <v>256</v>
      </c>
      <c r="B24" s="63" t="s">
        <v>332</v>
      </c>
      <c r="C24" s="63" t="s">
        <v>294</v>
      </c>
      <c r="D24" s="63" t="s">
        <v>295</v>
      </c>
      <c r="E24" s="22" t="s">
        <v>326</v>
      </c>
      <c r="F24" s="63" t="s">
        <v>285</v>
      </c>
      <c r="G24" s="22" t="s">
        <v>297</v>
      </c>
      <c r="H24" s="63" t="s">
        <v>280</v>
      </c>
      <c r="I24" s="63" t="s">
        <v>287</v>
      </c>
      <c r="J24" s="22" t="s">
        <v>336</v>
      </c>
    </row>
  </sheetData>
  <mergeCells count="10">
    <mergeCell ref="A2:J2"/>
    <mergeCell ref="A3:H3"/>
    <mergeCell ref="A7:A10"/>
    <mergeCell ref="A11:A15"/>
    <mergeCell ref="A16:A21"/>
    <mergeCell ref="A22:A24"/>
    <mergeCell ref="B7:B10"/>
    <mergeCell ref="B11:B15"/>
    <mergeCell ref="B16:B21"/>
    <mergeCell ref="B22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鬥魚</cp:lastModifiedBy>
  <dcterms:created xsi:type="dcterms:W3CDTF">2026-03-11T02:13:49Z</dcterms:created>
  <dcterms:modified xsi:type="dcterms:W3CDTF">2026-03-11T03:27:52Z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070154B4E54C41C799B02BF1910F5F18_12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