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<sst xmlns="http://schemas.openxmlformats.org/spreadsheetml/2006/main" count="1101" uniqueCount="441">
  <si>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</si>
  <si>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</si>
  <si>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</si>
  <si>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</si>
  <si>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</si>
  <si>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</si>
  <si>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</si>
  <si>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</si>
  <si>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</si>
  <si>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</si>
  <si>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</si>
  <si>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</si>
  <si>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</si>
  <si>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</si>
  <si>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</si>
  <si>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</si>
  <si>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</si>
  <si>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</si>
  <si>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</si>
  <si>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</si>
  <si>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</si>
  <si>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</si>
  <si>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</si>
  <si>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</si>
  <si>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</si>
  <si>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</si>
  <si>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</si>
  <si>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</si>
  <si>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</si>
  <si>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</si>
  <si>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</si>
  <si>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</si>
  <si>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</si>
  <si>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</si>
  <si>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</si>
  <si>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</si>
  <si>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</si>
  <si>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</si>
  <si>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</si>
  <si>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</si>
  <si>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</si>
  <si>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</si>
  <si>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</si>
  <si>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</si>
  <si>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</si>
  <si>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</si>
  <si>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</si>
  <si>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</si>
  <si>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</si>
  <si>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</si>
  <si>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</si>
  <si>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</si>
  <si>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</si>
  <si>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</si>
  <si>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</si>
  <si>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</si>
  <si>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</si>
  <si>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</si>
  <si>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</si>
  <si>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</si>
  <si>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</si>
  <si>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</si>
  <si>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</si>
  <si>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</si>
  <si>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</si>
  <si>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</si>
  <si>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</si>
  <si>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</si>
  <si>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</si>
  <si>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105010</t>
  </si>
  <si>
    <t>昆明市东川区拖布卡镇中心学校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</si>
  <si>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</si>
  <si>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</si>
  <si>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</si>
  <si>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</si>
  <si>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</si>
  <si>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</si>
  <si>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</si>
  <si>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</si>
  <si>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</si>
  <si>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</si>
  <si>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</si>
  <si>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</si>
  <si>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</si>
  <si>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</si>
  <si>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</si>
  <si>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</si>
  <si>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</si>
  <si>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</si>
  <si>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</si>
  <si>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</si>
  <si>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</si>
  <si>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</si>
  <si>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</si>
  <si>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</si>
  <si>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</si>
  <si>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</si>
  <si>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</si>
  <si>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</si>
  <si>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</si>
  <si>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</si>
  <si>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</si>
  <si>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</si>
  <si>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</si>
  <si>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</si>
  <si>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</si>
  <si>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</si>
  <si>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</si>
  <si>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</si>
  <si>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</si>
  <si>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</si>
  <si>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</si>
  <si>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</si>
  <si>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</si>
  <si>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</si>
  <si>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</si>
  <si>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</si>
  <si>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</si>
  <si>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</si>
  <si>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</si>
  <si>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</si>
  <si>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2080802</t>
  </si>
  <si>
    <t>伤残抚恤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</si>
  <si>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</si>
  <si>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</si>
  <si>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</si>
  <si>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</si>
  <si>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</si>
  <si>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</si>
  <si>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</si>
  <si>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</si>
  <si>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</si>
  <si>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</si>
  <si>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217</t>
  </si>
  <si>
    <t>金融支出</t>
  </si>
  <si>
    <t>21799</t>
  </si>
  <si>
    <t>其他金融支出</t>
  </si>
  <si>
    <t>2179999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</si>
  <si>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</si>
  <si>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</si>
  <si>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</si>
  <si>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</si>
  <si>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</si>
  <si>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</si>
  <si>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</si>
  <si>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</si>
  <si>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</si>
  <si>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</si>
  <si>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</si>
  <si>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</si>
  <si>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</si>
  <si>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</si>
  <si>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</si>
  <si>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</si>
  <si>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</si>
  <si>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</si>
  <si>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</si>
  <si>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</si>
  <si>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</si>
  <si>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</si>
  <si>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</si>
  <si>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</si>
  <si>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</si>
  <si>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</si>
  <si>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</si>
  <si>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</si>
  <si>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</si>
  <si>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</si>
  <si>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</si>
  <si>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</si>
  <si>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</si>
  <si>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</si>
  <si>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</si>
  <si>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</si>
  <si>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</si>
  <si>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</si>
  <si>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</si>
  <si>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</si>
  <si>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</si>
  <si>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</si>
  <si>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</si>
  <si>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</si>
  <si>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</si>
  <si>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</si>
  <si>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</si>
  <si>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</si>
  <si>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</si>
  <si>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</si>
  <si>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</si>
  <si>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</si>
  <si>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备注：昆明市东川区拖布卡镇中心学校2026年度无一般公共预算“三公”经费支出预算支出情况，此表无数据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</si>
  <si>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</si>
  <si>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</si>
  <si>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</si>
  <si>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</si>
  <si>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</si>
  <si>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</si>
  <si>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</si>
  <si>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</si>
  <si>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</si>
  <si>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</si>
  <si>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</si>
  <si>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</si>
  <si>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</si>
  <si>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</si>
  <si>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</si>
  <si>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</si>
  <si>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</si>
  <si>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</si>
  <si>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</si>
  <si>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</si>
  <si>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</si>
  <si>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530113210000000002821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</si>
  <si>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</si>
  <si>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</si>
  <si>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</si>
  <si>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</si>
  <si>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</si>
  <si>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</si>
  <si>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</si>
  <si>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</si>
  <si>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</si>
  <si>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530113210000000002822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</si>
  <si>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</si>
  <si>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</si>
  <si>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</si>
  <si>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</si>
  <si>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</si>
  <si>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</si>
  <si>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</si>
  <si>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</si>
  <si>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</si>
  <si>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</si>
  <si>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</si>
  <si>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530113210000000002823</t>
  </si>
  <si>
    <t>30113</t>
  </si>
  <si>
    <t>530113210000000002831</t>
  </si>
  <si>
    <t>工会经费</t>
  </si>
  <si>
    <t>30228</t>
  </si>
  <si>
    <t>530113210000000002832</t>
  </si>
  <si>
    <t>离退休公用经费</t>
  </si>
  <si>
    <t>30299</t>
  </si>
  <si>
    <t>其他商品和服务支出</t>
  </si>
  <si>
    <t>530113221100000320930</t>
  </si>
  <si>
    <t>离退休生活补助</t>
  </si>
  <si>
    <t>30305</t>
  </si>
  <si>
    <t>生活补助</t>
  </si>
  <si>
    <t>530113231100001168150</t>
  </si>
  <si>
    <t>编外聘用人员支出</t>
  </si>
  <si>
    <t>30199</t>
  </si>
  <si>
    <t>其他工资福利支出</t>
  </si>
  <si>
    <t>530113231100001500864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</si>
  <si>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</si>
  <si>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</si>
  <si>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</si>
  <si>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</si>
  <si>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</si>
  <si>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</si>
  <si>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</si>
  <si>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</si>
  <si>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</si>
  <si>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530113261100004990461</t>
  </si>
  <si>
    <t>事业单位职工伤残抚恤资金</t>
  </si>
  <si>
    <t>30304</t>
  </si>
  <si>
    <t>抚恤金</t>
  </si>
  <si>
    <t>530113261100004990712</t>
  </si>
  <si>
    <t>遗属补助经费</t>
  </si>
  <si>
    <t>事业发展类</t>
  </si>
  <si>
    <t>530113261100005032907</t>
  </si>
  <si>
    <t>公办幼儿园保教费项目资金</t>
  </si>
  <si>
    <t>30201</t>
  </si>
  <si>
    <t>办公费</t>
  </si>
  <si>
    <t>30226</t>
  </si>
  <si>
    <t>劳务费</t>
  </si>
  <si>
    <t>530113261100005032908</t>
  </si>
  <si>
    <t>单位资金收支专户利息资金</t>
  </si>
  <si>
    <t>39999</t>
  </si>
  <si>
    <t>530113261100005032909</t>
  </si>
  <si>
    <t>教育自有资金</t>
  </si>
  <si>
    <t>530113261100005035403</t>
  </si>
  <si>
    <t>伙食费自有资金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</si>
  <si>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</si>
  <si>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</si>
  <si>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</si>
  <si>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</si>
  <si>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</si>
  <si>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</si>
  <si>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</si>
  <si>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</si>
  <si>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</si>
  <si>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</si>
  <si>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</si>
  <si>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</si>
  <si>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公办幼儿园教育教学质量提升情况</t>
  </si>
  <si>
    <t>=</t>
  </si>
  <si>
    <t>得到提升</t>
  </si>
  <si>
    <t>%</t>
  </si>
  <si>
    <t>定性指标</t>
  </si>
  <si>
    <t>时效指标</t>
  </si>
  <si>
    <t>项目实施年限</t>
  </si>
  <si>
    <t>当年完成</t>
  </si>
  <si>
    <t>项目完成时间要求</t>
  </si>
  <si>
    <t>效益指标</t>
  </si>
  <si>
    <t>社会效益</t>
  </si>
  <si>
    <t>解决公办幼儿园师资紧张问题</t>
  </si>
  <si>
    <t>得到缓解</t>
  </si>
  <si>
    <t>改善公办幼儿园办学条件情况</t>
  </si>
  <si>
    <t>得到改善</t>
  </si>
  <si>
    <t>满意度指标</t>
  </si>
  <si>
    <t>服务对象满意度</t>
  </si>
  <si>
    <t>师生满意度</t>
  </si>
  <si>
    <t>95</t>
  </si>
  <si>
    <t>定量指标</t>
  </si>
  <si>
    <t>问卷调查</t>
  </si>
  <si>
    <t>社会对公办幼儿园的满意度</t>
  </si>
  <si>
    <t>90</t>
  </si>
  <si>
    <t>一至四级伤残？：职工可享受按月领取伤残津贴等待遇。具体标准为：一级90%、二级85%、三级80%、四级75%的本人工资。若实际金额低于当地最低工资标准，由工伤保险基金补足差额。</t>
  </si>
  <si>
    <t>数量指标</t>
  </si>
  <si>
    <t>单位享受伤残抚恤人数</t>
  </si>
  <si>
    <t>1.00</t>
  </si>
  <si>
    <t>人</t>
  </si>
  <si>
    <t>享受伤残抚恤人数</t>
  </si>
  <si>
    <t>改善单位因公伤残人员康复条件</t>
  </si>
  <si>
    <t>改善单位因公伤残人员康复条件情况</t>
  </si>
  <si>
    <t>伤残抚恤金发放年度</t>
  </si>
  <si>
    <t>预算年度当年完成</t>
  </si>
  <si>
    <t>《工伤保险条例》实施效果</t>
  </si>
  <si>
    <t>效果良好</t>
  </si>
  <si>
    <t>评价《工伤保险条例》实施效果情况</t>
  </si>
  <si>
    <t>享受补助职工及其家庭满意度</t>
  </si>
  <si>
    <t>&gt;=</t>
  </si>
  <si>
    <t>享受补助职工及其家庭满意度情况</t>
  </si>
  <si>
    <t>项目完成时间</t>
  </si>
  <si>
    <t>提升资金使用效率</t>
  </si>
  <si>
    <t>群众满意度</t>
  </si>
  <si>
    <t>教育自有资金，包含捐赠款、伙食费、其他教育收入等。</t>
  </si>
  <si>
    <t>提升资金使用率情况</t>
  </si>
  <si>
    <t>项目资金使用情况</t>
  </si>
  <si>
    <t>提升社会对教育的认同感</t>
  </si>
  <si>
    <t>群众对教育的认可</t>
  </si>
  <si>
    <t>学校师生满意度</t>
  </si>
  <si>
    <t>学校师生满意情况</t>
  </si>
  <si>
    <t>做好本部门人员、公用经费保障，按规定落实干部职工各项待遇，支持部门正常履职。</t>
  </si>
  <si>
    <t>遗属补助发放人数</t>
  </si>
  <si>
    <t>一</t>
  </si>
  <si>
    <t xml:space="preserve">反映财政供养部门（单位）遗属补助人员数量。
</t>
  </si>
  <si>
    <t>部门运转</t>
  </si>
  <si>
    <t>正常运转</t>
  </si>
  <si>
    <t xml:space="preserve">反映部门（单位）运转情况。
</t>
  </si>
  <si>
    <t>社会公众满意度</t>
  </si>
  <si>
    <t xml:space="preserve">反映社会公众对部门（单位）履职情况的满意程度。
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</si>
  <si>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</si>
  <si>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</si>
  <si>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</si>
  <si>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</si>
  <si>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备注：昆明市东川区拖布卡镇中心学校2026年度无部门政府性基金预算支出情况，此表无数据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</si>
  <si>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</si>
  <si>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</si>
  <si>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</si>
  <si>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</si>
  <si>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</si>
  <si>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</si>
  <si>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</si>
  <si>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</si>
  <si>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</si>
  <si>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</si>
  <si>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</si>
  <si>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</si>
  <si>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备注：昆明市东川区拖布卡镇中心学校2026年度无部门政府采购预算支出情况，此表无数据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</si>
  <si>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</si>
  <si>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</si>
  <si>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</si>
  <si>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</si>
  <si>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</si>
  <si>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</si>
  <si>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</si>
  <si>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备注：昆明市东川区拖布卡镇中心学校2026年度无部门政府购买服务预算支出情况，此表无数据</t>
  </si>
  <si>
    <t>预算09-1表</t>
  </si>
  <si>
    <t>单位名称（项目）</t>
  </si>
  <si>
    <t>地区</t>
  </si>
  <si>
    <t>备注：昆明市东川区拖布卡镇中心学校2026年度无对下转移支付预算支出情况，此表无数据</t>
  </si>
  <si>
    <t>预算09-2表</t>
  </si>
  <si>
    <t>备注：昆明市东川区拖布卡镇中心学校2026年度无对下转移支付绩效目标支出情况，此表无数据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</si>
  <si>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</si>
  <si>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</si>
  <si>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</si>
  <si>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</si>
  <si>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</si>
  <si>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</si>
  <si>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</si>
  <si>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</si>
  <si>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备注：昆明市东川区拖布卡镇中心学校2026年度无新增资产配置预算支出情况，此表无数据</t>
  </si>
  <si>
    <t>预算11表</t>
  </si>
  <si>
    <t>上级补助</t>
  </si>
  <si>
    <t>备注：昆明市东川区拖布卡镇中心学校2026年度无上级补助项目支出情况，此表无数据</t>
  </si>
  <si>
    <t>预算12表</t>
  </si>
  <si>
    <t>项目级次</t>
  </si>
  <si>
    <t>114 对个人和家庭的补助</t>
  </si>
  <si>
    <t>本级</t>
  </si>
  <si>
    <t>313 事业发展类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</si>
  <si>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</si>
  <si>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</si>
  <si>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</si>
  <si>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</si>
  <si>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</si>
  <si>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</si>
  <si>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</si>
  <si>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</si>
  <si>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一.实施小学义务教育，促进基础教育发展，完成小学学历教育相关社会服务。二.保障小学义务教育工作正常开展，按质按量完成教育教学任务，保障教职工工资和福利，保障适龄儿童就近入学，认真落实营养改善补助、寄宿生补助等学生资助工作，全面推进素质教育、全面推进教育均衡发展。三.在核定的人员编制内，负责校内机构设置，人员调配、聘任、考核等工作，加强教师队伍和管理队伍建设，努力创造条件，提高学校教职工的综合素质。四.坚持管好、用好学校经费，提高办学效益。</t>
  </si>
  <si>
    <t>根据三定方案归纳</t>
  </si>
  <si>
    <t>夯实小学义务教育，促进义务教育发展。按质按量完成教育教学，圆满完成教育教学任务。全力做好控辍保学工作，争取保持零辍学。并对学生进行质量检测，教育培养学生全面发展，让家长满意、社会满意。</t>
  </si>
  <si>
    <t>根据部门职责，中长期规划，各级党委，各级政府要求归纳</t>
  </si>
  <si>
    <t>部门年度目标</t>
  </si>
  <si>
    <t>保障小学义务教育工作正常开展，保障教职工工资和福利，保障适龄儿童就近入学，认真落实营养改善补助、家庭经济困难学生补助等学生资助工作，全面推进素质教育、全面推进教育发展，全力做好控辍保学工作，争取保持零辍学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</si>
  <si>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</si>
  <si>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</si>
  <si>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</si>
  <si>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</si>
  <si>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</si>
  <si>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</si>
  <si>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</si>
  <si>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</si>
  <si>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</si>
  <si>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保障在职教职工工资、五金等正常工资和福利待遇。</t>
  </si>
  <si>
    <t>退休人员生活补助及公用经费支出、在职基本养老保险缴费及计实职业年金缴费支出、遗属生活补助和伤残抚恤支出</t>
  </si>
  <si>
    <t>事业单位医疗、公务员医疗补助、工伤保险支出</t>
  </si>
  <si>
    <t>在职人员公积金支出</t>
  </si>
  <si>
    <t>合计：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</si>
  <si>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</si>
  <si>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</si>
  <si>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</si>
  <si>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</si>
  <si>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</si>
  <si>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成本指标</t>
  </si>
  <si>
    <t>工资福利支出</t>
  </si>
  <si>
    <t>17959468.60</t>
  </si>
  <si>
    <t>元</t>
  </si>
  <si>
    <t>年初预算</t>
  </si>
  <si>
    <t>按上级相关政策执行</t>
  </si>
  <si>
    <t>反映学校工资支出情况</t>
  </si>
  <si>
    <t>依据财政预算指标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</si>
</sst>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  <xf numFmtId="0" fontId="38" fillId="0" borderId="0">
      <alignment vertical="top"/>
      <protection locked="0"/>
    </xf>
    <xf numFmtId="0" fontId="39" fillId="0" borderId="0"/>
  </cellStyleXfs>
  <cellXfs count="224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H18" sqref="H18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79"/>
      <c r="B1" s="79"/>
      <c r="C1" s="79"/>
      <c r="D1" s="80" t="s">
        <v>0</v>
      </c>
    </row>
    <row r="2" ht="41.25" customHeight="1" spans="1:4">
      <c r="A2" s="74" t="str">
        <f>"2026"&amp;"年部门财务收支预算总表"</f>
        <v>2026年部门财务收支预算总表</v>
      </c>
    </row>
    <row r="3" ht="17.25" customHeight="1" spans="1:4">
      <c r="A3" s="77" t="str">
        <f>"单位名称："&amp;"全部"</f>
        <v>单位名称：全部</v>
      </c>
      <c r="B3" s="189"/>
      <c r="D3" s="164" t="s">
        <v>1</v>
      </c>
    </row>
    <row r="4" ht="23.25" customHeight="1" spans="1:4">
      <c r="A4" s="190" t="s">
        <v>2</v>
      </c>
      <c r="B4" s="191"/>
      <c r="C4" s="190" t="s">
        <v>3</v>
      </c>
      <c r="D4" s="191"/>
    </row>
    <row r="5" ht="24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7.25" customHeight="1" spans="1:4">
      <c r="A6" s="192" t="s">
        <v>7</v>
      </c>
      <c r="B6" s="109">
        <v>28864023.28</v>
      </c>
      <c r="C6" s="192" t="s">
        <v>8</v>
      </c>
      <c r="D6" s="109"/>
    </row>
    <row r="7" ht="17.25" customHeight="1" spans="1:4">
      <c r="A7" s="192" t="s">
        <v>9</v>
      </c>
      <c r="B7" s="109"/>
      <c r="C7" s="192" t="s">
        <v>10</v>
      </c>
      <c r="D7" s="109"/>
    </row>
    <row r="8" ht="17.25" customHeight="1" spans="1:4">
      <c r="A8" s="192" t="s">
        <v>11</v>
      </c>
      <c r="B8" s="109"/>
      <c r="C8" s="223" t="s">
        <v>12</v>
      </c>
      <c r="D8" s="109"/>
    </row>
    <row r="9" ht="17.25" customHeight="1" spans="1:4">
      <c r="A9" s="192" t="s">
        <v>13</v>
      </c>
      <c r="B9" s="109"/>
      <c r="C9" s="223" t="s">
        <v>14</v>
      </c>
      <c r="D9" s="109"/>
    </row>
    <row r="10" ht="17.25" customHeight="1" spans="1:4">
      <c r="A10" s="192" t="s">
        <v>15</v>
      </c>
      <c r="B10" s="109">
        <v>4605000</v>
      </c>
      <c r="C10" s="223" t="s">
        <v>16</v>
      </c>
      <c r="D10" s="109">
        <v>24938084.36</v>
      </c>
    </row>
    <row r="11" ht="17.25" customHeight="1" spans="1:4">
      <c r="A11" s="192" t="s">
        <v>17</v>
      </c>
      <c r="B11" s="109"/>
      <c r="C11" s="223" t="s">
        <v>18</v>
      </c>
      <c r="D11" s="109"/>
    </row>
    <row r="12" ht="17.25" customHeight="1" spans="1:4">
      <c r="A12" s="192" t="s">
        <v>19</v>
      </c>
      <c r="B12" s="109"/>
      <c r="C12" s="67" t="s">
        <v>20</v>
      </c>
      <c r="D12" s="109"/>
    </row>
    <row r="13" ht="17.25" customHeight="1" spans="1:4">
      <c r="A13" s="192" t="s">
        <v>21</v>
      </c>
      <c r="B13" s="109"/>
      <c r="C13" s="67" t="s">
        <v>22</v>
      </c>
      <c r="D13" s="109">
        <v>4010472.92</v>
      </c>
    </row>
    <row r="14" ht="17.25" customHeight="1" spans="1:4">
      <c r="A14" s="192" t="s">
        <v>23</v>
      </c>
      <c r="B14" s="109"/>
      <c r="C14" s="67" t="s">
        <v>24</v>
      </c>
      <c r="D14" s="109">
        <v>2484106</v>
      </c>
    </row>
    <row r="15" ht="17.25" customHeight="1" spans="1:4">
      <c r="A15" s="192" t="s">
        <v>25</v>
      </c>
      <c r="B15" s="109">
        <v>4605000</v>
      </c>
      <c r="C15" s="67" t="s">
        <v>26</v>
      </c>
      <c r="D15" s="109"/>
    </row>
    <row r="16" ht="17.25" customHeight="1" spans="1:4">
      <c r="A16" s="26"/>
      <c r="B16" s="109"/>
      <c r="C16" s="67" t="s">
        <v>27</v>
      </c>
      <c r="D16" s="109"/>
    </row>
    <row r="17" ht="17.25" customHeight="1" spans="1:4">
      <c r="A17" s="193"/>
      <c r="B17" s="109"/>
      <c r="C17" s="67" t="s">
        <v>28</v>
      </c>
      <c r="D17" s="109"/>
    </row>
    <row r="18" ht="17.25" customHeight="1" spans="1:4">
      <c r="A18" s="193"/>
      <c r="B18" s="109"/>
      <c r="C18" s="67" t="s">
        <v>29</v>
      </c>
      <c r="D18" s="109"/>
    </row>
    <row r="19" ht="17.25" customHeight="1" spans="1:4">
      <c r="A19" s="193"/>
      <c r="B19" s="109"/>
      <c r="C19" s="67" t="s">
        <v>30</v>
      </c>
      <c r="D19" s="109"/>
    </row>
    <row r="20" ht="17.25" customHeight="1" spans="1:4">
      <c r="A20" s="193"/>
      <c r="B20" s="109"/>
      <c r="C20" s="67" t="s">
        <v>31</v>
      </c>
      <c r="D20" s="109"/>
    </row>
    <row r="21" ht="17.25" customHeight="1" spans="1:4">
      <c r="A21" s="193"/>
      <c r="B21" s="109"/>
      <c r="C21" s="67" t="s">
        <v>32</v>
      </c>
      <c r="D21" s="109">
        <v>5000</v>
      </c>
    </row>
    <row r="22" ht="17.25" customHeight="1" spans="1:4">
      <c r="A22" s="193"/>
      <c r="B22" s="109"/>
      <c r="C22" s="67" t="s">
        <v>33</v>
      </c>
      <c r="D22" s="109"/>
    </row>
    <row r="23" ht="17.25" customHeight="1" spans="1:4">
      <c r="A23" s="193"/>
      <c r="B23" s="109"/>
      <c r="C23" s="67" t="s">
        <v>34</v>
      </c>
      <c r="D23" s="109"/>
    </row>
    <row r="24" ht="17.25" customHeight="1" spans="1:4">
      <c r="A24" s="193"/>
      <c r="B24" s="109"/>
      <c r="C24" s="67" t="s">
        <v>35</v>
      </c>
      <c r="D24" s="109">
        <v>2031360</v>
      </c>
    </row>
    <row r="25" ht="17.25" customHeight="1" spans="1:4">
      <c r="A25" s="193"/>
      <c r="B25" s="109"/>
      <c r="C25" s="67" t="s">
        <v>36</v>
      </c>
      <c r="D25" s="109"/>
    </row>
    <row r="26" ht="17.25" customHeight="1" spans="1:4">
      <c r="A26" s="193"/>
      <c r="B26" s="109"/>
      <c r="C26" s="26" t="s">
        <v>37</v>
      </c>
      <c r="D26" s="109"/>
    </row>
    <row r="27" ht="17.25" customHeight="1" spans="1:4">
      <c r="A27" s="193"/>
      <c r="B27" s="109"/>
      <c r="C27" s="67" t="s">
        <v>38</v>
      </c>
      <c r="D27" s="109"/>
    </row>
    <row r="28" ht="16.5" customHeight="1" spans="1:4">
      <c r="A28" s="193"/>
      <c r="B28" s="109"/>
      <c r="C28" s="67" t="s">
        <v>39</v>
      </c>
      <c r="D28" s="109"/>
    </row>
    <row r="29" ht="16.5" customHeight="1" spans="1:4">
      <c r="A29" s="193"/>
      <c r="B29" s="109"/>
      <c r="C29" s="26" t="s">
        <v>40</v>
      </c>
      <c r="D29" s="109"/>
    </row>
    <row r="30" ht="17.25" customHeight="1" spans="1:4">
      <c r="A30" s="193"/>
      <c r="B30" s="109"/>
      <c r="C30" s="26" t="s">
        <v>41</v>
      </c>
      <c r="D30" s="109"/>
    </row>
    <row r="31" ht="17.25" customHeight="1" spans="1:4">
      <c r="A31" s="193"/>
      <c r="B31" s="109"/>
      <c r="C31" s="67" t="s">
        <v>42</v>
      </c>
      <c r="D31" s="109"/>
    </row>
    <row r="32" ht="16.5" customHeight="1" spans="1:4">
      <c r="A32" s="193" t="s">
        <v>43</v>
      </c>
      <c r="B32" s="109">
        <v>33469023.28</v>
      </c>
      <c r="C32" s="193" t="s">
        <v>44</v>
      </c>
      <c r="D32" s="109">
        <v>33469023.28</v>
      </c>
    </row>
    <row r="33" ht="16.5" customHeight="1" spans="1:4">
      <c r="A33" s="26" t="s">
        <v>45</v>
      </c>
      <c r="B33" s="109"/>
      <c r="C33" s="26" t="s">
        <v>46</v>
      </c>
      <c r="D33" s="109"/>
    </row>
    <row r="34" ht="16.5" customHeight="1" spans="1:4">
      <c r="A34" s="67" t="s">
        <v>47</v>
      </c>
      <c r="B34" s="109"/>
      <c r="C34" s="67" t="s">
        <v>47</v>
      </c>
      <c r="D34" s="109"/>
    </row>
    <row r="35" ht="16.5" customHeight="1" spans="1:4">
      <c r="A35" s="67" t="s">
        <v>48</v>
      </c>
      <c r="B35" s="109"/>
      <c r="C35" s="67" t="s">
        <v>49</v>
      </c>
      <c r="D35" s="109"/>
    </row>
    <row r="36" ht="16.5" customHeight="1" spans="1:4">
      <c r="A36" s="194" t="s">
        <v>50</v>
      </c>
      <c r="B36" s="109">
        <v>33469023.28</v>
      </c>
      <c r="C36" s="194" t="s">
        <v>51</v>
      </c>
      <c r="D36" s="109">
        <v>33469023.28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8">
        <v>1</v>
      </c>
      <c r="B1" s="149">
        <v>0</v>
      </c>
      <c r="C1" s="148">
        <v>1</v>
      </c>
      <c r="D1" s="150"/>
      <c r="E1" s="150"/>
      <c r="F1" s="139" t="s">
        <v>351</v>
      </c>
    </row>
    <row r="2" ht="42" customHeight="1" spans="1:6">
      <c r="A2" s="151" t="str">
        <f>"2026"&amp;"年部门政府性基金预算支出预算表"</f>
        <v>2026年部门政府性基金预算支出预算表</v>
      </c>
      <c r="B2" s="151" t="s">
        <v>352</v>
      </c>
      <c r="C2" s="152"/>
      <c r="D2" s="153"/>
      <c r="E2" s="153"/>
      <c r="F2" s="153"/>
    </row>
    <row r="3" ht="13.5" customHeight="1" spans="1:6">
      <c r="A3" s="43" t="str">
        <f>"单位名称："&amp;"全部"</f>
        <v>单位名称：全部</v>
      </c>
      <c r="B3" s="43" t="s">
        <v>353</v>
      </c>
      <c r="C3" s="148"/>
      <c r="D3" s="150"/>
      <c r="E3" s="150"/>
      <c r="F3" s="139" t="s">
        <v>1</v>
      </c>
    </row>
    <row r="4" ht="19.5" customHeight="1" spans="1:6">
      <c r="A4" s="154" t="s">
        <v>193</v>
      </c>
      <c r="B4" s="155" t="s">
        <v>72</v>
      </c>
      <c r="C4" s="154" t="s">
        <v>73</v>
      </c>
      <c r="D4" s="13" t="s">
        <v>354</v>
      </c>
      <c r="E4" s="14"/>
      <c r="F4" s="15"/>
    </row>
    <row r="5" ht="18.75" customHeight="1" spans="1:6">
      <c r="A5" s="156"/>
      <c r="B5" s="157"/>
      <c r="C5" s="156"/>
      <c r="D5" s="51" t="s">
        <v>55</v>
      </c>
      <c r="E5" s="13" t="s">
        <v>75</v>
      </c>
      <c r="F5" s="51" t="s">
        <v>76</v>
      </c>
    </row>
    <row r="6" ht="18.75" customHeight="1" spans="1:6">
      <c r="A6" s="96">
        <v>1</v>
      </c>
      <c r="B6" s="158" t="s">
        <v>83</v>
      </c>
      <c r="C6" s="96">
        <v>3</v>
      </c>
      <c r="D6" s="17">
        <v>4</v>
      </c>
      <c r="E6" s="17">
        <v>5</v>
      </c>
      <c r="F6" s="17">
        <v>6</v>
      </c>
    </row>
    <row r="7" ht="21" customHeight="1" spans="1:6">
      <c r="A7" s="38"/>
      <c r="B7" s="38"/>
      <c r="C7" s="38"/>
      <c r="D7" s="109"/>
      <c r="E7" s="109"/>
      <c r="F7" s="109"/>
    </row>
    <row r="8" ht="21" customHeight="1" spans="1:6">
      <c r="A8" s="38"/>
      <c r="B8" s="38"/>
      <c r="C8" s="38"/>
      <c r="D8" s="109"/>
      <c r="E8" s="109"/>
      <c r="F8" s="109"/>
    </row>
    <row r="9" ht="18.75" customHeight="1" spans="1:6">
      <c r="A9" s="159" t="s">
        <v>182</v>
      </c>
      <c r="B9" s="159" t="s">
        <v>182</v>
      </c>
      <c r="C9" s="160" t="s">
        <v>182</v>
      </c>
      <c r="D9" s="109"/>
      <c r="E9" s="109"/>
      <c r="F9" s="109"/>
    </row>
    <row r="10" customHeight="1" spans="1:6">
      <c r="A10" t="s">
        <v>355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1" sqref="A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10"/>
      <c r="C1" s="110"/>
      <c r="R1" s="41"/>
      <c r="S1" s="41" t="s">
        <v>356</v>
      </c>
    </row>
    <row r="2" ht="41.25" customHeight="1" spans="1:19">
      <c r="A2" s="100" t="str">
        <f>"2026"&amp;"年部门政府采购预算表"</f>
        <v>2026年部门政府采购预算表</v>
      </c>
      <c r="B2" s="95"/>
      <c r="C2" s="95"/>
      <c r="D2" s="42"/>
      <c r="E2" s="42"/>
      <c r="F2" s="42"/>
      <c r="G2" s="42"/>
      <c r="H2" s="42"/>
      <c r="I2" s="42"/>
      <c r="J2" s="42"/>
      <c r="K2" s="42"/>
      <c r="L2" s="42"/>
      <c r="M2" s="95"/>
      <c r="N2" s="42"/>
      <c r="O2" s="42"/>
      <c r="P2" s="95"/>
      <c r="Q2" s="42"/>
      <c r="R2" s="95"/>
      <c r="S2" s="95"/>
    </row>
    <row r="3" ht="18.75" customHeight="1" spans="1:19">
      <c r="A3" s="138" t="str">
        <f>"单位名称："&amp;"全部"</f>
        <v>单位名称：全部</v>
      </c>
      <c r="B3" s="115"/>
      <c r="C3" s="115"/>
      <c r="D3" s="45"/>
      <c r="E3" s="45"/>
      <c r="F3" s="45"/>
      <c r="G3" s="45"/>
      <c r="H3" s="45"/>
      <c r="I3" s="45"/>
      <c r="J3" s="45"/>
      <c r="K3" s="45"/>
      <c r="L3" s="45"/>
      <c r="R3" s="46"/>
      <c r="S3" s="139" t="s">
        <v>1</v>
      </c>
    </row>
    <row r="4" ht="15.75" customHeight="1" spans="1:19">
      <c r="A4" s="48" t="s">
        <v>192</v>
      </c>
      <c r="B4" s="117" t="s">
        <v>193</v>
      </c>
      <c r="C4" s="117" t="s">
        <v>357</v>
      </c>
      <c r="D4" s="118" t="s">
        <v>358</v>
      </c>
      <c r="E4" s="118" t="s">
        <v>359</v>
      </c>
      <c r="F4" s="118" t="s">
        <v>360</v>
      </c>
      <c r="G4" s="118" t="s">
        <v>361</v>
      </c>
      <c r="H4" s="118" t="s">
        <v>362</v>
      </c>
      <c r="I4" s="119" t="s">
        <v>200</v>
      </c>
      <c r="J4" s="119"/>
      <c r="K4" s="119"/>
      <c r="L4" s="119"/>
      <c r="M4" s="120"/>
      <c r="N4" s="119"/>
      <c r="O4" s="119"/>
      <c r="P4" s="121"/>
      <c r="Q4" s="119"/>
      <c r="R4" s="120"/>
      <c r="S4" s="105"/>
    </row>
    <row r="5" ht="17.25" customHeight="1" spans="1:19">
      <c r="A5" s="50"/>
      <c r="B5" s="122"/>
      <c r="C5" s="122"/>
      <c r="D5" s="123"/>
      <c r="E5" s="123"/>
      <c r="F5" s="123"/>
      <c r="G5" s="123"/>
      <c r="H5" s="123"/>
      <c r="I5" s="123" t="s">
        <v>55</v>
      </c>
      <c r="J5" s="123" t="s">
        <v>58</v>
      </c>
      <c r="K5" s="123" t="s">
        <v>363</v>
      </c>
      <c r="L5" s="123" t="s">
        <v>364</v>
      </c>
      <c r="M5" s="124" t="s">
        <v>365</v>
      </c>
      <c r="N5" s="125" t="s">
        <v>366</v>
      </c>
      <c r="O5" s="125"/>
      <c r="P5" s="126"/>
      <c r="Q5" s="125"/>
      <c r="R5" s="127"/>
      <c r="S5" s="128"/>
    </row>
    <row r="6" ht="54" customHeight="1" spans="1:19">
      <c r="A6" s="53"/>
      <c r="B6" s="128"/>
      <c r="C6" s="128"/>
      <c r="D6" s="129"/>
      <c r="E6" s="129"/>
      <c r="F6" s="129"/>
      <c r="G6" s="129"/>
      <c r="H6" s="129"/>
      <c r="I6" s="129"/>
      <c r="J6" s="129" t="s">
        <v>57</v>
      </c>
      <c r="K6" s="129"/>
      <c r="L6" s="129"/>
      <c r="M6" s="130"/>
      <c r="N6" s="129" t="s">
        <v>57</v>
      </c>
      <c r="O6" s="129" t="s">
        <v>64</v>
      </c>
      <c r="P6" s="128" t="s">
        <v>65</v>
      </c>
      <c r="Q6" s="129" t="s">
        <v>66</v>
      </c>
      <c r="R6" s="130" t="s">
        <v>67</v>
      </c>
      <c r="S6" s="128" t="s">
        <v>68</v>
      </c>
    </row>
    <row r="7" ht="18" customHeight="1" spans="1:19">
      <c r="A7" s="140">
        <v>1</v>
      </c>
      <c r="B7" s="140" t="s">
        <v>83</v>
      </c>
      <c r="C7" s="141">
        <v>3</v>
      </c>
      <c r="D7" s="141">
        <v>4</v>
      </c>
      <c r="E7" s="140">
        <v>5</v>
      </c>
      <c r="F7" s="140">
        <v>6</v>
      </c>
      <c r="G7" s="140">
        <v>7</v>
      </c>
      <c r="H7" s="140">
        <v>8</v>
      </c>
      <c r="I7" s="140">
        <v>9</v>
      </c>
      <c r="J7" s="140">
        <v>10</v>
      </c>
      <c r="K7" s="140">
        <v>11</v>
      </c>
      <c r="L7" s="140">
        <v>12</v>
      </c>
      <c r="M7" s="140">
        <v>13</v>
      </c>
      <c r="N7" s="140">
        <v>14</v>
      </c>
      <c r="O7" s="140">
        <v>15</v>
      </c>
      <c r="P7" s="140">
        <v>16</v>
      </c>
      <c r="Q7" s="140">
        <v>17</v>
      </c>
      <c r="R7" s="140">
        <v>18</v>
      </c>
      <c r="S7" s="140">
        <v>19</v>
      </c>
    </row>
    <row r="8" ht="21" customHeight="1" spans="1:19">
      <c r="A8" s="131"/>
      <c r="B8" s="132"/>
      <c r="C8" s="132"/>
      <c r="D8" s="133"/>
      <c r="E8" s="133"/>
      <c r="F8" s="133"/>
      <c r="G8" s="142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ht="21" customHeight="1" spans="1:19">
      <c r="A9" s="134" t="s">
        <v>182</v>
      </c>
      <c r="B9" s="135"/>
      <c r="C9" s="135"/>
      <c r="D9" s="136"/>
      <c r="E9" s="136"/>
      <c r="F9" s="136"/>
      <c r="G9" s="143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ht="21" customHeight="1" spans="1:19">
      <c r="A10" s="144" t="s">
        <v>367</v>
      </c>
      <c r="B10" s="145"/>
      <c r="C10" s="145"/>
      <c r="D10" s="144"/>
      <c r="E10" s="144"/>
      <c r="F10" s="144"/>
      <c r="G10" s="146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</row>
    <row r="11" customHeight="1" spans="1:19">
      <c r="A11" t="s">
        <v>368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04"/>
      <c r="B1" s="110"/>
      <c r="C1" s="110"/>
      <c r="D1" s="110"/>
      <c r="E1" s="110"/>
      <c r="F1" s="110"/>
      <c r="G1" s="110"/>
      <c r="H1" s="104"/>
      <c r="I1" s="104"/>
      <c r="J1" s="104"/>
      <c r="K1" s="104"/>
      <c r="L1" s="104"/>
      <c r="M1" s="104"/>
      <c r="N1" s="111"/>
      <c r="O1" s="104"/>
      <c r="P1" s="104"/>
      <c r="Q1" s="110"/>
      <c r="R1" s="104"/>
      <c r="S1" s="112"/>
      <c r="T1" s="112" t="s">
        <v>369</v>
      </c>
    </row>
    <row r="2" ht="41.25" customHeight="1" spans="1:20">
      <c r="A2" s="100" t="str">
        <f>"2026"&amp;"年部门政府购买服务预算表"</f>
        <v>2026年部门政府购买服务预算表</v>
      </c>
      <c r="B2" s="95"/>
      <c r="C2" s="95"/>
      <c r="D2" s="95"/>
      <c r="E2" s="95"/>
      <c r="F2" s="95"/>
      <c r="G2" s="95"/>
      <c r="H2" s="113"/>
      <c r="I2" s="113"/>
      <c r="J2" s="113"/>
      <c r="K2" s="113"/>
      <c r="L2" s="113"/>
      <c r="M2" s="113"/>
      <c r="N2" s="114"/>
      <c r="O2" s="113"/>
      <c r="P2" s="113"/>
      <c r="Q2" s="95"/>
      <c r="R2" s="113"/>
      <c r="S2" s="114"/>
      <c r="T2" s="95"/>
    </row>
    <row r="3" ht="22.5" customHeight="1" spans="1:20">
      <c r="A3" s="101" t="str">
        <f>"单位名称："&amp;"全部"</f>
        <v>单位名称：全部</v>
      </c>
      <c r="B3" s="115"/>
      <c r="C3" s="115"/>
      <c r="D3" s="115"/>
      <c r="E3" s="115"/>
      <c r="F3" s="115"/>
      <c r="G3" s="115"/>
      <c r="H3" s="102"/>
      <c r="I3" s="102"/>
      <c r="J3" s="102"/>
      <c r="K3" s="102"/>
      <c r="L3" s="102"/>
      <c r="M3" s="102"/>
      <c r="N3" s="111"/>
      <c r="O3" s="104"/>
      <c r="P3" s="104"/>
      <c r="Q3" s="110"/>
      <c r="R3" s="104"/>
      <c r="S3" s="116"/>
      <c r="T3" s="112" t="s">
        <v>1</v>
      </c>
    </row>
    <row r="4" ht="24" customHeight="1" spans="1:20">
      <c r="A4" s="48" t="s">
        <v>192</v>
      </c>
      <c r="B4" s="117" t="s">
        <v>193</v>
      </c>
      <c r="C4" s="117" t="s">
        <v>357</v>
      </c>
      <c r="D4" s="117" t="s">
        <v>370</v>
      </c>
      <c r="E4" s="117" t="s">
        <v>371</v>
      </c>
      <c r="F4" s="117" t="s">
        <v>372</v>
      </c>
      <c r="G4" s="117" t="s">
        <v>373</v>
      </c>
      <c r="H4" s="118" t="s">
        <v>374</v>
      </c>
      <c r="I4" s="118" t="s">
        <v>375</v>
      </c>
      <c r="J4" s="119" t="s">
        <v>200</v>
      </c>
      <c r="K4" s="119"/>
      <c r="L4" s="119"/>
      <c r="M4" s="119"/>
      <c r="N4" s="120"/>
      <c r="O4" s="119"/>
      <c r="P4" s="119"/>
      <c r="Q4" s="121"/>
      <c r="R4" s="119"/>
      <c r="S4" s="120"/>
      <c r="T4" s="105"/>
    </row>
    <row r="5" ht="24" customHeight="1" spans="1:20">
      <c r="A5" s="50"/>
      <c r="B5" s="122"/>
      <c r="C5" s="122"/>
      <c r="D5" s="122"/>
      <c r="E5" s="122"/>
      <c r="F5" s="122"/>
      <c r="G5" s="122"/>
      <c r="H5" s="123"/>
      <c r="I5" s="123"/>
      <c r="J5" s="123" t="s">
        <v>55</v>
      </c>
      <c r="K5" s="123" t="s">
        <v>58</v>
      </c>
      <c r="L5" s="123" t="s">
        <v>363</v>
      </c>
      <c r="M5" s="123" t="s">
        <v>364</v>
      </c>
      <c r="N5" s="124" t="s">
        <v>365</v>
      </c>
      <c r="O5" s="125" t="s">
        <v>366</v>
      </c>
      <c r="P5" s="125"/>
      <c r="Q5" s="126"/>
      <c r="R5" s="125"/>
      <c r="S5" s="127"/>
      <c r="T5" s="128"/>
    </row>
    <row r="6" ht="54" customHeight="1" spans="1:20">
      <c r="A6" s="53"/>
      <c r="B6" s="128"/>
      <c r="C6" s="128"/>
      <c r="D6" s="128"/>
      <c r="E6" s="128"/>
      <c r="F6" s="128"/>
      <c r="G6" s="128"/>
      <c r="H6" s="129"/>
      <c r="I6" s="129"/>
      <c r="J6" s="129"/>
      <c r="K6" s="129" t="s">
        <v>57</v>
      </c>
      <c r="L6" s="129"/>
      <c r="M6" s="129"/>
      <c r="N6" s="130"/>
      <c r="O6" s="129" t="s">
        <v>57</v>
      </c>
      <c r="P6" s="129" t="s">
        <v>64</v>
      </c>
      <c r="Q6" s="128" t="s">
        <v>65</v>
      </c>
      <c r="R6" s="129" t="s">
        <v>66</v>
      </c>
      <c r="S6" s="130" t="s">
        <v>67</v>
      </c>
      <c r="T6" s="128" t="s">
        <v>68</v>
      </c>
    </row>
    <row r="7" ht="17.25" customHeight="1" spans="1:20">
      <c r="A7" s="54">
        <v>1</v>
      </c>
      <c r="B7" s="128">
        <v>2</v>
      </c>
      <c r="C7" s="54">
        <v>3</v>
      </c>
      <c r="D7" s="54">
        <v>4</v>
      </c>
      <c r="E7" s="128">
        <v>5</v>
      </c>
      <c r="F7" s="54">
        <v>6</v>
      </c>
      <c r="G7" s="54">
        <v>7</v>
      </c>
      <c r="H7" s="128">
        <v>8</v>
      </c>
      <c r="I7" s="54">
        <v>9</v>
      </c>
      <c r="J7" s="54">
        <v>10</v>
      </c>
      <c r="K7" s="128">
        <v>11</v>
      </c>
      <c r="L7" s="54">
        <v>12</v>
      </c>
      <c r="M7" s="54">
        <v>13</v>
      </c>
      <c r="N7" s="128">
        <v>14</v>
      </c>
      <c r="O7" s="54">
        <v>15</v>
      </c>
      <c r="P7" s="54">
        <v>16</v>
      </c>
      <c r="Q7" s="128">
        <v>17</v>
      </c>
      <c r="R7" s="54">
        <v>18</v>
      </c>
      <c r="S7" s="54">
        <v>19</v>
      </c>
      <c r="T7" s="54">
        <v>20</v>
      </c>
    </row>
    <row r="8" ht="21" customHeight="1" spans="1:20">
      <c r="A8" s="131"/>
      <c r="B8" s="132"/>
      <c r="C8" s="132"/>
      <c r="D8" s="132"/>
      <c r="E8" s="132"/>
      <c r="F8" s="132"/>
      <c r="G8" s="132"/>
      <c r="H8" s="133"/>
      <c r="I8" s="133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ht="21" customHeight="1" spans="1:20">
      <c r="A9" s="134" t="s">
        <v>182</v>
      </c>
      <c r="B9" s="135"/>
      <c r="C9" s="135"/>
      <c r="D9" s="135"/>
      <c r="E9" s="135"/>
      <c r="F9" s="135"/>
      <c r="G9" s="135"/>
      <c r="H9" s="136"/>
      <c r="I9" s="137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customHeight="1" spans="1:20">
      <c r="A10" t="s">
        <v>376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99"/>
      <c r="M1" s="41" t="s">
        <v>377</v>
      </c>
    </row>
    <row r="2" ht="41.25" customHeight="1" spans="1:13">
      <c r="A2" s="100" t="str">
        <f>"2026"&amp;"年对下转移支付预算表"</f>
        <v>2026年对下转移支付预算表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95"/>
    </row>
    <row r="3" ht="18" customHeight="1" spans="1:13">
      <c r="A3" s="101" t="str">
        <f>"单位名称："&amp;"全部"</f>
        <v>单位名称：全部</v>
      </c>
      <c r="B3" s="102"/>
      <c r="C3" s="102"/>
      <c r="D3" s="103"/>
      <c r="E3" s="104"/>
      <c r="F3" s="104"/>
      <c r="G3" s="104"/>
      <c r="H3" s="104"/>
      <c r="I3" s="104"/>
      <c r="M3" s="46" t="s">
        <v>1</v>
      </c>
    </row>
    <row r="4" ht="19.5" customHeight="1" spans="1:13">
      <c r="A4" s="62" t="s">
        <v>378</v>
      </c>
      <c r="B4" s="13" t="s">
        <v>200</v>
      </c>
      <c r="C4" s="14"/>
      <c r="D4" s="14"/>
      <c r="E4" s="13" t="s">
        <v>379</v>
      </c>
      <c r="F4" s="14"/>
      <c r="G4" s="14"/>
      <c r="H4" s="14"/>
      <c r="I4" s="14"/>
      <c r="J4" s="14"/>
      <c r="K4" s="14"/>
      <c r="L4" s="14"/>
      <c r="M4" s="105"/>
    </row>
    <row r="5" ht="40.5" customHeight="1" spans="1:13">
      <c r="A5" s="54"/>
      <c r="B5" s="63" t="s">
        <v>55</v>
      </c>
      <c r="C5" s="48" t="s">
        <v>58</v>
      </c>
      <c r="D5" s="106" t="s">
        <v>363</v>
      </c>
      <c r="E5" s="82"/>
      <c r="F5" s="82"/>
      <c r="G5" s="82"/>
      <c r="H5" s="82"/>
      <c r="I5" s="82"/>
      <c r="J5" s="82"/>
      <c r="K5" s="82"/>
      <c r="L5" s="82"/>
      <c r="M5" s="107"/>
    </row>
    <row r="6" ht="19.5" customHeight="1" spans="1:13">
      <c r="A6" s="55">
        <v>1</v>
      </c>
      <c r="B6" s="55">
        <v>2</v>
      </c>
      <c r="C6" s="55">
        <v>3</v>
      </c>
      <c r="D6" s="108">
        <v>4</v>
      </c>
      <c r="E6" s="64">
        <v>5</v>
      </c>
      <c r="F6" s="55">
        <v>6</v>
      </c>
      <c r="G6" s="55">
        <v>7</v>
      </c>
      <c r="H6" s="108">
        <v>8</v>
      </c>
      <c r="I6" s="55">
        <v>9</v>
      </c>
      <c r="J6" s="55">
        <v>10</v>
      </c>
      <c r="K6" s="55">
        <v>11</v>
      </c>
      <c r="L6" s="55">
        <v>13</v>
      </c>
      <c r="M6" s="64">
        <v>24</v>
      </c>
    </row>
    <row r="7" ht="19.5" customHeight="1" spans="1:13">
      <c r="A7" s="22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</row>
    <row r="8" ht="19.5" customHeight="1" spans="1:13">
      <c r="A8" s="97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</row>
    <row r="9" customHeight="1" spans="1:13">
      <c r="A9" t="s">
        <v>380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41" t="s">
        <v>381</v>
      </c>
    </row>
    <row r="2" ht="41.25" customHeight="1" spans="1:10">
      <c r="A2" s="94" t="str">
        <f>"2026"&amp;"年对下转移支付绩效目标表"</f>
        <v>2026年对下转移支付绩效目标表</v>
      </c>
      <c r="B2" s="42"/>
      <c r="C2" s="42"/>
      <c r="D2" s="42"/>
      <c r="E2" s="42"/>
      <c r="F2" s="95"/>
      <c r="G2" s="42"/>
      <c r="H2" s="95"/>
      <c r="I2" s="95"/>
      <c r="J2" s="42"/>
    </row>
    <row r="3" ht="17.25" customHeight="1" spans="1:10">
      <c r="A3" s="43" t="str">
        <f>"单位名称："&amp;"全部"</f>
        <v>单位名称：全部</v>
      </c>
    </row>
    <row r="4" ht="44.25" customHeight="1" spans="1:10">
      <c r="A4" s="21" t="s">
        <v>378</v>
      </c>
      <c r="B4" s="21" t="s">
        <v>282</v>
      </c>
      <c r="C4" s="21" t="s">
        <v>283</v>
      </c>
      <c r="D4" s="21" t="s">
        <v>284</v>
      </c>
      <c r="E4" s="21" t="s">
        <v>285</v>
      </c>
      <c r="F4" s="96" t="s">
        <v>286</v>
      </c>
      <c r="G4" s="21" t="s">
        <v>287</v>
      </c>
      <c r="H4" s="96" t="s">
        <v>288</v>
      </c>
      <c r="I4" s="96" t="s">
        <v>289</v>
      </c>
      <c r="J4" s="21" t="s">
        <v>290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96">
        <v>6</v>
      </c>
      <c r="G5" s="21">
        <v>7</v>
      </c>
      <c r="H5" s="96">
        <v>8</v>
      </c>
      <c r="I5" s="96">
        <v>9</v>
      </c>
      <c r="J5" s="21">
        <v>10</v>
      </c>
    </row>
    <row r="6" ht="42" customHeight="1" spans="1:10">
      <c r="A6" s="22"/>
      <c r="B6" s="97"/>
      <c r="C6" s="97"/>
      <c r="D6" s="97"/>
      <c r="E6" s="39"/>
      <c r="F6" s="98"/>
      <c r="G6" s="39"/>
      <c r="H6" s="98"/>
      <c r="I6" s="98"/>
      <c r="J6" s="39"/>
    </row>
    <row r="7" ht="42" customHeight="1" spans="1:10">
      <c r="A7" s="22"/>
      <c r="B7" s="38"/>
      <c r="C7" s="38"/>
      <c r="D7" s="38"/>
      <c r="E7" s="22"/>
      <c r="F7" s="38"/>
      <c r="G7" s="22"/>
      <c r="H7" s="38"/>
      <c r="I7" s="38"/>
      <c r="J7" s="22"/>
    </row>
    <row r="8" customHeight="1" spans="1:10">
      <c r="A8" t="s">
        <v>382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1" t="s">
        <v>383</v>
      </c>
      <c r="B1" s="72"/>
      <c r="C1" s="72"/>
      <c r="D1" s="73"/>
      <c r="E1" s="73"/>
      <c r="F1" s="73"/>
      <c r="G1" s="72"/>
      <c r="H1" s="72"/>
      <c r="I1" s="73"/>
    </row>
    <row r="2" ht="41.25" customHeight="1" spans="1:9">
      <c r="A2" s="74" t="str">
        <f>"2026"&amp;"年新增资产配置预算表"</f>
        <v>2026年新增资产配置预算表</v>
      </c>
      <c r="B2" s="75"/>
      <c r="C2" s="75"/>
      <c r="D2" s="76"/>
      <c r="E2" s="76"/>
      <c r="F2" s="76"/>
      <c r="G2" s="75"/>
      <c r="H2" s="75"/>
      <c r="I2" s="76"/>
    </row>
    <row r="3" customHeight="1" spans="1:9">
      <c r="A3" s="77" t="str">
        <f>"单位名称："&amp;"全部"</f>
        <v>单位名称：全部</v>
      </c>
      <c r="B3" s="78"/>
      <c r="C3" s="78"/>
      <c r="D3" s="79"/>
      <c r="F3" s="76"/>
      <c r="G3" s="75"/>
      <c r="H3" s="75"/>
      <c r="I3" s="80" t="s">
        <v>1</v>
      </c>
    </row>
    <row r="4" ht="28.5" customHeight="1" spans="1:9">
      <c r="A4" s="81" t="s">
        <v>192</v>
      </c>
      <c r="B4" s="82" t="s">
        <v>193</v>
      </c>
      <c r="C4" s="83" t="s">
        <v>384</v>
      </c>
      <c r="D4" s="81" t="s">
        <v>385</v>
      </c>
      <c r="E4" s="81" t="s">
        <v>386</v>
      </c>
      <c r="F4" s="81" t="s">
        <v>387</v>
      </c>
      <c r="G4" s="82" t="s">
        <v>388</v>
      </c>
      <c r="H4" s="64"/>
      <c r="I4" s="81"/>
    </row>
    <row r="5" ht="21" customHeight="1" spans="1:9">
      <c r="A5" s="83"/>
      <c r="B5" s="84"/>
      <c r="C5" s="84"/>
      <c r="D5" s="85"/>
      <c r="E5" s="84"/>
      <c r="F5" s="84"/>
      <c r="G5" s="82" t="s">
        <v>361</v>
      </c>
      <c r="H5" s="82" t="s">
        <v>389</v>
      </c>
      <c r="I5" s="82" t="s">
        <v>390</v>
      </c>
    </row>
    <row r="6" ht="17.25" customHeight="1" spans="1:9">
      <c r="A6" s="86" t="s">
        <v>82</v>
      </c>
      <c r="B6" s="37" t="s">
        <v>83</v>
      </c>
      <c r="C6" s="86" t="s">
        <v>84</v>
      </c>
      <c r="D6" s="39" t="s">
        <v>85</v>
      </c>
      <c r="E6" s="86" t="s">
        <v>86</v>
      </c>
      <c r="F6" s="37" t="s">
        <v>87</v>
      </c>
      <c r="G6" s="87" t="s">
        <v>88</v>
      </c>
      <c r="H6" s="39" t="s">
        <v>89</v>
      </c>
      <c r="I6" s="39">
        <v>9</v>
      </c>
    </row>
    <row r="7" ht="19.5" customHeight="1" spans="1:9">
      <c r="A7" s="88"/>
      <c r="B7" s="67"/>
      <c r="C7" s="67"/>
      <c r="D7" s="22"/>
      <c r="E7" s="38"/>
      <c r="F7" s="87"/>
      <c r="G7" s="89"/>
      <c r="H7" s="90"/>
      <c r="I7" s="90"/>
    </row>
    <row r="8" ht="19.5" customHeight="1" spans="1:9">
      <c r="A8" s="25" t="s">
        <v>55</v>
      </c>
      <c r="B8" s="91"/>
      <c r="C8" s="91"/>
      <c r="D8" s="92"/>
      <c r="E8" s="93"/>
      <c r="F8" s="93"/>
      <c r="G8" s="89"/>
      <c r="H8" s="90"/>
      <c r="I8" s="90"/>
    </row>
    <row r="9" customHeight="1" spans="1:9">
      <c r="A9" t="s">
        <v>391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40"/>
      <c r="E1" s="40"/>
      <c r="F1" s="40"/>
      <c r="G1" s="40"/>
      <c r="K1" s="41" t="s">
        <v>392</v>
      </c>
    </row>
    <row r="2" ht="41.25" customHeight="1" spans="1:11">
      <c r="A2" s="42" t="str">
        <f>"2026"&amp;"年上级补助项目支出预算表"</f>
        <v>2026年上级补助项目支出预算表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13.5" customHeight="1" spans="1:11">
      <c r="A3" s="43" t="str">
        <f>"单位名称："&amp;"全部"</f>
        <v>单位名称：全部</v>
      </c>
      <c r="B3" s="44"/>
      <c r="C3" s="44"/>
      <c r="D3" s="44"/>
      <c r="E3" s="44"/>
      <c r="F3" s="44"/>
      <c r="G3" s="44"/>
      <c r="H3" s="45"/>
      <c r="I3" s="45"/>
      <c r="J3" s="45"/>
      <c r="K3" s="46" t="s">
        <v>1</v>
      </c>
    </row>
    <row r="4" ht="21.75" customHeight="1" spans="1:11">
      <c r="A4" s="47" t="s">
        <v>254</v>
      </c>
      <c r="B4" s="47" t="s">
        <v>195</v>
      </c>
      <c r="C4" s="47" t="s">
        <v>255</v>
      </c>
      <c r="D4" s="48" t="s">
        <v>196</v>
      </c>
      <c r="E4" s="48" t="s">
        <v>197</v>
      </c>
      <c r="F4" s="48" t="s">
        <v>256</v>
      </c>
      <c r="G4" s="48" t="s">
        <v>257</v>
      </c>
      <c r="H4" s="62" t="s">
        <v>55</v>
      </c>
      <c r="I4" s="13" t="s">
        <v>393</v>
      </c>
      <c r="J4" s="14"/>
      <c r="K4" s="15"/>
    </row>
    <row r="5" ht="21.75" customHeight="1" spans="1:11">
      <c r="A5" s="49"/>
      <c r="B5" s="49"/>
      <c r="C5" s="49"/>
      <c r="D5" s="50"/>
      <c r="E5" s="50"/>
      <c r="F5" s="50"/>
      <c r="G5" s="50"/>
      <c r="H5" s="63"/>
      <c r="I5" s="48" t="s">
        <v>58</v>
      </c>
      <c r="J5" s="48" t="s">
        <v>59</v>
      </c>
      <c r="K5" s="48" t="s">
        <v>60</v>
      </c>
    </row>
    <row r="6" ht="40.5" customHeight="1" spans="1:11">
      <c r="A6" s="52"/>
      <c r="B6" s="52"/>
      <c r="C6" s="52"/>
      <c r="D6" s="53"/>
      <c r="E6" s="53"/>
      <c r="F6" s="53"/>
      <c r="G6" s="53"/>
      <c r="H6" s="54"/>
      <c r="I6" s="53" t="s">
        <v>57</v>
      </c>
      <c r="J6" s="53"/>
      <c r="K6" s="53"/>
    </row>
    <row r="7" ht="15" customHeight="1" spans="1:1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64">
        <v>10</v>
      </c>
      <c r="K7" s="64">
        <v>11</v>
      </c>
    </row>
    <row r="8" ht="18.75" customHeight="1" spans="1:11">
      <c r="A8" s="22"/>
      <c r="B8" s="38"/>
      <c r="C8" s="22"/>
      <c r="D8" s="22"/>
      <c r="E8" s="22"/>
      <c r="F8" s="22"/>
      <c r="G8" s="22"/>
      <c r="H8" s="65"/>
      <c r="I8" s="66"/>
      <c r="J8" s="66"/>
      <c r="K8" s="65"/>
    </row>
    <row r="9" ht="18.75" customHeight="1" spans="1:11">
      <c r="A9" s="67"/>
      <c r="B9" s="38"/>
      <c r="C9" s="38"/>
      <c r="D9" s="38"/>
      <c r="E9" s="38"/>
      <c r="F9" s="38"/>
      <c r="G9" s="38"/>
      <c r="H9" s="57"/>
      <c r="I9" s="57"/>
      <c r="J9" s="57"/>
      <c r="K9" s="65"/>
    </row>
    <row r="10" ht="18.75" customHeight="1" spans="1:11">
      <c r="A10" s="68" t="s">
        <v>182</v>
      </c>
      <c r="B10" s="69"/>
      <c r="C10" s="69"/>
      <c r="D10" s="69"/>
      <c r="E10" s="69"/>
      <c r="F10" s="69"/>
      <c r="G10" s="70"/>
      <c r="H10" s="57"/>
      <c r="I10" s="57"/>
      <c r="J10" s="57"/>
      <c r="K10" s="65"/>
    </row>
    <row r="11" customHeight="1" spans="1:11">
      <c r="A11" t="s">
        <v>394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0"/>
      <c r="G1" s="41" t="s">
        <v>395</v>
      </c>
    </row>
    <row r="2" ht="41.25" customHeight="1" spans="1:7">
      <c r="A2" s="42" t="str">
        <f>"2026"&amp;"年部门项目中期规划预算表"</f>
        <v>2026年部门项目中期规划预算表</v>
      </c>
      <c r="B2" s="42"/>
      <c r="C2" s="42"/>
      <c r="D2" s="42"/>
      <c r="E2" s="42"/>
      <c r="F2" s="42"/>
      <c r="G2" s="42"/>
    </row>
    <row r="3" ht="13.5" customHeight="1" spans="1:7">
      <c r="A3" s="43" t="str">
        <f>"单位名称："&amp;"全部"</f>
        <v>单位名称：全部</v>
      </c>
      <c r="B3" s="44"/>
      <c r="C3" s="44"/>
      <c r="D3" s="44"/>
      <c r="E3" s="45"/>
      <c r="F3" s="45"/>
      <c r="G3" s="46" t="s">
        <v>1</v>
      </c>
    </row>
    <row r="4" ht="21.75" customHeight="1" spans="1:7">
      <c r="A4" s="47" t="s">
        <v>255</v>
      </c>
      <c r="B4" s="47" t="s">
        <v>254</v>
      </c>
      <c r="C4" s="47" t="s">
        <v>195</v>
      </c>
      <c r="D4" s="48" t="s">
        <v>396</v>
      </c>
      <c r="E4" s="13" t="s">
        <v>58</v>
      </c>
      <c r="F4" s="14"/>
      <c r="G4" s="15"/>
    </row>
    <row r="5" ht="21.75" customHeight="1" spans="1:7">
      <c r="A5" s="49"/>
      <c r="B5" s="49"/>
      <c r="C5" s="49"/>
      <c r="D5" s="50"/>
      <c r="E5" s="51" t="str">
        <f>"2026"&amp;"年"</f>
        <v>2026年</v>
      </c>
      <c r="F5" s="48" t="str">
        <f>("2026"+1)&amp;"年"</f>
        <v>2027年</v>
      </c>
      <c r="G5" s="48" t="str">
        <f>("2026"+2)&amp;"年"</f>
        <v>2028年</v>
      </c>
    </row>
    <row r="6" ht="40.5" customHeight="1" spans="1:7">
      <c r="A6" s="52"/>
      <c r="B6" s="52"/>
      <c r="C6" s="52"/>
      <c r="D6" s="53"/>
      <c r="E6" s="54"/>
      <c r="F6" s="53" t="s">
        <v>57</v>
      </c>
      <c r="G6" s="53"/>
    </row>
    <row r="7" ht="15" customHeight="1" spans="1:7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</row>
    <row r="8" ht="17.25" customHeight="1" spans="1:7">
      <c r="A8" s="38" t="s">
        <v>70</v>
      </c>
      <c r="B8" s="56"/>
      <c r="C8" s="56"/>
      <c r="D8" s="38"/>
      <c r="E8" s="57">
        <v>1097570.92</v>
      </c>
      <c r="F8" s="57"/>
      <c r="G8" s="57"/>
    </row>
    <row r="9" ht="18.75" customHeight="1" spans="1:7">
      <c r="A9" s="38"/>
      <c r="B9" s="38" t="s">
        <v>397</v>
      </c>
      <c r="C9" s="38" t="s">
        <v>262</v>
      </c>
      <c r="D9" s="38" t="s">
        <v>398</v>
      </c>
      <c r="E9" s="57">
        <v>16008</v>
      </c>
      <c r="F9" s="57"/>
      <c r="G9" s="57"/>
    </row>
    <row r="10" ht="18.75" customHeight="1" spans="1:7">
      <c r="A10" s="58"/>
      <c r="B10" s="38" t="s">
        <v>397</v>
      </c>
      <c r="C10" s="38" t="s">
        <v>266</v>
      </c>
      <c r="D10" s="38" t="s">
        <v>398</v>
      </c>
      <c r="E10" s="57">
        <v>81562.92</v>
      </c>
      <c r="F10" s="57"/>
      <c r="G10" s="57"/>
    </row>
    <row r="11" ht="18.75" customHeight="1" spans="1:7">
      <c r="A11" s="58"/>
      <c r="B11" s="38" t="s">
        <v>399</v>
      </c>
      <c r="C11" s="38" t="s">
        <v>269</v>
      </c>
      <c r="D11" s="38" t="s">
        <v>398</v>
      </c>
      <c r="E11" s="57">
        <v>1000000</v>
      </c>
      <c r="F11" s="57"/>
      <c r="G11" s="57"/>
    </row>
    <row r="12" ht="18.75" customHeight="1" spans="1:7">
      <c r="A12" s="59" t="s">
        <v>55</v>
      </c>
      <c r="B12" s="60" t="s">
        <v>400</v>
      </c>
      <c r="C12" s="60"/>
      <c r="D12" s="61"/>
      <c r="E12" s="57">
        <v>1097570.92</v>
      </c>
      <c r="F12" s="57"/>
      <c r="G12" s="57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1"/>
  <sheetViews>
    <sheetView showZeros="0" topLeftCell="A7" workbookViewId="0">
      <selection activeCell="A18" sqref="A18:J18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401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"单位名称："&amp;"全部"</f>
        <v>单位名称：全部</v>
      </c>
      <c r="B3" s="4"/>
      <c r="C3" s="5"/>
      <c r="D3" s="6"/>
      <c r="E3" s="6"/>
      <c r="F3" s="6"/>
      <c r="G3" s="6"/>
      <c r="H3" s="6"/>
      <c r="I3" s="6"/>
      <c r="J3" s="224" t="s">
        <v>1</v>
      </c>
    </row>
    <row r="4" ht="30" customHeight="1" spans="1:10">
      <c r="A4" s="7" t="s">
        <v>402</v>
      </c>
      <c r="B4" s="8">
        <v>105010</v>
      </c>
      <c r="C4" s="9"/>
      <c r="D4" s="9"/>
      <c r="E4" s="10"/>
      <c r="F4" s="11" t="s">
        <v>403</v>
      </c>
      <c r="G4" s="10"/>
      <c r="H4" s="12" t="s">
        <v>70</v>
      </c>
      <c r="I4" s="9"/>
      <c r="J4" s="10"/>
    </row>
    <row r="5" ht="32.25" customHeight="1" spans="1:10">
      <c r="A5" s="13" t="s">
        <v>404</v>
      </c>
      <c r="B5" s="14"/>
      <c r="C5" s="14"/>
      <c r="D5" s="14"/>
      <c r="E5" s="14"/>
      <c r="F5" s="14"/>
      <c r="G5" s="14"/>
      <c r="H5" s="14"/>
      <c r="I5" s="15"/>
      <c r="J5" s="16" t="s">
        <v>405</v>
      </c>
    </row>
    <row r="6" ht="99.75" customHeight="1" spans="1:10">
      <c r="A6" s="17" t="s">
        <v>406</v>
      </c>
      <c r="B6" s="18" t="s">
        <v>407</v>
      </c>
      <c r="C6" s="19" t="s">
        <v>408</v>
      </c>
      <c r="D6" s="19"/>
      <c r="E6" s="19"/>
      <c r="F6" s="19"/>
      <c r="G6" s="19"/>
      <c r="H6" s="19"/>
      <c r="I6" s="19"/>
      <c r="J6" s="20" t="s">
        <v>409</v>
      </c>
    </row>
    <row r="7" ht="99.75" customHeight="1" spans="1:10">
      <c r="A7" s="17"/>
      <c r="B7" s="18" t="str">
        <f>"总体绩效目标（"&amp;"2026"&amp;"-"&amp;("2026"+2)&amp;"年期间）"</f>
        <v>总体绩效目标（2026-2028年期间）</v>
      </c>
      <c r="C7" s="19" t="s">
        <v>410</v>
      </c>
      <c r="D7" s="19"/>
      <c r="E7" s="19"/>
      <c r="F7" s="19"/>
      <c r="G7" s="19"/>
      <c r="H7" s="19"/>
      <c r="I7" s="19"/>
      <c r="J7" s="20" t="s">
        <v>411</v>
      </c>
    </row>
    <row r="8" ht="75" customHeight="1" spans="1:10">
      <c r="A8" s="18" t="s">
        <v>412</v>
      </c>
      <c r="B8" s="21" t="str">
        <f>"预算年度（"&amp;"2026"&amp;"年）绩效目标"</f>
        <v>预算年度（2026年）绩效目标</v>
      </c>
      <c r="C8" s="22" t="s">
        <v>413</v>
      </c>
      <c r="D8" s="22"/>
      <c r="E8" s="22"/>
      <c r="F8" s="22"/>
      <c r="G8" s="22"/>
      <c r="H8" s="22"/>
      <c r="I8" s="22"/>
      <c r="J8" s="23" t="s">
        <v>414</v>
      </c>
    </row>
    <row r="9" ht="32.25" customHeight="1" spans="1:10">
      <c r="A9" s="24" t="s">
        <v>415</v>
      </c>
      <c r="B9" s="24"/>
      <c r="C9" s="24"/>
      <c r="D9" s="24"/>
      <c r="E9" s="24"/>
      <c r="F9" s="24"/>
      <c r="G9" s="24"/>
      <c r="H9" s="24"/>
      <c r="I9" s="24"/>
      <c r="J9" s="24"/>
    </row>
    <row r="10" ht="32.25" customHeight="1" spans="1:10">
      <c r="A10" s="18" t="s">
        <v>416</v>
      </c>
      <c r="B10" s="18"/>
      <c r="C10" s="17" t="s">
        <v>417</v>
      </c>
      <c r="D10" s="17"/>
      <c r="E10" s="17"/>
      <c r="F10" s="17" t="s">
        <v>418</v>
      </c>
      <c r="G10" s="17"/>
      <c r="H10" s="17" t="s">
        <v>419</v>
      </c>
      <c r="I10" s="17"/>
      <c r="J10" s="17"/>
    </row>
    <row r="11" ht="32.25" customHeight="1" spans="1:10">
      <c r="A11" s="18"/>
      <c r="B11" s="18"/>
      <c r="C11" s="17"/>
      <c r="D11" s="17"/>
      <c r="E11" s="17"/>
      <c r="F11" s="17"/>
      <c r="G11" s="17"/>
      <c r="H11" s="18" t="s">
        <v>420</v>
      </c>
      <c r="I11" s="18" t="s">
        <v>421</v>
      </c>
      <c r="J11" s="18" t="s">
        <v>422</v>
      </c>
    </row>
    <row r="12" ht="24" customHeight="1" spans="1:10">
      <c r="A12" s="25" t="s">
        <v>55</v>
      </c>
      <c r="B12" s="26"/>
      <c r="C12" s="26"/>
      <c r="D12" s="26"/>
      <c r="E12" s="26"/>
      <c r="F12" s="26"/>
      <c r="G12" s="27"/>
      <c r="H12" s="28"/>
      <c r="I12" s="28"/>
      <c r="J12" s="28"/>
    </row>
    <row r="13" ht="34.5" customHeight="1" spans="1:10">
      <c r="A13" s="19" t="s">
        <v>98</v>
      </c>
      <c r="B13" s="29"/>
      <c r="C13" s="19" t="s">
        <v>423</v>
      </c>
      <c r="D13" s="29"/>
      <c r="E13" s="29"/>
      <c r="F13" s="29"/>
      <c r="G13" s="29"/>
      <c r="H13" s="30">
        <v>24938084.36</v>
      </c>
      <c r="I13" s="30">
        <v>24938084.36</v>
      </c>
      <c r="J13" s="30"/>
    </row>
    <row r="14" ht="32.25" customHeight="1" spans="1:10">
      <c r="A14" s="19" t="s">
        <v>108</v>
      </c>
      <c r="B14" s="29"/>
      <c r="C14" s="19" t="s">
        <v>424</v>
      </c>
      <c r="D14" s="29"/>
      <c r="E14" s="29"/>
      <c r="F14" s="29"/>
      <c r="G14" s="29"/>
      <c r="H14" s="30">
        <v>4010472.92</v>
      </c>
      <c r="I14" s="30">
        <v>4010472.92</v>
      </c>
      <c r="J14" s="30"/>
    </row>
    <row r="15" ht="32.25" customHeight="1" spans="1:10">
      <c r="A15" s="19" t="s">
        <v>124</v>
      </c>
      <c r="B15" s="29"/>
      <c r="C15" s="19" t="s">
        <v>425</v>
      </c>
      <c r="D15" s="29"/>
      <c r="E15" s="29"/>
      <c r="F15" s="29"/>
      <c r="G15" s="29"/>
      <c r="H15" s="30">
        <v>2484106</v>
      </c>
      <c r="I15" s="30">
        <v>2484106</v>
      </c>
      <c r="J15" s="30"/>
    </row>
    <row r="16" ht="32.25" customHeight="1" spans="1:10">
      <c r="A16" s="19" t="s">
        <v>139</v>
      </c>
      <c r="B16" s="29"/>
      <c r="C16" s="19" t="s">
        <v>426</v>
      </c>
      <c r="D16" s="29"/>
      <c r="E16" s="29"/>
      <c r="F16" s="29"/>
      <c r="G16" s="29"/>
      <c r="H16" s="30">
        <v>2031360</v>
      </c>
      <c r="I16" s="30">
        <v>2031360</v>
      </c>
      <c r="J16" s="30"/>
    </row>
    <row r="17" ht="32.25" customHeight="1" spans="1:10">
      <c r="A17" s="19" t="s">
        <v>427</v>
      </c>
      <c r="B17" s="29"/>
      <c r="C17" s="19"/>
      <c r="D17" s="29"/>
      <c r="E17" s="29"/>
      <c r="F17" s="29"/>
      <c r="G17" s="29"/>
      <c r="H17" s="30">
        <f>SUM(H13:H16)</f>
        <v>33464023.28</v>
      </c>
      <c r="I17" s="30">
        <f>SUM(I13:I16)</f>
        <v>33464023.28</v>
      </c>
      <c r="J17" s="30"/>
    </row>
    <row r="18" ht="32.25" customHeight="1" spans="1:10">
      <c r="A18" s="24" t="s">
        <v>428</v>
      </c>
      <c r="B18" s="24"/>
      <c r="C18" s="24"/>
      <c r="D18" s="24"/>
      <c r="E18" s="24"/>
      <c r="F18" s="24"/>
      <c r="G18" s="24"/>
      <c r="H18" s="24"/>
      <c r="I18" s="24"/>
      <c r="J18" s="24"/>
    </row>
    <row r="19" ht="32.25" customHeight="1" spans="1:10">
      <c r="A19" s="31" t="s">
        <v>429</v>
      </c>
      <c r="B19" s="31"/>
      <c r="C19" s="31"/>
      <c r="D19" s="31"/>
      <c r="E19" s="31"/>
      <c r="F19" s="31"/>
      <c r="G19" s="31"/>
      <c r="H19" s="32" t="s">
        <v>430</v>
      </c>
      <c r="I19" s="33" t="s">
        <v>290</v>
      </c>
      <c r="J19" s="32" t="s">
        <v>431</v>
      </c>
    </row>
    <row r="20" ht="36" customHeight="1" spans="1:10">
      <c r="A20" s="34" t="s">
        <v>283</v>
      </c>
      <c r="B20" s="34" t="s">
        <v>432</v>
      </c>
      <c r="C20" s="35" t="s">
        <v>285</v>
      </c>
      <c r="D20" s="35" t="s">
        <v>286</v>
      </c>
      <c r="E20" s="35" t="s">
        <v>287</v>
      </c>
      <c r="F20" s="35" t="s">
        <v>288</v>
      </c>
      <c r="G20" s="35" t="s">
        <v>289</v>
      </c>
      <c r="H20" s="36"/>
      <c r="I20" s="36"/>
      <c r="J20" s="36"/>
    </row>
    <row r="21" ht="32.25" customHeight="1" spans="1:10">
      <c r="A21" s="37" t="s">
        <v>291</v>
      </c>
      <c r="B21" s="37" t="s">
        <v>433</v>
      </c>
      <c r="C21" s="38" t="s">
        <v>434</v>
      </c>
      <c r="D21" s="37"/>
      <c r="E21" s="37" t="s">
        <v>435</v>
      </c>
      <c r="F21" s="37" t="s">
        <v>436</v>
      </c>
      <c r="G21" s="37" t="s">
        <v>437</v>
      </c>
      <c r="H21" s="39" t="s">
        <v>438</v>
      </c>
      <c r="I21" s="22" t="s">
        <v>439</v>
      </c>
      <c r="J21" s="39" t="s">
        <v>440</v>
      </c>
    </row>
  </sheetData>
  <mergeCells count="30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J18"/>
    <mergeCell ref="A19:G19"/>
    <mergeCell ref="A6:A7"/>
    <mergeCell ref="H19:H20"/>
    <mergeCell ref="I19:I20"/>
    <mergeCell ref="J19:J20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D24" sqref="D2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0" t="s">
        <v>52</v>
      </c>
    </row>
    <row r="2" ht="41.25" customHeight="1" spans="1:19">
      <c r="A2" s="74" t="str">
        <f>"2026"&amp;"年部门收入预算表"</f>
        <v>2026年部门收入预算表</v>
      </c>
    </row>
    <row r="3" ht="17.25" customHeight="1" spans="1:19">
      <c r="A3" s="77" t="str">
        <f>"单位名称："&amp;"全部"</f>
        <v>单位名称：全部</v>
      </c>
      <c r="S3" s="79" t="s">
        <v>1</v>
      </c>
    </row>
    <row r="4" ht="21.75" customHeight="1" spans="1:19">
      <c r="A4" s="210" t="s">
        <v>53</v>
      </c>
      <c r="B4" s="211" t="s">
        <v>54</v>
      </c>
      <c r="C4" s="211" t="s">
        <v>55</v>
      </c>
      <c r="D4" s="212" t="s">
        <v>56</v>
      </c>
      <c r="E4" s="212"/>
      <c r="F4" s="212"/>
      <c r="G4" s="212"/>
      <c r="H4" s="212"/>
      <c r="I4" s="159"/>
      <c r="J4" s="212"/>
      <c r="K4" s="212"/>
      <c r="L4" s="212"/>
      <c r="M4" s="212"/>
      <c r="N4" s="213"/>
      <c r="O4" s="212" t="s">
        <v>45</v>
      </c>
      <c r="P4" s="212"/>
      <c r="Q4" s="212"/>
      <c r="R4" s="212"/>
      <c r="S4" s="213"/>
    </row>
    <row r="5" ht="27" customHeight="1" spans="1:19">
      <c r="A5" s="214"/>
      <c r="B5" s="215"/>
      <c r="C5" s="215"/>
      <c r="D5" s="215" t="s">
        <v>57</v>
      </c>
      <c r="E5" s="215" t="s">
        <v>58</v>
      </c>
      <c r="F5" s="215" t="s">
        <v>59</v>
      </c>
      <c r="G5" s="215" t="s">
        <v>60</v>
      </c>
      <c r="H5" s="215" t="s">
        <v>61</v>
      </c>
      <c r="I5" s="216" t="s">
        <v>62</v>
      </c>
      <c r="J5" s="217"/>
      <c r="K5" s="217"/>
      <c r="L5" s="217"/>
      <c r="M5" s="217"/>
      <c r="N5" s="218"/>
      <c r="O5" s="215" t="s">
        <v>57</v>
      </c>
      <c r="P5" s="215" t="s">
        <v>58</v>
      </c>
      <c r="Q5" s="215" t="s">
        <v>59</v>
      </c>
      <c r="R5" s="215" t="s">
        <v>60</v>
      </c>
      <c r="S5" s="215" t="s">
        <v>63</v>
      </c>
    </row>
    <row r="6" ht="30" customHeight="1" spans="1:19">
      <c r="A6" s="219"/>
      <c r="B6" s="137"/>
      <c r="C6" s="143"/>
      <c r="D6" s="143"/>
      <c r="E6" s="143"/>
      <c r="F6" s="143"/>
      <c r="G6" s="143"/>
      <c r="H6" s="143"/>
      <c r="I6" s="98" t="s">
        <v>57</v>
      </c>
      <c r="J6" s="218" t="s">
        <v>64</v>
      </c>
      <c r="K6" s="218" t="s">
        <v>65</v>
      </c>
      <c r="L6" s="218" t="s">
        <v>66</v>
      </c>
      <c r="M6" s="218" t="s">
        <v>67</v>
      </c>
      <c r="N6" s="218" t="s">
        <v>68</v>
      </c>
      <c r="O6" s="220"/>
      <c r="P6" s="220"/>
      <c r="Q6" s="220"/>
      <c r="R6" s="220"/>
      <c r="S6" s="143"/>
    </row>
    <row r="7" ht="15" customHeight="1" spans="1:19">
      <c r="A7" s="221">
        <v>1</v>
      </c>
      <c r="B7" s="221">
        <v>2</v>
      </c>
      <c r="C7" s="221">
        <v>3</v>
      </c>
      <c r="D7" s="221">
        <v>4</v>
      </c>
      <c r="E7" s="221">
        <v>5</v>
      </c>
      <c r="F7" s="221">
        <v>6</v>
      </c>
      <c r="G7" s="221">
        <v>7</v>
      </c>
      <c r="H7" s="221">
        <v>8</v>
      </c>
      <c r="I7" s="98">
        <v>9</v>
      </c>
      <c r="J7" s="221">
        <v>10</v>
      </c>
      <c r="K7" s="221">
        <v>11</v>
      </c>
      <c r="L7" s="221">
        <v>12</v>
      </c>
      <c r="M7" s="221">
        <v>13</v>
      </c>
      <c r="N7" s="221">
        <v>14</v>
      </c>
      <c r="O7" s="221">
        <v>15</v>
      </c>
      <c r="P7" s="221">
        <v>16</v>
      </c>
      <c r="Q7" s="221">
        <v>17</v>
      </c>
      <c r="R7" s="221">
        <v>18</v>
      </c>
      <c r="S7" s="221">
        <v>19</v>
      </c>
    </row>
    <row r="8" ht="18" customHeight="1" spans="1:19">
      <c r="A8" s="38" t="s">
        <v>69</v>
      </c>
      <c r="B8" s="38" t="s">
        <v>70</v>
      </c>
      <c r="C8" s="109">
        <v>33469023.28</v>
      </c>
      <c r="D8" s="109">
        <v>33469023.28</v>
      </c>
      <c r="E8" s="109">
        <v>28864023.28</v>
      </c>
      <c r="F8" s="109"/>
      <c r="G8" s="109"/>
      <c r="H8" s="109"/>
      <c r="I8" s="109">
        <v>4605000</v>
      </c>
      <c r="J8" s="109"/>
      <c r="K8" s="109"/>
      <c r="L8" s="109"/>
      <c r="M8" s="109"/>
      <c r="N8" s="109">
        <v>4605000</v>
      </c>
      <c r="O8" s="109"/>
      <c r="P8" s="109"/>
      <c r="Q8" s="109"/>
      <c r="R8" s="109"/>
      <c r="S8" s="109"/>
    </row>
    <row r="9" ht="18" customHeight="1" spans="1:19">
      <c r="A9" s="83" t="s">
        <v>55</v>
      </c>
      <c r="B9" s="222"/>
      <c r="C9" s="109">
        <v>33469023.28</v>
      </c>
      <c r="D9" s="109">
        <v>33469023.28</v>
      </c>
      <c r="E9" s="109">
        <v>28864023.28</v>
      </c>
      <c r="F9" s="109"/>
      <c r="G9" s="109"/>
      <c r="H9" s="109"/>
      <c r="I9" s="109">
        <v>4605000</v>
      </c>
      <c r="J9" s="109"/>
      <c r="K9" s="109"/>
      <c r="L9" s="109"/>
      <c r="M9" s="109"/>
      <c r="N9" s="109">
        <v>4605000</v>
      </c>
      <c r="O9" s="109"/>
      <c r="P9" s="109"/>
      <c r="Q9" s="109"/>
      <c r="R9" s="109"/>
      <c r="S9" s="10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1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79" t="s">
        <v>71</v>
      </c>
    </row>
    <row r="2" ht="41.25" customHeight="1" spans="1:15">
      <c r="A2" s="74" t="str">
        <f>"2026"&amp;"年部门支出预算表"</f>
        <v>2026年部门支出预算表</v>
      </c>
    </row>
    <row r="3" ht="17.25" customHeight="1" spans="1:15">
      <c r="A3" s="77" t="str">
        <f>"单位名称："&amp;"全部"</f>
        <v>单位名称：全部</v>
      </c>
      <c r="O3" s="79" t="s">
        <v>1</v>
      </c>
    </row>
    <row r="4" ht="27" customHeight="1" spans="1:15">
      <c r="A4" s="196" t="s">
        <v>72</v>
      </c>
      <c r="B4" s="196" t="s">
        <v>73</v>
      </c>
      <c r="C4" s="196" t="s">
        <v>55</v>
      </c>
      <c r="D4" s="197" t="s">
        <v>58</v>
      </c>
      <c r="E4" s="198"/>
      <c r="F4" s="199"/>
      <c r="G4" s="200" t="s">
        <v>59</v>
      </c>
      <c r="H4" s="200" t="s">
        <v>60</v>
      </c>
      <c r="I4" s="200" t="s">
        <v>74</v>
      </c>
      <c r="J4" s="197" t="s">
        <v>62</v>
      </c>
      <c r="K4" s="198"/>
      <c r="L4" s="198"/>
      <c r="M4" s="198"/>
      <c r="N4" s="201"/>
      <c r="O4" s="202"/>
    </row>
    <row r="5" ht="42" customHeight="1" spans="1:15">
      <c r="A5" s="203"/>
      <c r="B5" s="203"/>
      <c r="C5" s="204"/>
      <c r="D5" s="205" t="s">
        <v>57</v>
      </c>
      <c r="E5" s="205" t="s">
        <v>75</v>
      </c>
      <c r="F5" s="205" t="s">
        <v>76</v>
      </c>
      <c r="G5" s="204"/>
      <c r="H5" s="204"/>
      <c r="I5" s="206"/>
      <c r="J5" s="205" t="s">
        <v>57</v>
      </c>
      <c r="K5" s="190" t="s">
        <v>77</v>
      </c>
      <c r="L5" s="190" t="s">
        <v>78</v>
      </c>
      <c r="M5" s="190" t="s">
        <v>79</v>
      </c>
      <c r="N5" s="190" t="s">
        <v>80</v>
      </c>
      <c r="O5" s="190" t="s">
        <v>81</v>
      </c>
    </row>
    <row r="6" ht="18" customHeight="1" spans="1:15">
      <c r="A6" s="86" t="s">
        <v>82</v>
      </c>
      <c r="B6" s="86" t="s">
        <v>83</v>
      </c>
      <c r="C6" s="86" t="s">
        <v>84</v>
      </c>
      <c r="D6" s="87" t="s">
        <v>85</v>
      </c>
      <c r="E6" s="87" t="s">
        <v>86</v>
      </c>
      <c r="F6" s="87" t="s">
        <v>87</v>
      </c>
      <c r="G6" s="87" t="s">
        <v>88</v>
      </c>
      <c r="H6" s="87" t="s">
        <v>89</v>
      </c>
      <c r="I6" s="87" t="s">
        <v>90</v>
      </c>
      <c r="J6" s="87" t="s">
        <v>91</v>
      </c>
      <c r="K6" s="87" t="s">
        <v>92</v>
      </c>
      <c r="L6" s="87" t="s">
        <v>93</v>
      </c>
      <c r="M6" s="87" t="s">
        <v>94</v>
      </c>
      <c r="N6" s="86" t="s">
        <v>95</v>
      </c>
      <c r="O6" s="87" t="s">
        <v>96</v>
      </c>
    </row>
    <row r="7" ht="21" customHeight="1" spans="1:15">
      <c r="A7" s="88" t="s">
        <v>97</v>
      </c>
      <c r="B7" s="88" t="s">
        <v>98</v>
      </c>
      <c r="C7" s="109">
        <v>24938084.36</v>
      </c>
      <c r="D7" s="109">
        <v>20338084.36</v>
      </c>
      <c r="E7" s="109">
        <v>19338084.36</v>
      </c>
      <c r="F7" s="109">
        <v>1000000</v>
      </c>
      <c r="G7" s="109"/>
      <c r="H7" s="109"/>
      <c r="I7" s="109"/>
      <c r="J7" s="109">
        <v>4600000</v>
      </c>
      <c r="K7" s="109"/>
      <c r="L7" s="109"/>
      <c r="M7" s="109"/>
      <c r="N7" s="109"/>
      <c r="O7" s="109">
        <v>4600000</v>
      </c>
    </row>
    <row r="8" ht="21" customHeight="1" spans="1:15">
      <c r="A8" s="207" t="s">
        <v>99</v>
      </c>
      <c r="B8" s="207" t="s">
        <v>100</v>
      </c>
      <c r="C8" s="109">
        <v>24938084.36</v>
      </c>
      <c r="D8" s="109">
        <v>20338084.36</v>
      </c>
      <c r="E8" s="109">
        <v>19338084.36</v>
      </c>
      <c r="F8" s="109">
        <v>1000000</v>
      </c>
      <c r="G8" s="109"/>
      <c r="H8" s="109"/>
      <c r="I8" s="109"/>
      <c r="J8" s="109">
        <v>4600000</v>
      </c>
      <c r="K8" s="109"/>
      <c r="L8" s="109"/>
      <c r="M8" s="109"/>
      <c r="N8" s="109"/>
      <c r="O8" s="109">
        <v>4600000</v>
      </c>
    </row>
    <row r="9" ht="21" customHeight="1" spans="1:15">
      <c r="A9" s="208" t="s">
        <v>101</v>
      </c>
      <c r="B9" s="208" t="s">
        <v>102</v>
      </c>
      <c r="C9" s="109">
        <v>1000000</v>
      </c>
      <c r="D9" s="109">
        <v>1000000</v>
      </c>
      <c r="E9" s="109"/>
      <c r="F9" s="109">
        <v>1000000</v>
      </c>
      <c r="G9" s="109"/>
      <c r="H9" s="109"/>
      <c r="I9" s="109"/>
      <c r="J9" s="109"/>
      <c r="K9" s="109"/>
      <c r="L9" s="109"/>
      <c r="M9" s="109"/>
      <c r="N9" s="109"/>
      <c r="O9" s="109"/>
    </row>
    <row r="10" ht="21" customHeight="1" spans="1:15">
      <c r="A10" s="208" t="s">
        <v>103</v>
      </c>
      <c r="B10" s="208" t="s">
        <v>104</v>
      </c>
      <c r="C10" s="109">
        <v>18199989</v>
      </c>
      <c r="D10" s="109">
        <v>18199989</v>
      </c>
      <c r="E10" s="109">
        <v>18199989</v>
      </c>
      <c r="F10" s="109"/>
      <c r="G10" s="109"/>
      <c r="H10" s="109"/>
      <c r="I10" s="109"/>
      <c r="J10" s="109"/>
      <c r="K10" s="109"/>
      <c r="L10" s="109"/>
      <c r="M10" s="109"/>
      <c r="N10" s="109"/>
      <c r="O10" s="109"/>
    </row>
    <row r="11" ht="21" customHeight="1" spans="1:15">
      <c r="A11" s="208" t="s">
        <v>105</v>
      </c>
      <c r="B11" s="208" t="s">
        <v>106</v>
      </c>
      <c r="C11" s="109">
        <v>5738095.36</v>
      </c>
      <c r="D11" s="109">
        <v>1138095.36</v>
      </c>
      <c r="E11" s="109">
        <v>1138095.36</v>
      </c>
      <c r="F11" s="109"/>
      <c r="G11" s="109"/>
      <c r="H11" s="109"/>
      <c r="I11" s="109"/>
      <c r="J11" s="109">
        <v>4600000</v>
      </c>
      <c r="K11" s="109"/>
      <c r="L11" s="109"/>
      <c r="M11" s="109"/>
      <c r="N11" s="109"/>
      <c r="O11" s="109">
        <v>4600000</v>
      </c>
    </row>
    <row r="12" ht="21" customHeight="1" spans="1:15">
      <c r="A12" s="88" t="s">
        <v>107</v>
      </c>
      <c r="B12" s="88" t="s">
        <v>108</v>
      </c>
      <c r="C12" s="109">
        <v>4010472.92</v>
      </c>
      <c r="D12" s="109">
        <v>4010472.92</v>
      </c>
      <c r="E12" s="109">
        <v>3912902</v>
      </c>
      <c r="F12" s="109">
        <v>97570.92</v>
      </c>
      <c r="G12" s="109"/>
      <c r="H12" s="109"/>
      <c r="I12" s="109"/>
      <c r="J12" s="109"/>
      <c r="K12" s="109"/>
      <c r="L12" s="109"/>
      <c r="M12" s="109"/>
      <c r="N12" s="109"/>
      <c r="O12" s="109"/>
    </row>
    <row r="13" ht="21" customHeight="1" spans="1:15">
      <c r="A13" s="207" t="s">
        <v>109</v>
      </c>
      <c r="B13" s="207" t="s">
        <v>110</v>
      </c>
      <c r="C13" s="109">
        <v>3912902</v>
      </c>
      <c r="D13" s="109">
        <v>3912902</v>
      </c>
      <c r="E13" s="109">
        <v>3912902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ht="21" customHeight="1" spans="1:15">
      <c r="A14" s="208" t="s">
        <v>111</v>
      </c>
      <c r="B14" s="208" t="s">
        <v>112</v>
      </c>
      <c r="C14" s="109">
        <v>921000</v>
      </c>
      <c r="D14" s="109">
        <v>921000</v>
      </c>
      <c r="E14" s="109">
        <v>921000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ht="21" customHeight="1" spans="1:15">
      <c r="A15" s="208" t="s">
        <v>113</v>
      </c>
      <c r="B15" s="208" t="s">
        <v>114</v>
      </c>
      <c r="C15" s="109">
        <v>2707456</v>
      </c>
      <c r="D15" s="109">
        <v>2707456</v>
      </c>
      <c r="E15" s="109">
        <v>2707456</v>
      </c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  <row r="16" ht="21" customHeight="1" spans="1:15">
      <c r="A16" s="208" t="s">
        <v>115</v>
      </c>
      <c r="B16" s="208" t="s">
        <v>116</v>
      </c>
      <c r="C16" s="109">
        <v>284446</v>
      </c>
      <c r="D16" s="109">
        <v>284446</v>
      </c>
      <c r="E16" s="109">
        <v>284446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ht="21" customHeight="1" spans="1:15">
      <c r="A17" s="207" t="s">
        <v>117</v>
      </c>
      <c r="B17" s="207" t="s">
        <v>118</v>
      </c>
      <c r="C17" s="109">
        <v>97570.92</v>
      </c>
      <c r="D17" s="109">
        <v>97570.92</v>
      </c>
      <c r="E17" s="109"/>
      <c r="F17" s="109">
        <v>97570.92</v>
      </c>
      <c r="G17" s="109"/>
      <c r="H17" s="109"/>
      <c r="I17" s="109"/>
      <c r="J17" s="109"/>
      <c r="K17" s="109"/>
      <c r="L17" s="109"/>
      <c r="M17" s="109"/>
      <c r="N17" s="109"/>
      <c r="O17" s="109"/>
    </row>
    <row r="18" ht="21" customHeight="1" spans="1:15">
      <c r="A18" s="208" t="s">
        <v>119</v>
      </c>
      <c r="B18" s="208" t="s">
        <v>120</v>
      </c>
      <c r="C18" s="109">
        <v>81562.92</v>
      </c>
      <c r="D18" s="109">
        <v>81562.92</v>
      </c>
      <c r="E18" s="109"/>
      <c r="F18" s="109">
        <v>81562.92</v>
      </c>
      <c r="G18" s="109"/>
      <c r="H18" s="109"/>
      <c r="I18" s="109"/>
      <c r="J18" s="109"/>
      <c r="K18" s="109"/>
      <c r="L18" s="109"/>
      <c r="M18" s="109"/>
      <c r="N18" s="109"/>
      <c r="O18" s="109"/>
    </row>
    <row r="19" ht="21" customHeight="1" spans="1:15">
      <c r="A19" s="208" t="s">
        <v>121</v>
      </c>
      <c r="B19" s="208" t="s">
        <v>122</v>
      </c>
      <c r="C19" s="109">
        <v>16008</v>
      </c>
      <c r="D19" s="109">
        <v>16008</v>
      </c>
      <c r="E19" s="109"/>
      <c r="F19" s="109">
        <v>16008</v>
      </c>
      <c r="G19" s="109"/>
      <c r="H19" s="109"/>
      <c r="I19" s="109"/>
      <c r="J19" s="109"/>
      <c r="K19" s="109"/>
      <c r="L19" s="109"/>
      <c r="M19" s="109"/>
      <c r="N19" s="109"/>
      <c r="O19" s="109"/>
    </row>
    <row r="20" ht="21" customHeight="1" spans="1:15">
      <c r="A20" s="88" t="s">
        <v>123</v>
      </c>
      <c r="B20" s="88" t="s">
        <v>124</v>
      </c>
      <c r="C20" s="109">
        <v>2484106</v>
      </c>
      <c r="D20" s="109">
        <v>2484106</v>
      </c>
      <c r="E20" s="109">
        <v>2484106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21" customHeight="1" spans="1:15">
      <c r="A21" s="207" t="s">
        <v>125</v>
      </c>
      <c r="B21" s="207" t="s">
        <v>126</v>
      </c>
      <c r="C21" s="109">
        <v>2484106</v>
      </c>
      <c r="D21" s="109">
        <v>2484106</v>
      </c>
      <c r="E21" s="109">
        <v>2484106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ht="21" customHeight="1" spans="1:15">
      <c r="A22" s="208" t="s">
        <v>127</v>
      </c>
      <c r="B22" s="208" t="s">
        <v>128</v>
      </c>
      <c r="C22" s="109">
        <v>1350687</v>
      </c>
      <c r="D22" s="109">
        <v>1350687</v>
      </c>
      <c r="E22" s="109">
        <v>1350687</v>
      </c>
      <c r="F22" s="109"/>
      <c r="G22" s="109"/>
      <c r="H22" s="109"/>
      <c r="I22" s="109"/>
      <c r="J22" s="109"/>
      <c r="K22" s="109"/>
      <c r="L22" s="109"/>
      <c r="M22" s="109"/>
      <c r="N22" s="109"/>
      <c r="O22" s="109"/>
    </row>
    <row r="23" ht="21" customHeight="1" spans="1:15">
      <c r="A23" s="208" t="s">
        <v>129</v>
      </c>
      <c r="B23" s="208" t="s">
        <v>130</v>
      </c>
      <c r="C23" s="109">
        <v>1069931</v>
      </c>
      <c r="D23" s="109">
        <v>1069931</v>
      </c>
      <c r="E23" s="109">
        <v>1069931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</row>
    <row r="24" ht="21" customHeight="1" spans="1:15">
      <c r="A24" s="208" t="s">
        <v>131</v>
      </c>
      <c r="B24" s="208" t="s">
        <v>132</v>
      </c>
      <c r="C24" s="109">
        <v>63488</v>
      </c>
      <c r="D24" s="109">
        <v>63488</v>
      </c>
      <c r="E24" s="109">
        <v>63488</v>
      </c>
      <c r="F24" s="109"/>
      <c r="G24" s="109"/>
      <c r="H24" s="109"/>
      <c r="I24" s="109"/>
      <c r="J24" s="109"/>
      <c r="K24" s="109"/>
      <c r="L24" s="109"/>
      <c r="M24" s="109"/>
      <c r="N24" s="109"/>
      <c r="O24" s="109"/>
    </row>
    <row r="25" ht="21" customHeight="1" spans="1:15">
      <c r="A25" s="88" t="s">
        <v>133</v>
      </c>
      <c r="B25" s="88" t="s">
        <v>134</v>
      </c>
      <c r="C25" s="109">
        <v>5000</v>
      </c>
      <c r="D25" s="109"/>
      <c r="E25" s="109"/>
      <c r="F25" s="109"/>
      <c r="G25" s="109"/>
      <c r="H25" s="109"/>
      <c r="I25" s="109"/>
      <c r="J25" s="109">
        <v>5000</v>
      </c>
      <c r="K25" s="109"/>
      <c r="L25" s="109"/>
      <c r="M25" s="109"/>
      <c r="N25" s="109"/>
      <c r="O25" s="109">
        <v>5000</v>
      </c>
    </row>
    <row r="26" ht="21" customHeight="1" spans="1:15">
      <c r="A26" s="207" t="s">
        <v>135</v>
      </c>
      <c r="B26" s="207" t="s">
        <v>136</v>
      </c>
      <c r="C26" s="109">
        <v>5000</v>
      </c>
      <c r="D26" s="109"/>
      <c r="E26" s="109"/>
      <c r="F26" s="109"/>
      <c r="G26" s="109"/>
      <c r="H26" s="109"/>
      <c r="I26" s="109"/>
      <c r="J26" s="109">
        <v>5000</v>
      </c>
      <c r="K26" s="109"/>
      <c r="L26" s="109"/>
      <c r="M26" s="109"/>
      <c r="N26" s="109"/>
      <c r="O26" s="109">
        <v>5000</v>
      </c>
    </row>
    <row r="27" ht="21" customHeight="1" spans="1:15">
      <c r="A27" s="208" t="s">
        <v>137</v>
      </c>
      <c r="B27" s="208" t="s">
        <v>136</v>
      </c>
      <c r="C27" s="109">
        <v>5000</v>
      </c>
      <c r="D27" s="109"/>
      <c r="E27" s="109"/>
      <c r="F27" s="109"/>
      <c r="G27" s="109"/>
      <c r="H27" s="109"/>
      <c r="I27" s="109"/>
      <c r="J27" s="109">
        <v>5000</v>
      </c>
      <c r="K27" s="109"/>
      <c r="L27" s="109"/>
      <c r="M27" s="109"/>
      <c r="N27" s="109"/>
      <c r="O27" s="109">
        <v>5000</v>
      </c>
    </row>
    <row r="28" ht="21" customHeight="1" spans="1:15">
      <c r="A28" s="88" t="s">
        <v>138</v>
      </c>
      <c r="B28" s="88" t="s">
        <v>139</v>
      </c>
      <c r="C28" s="109">
        <v>2031360</v>
      </c>
      <c r="D28" s="109">
        <v>2031360</v>
      </c>
      <c r="E28" s="109">
        <v>2031360</v>
      </c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ht="21" customHeight="1" spans="1:15">
      <c r="A29" s="207" t="s">
        <v>140</v>
      </c>
      <c r="B29" s="207" t="s">
        <v>141</v>
      </c>
      <c r="C29" s="109">
        <v>2031360</v>
      </c>
      <c r="D29" s="109">
        <v>2031360</v>
      </c>
      <c r="E29" s="109">
        <v>2031360</v>
      </c>
      <c r="F29" s="109"/>
      <c r="G29" s="109"/>
      <c r="H29" s="109"/>
      <c r="I29" s="109"/>
      <c r="J29" s="109"/>
      <c r="K29" s="109"/>
      <c r="L29" s="109"/>
      <c r="M29" s="109"/>
      <c r="N29" s="109"/>
      <c r="O29" s="109"/>
    </row>
    <row r="30" ht="21" customHeight="1" spans="1:15">
      <c r="A30" s="208" t="s">
        <v>142</v>
      </c>
      <c r="B30" s="208" t="s">
        <v>143</v>
      </c>
      <c r="C30" s="109">
        <v>2031360</v>
      </c>
      <c r="D30" s="109">
        <v>2031360</v>
      </c>
      <c r="E30" s="109">
        <v>2031360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</row>
    <row r="31" ht="21" customHeight="1" spans="1:15">
      <c r="A31" s="209" t="s">
        <v>55</v>
      </c>
      <c r="B31" s="70"/>
      <c r="C31" s="109">
        <v>33469023.28</v>
      </c>
      <c r="D31" s="109">
        <v>28864023.28</v>
      </c>
      <c r="E31" s="109">
        <v>27766452.36</v>
      </c>
      <c r="F31" s="109">
        <v>1097570.92</v>
      </c>
      <c r="G31" s="109"/>
      <c r="H31" s="109"/>
      <c r="I31" s="109"/>
      <c r="J31" s="109">
        <v>4605000</v>
      </c>
      <c r="K31" s="109"/>
      <c r="L31" s="109"/>
      <c r="M31" s="109"/>
      <c r="N31" s="109"/>
      <c r="O31" s="109">
        <v>4605000</v>
      </c>
    </row>
  </sheetData>
  <mergeCells count="12">
    <mergeCell ref="A1:O1"/>
    <mergeCell ref="A2:O2"/>
    <mergeCell ref="A3:B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5"/>
      <c r="B1" s="79"/>
      <c r="C1" s="79"/>
      <c r="D1" s="79" t="s">
        <v>144</v>
      </c>
    </row>
    <row r="2" ht="41.25" customHeight="1" spans="1:4">
      <c r="A2" s="74" t="str">
        <f>"2026"&amp;"年部门财政拨款收支预算总表"</f>
        <v>2026年部门财政拨款收支预算总表</v>
      </c>
    </row>
    <row r="3" ht="17.25" customHeight="1" spans="1:4">
      <c r="A3" s="77" t="str">
        <f>"单位名称："&amp;"全部"</f>
        <v>单位名称：全部</v>
      </c>
      <c r="B3" s="189"/>
      <c r="D3" s="79" t="s">
        <v>1</v>
      </c>
    </row>
    <row r="4" ht="17.25" customHeight="1" spans="1:4">
      <c r="A4" s="190" t="s">
        <v>2</v>
      </c>
      <c r="B4" s="191"/>
      <c r="C4" s="190" t="s">
        <v>3</v>
      </c>
      <c r="D4" s="191"/>
    </row>
    <row r="5" ht="18.75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6.5" customHeight="1" spans="1:4">
      <c r="A6" s="192" t="s">
        <v>145</v>
      </c>
      <c r="B6" s="109">
        <v>28864023.28</v>
      </c>
      <c r="C6" s="192" t="s">
        <v>146</v>
      </c>
      <c r="D6" s="109">
        <v>28864023.28</v>
      </c>
    </row>
    <row r="7" ht="16.5" customHeight="1" spans="1:4">
      <c r="A7" s="192" t="s">
        <v>147</v>
      </c>
      <c r="B7" s="109">
        <v>28864023.28</v>
      </c>
      <c r="C7" s="192" t="s">
        <v>148</v>
      </c>
      <c r="D7" s="109"/>
    </row>
    <row r="8" ht="16.5" customHeight="1" spans="1:4">
      <c r="A8" s="192" t="s">
        <v>149</v>
      </c>
      <c r="B8" s="109"/>
      <c r="C8" s="192" t="s">
        <v>150</v>
      </c>
      <c r="D8" s="109"/>
    </row>
    <row r="9" ht="16.5" customHeight="1" spans="1:4">
      <c r="A9" s="192" t="s">
        <v>151</v>
      </c>
      <c r="B9" s="109"/>
      <c r="C9" s="192" t="s">
        <v>152</v>
      </c>
      <c r="D9" s="109"/>
    </row>
    <row r="10" ht="16.5" customHeight="1" spans="1:4">
      <c r="A10" s="192" t="s">
        <v>153</v>
      </c>
      <c r="B10" s="109"/>
      <c r="C10" s="192" t="s">
        <v>154</v>
      </c>
      <c r="D10" s="109"/>
    </row>
    <row r="11" ht="16.5" customHeight="1" spans="1:4">
      <c r="A11" s="192" t="s">
        <v>147</v>
      </c>
      <c r="B11" s="109"/>
      <c r="C11" s="192" t="s">
        <v>155</v>
      </c>
      <c r="D11" s="109">
        <v>20338084.36</v>
      </c>
    </row>
    <row r="12" ht="16.5" customHeight="1" spans="1:4">
      <c r="A12" s="26" t="s">
        <v>149</v>
      </c>
      <c r="B12" s="109"/>
      <c r="C12" s="97" t="s">
        <v>156</v>
      </c>
      <c r="D12" s="109"/>
    </row>
    <row r="13" ht="16.5" customHeight="1" spans="1:4">
      <c r="A13" s="26" t="s">
        <v>151</v>
      </c>
      <c r="B13" s="109"/>
      <c r="C13" s="97" t="s">
        <v>157</v>
      </c>
      <c r="D13" s="109"/>
    </row>
    <row r="14" ht="16.5" customHeight="1" spans="1:4">
      <c r="A14" s="193"/>
      <c r="B14" s="109"/>
      <c r="C14" s="97" t="s">
        <v>158</v>
      </c>
      <c r="D14" s="109">
        <v>4010472.92</v>
      </c>
    </row>
    <row r="15" ht="16.5" customHeight="1" spans="1:4">
      <c r="A15" s="193"/>
      <c r="B15" s="109"/>
      <c r="C15" s="97" t="s">
        <v>159</v>
      </c>
      <c r="D15" s="109">
        <v>2484106</v>
      </c>
    </row>
    <row r="16" ht="16.5" customHeight="1" spans="1:4">
      <c r="A16" s="193"/>
      <c r="B16" s="109"/>
      <c r="C16" s="97" t="s">
        <v>160</v>
      </c>
      <c r="D16" s="109"/>
    </row>
    <row r="17" ht="16.5" customHeight="1" spans="1:4">
      <c r="A17" s="193"/>
      <c r="B17" s="109"/>
      <c r="C17" s="97" t="s">
        <v>161</v>
      </c>
      <c r="D17" s="109"/>
    </row>
    <row r="18" ht="16.5" customHeight="1" spans="1:4">
      <c r="A18" s="193"/>
      <c r="B18" s="109"/>
      <c r="C18" s="97" t="s">
        <v>162</v>
      </c>
      <c r="D18" s="109"/>
    </row>
    <row r="19" ht="16.5" customHeight="1" spans="1:4">
      <c r="A19" s="193"/>
      <c r="B19" s="109"/>
      <c r="C19" s="97" t="s">
        <v>163</v>
      </c>
      <c r="D19" s="109"/>
    </row>
    <row r="20" ht="16.5" customHeight="1" spans="1:4">
      <c r="A20" s="193"/>
      <c r="B20" s="109"/>
      <c r="C20" s="97" t="s">
        <v>164</v>
      </c>
      <c r="D20" s="109"/>
    </row>
    <row r="21" ht="16.5" customHeight="1" spans="1:4">
      <c r="A21" s="193"/>
      <c r="B21" s="109"/>
      <c r="C21" s="97" t="s">
        <v>165</v>
      </c>
      <c r="D21" s="109"/>
    </row>
    <row r="22" ht="16.5" customHeight="1" spans="1:4">
      <c r="A22" s="193"/>
      <c r="B22" s="109"/>
      <c r="C22" s="97" t="s">
        <v>166</v>
      </c>
      <c r="D22" s="109"/>
    </row>
    <row r="23" ht="16.5" customHeight="1" spans="1:4">
      <c r="A23" s="193"/>
      <c r="B23" s="109"/>
      <c r="C23" s="97" t="s">
        <v>167</v>
      </c>
      <c r="D23" s="109"/>
    </row>
    <row r="24" ht="16.5" customHeight="1" spans="1:4">
      <c r="A24" s="193"/>
      <c r="B24" s="109"/>
      <c r="C24" s="97" t="s">
        <v>168</v>
      </c>
      <c r="D24" s="109"/>
    </row>
    <row r="25" ht="16.5" customHeight="1" spans="1:4">
      <c r="A25" s="193"/>
      <c r="B25" s="109"/>
      <c r="C25" s="97" t="s">
        <v>169</v>
      </c>
      <c r="D25" s="109">
        <v>2031360</v>
      </c>
    </row>
    <row r="26" ht="16.5" customHeight="1" spans="1:4">
      <c r="A26" s="193"/>
      <c r="B26" s="109"/>
      <c r="C26" s="97" t="s">
        <v>170</v>
      </c>
      <c r="D26" s="109"/>
    </row>
    <row r="27" ht="16.5" customHeight="1" spans="1:4">
      <c r="A27" s="193"/>
      <c r="B27" s="109"/>
      <c r="C27" s="97" t="s">
        <v>171</v>
      </c>
      <c r="D27" s="109"/>
    </row>
    <row r="28" ht="16.5" customHeight="1" spans="1:4">
      <c r="A28" s="193"/>
      <c r="B28" s="109"/>
      <c r="C28" s="97" t="s">
        <v>172</v>
      </c>
      <c r="D28" s="109"/>
    </row>
    <row r="29" ht="16.5" customHeight="1" spans="1:4">
      <c r="A29" s="193"/>
      <c r="B29" s="109"/>
      <c r="C29" s="97" t="s">
        <v>173</v>
      </c>
      <c r="D29" s="109"/>
    </row>
    <row r="30" ht="16.5" customHeight="1" spans="1:4">
      <c r="A30" s="193"/>
      <c r="B30" s="109"/>
      <c r="C30" s="97" t="s">
        <v>174</v>
      </c>
      <c r="D30" s="109"/>
    </row>
    <row r="31" ht="16.5" customHeight="1" spans="1:4">
      <c r="A31" s="193"/>
      <c r="B31" s="109"/>
      <c r="C31" s="26" t="s">
        <v>175</v>
      </c>
      <c r="D31" s="109"/>
    </row>
    <row r="32" ht="16.5" customHeight="1" spans="1:4">
      <c r="A32" s="193"/>
      <c r="B32" s="109"/>
      <c r="C32" s="26" t="s">
        <v>176</v>
      </c>
      <c r="D32" s="109"/>
    </row>
    <row r="33" ht="16.5" customHeight="1" spans="1:4">
      <c r="A33" s="193"/>
      <c r="B33" s="109"/>
      <c r="C33" s="22" t="s">
        <v>177</v>
      </c>
      <c r="D33" s="109"/>
    </row>
    <row r="34" ht="15" customHeight="1" spans="1:4">
      <c r="A34" s="194" t="s">
        <v>50</v>
      </c>
      <c r="B34" s="195">
        <v>28864023.28</v>
      </c>
      <c r="C34" s="194" t="s">
        <v>51</v>
      </c>
      <c r="D34" s="195">
        <v>28864023.28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63"/>
      <c r="F1" s="99"/>
      <c r="G1" s="164" t="s">
        <v>178</v>
      </c>
    </row>
    <row r="2" ht="41.25" customHeight="1" spans="1:7">
      <c r="A2" s="153" t="str">
        <f>"2026"&amp;"年一般公共预算支出预算表（按功能科目分类）"</f>
        <v>2026年一般公共预算支出预算表（按功能科目分类）</v>
      </c>
      <c r="B2" s="153"/>
      <c r="C2" s="153"/>
      <c r="D2" s="153"/>
      <c r="E2" s="153"/>
      <c r="F2" s="153"/>
      <c r="G2" s="153"/>
    </row>
    <row r="3" ht="18" customHeight="1" spans="1:7">
      <c r="A3" s="43" t="str">
        <f>"单位名称："&amp;"全部"</f>
        <v>单位名称：全部</v>
      </c>
      <c r="F3" s="150"/>
      <c r="G3" s="164" t="s">
        <v>1</v>
      </c>
    </row>
    <row r="4" ht="20.25" customHeight="1" spans="1:7">
      <c r="A4" s="184" t="s">
        <v>179</v>
      </c>
      <c r="B4" s="185"/>
      <c r="C4" s="154" t="s">
        <v>55</v>
      </c>
      <c r="D4" s="172" t="s">
        <v>75</v>
      </c>
      <c r="E4" s="14"/>
      <c r="F4" s="15"/>
      <c r="G4" s="166" t="s">
        <v>76</v>
      </c>
    </row>
    <row r="5" ht="20.25" customHeight="1" spans="1:7">
      <c r="A5" s="186" t="s">
        <v>72</v>
      </c>
      <c r="B5" s="186" t="s">
        <v>73</v>
      </c>
      <c r="C5" s="54"/>
      <c r="D5" s="17" t="s">
        <v>57</v>
      </c>
      <c r="E5" s="17" t="s">
        <v>180</v>
      </c>
      <c r="F5" s="17" t="s">
        <v>181</v>
      </c>
      <c r="G5" s="168"/>
    </row>
    <row r="6" ht="15" customHeight="1" spans="1:7">
      <c r="A6" s="25" t="s">
        <v>82</v>
      </c>
      <c r="B6" s="25" t="s">
        <v>83</v>
      </c>
      <c r="C6" s="25" t="s">
        <v>84</v>
      </c>
      <c r="D6" s="25" t="s">
        <v>85</v>
      </c>
      <c r="E6" s="25" t="s">
        <v>86</v>
      </c>
      <c r="F6" s="25" t="s">
        <v>87</v>
      </c>
      <c r="G6" s="25" t="s">
        <v>88</v>
      </c>
    </row>
    <row r="7" ht="18" customHeight="1" spans="1:7">
      <c r="A7" s="22" t="s">
        <v>97</v>
      </c>
      <c r="B7" s="22" t="s">
        <v>98</v>
      </c>
      <c r="C7" s="109">
        <v>20338084.36</v>
      </c>
      <c r="D7" s="109">
        <v>19338084.36</v>
      </c>
      <c r="E7" s="109">
        <v>19030884.36</v>
      </c>
      <c r="F7" s="109">
        <v>307200</v>
      </c>
      <c r="G7" s="109">
        <v>1000000</v>
      </c>
    </row>
    <row r="8" ht="18" customHeight="1" spans="1:7">
      <c r="A8" s="162" t="s">
        <v>99</v>
      </c>
      <c r="B8" s="162" t="s">
        <v>100</v>
      </c>
      <c r="C8" s="109">
        <v>20338084.36</v>
      </c>
      <c r="D8" s="109">
        <v>19338084.36</v>
      </c>
      <c r="E8" s="109">
        <v>19030884.36</v>
      </c>
      <c r="F8" s="109">
        <v>307200</v>
      </c>
      <c r="G8" s="109">
        <v>1000000</v>
      </c>
    </row>
    <row r="9" ht="18" customHeight="1" spans="1:7">
      <c r="A9" s="187" t="s">
        <v>101</v>
      </c>
      <c r="B9" s="187" t="s">
        <v>102</v>
      </c>
      <c r="C9" s="109">
        <v>1000000</v>
      </c>
      <c r="D9" s="109"/>
      <c r="E9" s="109"/>
      <c r="F9" s="109"/>
      <c r="G9" s="109">
        <v>1000000</v>
      </c>
    </row>
    <row r="10" ht="18" customHeight="1" spans="1:7">
      <c r="A10" s="187" t="s">
        <v>103</v>
      </c>
      <c r="B10" s="187" t="s">
        <v>104</v>
      </c>
      <c r="C10" s="109">
        <v>18199989</v>
      </c>
      <c r="D10" s="109">
        <v>18199989</v>
      </c>
      <c r="E10" s="109">
        <v>17892789</v>
      </c>
      <c r="F10" s="109">
        <v>307200</v>
      </c>
      <c r="G10" s="109"/>
    </row>
    <row r="11" ht="18" customHeight="1" spans="1:7">
      <c r="A11" s="187" t="s">
        <v>105</v>
      </c>
      <c r="B11" s="187" t="s">
        <v>106</v>
      </c>
      <c r="C11" s="109">
        <v>1138095.36</v>
      </c>
      <c r="D11" s="109">
        <v>1138095.36</v>
      </c>
      <c r="E11" s="109">
        <v>1138095.36</v>
      </c>
      <c r="F11" s="109"/>
      <c r="G11" s="109"/>
    </row>
    <row r="12" ht="18" customHeight="1" spans="1:7">
      <c r="A12" s="22" t="s">
        <v>107</v>
      </c>
      <c r="B12" s="22" t="s">
        <v>108</v>
      </c>
      <c r="C12" s="109">
        <v>4010472.92</v>
      </c>
      <c r="D12" s="109">
        <v>3912902</v>
      </c>
      <c r="E12" s="109">
        <v>3876302</v>
      </c>
      <c r="F12" s="109">
        <v>36600</v>
      </c>
      <c r="G12" s="109">
        <v>97570.92</v>
      </c>
    </row>
    <row r="13" ht="18" customHeight="1" spans="1:7">
      <c r="A13" s="162" t="s">
        <v>109</v>
      </c>
      <c r="B13" s="162" t="s">
        <v>110</v>
      </c>
      <c r="C13" s="109">
        <v>3912902</v>
      </c>
      <c r="D13" s="109">
        <v>3912902</v>
      </c>
      <c r="E13" s="109">
        <v>3876302</v>
      </c>
      <c r="F13" s="109">
        <v>36600</v>
      </c>
      <c r="G13" s="109"/>
    </row>
    <row r="14" ht="18" customHeight="1" spans="1:7">
      <c r="A14" s="187" t="s">
        <v>111</v>
      </c>
      <c r="B14" s="187" t="s">
        <v>112</v>
      </c>
      <c r="C14" s="109">
        <v>921000</v>
      </c>
      <c r="D14" s="109">
        <v>921000</v>
      </c>
      <c r="E14" s="109">
        <v>884400</v>
      </c>
      <c r="F14" s="109">
        <v>36600</v>
      </c>
      <c r="G14" s="109"/>
    </row>
    <row r="15" ht="18" customHeight="1" spans="1:7">
      <c r="A15" s="187" t="s">
        <v>113</v>
      </c>
      <c r="B15" s="187" t="s">
        <v>114</v>
      </c>
      <c r="C15" s="109">
        <v>2707456</v>
      </c>
      <c r="D15" s="109">
        <v>2707456</v>
      </c>
      <c r="E15" s="109">
        <v>2707456</v>
      </c>
      <c r="F15" s="109"/>
      <c r="G15" s="109"/>
    </row>
    <row r="16" ht="18" customHeight="1" spans="1:7">
      <c r="A16" s="187" t="s">
        <v>115</v>
      </c>
      <c r="B16" s="187" t="s">
        <v>116</v>
      </c>
      <c r="C16" s="109">
        <v>284446</v>
      </c>
      <c r="D16" s="109">
        <v>284446</v>
      </c>
      <c r="E16" s="109">
        <v>284446</v>
      </c>
      <c r="F16" s="109"/>
      <c r="G16" s="109"/>
    </row>
    <row r="17" ht="18" customHeight="1" spans="1:7">
      <c r="A17" s="162" t="s">
        <v>117</v>
      </c>
      <c r="B17" s="162" t="s">
        <v>118</v>
      </c>
      <c r="C17" s="109">
        <v>97570.92</v>
      </c>
      <c r="D17" s="109"/>
      <c r="E17" s="109"/>
      <c r="F17" s="109"/>
      <c r="G17" s="109">
        <v>97570.92</v>
      </c>
    </row>
    <row r="18" ht="18" customHeight="1" spans="1:7">
      <c r="A18" s="187" t="s">
        <v>119</v>
      </c>
      <c r="B18" s="187" t="s">
        <v>120</v>
      </c>
      <c r="C18" s="109">
        <v>81562.92</v>
      </c>
      <c r="D18" s="109"/>
      <c r="E18" s="109"/>
      <c r="F18" s="109"/>
      <c r="G18" s="109">
        <v>81562.92</v>
      </c>
    </row>
    <row r="19" ht="18" customHeight="1" spans="1:7">
      <c r="A19" s="187" t="s">
        <v>121</v>
      </c>
      <c r="B19" s="187" t="s">
        <v>122</v>
      </c>
      <c r="C19" s="109">
        <v>16008</v>
      </c>
      <c r="D19" s="109"/>
      <c r="E19" s="109"/>
      <c r="F19" s="109"/>
      <c r="G19" s="109">
        <v>16008</v>
      </c>
    </row>
    <row r="20" ht="18" customHeight="1" spans="1:7">
      <c r="A20" s="22" t="s">
        <v>123</v>
      </c>
      <c r="B20" s="22" t="s">
        <v>124</v>
      </c>
      <c r="C20" s="109">
        <v>2484106</v>
      </c>
      <c r="D20" s="109">
        <v>2484106</v>
      </c>
      <c r="E20" s="109">
        <v>2484106</v>
      </c>
      <c r="F20" s="109"/>
      <c r="G20" s="109"/>
    </row>
    <row r="21" ht="18" customHeight="1" spans="1:7">
      <c r="A21" s="162" t="s">
        <v>125</v>
      </c>
      <c r="B21" s="162" t="s">
        <v>126</v>
      </c>
      <c r="C21" s="109">
        <v>2484106</v>
      </c>
      <c r="D21" s="109">
        <v>2484106</v>
      </c>
      <c r="E21" s="109">
        <v>2484106</v>
      </c>
      <c r="F21" s="109"/>
      <c r="G21" s="109"/>
    </row>
    <row r="22" ht="18" customHeight="1" spans="1:7">
      <c r="A22" s="187" t="s">
        <v>127</v>
      </c>
      <c r="B22" s="187" t="s">
        <v>128</v>
      </c>
      <c r="C22" s="109">
        <v>1350687</v>
      </c>
      <c r="D22" s="109">
        <v>1350687</v>
      </c>
      <c r="E22" s="109">
        <v>1350687</v>
      </c>
      <c r="F22" s="109"/>
      <c r="G22" s="109"/>
    </row>
    <row r="23" ht="18" customHeight="1" spans="1:7">
      <c r="A23" s="187" t="s">
        <v>129</v>
      </c>
      <c r="B23" s="187" t="s">
        <v>130</v>
      </c>
      <c r="C23" s="109">
        <v>1069931</v>
      </c>
      <c r="D23" s="109">
        <v>1069931</v>
      </c>
      <c r="E23" s="109">
        <v>1069931</v>
      </c>
      <c r="F23" s="109"/>
      <c r="G23" s="109"/>
    </row>
    <row r="24" ht="18" customHeight="1" spans="1:7">
      <c r="A24" s="187" t="s">
        <v>131</v>
      </c>
      <c r="B24" s="187" t="s">
        <v>132</v>
      </c>
      <c r="C24" s="109">
        <v>63488</v>
      </c>
      <c r="D24" s="109">
        <v>63488</v>
      </c>
      <c r="E24" s="109">
        <v>63488</v>
      </c>
      <c r="F24" s="109"/>
      <c r="G24" s="109"/>
    </row>
    <row r="25" ht="18" customHeight="1" spans="1:7">
      <c r="A25" s="22" t="s">
        <v>138</v>
      </c>
      <c r="B25" s="22" t="s">
        <v>139</v>
      </c>
      <c r="C25" s="109">
        <v>2031360</v>
      </c>
      <c r="D25" s="109">
        <v>2031360</v>
      </c>
      <c r="E25" s="109">
        <v>2031360</v>
      </c>
      <c r="F25" s="109"/>
      <c r="G25" s="109"/>
    </row>
    <row r="26" ht="18" customHeight="1" spans="1:7">
      <c r="A26" s="162" t="s">
        <v>140</v>
      </c>
      <c r="B26" s="162" t="s">
        <v>141</v>
      </c>
      <c r="C26" s="109">
        <v>2031360</v>
      </c>
      <c r="D26" s="109">
        <v>2031360</v>
      </c>
      <c r="E26" s="109">
        <v>2031360</v>
      </c>
      <c r="F26" s="109"/>
      <c r="G26" s="109"/>
    </row>
    <row r="27" ht="18" customHeight="1" spans="1:7">
      <c r="A27" s="187" t="s">
        <v>142</v>
      </c>
      <c r="B27" s="187" t="s">
        <v>143</v>
      </c>
      <c r="C27" s="109">
        <v>2031360</v>
      </c>
      <c r="D27" s="109">
        <v>2031360</v>
      </c>
      <c r="E27" s="109">
        <v>2031360</v>
      </c>
      <c r="F27" s="109"/>
      <c r="G27" s="109"/>
    </row>
    <row r="28" ht="18" customHeight="1" spans="1:7">
      <c r="A28" s="108" t="s">
        <v>182</v>
      </c>
      <c r="B28" s="188" t="s">
        <v>182</v>
      </c>
      <c r="C28" s="109">
        <v>28864023.28</v>
      </c>
      <c r="D28" s="109">
        <v>27766452.36</v>
      </c>
      <c r="E28" s="109">
        <v>27422652.36</v>
      </c>
      <c r="F28" s="109">
        <v>343800</v>
      </c>
      <c r="G28" s="109">
        <v>1097570.92</v>
      </c>
    </row>
  </sheetData>
  <mergeCells count="6">
    <mergeCell ref="A2:G2"/>
    <mergeCell ref="A4:B4"/>
    <mergeCell ref="D4:F4"/>
    <mergeCell ref="A28:B28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selection activeCell="B8" sqref="B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76"/>
      <c r="B1" s="76"/>
      <c r="C1" s="76"/>
      <c r="D1" s="76"/>
      <c r="E1" s="75"/>
      <c r="F1" s="180" t="s">
        <v>183</v>
      </c>
    </row>
    <row r="2" ht="41.25" customHeight="1" spans="1:6">
      <c r="A2" s="181" t="str">
        <f>"2026"&amp;"年一般公共预算“三公”经费支出预算表"</f>
        <v>2026年一般公共预算“三公”经费支出预算表</v>
      </c>
      <c r="B2" s="76"/>
      <c r="C2" s="76"/>
      <c r="D2" s="76"/>
      <c r="E2" s="75"/>
      <c r="F2" s="76"/>
    </row>
    <row r="3" customHeight="1" spans="1:6">
      <c r="A3" s="138" t="str">
        <f>"单位名称："&amp;"全部"</f>
        <v>单位名称：全部</v>
      </c>
      <c r="B3" s="182"/>
      <c r="D3" s="76"/>
      <c r="E3" s="75"/>
      <c r="F3" s="80" t="s">
        <v>1</v>
      </c>
    </row>
    <row r="4" ht="27" customHeight="1" spans="1:6">
      <c r="A4" s="81" t="s">
        <v>184</v>
      </c>
      <c r="B4" s="81" t="s">
        <v>185</v>
      </c>
      <c r="C4" s="83" t="s">
        <v>186</v>
      </c>
      <c r="D4" s="81"/>
      <c r="E4" s="82"/>
      <c r="F4" s="81" t="s">
        <v>187</v>
      </c>
    </row>
    <row r="5" ht="28.5" customHeight="1" spans="1:6">
      <c r="A5" s="183"/>
      <c r="B5" s="85"/>
      <c r="C5" s="82" t="s">
        <v>57</v>
      </c>
      <c r="D5" s="82" t="s">
        <v>188</v>
      </c>
      <c r="E5" s="82" t="s">
        <v>189</v>
      </c>
      <c r="F5" s="84"/>
    </row>
    <row r="6" ht="17.25" customHeight="1" spans="1:6">
      <c r="A6" s="87" t="s">
        <v>82</v>
      </c>
      <c r="B6" s="87" t="s">
        <v>83</v>
      </c>
      <c r="C6" s="87" t="s">
        <v>84</v>
      </c>
      <c r="D6" s="87" t="s">
        <v>85</v>
      </c>
      <c r="E6" s="87" t="s">
        <v>86</v>
      </c>
      <c r="F6" s="87" t="s">
        <v>87</v>
      </c>
    </row>
    <row r="7" ht="17.25" customHeight="1" spans="1:6">
      <c r="A7" s="109"/>
      <c r="B7" s="109"/>
      <c r="C7" s="109"/>
      <c r="D7" s="109"/>
      <c r="E7" s="109"/>
      <c r="F7" s="109"/>
    </row>
    <row r="8" customHeight="1" spans="1:6">
      <c r="B8" t="s">
        <v>190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6"/>
  <sheetViews>
    <sheetView showZeros="0" topLeftCell="D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1:25">
      <c r="B1" s="163"/>
      <c r="C1" s="169"/>
      <c r="E1" s="170"/>
      <c r="F1" s="170"/>
      <c r="G1" s="170"/>
      <c r="H1" s="170"/>
      <c r="I1" s="110"/>
      <c r="J1" s="110"/>
      <c r="K1" s="110"/>
      <c r="L1" s="110"/>
      <c r="M1" s="110"/>
      <c r="N1" s="110"/>
      <c r="O1" s="110"/>
      <c r="S1" s="110"/>
      <c r="W1" s="169"/>
      <c r="Y1" s="41" t="s">
        <v>191</v>
      </c>
    </row>
    <row r="2" ht="45.75" customHeight="1" spans="1:25">
      <c r="A2" s="95" t="str">
        <f>"2026"&amp;"年部门基本支出预算表"</f>
        <v>2026年部门基本支出预算表</v>
      </c>
      <c r="B2" s="42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42"/>
      <c r="Q2" s="42"/>
      <c r="R2" s="42"/>
      <c r="S2" s="95"/>
      <c r="T2" s="95"/>
      <c r="U2" s="95"/>
      <c r="V2" s="95"/>
      <c r="W2" s="95"/>
      <c r="X2" s="95"/>
      <c r="Y2" s="95"/>
    </row>
    <row r="3" ht="18.75" customHeight="1" spans="1:25">
      <c r="A3" s="43" t="str">
        <f>"单位名称："&amp;"全部"</f>
        <v>单位名称：全部</v>
      </c>
      <c r="B3" s="44"/>
      <c r="C3" s="171"/>
      <c r="D3" s="171"/>
      <c r="E3" s="171"/>
      <c r="F3" s="171"/>
      <c r="G3" s="171"/>
      <c r="H3" s="171"/>
      <c r="I3" s="115"/>
      <c r="J3" s="115"/>
      <c r="K3" s="115"/>
      <c r="L3" s="115"/>
      <c r="M3" s="115"/>
      <c r="N3" s="115"/>
      <c r="O3" s="115"/>
      <c r="P3" s="45"/>
      <c r="Q3" s="45"/>
      <c r="R3" s="45"/>
      <c r="S3" s="115"/>
      <c r="W3" s="169"/>
      <c r="Y3" s="41" t="s">
        <v>1</v>
      </c>
    </row>
    <row r="4" ht="18" customHeight="1" spans="1:25">
      <c r="A4" s="47" t="s">
        <v>192</v>
      </c>
      <c r="B4" s="47" t="s">
        <v>193</v>
      </c>
      <c r="C4" s="47" t="s">
        <v>194</v>
      </c>
      <c r="D4" s="47" t="s">
        <v>195</v>
      </c>
      <c r="E4" s="47" t="s">
        <v>196</v>
      </c>
      <c r="F4" s="47" t="s">
        <v>197</v>
      </c>
      <c r="G4" s="47" t="s">
        <v>198</v>
      </c>
      <c r="H4" s="47" t="s">
        <v>199</v>
      </c>
      <c r="I4" s="172" t="s">
        <v>200</v>
      </c>
      <c r="J4" s="121" t="s">
        <v>200</v>
      </c>
      <c r="K4" s="121"/>
      <c r="L4" s="121"/>
      <c r="M4" s="121"/>
      <c r="N4" s="121"/>
      <c r="O4" s="121"/>
      <c r="P4" s="14"/>
      <c r="Q4" s="14"/>
      <c r="R4" s="14"/>
      <c r="S4" s="120" t="s">
        <v>61</v>
      </c>
      <c r="T4" s="121" t="s">
        <v>62</v>
      </c>
      <c r="U4" s="121"/>
      <c r="V4" s="121"/>
      <c r="W4" s="121"/>
      <c r="X4" s="121"/>
      <c r="Y4" s="105"/>
    </row>
    <row r="5" ht="18" customHeight="1" spans="1:25">
      <c r="A5" s="49"/>
      <c r="B5" s="63"/>
      <c r="C5" s="156"/>
      <c r="D5" s="49"/>
      <c r="E5" s="49"/>
      <c r="F5" s="49"/>
      <c r="G5" s="49"/>
      <c r="H5" s="49"/>
      <c r="I5" s="154" t="s">
        <v>201</v>
      </c>
      <c r="J5" s="172" t="s">
        <v>58</v>
      </c>
      <c r="K5" s="121"/>
      <c r="L5" s="121"/>
      <c r="M5" s="121"/>
      <c r="N5" s="121"/>
      <c r="O5" s="105"/>
      <c r="P5" s="13" t="s">
        <v>202</v>
      </c>
      <c r="Q5" s="14"/>
      <c r="R5" s="15"/>
      <c r="S5" s="47" t="s">
        <v>61</v>
      </c>
      <c r="T5" s="172" t="s">
        <v>62</v>
      </c>
      <c r="U5" s="120" t="s">
        <v>64</v>
      </c>
      <c r="V5" s="121" t="s">
        <v>62</v>
      </c>
      <c r="W5" s="120" t="s">
        <v>66</v>
      </c>
      <c r="X5" s="120" t="s">
        <v>67</v>
      </c>
      <c r="Y5" s="173" t="s">
        <v>68</v>
      </c>
    </row>
    <row r="6" ht="19.5" customHeight="1" spans="1:25">
      <c r="A6" s="63"/>
      <c r="B6" s="63"/>
      <c r="C6" s="63"/>
      <c r="D6" s="63"/>
      <c r="E6" s="63"/>
      <c r="F6" s="63"/>
      <c r="G6" s="63"/>
      <c r="H6" s="63"/>
      <c r="I6" s="63"/>
      <c r="J6" s="174" t="s">
        <v>203</v>
      </c>
      <c r="K6" s="47"/>
      <c r="L6" s="47" t="s">
        <v>204</v>
      </c>
      <c r="M6" s="47" t="s">
        <v>205</v>
      </c>
      <c r="N6" s="47" t="s">
        <v>206</v>
      </c>
      <c r="O6" s="47" t="s">
        <v>207</v>
      </c>
      <c r="P6" s="47" t="s">
        <v>58</v>
      </c>
      <c r="Q6" s="47" t="s">
        <v>59</v>
      </c>
      <c r="R6" s="47" t="s">
        <v>60</v>
      </c>
      <c r="S6" s="63"/>
      <c r="T6" s="47" t="s">
        <v>57</v>
      </c>
      <c r="U6" s="47" t="s">
        <v>64</v>
      </c>
      <c r="V6" s="47" t="s">
        <v>208</v>
      </c>
      <c r="W6" s="47" t="s">
        <v>66</v>
      </c>
      <c r="X6" s="47" t="s">
        <v>67</v>
      </c>
      <c r="Y6" s="47" t="s">
        <v>68</v>
      </c>
    </row>
    <row r="7" ht="37.5" customHeight="1" spans="1:25">
      <c r="A7" s="175"/>
      <c r="B7" s="54"/>
      <c r="C7" s="175"/>
      <c r="D7" s="175"/>
      <c r="E7" s="175"/>
      <c r="F7" s="175"/>
      <c r="G7" s="175"/>
      <c r="H7" s="175"/>
      <c r="I7" s="175"/>
      <c r="J7" s="176" t="s">
        <v>57</v>
      </c>
      <c r="K7" s="177" t="s">
        <v>209</v>
      </c>
      <c r="L7" s="52" t="s">
        <v>210</v>
      </c>
      <c r="M7" s="52" t="s">
        <v>205</v>
      </c>
      <c r="N7" s="52" t="s">
        <v>206</v>
      </c>
      <c r="O7" s="52" t="s">
        <v>207</v>
      </c>
      <c r="P7" s="52" t="s">
        <v>205</v>
      </c>
      <c r="Q7" s="52" t="s">
        <v>206</v>
      </c>
      <c r="R7" s="52" t="s">
        <v>207</v>
      </c>
      <c r="S7" s="52" t="s">
        <v>61</v>
      </c>
      <c r="T7" s="52" t="s">
        <v>57</v>
      </c>
      <c r="U7" s="52" t="s">
        <v>64</v>
      </c>
      <c r="V7" s="52" t="s">
        <v>208</v>
      </c>
      <c r="W7" s="52" t="s">
        <v>66</v>
      </c>
      <c r="X7" s="52" t="s">
        <v>67</v>
      </c>
      <c r="Y7" s="52" t="s">
        <v>68</v>
      </c>
    </row>
    <row r="8" customHeight="1" spans="1:25">
      <c r="A8" s="64">
        <v>1</v>
      </c>
      <c r="B8" s="64">
        <v>2</v>
      </c>
      <c r="C8" s="64">
        <v>3</v>
      </c>
      <c r="D8" s="64">
        <v>4</v>
      </c>
      <c r="E8" s="64">
        <v>5</v>
      </c>
      <c r="F8" s="64">
        <v>6</v>
      </c>
      <c r="G8" s="64">
        <v>7</v>
      </c>
      <c r="H8" s="64">
        <v>8</v>
      </c>
      <c r="I8" s="64">
        <v>9</v>
      </c>
      <c r="J8" s="64">
        <v>10</v>
      </c>
      <c r="K8" s="64">
        <v>11</v>
      </c>
      <c r="L8" s="64">
        <v>12</v>
      </c>
      <c r="M8" s="64">
        <v>13</v>
      </c>
      <c r="N8" s="64">
        <v>14</v>
      </c>
      <c r="O8" s="64">
        <v>15</v>
      </c>
      <c r="P8" s="64">
        <v>16</v>
      </c>
      <c r="Q8" s="64">
        <v>17</v>
      </c>
      <c r="R8" s="64">
        <v>18</v>
      </c>
      <c r="S8" s="64">
        <v>19</v>
      </c>
      <c r="T8" s="64">
        <v>20</v>
      </c>
      <c r="U8" s="64">
        <v>21</v>
      </c>
      <c r="V8" s="64">
        <v>22</v>
      </c>
      <c r="W8" s="64">
        <v>23</v>
      </c>
      <c r="X8" s="64">
        <v>24</v>
      </c>
      <c r="Y8" s="64">
        <v>25</v>
      </c>
    </row>
    <row r="9" ht="20.25" customHeight="1" spans="1:25">
      <c r="A9" s="26" t="s">
        <v>211</v>
      </c>
      <c r="B9" s="26" t="s">
        <v>70</v>
      </c>
      <c r="C9" s="26" t="s">
        <v>212</v>
      </c>
      <c r="D9" s="26" t="s">
        <v>213</v>
      </c>
      <c r="E9" s="26" t="s">
        <v>103</v>
      </c>
      <c r="F9" s="26" t="s">
        <v>104</v>
      </c>
      <c r="G9" s="26" t="s">
        <v>214</v>
      </c>
      <c r="H9" s="26" t="s">
        <v>215</v>
      </c>
      <c r="I9" s="109">
        <v>8228352</v>
      </c>
      <c r="J9" s="109">
        <v>8228352</v>
      </c>
      <c r="K9" s="109"/>
      <c r="L9" s="109"/>
      <c r="M9" s="109"/>
      <c r="N9" s="109">
        <v>8228352</v>
      </c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</row>
    <row r="10" ht="20.25" customHeight="1" spans="1:25">
      <c r="A10" s="26" t="s">
        <v>211</v>
      </c>
      <c r="B10" s="26" t="s">
        <v>70</v>
      </c>
      <c r="C10" s="26" t="s">
        <v>212</v>
      </c>
      <c r="D10" s="26" t="s">
        <v>213</v>
      </c>
      <c r="E10" s="26" t="s">
        <v>103</v>
      </c>
      <c r="F10" s="26" t="s">
        <v>104</v>
      </c>
      <c r="G10" s="26" t="s">
        <v>216</v>
      </c>
      <c r="H10" s="26" t="s">
        <v>217</v>
      </c>
      <c r="I10" s="109">
        <v>768000</v>
      </c>
      <c r="J10" s="109">
        <v>768000</v>
      </c>
      <c r="K10" s="58"/>
      <c r="L10" s="58"/>
      <c r="M10" s="58"/>
      <c r="N10" s="109">
        <v>768000</v>
      </c>
      <c r="O10" s="58"/>
      <c r="P10" s="109"/>
      <c r="Q10" s="109"/>
      <c r="R10" s="109"/>
      <c r="S10" s="109"/>
      <c r="T10" s="109"/>
      <c r="U10" s="109"/>
      <c r="V10" s="109"/>
      <c r="W10" s="109"/>
      <c r="X10" s="109"/>
      <c r="Y10" s="109"/>
    </row>
    <row r="11" ht="20.25" customHeight="1" spans="1:25">
      <c r="A11" s="26" t="s">
        <v>211</v>
      </c>
      <c r="B11" s="26" t="s">
        <v>70</v>
      </c>
      <c r="C11" s="26" t="s">
        <v>212</v>
      </c>
      <c r="D11" s="26" t="s">
        <v>213</v>
      </c>
      <c r="E11" s="26" t="s">
        <v>103</v>
      </c>
      <c r="F11" s="26" t="s">
        <v>104</v>
      </c>
      <c r="G11" s="26" t="s">
        <v>216</v>
      </c>
      <c r="H11" s="26" t="s">
        <v>217</v>
      </c>
      <c r="I11" s="109">
        <v>461592</v>
      </c>
      <c r="J11" s="109">
        <v>461592</v>
      </c>
      <c r="K11" s="58"/>
      <c r="L11" s="58"/>
      <c r="M11" s="58"/>
      <c r="N11" s="109">
        <v>461592</v>
      </c>
      <c r="O11" s="58"/>
      <c r="P11" s="109"/>
      <c r="Q11" s="109"/>
      <c r="R11" s="109"/>
      <c r="S11" s="109"/>
      <c r="T11" s="109"/>
      <c r="U11" s="109"/>
      <c r="V11" s="109"/>
      <c r="W11" s="109"/>
      <c r="X11" s="109"/>
      <c r="Y11" s="109"/>
    </row>
    <row r="12" ht="20.25" customHeight="1" spans="1:25">
      <c r="A12" s="26" t="s">
        <v>211</v>
      </c>
      <c r="B12" s="26" t="s">
        <v>70</v>
      </c>
      <c r="C12" s="26" t="s">
        <v>212</v>
      </c>
      <c r="D12" s="26" t="s">
        <v>213</v>
      </c>
      <c r="E12" s="26" t="s">
        <v>103</v>
      </c>
      <c r="F12" s="26" t="s">
        <v>104</v>
      </c>
      <c r="G12" s="26" t="s">
        <v>218</v>
      </c>
      <c r="H12" s="26" t="s">
        <v>219</v>
      </c>
      <c r="I12" s="109">
        <v>3557</v>
      </c>
      <c r="J12" s="109">
        <v>3557</v>
      </c>
      <c r="K12" s="58"/>
      <c r="L12" s="58"/>
      <c r="M12" s="58"/>
      <c r="N12" s="109">
        <v>3557</v>
      </c>
      <c r="O12" s="58"/>
      <c r="P12" s="109"/>
      <c r="Q12" s="109"/>
      <c r="R12" s="109"/>
      <c r="S12" s="109"/>
      <c r="T12" s="109"/>
      <c r="U12" s="109"/>
      <c r="V12" s="109"/>
      <c r="W12" s="109"/>
      <c r="X12" s="109"/>
      <c r="Y12" s="109"/>
    </row>
    <row r="13" ht="20.25" customHeight="1" spans="1:25">
      <c r="A13" s="26" t="s">
        <v>211</v>
      </c>
      <c r="B13" s="26" t="s">
        <v>70</v>
      </c>
      <c r="C13" s="26" t="s">
        <v>212</v>
      </c>
      <c r="D13" s="26" t="s">
        <v>213</v>
      </c>
      <c r="E13" s="26" t="s">
        <v>103</v>
      </c>
      <c r="F13" s="26" t="s">
        <v>104</v>
      </c>
      <c r="G13" s="26" t="s">
        <v>218</v>
      </c>
      <c r="H13" s="26" t="s">
        <v>219</v>
      </c>
      <c r="I13" s="109">
        <v>685696</v>
      </c>
      <c r="J13" s="109">
        <v>685696</v>
      </c>
      <c r="K13" s="58"/>
      <c r="L13" s="58"/>
      <c r="M13" s="58"/>
      <c r="N13" s="109">
        <v>685696</v>
      </c>
      <c r="O13" s="58"/>
      <c r="P13" s="109"/>
      <c r="Q13" s="109"/>
      <c r="R13" s="109"/>
      <c r="S13" s="109"/>
      <c r="T13" s="109"/>
      <c r="U13" s="109"/>
      <c r="V13" s="109"/>
      <c r="W13" s="109"/>
      <c r="X13" s="109"/>
      <c r="Y13" s="109"/>
    </row>
    <row r="14" ht="20.25" customHeight="1" spans="1:25">
      <c r="A14" s="26" t="s">
        <v>211</v>
      </c>
      <c r="B14" s="26" t="s">
        <v>70</v>
      </c>
      <c r="C14" s="26" t="s">
        <v>212</v>
      </c>
      <c r="D14" s="26" t="s">
        <v>213</v>
      </c>
      <c r="E14" s="26" t="s">
        <v>103</v>
      </c>
      <c r="F14" s="26" t="s">
        <v>104</v>
      </c>
      <c r="G14" s="26" t="s">
        <v>220</v>
      </c>
      <c r="H14" s="26" t="s">
        <v>221</v>
      </c>
      <c r="I14" s="109">
        <v>2655396</v>
      </c>
      <c r="J14" s="109">
        <v>2655396</v>
      </c>
      <c r="K14" s="58"/>
      <c r="L14" s="58"/>
      <c r="M14" s="58"/>
      <c r="N14" s="109">
        <v>2655396</v>
      </c>
      <c r="O14" s="58"/>
      <c r="P14" s="109"/>
      <c r="Q14" s="109"/>
      <c r="R14" s="109"/>
      <c r="S14" s="109"/>
      <c r="T14" s="109"/>
      <c r="U14" s="109"/>
      <c r="V14" s="109"/>
      <c r="W14" s="109"/>
      <c r="X14" s="109"/>
      <c r="Y14" s="109"/>
    </row>
    <row r="15" ht="20.25" customHeight="1" spans="1:25">
      <c r="A15" s="26" t="s">
        <v>211</v>
      </c>
      <c r="B15" s="26" t="s">
        <v>70</v>
      </c>
      <c r="C15" s="26" t="s">
        <v>212</v>
      </c>
      <c r="D15" s="26" t="s">
        <v>213</v>
      </c>
      <c r="E15" s="26" t="s">
        <v>103</v>
      </c>
      <c r="F15" s="26" t="s">
        <v>104</v>
      </c>
      <c r="G15" s="26" t="s">
        <v>220</v>
      </c>
      <c r="H15" s="26" t="s">
        <v>221</v>
      </c>
      <c r="I15" s="109">
        <v>2506404</v>
      </c>
      <c r="J15" s="109">
        <v>2506404</v>
      </c>
      <c r="K15" s="58"/>
      <c r="L15" s="58"/>
      <c r="M15" s="58"/>
      <c r="N15" s="109">
        <v>2506404</v>
      </c>
      <c r="O15" s="58"/>
      <c r="P15" s="109"/>
      <c r="Q15" s="109"/>
      <c r="R15" s="109"/>
      <c r="S15" s="109"/>
      <c r="T15" s="109"/>
      <c r="U15" s="109"/>
      <c r="V15" s="109"/>
      <c r="W15" s="109"/>
      <c r="X15" s="109"/>
      <c r="Y15" s="109"/>
    </row>
    <row r="16" ht="20.25" customHeight="1" spans="1:25">
      <c r="A16" s="26" t="s">
        <v>211</v>
      </c>
      <c r="B16" s="26" t="s">
        <v>70</v>
      </c>
      <c r="C16" s="26" t="s">
        <v>212</v>
      </c>
      <c r="D16" s="26" t="s">
        <v>213</v>
      </c>
      <c r="E16" s="26" t="s">
        <v>103</v>
      </c>
      <c r="F16" s="26" t="s">
        <v>104</v>
      </c>
      <c r="G16" s="26" t="s">
        <v>220</v>
      </c>
      <c r="H16" s="26" t="s">
        <v>221</v>
      </c>
      <c r="I16" s="109">
        <v>1397616</v>
      </c>
      <c r="J16" s="109">
        <v>1397616</v>
      </c>
      <c r="K16" s="58"/>
      <c r="L16" s="58"/>
      <c r="M16" s="58"/>
      <c r="N16" s="109">
        <v>1397616</v>
      </c>
      <c r="O16" s="58"/>
      <c r="P16" s="109"/>
      <c r="Q16" s="109"/>
      <c r="R16" s="109"/>
      <c r="S16" s="109"/>
      <c r="T16" s="109"/>
      <c r="U16" s="109"/>
      <c r="V16" s="109"/>
      <c r="W16" s="109"/>
      <c r="X16" s="109"/>
      <c r="Y16" s="109"/>
    </row>
    <row r="17" ht="20.25" customHeight="1" spans="1:25">
      <c r="A17" s="26" t="s">
        <v>211</v>
      </c>
      <c r="B17" s="26" t="s">
        <v>70</v>
      </c>
      <c r="C17" s="26" t="s">
        <v>222</v>
      </c>
      <c r="D17" s="26" t="s">
        <v>223</v>
      </c>
      <c r="E17" s="26" t="s">
        <v>113</v>
      </c>
      <c r="F17" s="26" t="s">
        <v>114</v>
      </c>
      <c r="G17" s="26" t="s">
        <v>224</v>
      </c>
      <c r="H17" s="26" t="s">
        <v>225</v>
      </c>
      <c r="I17" s="109">
        <v>2707456</v>
      </c>
      <c r="J17" s="109">
        <v>2707456</v>
      </c>
      <c r="K17" s="58"/>
      <c r="L17" s="58"/>
      <c r="M17" s="58"/>
      <c r="N17" s="109">
        <v>2707456</v>
      </c>
      <c r="O17" s="58"/>
      <c r="P17" s="109"/>
      <c r="Q17" s="109"/>
      <c r="R17" s="109"/>
      <c r="S17" s="109"/>
      <c r="T17" s="109"/>
      <c r="U17" s="109"/>
      <c r="V17" s="109"/>
      <c r="W17" s="109"/>
      <c r="X17" s="109"/>
      <c r="Y17" s="109"/>
    </row>
    <row r="18" ht="20.25" customHeight="1" spans="1:25">
      <c r="A18" s="26" t="s">
        <v>211</v>
      </c>
      <c r="B18" s="26" t="s">
        <v>70</v>
      </c>
      <c r="C18" s="26" t="s">
        <v>222</v>
      </c>
      <c r="D18" s="26" t="s">
        <v>223</v>
      </c>
      <c r="E18" s="26" t="s">
        <v>115</v>
      </c>
      <c r="F18" s="26" t="s">
        <v>116</v>
      </c>
      <c r="G18" s="26" t="s">
        <v>226</v>
      </c>
      <c r="H18" s="26" t="s">
        <v>227</v>
      </c>
      <c r="I18" s="109">
        <v>284446</v>
      </c>
      <c r="J18" s="109">
        <v>284446</v>
      </c>
      <c r="K18" s="58"/>
      <c r="L18" s="58"/>
      <c r="M18" s="58"/>
      <c r="N18" s="109">
        <v>284446</v>
      </c>
      <c r="O18" s="58"/>
      <c r="P18" s="109"/>
      <c r="Q18" s="109"/>
      <c r="R18" s="109"/>
      <c r="S18" s="109"/>
      <c r="T18" s="109"/>
      <c r="U18" s="109"/>
      <c r="V18" s="109"/>
      <c r="W18" s="109"/>
      <c r="X18" s="109"/>
      <c r="Y18" s="109"/>
    </row>
    <row r="19" ht="20.25" customHeight="1" spans="1:25">
      <c r="A19" s="26" t="s">
        <v>211</v>
      </c>
      <c r="B19" s="26" t="s">
        <v>70</v>
      </c>
      <c r="C19" s="26" t="s">
        <v>222</v>
      </c>
      <c r="D19" s="26" t="s">
        <v>223</v>
      </c>
      <c r="E19" s="26" t="s">
        <v>127</v>
      </c>
      <c r="F19" s="26" t="s">
        <v>128</v>
      </c>
      <c r="G19" s="26" t="s">
        <v>228</v>
      </c>
      <c r="H19" s="26" t="s">
        <v>229</v>
      </c>
      <c r="I19" s="109">
        <v>1318784</v>
      </c>
      <c r="J19" s="109">
        <v>1318784</v>
      </c>
      <c r="K19" s="58"/>
      <c r="L19" s="58"/>
      <c r="M19" s="58"/>
      <c r="N19" s="109">
        <v>1318784</v>
      </c>
      <c r="O19" s="58"/>
      <c r="P19" s="109"/>
      <c r="Q19" s="109"/>
      <c r="R19" s="109"/>
      <c r="S19" s="109"/>
      <c r="T19" s="109"/>
      <c r="U19" s="109"/>
      <c r="V19" s="109"/>
      <c r="W19" s="109"/>
      <c r="X19" s="109"/>
      <c r="Y19" s="109"/>
    </row>
    <row r="20" ht="20.25" customHeight="1" spans="1:25">
      <c r="A20" s="26" t="s">
        <v>211</v>
      </c>
      <c r="B20" s="26" t="s">
        <v>70</v>
      </c>
      <c r="C20" s="26" t="s">
        <v>222</v>
      </c>
      <c r="D20" s="26" t="s">
        <v>223</v>
      </c>
      <c r="E20" s="26" t="s">
        <v>127</v>
      </c>
      <c r="F20" s="26" t="s">
        <v>128</v>
      </c>
      <c r="G20" s="26" t="s">
        <v>228</v>
      </c>
      <c r="H20" s="26" t="s">
        <v>229</v>
      </c>
      <c r="I20" s="109">
        <v>31903</v>
      </c>
      <c r="J20" s="109">
        <v>31903</v>
      </c>
      <c r="K20" s="58"/>
      <c r="L20" s="58"/>
      <c r="M20" s="58"/>
      <c r="N20" s="109">
        <v>31903</v>
      </c>
      <c r="O20" s="58"/>
      <c r="P20" s="109"/>
      <c r="Q20" s="109"/>
      <c r="R20" s="109"/>
      <c r="S20" s="109"/>
      <c r="T20" s="109"/>
      <c r="U20" s="109"/>
      <c r="V20" s="109"/>
      <c r="W20" s="109"/>
      <c r="X20" s="109"/>
      <c r="Y20" s="109"/>
    </row>
    <row r="21" ht="20.25" customHeight="1" spans="1:25">
      <c r="A21" s="26" t="s">
        <v>211</v>
      </c>
      <c r="B21" s="26" t="s">
        <v>70</v>
      </c>
      <c r="C21" s="26" t="s">
        <v>222</v>
      </c>
      <c r="D21" s="26" t="s">
        <v>223</v>
      </c>
      <c r="E21" s="26" t="s">
        <v>129</v>
      </c>
      <c r="F21" s="26" t="s">
        <v>130</v>
      </c>
      <c r="G21" s="26" t="s">
        <v>230</v>
      </c>
      <c r="H21" s="26" t="s">
        <v>231</v>
      </c>
      <c r="I21" s="109">
        <v>277611</v>
      </c>
      <c r="J21" s="109">
        <v>277611</v>
      </c>
      <c r="K21" s="58"/>
      <c r="L21" s="58"/>
      <c r="M21" s="58"/>
      <c r="N21" s="109">
        <v>277611</v>
      </c>
      <c r="O21" s="58"/>
      <c r="P21" s="109"/>
      <c r="Q21" s="109"/>
      <c r="R21" s="109"/>
      <c r="S21" s="109"/>
      <c r="T21" s="109"/>
      <c r="U21" s="109"/>
      <c r="V21" s="109"/>
      <c r="W21" s="109"/>
      <c r="X21" s="109"/>
      <c r="Y21" s="109"/>
    </row>
    <row r="22" ht="20.25" customHeight="1" spans="1:25">
      <c r="A22" s="26" t="s">
        <v>211</v>
      </c>
      <c r="B22" s="26" t="s">
        <v>70</v>
      </c>
      <c r="C22" s="26" t="s">
        <v>222</v>
      </c>
      <c r="D22" s="26" t="s">
        <v>223</v>
      </c>
      <c r="E22" s="26" t="s">
        <v>129</v>
      </c>
      <c r="F22" s="26" t="s">
        <v>130</v>
      </c>
      <c r="G22" s="26" t="s">
        <v>230</v>
      </c>
      <c r="H22" s="26" t="s">
        <v>231</v>
      </c>
      <c r="I22" s="109">
        <v>792320</v>
      </c>
      <c r="J22" s="109">
        <v>792320</v>
      </c>
      <c r="K22" s="58"/>
      <c r="L22" s="58"/>
      <c r="M22" s="58"/>
      <c r="N22" s="109">
        <v>792320</v>
      </c>
      <c r="O22" s="58"/>
      <c r="P22" s="109"/>
      <c r="Q22" s="109"/>
      <c r="R22" s="109"/>
      <c r="S22" s="109"/>
      <c r="T22" s="109"/>
      <c r="U22" s="109"/>
      <c r="V22" s="109"/>
      <c r="W22" s="109"/>
      <c r="X22" s="109"/>
      <c r="Y22" s="109"/>
    </row>
    <row r="23" ht="20.25" customHeight="1" spans="1:25">
      <c r="A23" s="26" t="s">
        <v>211</v>
      </c>
      <c r="B23" s="26" t="s">
        <v>70</v>
      </c>
      <c r="C23" s="26" t="s">
        <v>222</v>
      </c>
      <c r="D23" s="26" t="s">
        <v>223</v>
      </c>
      <c r="E23" s="26" t="s">
        <v>103</v>
      </c>
      <c r="F23" s="26" t="s">
        <v>104</v>
      </c>
      <c r="G23" s="26" t="s">
        <v>232</v>
      </c>
      <c r="H23" s="26" t="s">
        <v>233</v>
      </c>
      <c r="I23" s="109">
        <v>110976</v>
      </c>
      <c r="J23" s="109">
        <v>110976</v>
      </c>
      <c r="K23" s="58"/>
      <c r="L23" s="58"/>
      <c r="M23" s="58"/>
      <c r="N23" s="109">
        <v>110976</v>
      </c>
      <c r="O23" s="58"/>
      <c r="P23" s="109"/>
      <c r="Q23" s="109"/>
      <c r="R23" s="109"/>
      <c r="S23" s="109"/>
      <c r="T23" s="109"/>
      <c r="U23" s="109"/>
      <c r="V23" s="109"/>
      <c r="W23" s="109"/>
      <c r="X23" s="109"/>
      <c r="Y23" s="109"/>
    </row>
    <row r="24" ht="20.25" customHeight="1" spans="1:25">
      <c r="A24" s="26" t="s">
        <v>211</v>
      </c>
      <c r="B24" s="26" t="s">
        <v>70</v>
      </c>
      <c r="C24" s="26" t="s">
        <v>222</v>
      </c>
      <c r="D24" s="26" t="s">
        <v>223</v>
      </c>
      <c r="E24" s="26" t="s">
        <v>131</v>
      </c>
      <c r="F24" s="26" t="s">
        <v>132</v>
      </c>
      <c r="G24" s="26" t="s">
        <v>232</v>
      </c>
      <c r="H24" s="26" t="s">
        <v>233</v>
      </c>
      <c r="I24" s="109">
        <v>63488</v>
      </c>
      <c r="J24" s="109">
        <v>63488</v>
      </c>
      <c r="K24" s="58"/>
      <c r="L24" s="58"/>
      <c r="M24" s="58"/>
      <c r="N24" s="109">
        <v>63488</v>
      </c>
      <c r="O24" s="58"/>
      <c r="P24" s="109"/>
      <c r="Q24" s="109"/>
      <c r="R24" s="109"/>
      <c r="S24" s="109"/>
      <c r="T24" s="109"/>
      <c r="U24" s="109"/>
      <c r="V24" s="109"/>
      <c r="W24" s="109"/>
      <c r="X24" s="109"/>
      <c r="Y24" s="109"/>
    </row>
    <row r="25" ht="20.25" customHeight="1" spans="1:25">
      <c r="A25" s="26" t="s">
        <v>211</v>
      </c>
      <c r="B25" s="26" t="s">
        <v>70</v>
      </c>
      <c r="C25" s="26" t="s">
        <v>234</v>
      </c>
      <c r="D25" s="26" t="s">
        <v>143</v>
      </c>
      <c r="E25" s="26" t="s">
        <v>142</v>
      </c>
      <c r="F25" s="26" t="s">
        <v>143</v>
      </c>
      <c r="G25" s="26" t="s">
        <v>235</v>
      </c>
      <c r="H25" s="26" t="s">
        <v>143</v>
      </c>
      <c r="I25" s="109">
        <v>2031360</v>
      </c>
      <c r="J25" s="109">
        <v>2031360</v>
      </c>
      <c r="K25" s="58"/>
      <c r="L25" s="58"/>
      <c r="M25" s="58"/>
      <c r="N25" s="109">
        <v>2031360</v>
      </c>
      <c r="O25" s="58"/>
      <c r="P25" s="109"/>
      <c r="Q25" s="109"/>
      <c r="R25" s="109"/>
      <c r="S25" s="109"/>
      <c r="T25" s="109"/>
      <c r="U25" s="109"/>
      <c r="V25" s="109"/>
      <c r="W25" s="109"/>
      <c r="X25" s="109"/>
      <c r="Y25" s="109"/>
    </row>
    <row r="26" ht="20.25" customHeight="1" spans="1:25">
      <c r="A26" s="26" t="s">
        <v>211</v>
      </c>
      <c r="B26" s="26" t="s">
        <v>70</v>
      </c>
      <c r="C26" s="26" t="s">
        <v>236</v>
      </c>
      <c r="D26" s="26" t="s">
        <v>237</v>
      </c>
      <c r="E26" s="26" t="s">
        <v>103</v>
      </c>
      <c r="F26" s="26" t="s">
        <v>104</v>
      </c>
      <c r="G26" s="26" t="s">
        <v>238</v>
      </c>
      <c r="H26" s="26" t="s">
        <v>237</v>
      </c>
      <c r="I26" s="109">
        <v>307200</v>
      </c>
      <c r="J26" s="109">
        <v>307200</v>
      </c>
      <c r="K26" s="58"/>
      <c r="L26" s="58"/>
      <c r="M26" s="58"/>
      <c r="N26" s="109">
        <v>307200</v>
      </c>
      <c r="O26" s="58"/>
      <c r="P26" s="109"/>
      <c r="Q26" s="109"/>
      <c r="R26" s="109"/>
      <c r="S26" s="109"/>
      <c r="T26" s="109"/>
      <c r="U26" s="109"/>
      <c r="V26" s="109"/>
      <c r="W26" s="109"/>
      <c r="X26" s="109"/>
      <c r="Y26" s="109"/>
    </row>
    <row r="27" ht="20.25" customHeight="1" spans="1:25">
      <c r="A27" s="26" t="s">
        <v>211</v>
      </c>
      <c r="B27" s="26" t="s">
        <v>70</v>
      </c>
      <c r="C27" s="26" t="s">
        <v>239</v>
      </c>
      <c r="D27" s="26" t="s">
        <v>240</v>
      </c>
      <c r="E27" s="26" t="s">
        <v>111</v>
      </c>
      <c r="F27" s="26" t="s">
        <v>112</v>
      </c>
      <c r="G27" s="26" t="s">
        <v>241</v>
      </c>
      <c r="H27" s="26" t="s">
        <v>242</v>
      </c>
      <c r="I27" s="109">
        <v>36600</v>
      </c>
      <c r="J27" s="109">
        <v>36600</v>
      </c>
      <c r="K27" s="58"/>
      <c r="L27" s="58"/>
      <c r="M27" s="58"/>
      <c r="N27" s="109">
        <v>36600</v>
      </c>
      <c r="O27" s="58"/>
      <c r="P27" s="109"/>
      <c r="Q27" s="109"/>
      <c r="R27" s="109"/>
      <c r="S27" s="109"/>
      <c r="T27" s="109"/>
      <c r="U27" s="109"/>
      <c r="V27" s="109"/>
      <c r="W27" s="109"/>
      <c r="X27" s="109"/>
      <c r="Y27" s="109"/>
    </row>
    <row r="28" ht="20.25" customHeight="1" spans="1:25">
      <c r="A28" s="26" t="s">
        <v>211</v>
      </c>
      <c r="B28" s="26" t="s">
        <v>70</v>
      </c>
      <c r="C28" s="26" t="s">
        <v>243</v>
      </c>
      <c r="D28" s="26" t="s">
        <v>244</v>
      </c>
      <c r="E28" s="26" t="s">
        <v>111</v>
      </c>
      <c r="F28" s="26" t="s">
        <v>112</v>
      </c>
      <c r="G28" s="26" t="s">
        <v>245</v>
      </c>
      <c r="H28" s="26" t="s">
        <v>246</v>
      </c>
      <c r="I28" s="109">
        <v>884400</v>
      </c>
      <c r="J28" s="109">
        <v>884400</v>
      </c>
      <c r="K28" s="58"/>
      <c r="L28" s="58"/>
      <c r="M28" s="58"/>
      <c r="N28" s="109">
        <v>884400</v>
      </c>
      <c r="O28" s="58"/>
      <c r="P28" s="109"/>
      <c r="Q28" s="109"/>
      <c r="R28" s="109"/>
      <c r="S28" s="109"/>
      <c r="T28" s="109"/>
      <c r="U28" s="109"/>
      <c r="V28" s="109"/>
      <c r="W28" s="109"/>
      <c r="X28" s="109"/>
      <c r="Y28" s="109"/>
    </row>
    <row r="29" ht="20.25" customHeight="1" spans="1:25">
      <c r="A29" s="26" t="s">
        <v>211</v>
      </c>
      <c r="B29" s="26" t="s">
        <v>70</v>
      </c>
      <c r="C29" s="26" t="s">
        <v>247</v>
      </c>
      <c r="D29" s="26" t="s">
        <v>248</v>
      </c>
      <c r="E29" s="26" t="s">
        <v>105</v>
      </c>
      <c r="F29" s="26" t="s">
        <v>106</v>
      </c>
      <c r="G29" s="26" t="s">
        <v>249</v>
      </c>
      <c r="H29" s="26" t="s">
        <v>250</v>
      </c>
      <c r="I29" s="109">
        <v>349056</v>
      </c>
      <c r="J29" s="109">
        <v>349056</v>
      </c>
      <c r="K29" s="58"/>
      <c r="L29" s="58"/>
      <c r="M29" s="58"/>
      <c r="N29" s="109">
        <v>349056</v>
      </c>
      <c r="O29" s="58"/>
      <c r="P29" s="109"/>
      <c r="Q29" s="109"/>
      <c r="R29" s="109"/>
      <c r="S29" s="109"/>
      <c r="T29" s="109"/>
      <c r="U29" s="109"/>
      <c r="V29" s="109"/>
      <c r="W29" s="109"/>
      <c r="X29" s="109"/>
      <c r="Y29" s="109"/>
    </row>
    <row r="30" ht="20.25" customHeight="1" spans="1:25">
      <c r="A30" s="26" t="s">
        <v>211</v>
      </c>
      <c r="B30" s="26" t="s">
        <v>70</v>
      </c>
      <c r="C30" s="26" t="s">
        <v>247</v>
      </c>
      <c r="D30" s="26" t="s">
        <v>248</v>
      </c>
      <c r="E30" s="26" t="s">
        <v>105</v>
      </c>
      <c r="F30" s="26" t="s">
        <v>106</v>
      </c>
      <c r="G30" s="26" t="s">
        <v>249</v>
      </c>
      <c r="H30" s="26" t="s">
        <v>250</v>
      </c>
      <c r="I30" s="109">
        <v>168912</v>
      </c>
      <c r="J30" s="109">
        <v>168912</v>
      </c>
      <c r="K30" s="58"/>
      <c r="L30" s="58"/>
      <c r="M30" s="58"/>
      <c r="N30" s="109">
        <v>168912</v>
      </c>
      <c r="O30" s="58"/>
      <c r="P30" s="109"/>
      <c r="Q30" s="109"/>
      <c r="R30" s="109"/>
      <c r="S30" s="109"/>
      <c r="T30" s="109"/>
      <c r="U30" s="109"/>
      <c r="V30" s="109"/>
      <c r="W30" s="109"/>
      <c r="X30" s="109"/>
      <c r="Y30" s="109"/>
    </row>
    <row r="31" ht="20.25" customHeight="1" spans="1:25">
      <c r="A31" s="26" t="s">
        <v>211</v>
      </c>
      <c r="B31" s="26" t="s">
        <v>70</v>
      </c>
      <c r="C31" s="26" t="s">
        <v>247</v>
      </c>
      <c r="D31" s="26" t="s">
        <v>248</v>
      </c>
      <c r="E31" s="26" t="s">
        <v>105</v>
      </c>
      <c r="F31" s="26" t="s">
        <v>106</v>
      </c>
      <c r="G31" s="26" t="s">
        <v>249</v>
      </c>
      <c r="H31" s="26" t="s">
        <v>250</v>
      </c>
      <c r="I31" s="109">
        <v>116398.08</v>
      </c>
      <c r="J31" s="109">
        <v>116398.08</v>
      </c>
      <c r="K31" s="58"/>
      <c r="L31" s="58"/>
      <c r="M31" s="58"/>
      <c r="N31" s="109">
        <v>116398.08</v>
      </c>
      <c r="O31" s="58"/>
      <c r="P31" s="109"/>
      <c r="Q31" s="109"/>
      <c r="R31" s="109"/>
      <c r="S31" s="109"/>
      <c r="T31" s="109"/>
      <c r="U31" s="109"/>
      <c r="V31" s="109"/>
      <c r="W31" s="109"/>
      <c r="X31" s="109"/>
      <c r="Y31" s="109"/>
    </row>
    <row r="32" ht="20.25" customHeight="1" spans="1:25">
      <c r="A32" s="26" t="s">
        <v>211</v>
      </c>
      <c r="B32" s="26" t="s">
        <v>70</v>
      </c>
      <c r="C32" s="26" t="s">
        <v>247</v>
      </c>
      <c r="D32" s="26" t="s">
        <v>248</v>
      </c>
      <c r="E32" s="26" t="s">
        <v>105</v>
      </c>
      <c r="F32" s="26" t="s">
        <v>106</v>
      </c>
      <c r="G32" s="26" t="s">
        <v>249</v>
      </c>
      <c r="H32" s="26" t="s">
        <v>250</v>
      </c>
      <c r="I32" s="109">
        <v>198720</v>
      </c>
      <c r="J32" s="109">
        <v>198720</v>
      </c>
      <c r="K32" s="58"/>
      <c r="L32" s="58"/>
      <c r="M32" s="58"/>
      <c r="N32" s="109">
        <v>198720</v>
      </c>
      <c r="O32" s="58"/>
      <c r="P32" s="109"/>
      <c r="Q32" s="109"/>
      <c r="R32" s="109"/>
      <c r="S32" s="109"/>
      <c r="T32" s="109"/>
      <c r="U32" s="109"/>
      <c r="V32" s="109"/>
      <c r="W32" s="109"/>
      <c r="X32" s="109"/>
      <c r="Y32" s="109"/>
    </row>
    <row r="33" ht="20.25" customHeight="1" spans="1:25">
      <c r="A33" s="26" t="s">
        <v>211</v>
      </c>
      <c r="B33" s="26" t="s">
        <v>70</v>
      </c>
      <c r="C33" s="26" t="s">
        <v>247</v>
      </c>
      <c r="D33" s="26" t="s">
        <v>248</v>
      </c>
      <c r="E33" s="26" t="s">
        <v>105</v>
      </c>
      <c r="F33" s="26" t="s">
        <v>106</v>
      </c>
      <c r="G33" s="26" t="s">
        <v>249</v>
      </c>
      <c r="H33" s="26" t="s">
        <v>250</v>
      </c>
      <c r="I33" s="109">
        <v>225521.28</v>
      </c>
      <c r="J33" s="109">
        <v>225521.28</v>
      </c>
      <c r="K33" s="58"/>
      <c r="L33" s="58"/>
      <c r="M33" s="58"/>
      <c r="N33" s="109">
        <v>225521.28</v>
      </c>
      <c r="O33" s="58"/>
      <c r="P33" s="109"/>
      <c r="Q33" s="109"/>
      <c r="R33" s="109"/>
      <c r="S33" s="109"/>
      <c r="T33" s="109"/>
      <c r="U33" s="109"/>
      <c r="V33" s="109"/>
      <c r="W33" s="109"/>
      <c r="X33" s="109"/>
      <c r="Y33" s="109"/>
    </row>
    <row r="34" ht="20.25" customHeight="1" spans="1:25">
      <c r="A34" s="26" t="s">
        <v>211</v>
      </c>
      <c r="B34" s="26" t="s">
        <v>70</v>
      </c>
      <c r="C34" s="26" t="s">
        <v>247</v>
      </c>
      <c r="D34" s="26" t="s">
        <v>248</v>
      </c>
      <c r="E34" s="26" t="s">
        <v>105</v>
      </c>
      <c r="F34" s="26" t="s">
        <v>106</v>
      </c>
      <c r="G34" s="26" t="s">
        <v>249</v>
      </c>
      <c r="H34" s="26" t="s">
        <v>250</v>
      </c>
      <c r="I34" s="109">
        <v>79488</v>
      </c>
      <c r="J34" s="109">
        <v>79488</v>
      </c>
      <c r="K34" s="58"/>
      <c r="L34" s="58"/>
      <c r="M34" s="58"/>
      <c r="N34" s="109">
        <v>79488</v>
      </c>
      <c r="O34" s="58"/>
      <c r="P34" s="109"/>
      <c r="Q34" s="109"/>
      <c r="R34" s="109"/>
      <c r="S34" s="109"/>
      <c r="T34" s="109"/>
      <c r="U34" s="109"/>
      <c r="V34" s="109"/>
      <c r="W34" s="109"/>
      <c r="X34" s="109"/>
      <c r="Y34" s="109"/>
    </row>
    <row r="35" ht="20.25" customHeight="1" spans="1:25">
      <c r="A35" s="26" t="s">
        <v>211</v>
      </c>
      <c r="B35" s="26" t="s">
        <v>70</v>
      </c>
      <c r="C35" s="26" t="s">
        <v>251</v>
      </c>
      <c r="D35" s="26" t="s">
        <v>252</v>
      </c>
      <c r="E35" s="26" t="s">
        <v>103</v>
      </c>
      <c r="F35" s="26" t="s">
        <v>104</v>
      </c>
      <c r="G35" s="26" t="s">
        <v>220</v>
      </c>
      <c r="H35" s="26" t="s">
        <v>221</v>
      </c>
      <c r="I35" s="109">
        <v>1075200</v>
      </c>
      <c r="J35" s="109">
        <v>1075200</v>
      </c>
      <c r="K35" s="58"/>
      <c r="L35" s="58"/>
      <c r="M35" s="58"/>
      <c r="N35" s="109">
        <v>1075200</v>
      </c>
      <c r="O35" s="58"/>
      <c r="P35" s="109"/>
      <c r="Q35" s="109"/>
      <c r="R35" s="109"/>
      <c r="S35" s="109"/>
      <c r="T35" s="109"/>
      <c r="U35" s="109"/>
      <c r="V35" s="109"/>
      <c r="W35" s="109"/>
      <c r="X35" s="109"/>
      <c r="Y35" s="109"/>
    </row>
    <row r="36" ht="17.25" customHeight="1" spans="1:25">
      <c r="A36" s="68" t="s">
        <v>182</v>
      </c>
      <c r="B36" s="69"/>
      <c r="C36" s="178"/>
      <c r="D36" s="178"/>
      <c r="E36" s="178"/>
      <c r="F36" s="178"/>
      <c r="G36" s="178"/>
      <c r="H36" s="179"/>
      <c r="I36" s="109">
        <v>27766452.36</v>
      </c>
      <c r="J36" s="109">
        <v>27766452.36</v>
      </c>
      <c r="K36" s="109"/>
      <c r="L36" s="109"/>
      <c r="M36" s="109"/>
      <c r="N36" s="109">
        <v>27766452.36</v>
      </c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63"/>
      <c r="E1" s="40"/>
      <c r="F1" s="40"/>
      <c r="G1" s="40"/>
      <c r="H1" s="40"/>
      <c r="U1" s="163"/>
      <c r="W1" s="164" t="s">
        <v>253</v>
      </c>
    </row>
    <row r="2" ht="46.5" customHeight="1" spans="1:23">
      <c r="A2" s="42" t="str">
        <f>"2026"&amp;"年部门项目支出预算表"</f>
        <v>2026年部门项目支出预算表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ht="13.5" customHeight="1" spans="1:23">
      <c r="A3" s="43" t="str">
        <f>"单位名称："&amp;"全部"</f>
        <v>单位名称：全部</v>
      </c>
      <c r="B3" s="44"/>
      <c r="C3" s="44"/>
      <c r="D3" s="44"/>
      <c r="E3" s="44"/>
      <c r="F3" s="44"/>
      <c r="G3" s="44"/>
      <c r="H3" s="44"/>
      <c r="I3" s="45"/>
      <c r="J3" s="45"/>
      <c r="K3" s="45"/>
      <c r="L3" s="45"/>
      <c r="M3" s="45"/>
      <c r="N3" s="45"/>
      <c r="O3" s="45"/>
      <c r="P3" s="45"/>
      <c r="Q3" s="45"/>
      <c r="U3" s="163"/>
      <c r="W3" s="139" t="s">
        <v>1</v>
      </c>
    </row>
    <row r="4" ht="21.75" customHeight="1" spans="1:23">
      <c r="A4" s="47" t="s">
        <v>254</v>
      </c>
      <c r="B4" s="48" t="s">
        <v>194</v>
      </c>
      <c r="C4" s="47" t="s">
        <v>195</v>
      </c>
      <c r="D4" s="47" t="s">
        <v>255</v>
      </c>
      <c r="E4" s="48" t="s">
        <v>196</v>
      </c>
      <c r="F4" s="48" t="s">
        <v>197</v>
      </c>
      <c r="G4" s="48" t="s">
        <v>256</v>
      </c>
      <c r="H4" s="48" t="s">
        <v>257</v>
      </c>
      <c r="I4" s="62" t="s">
        <v>55</v>
      </c>
      <c r="J4" s="13" t="s">
        <v>258</v>
      </c>
      <c r="K4" s="14"/>
      <c r="L4" s="14"/>
      <c r="M4" s="15"/>
      <c r="N4" s="13" t="s">
        <v>202</v>
      </c>
      <c r="O4" s="14"/>
      <c r="P4" s="15"/>
      <c r="Q4" s="48" t="s">
        <v>61</v>
      </c>
      <c r="R4" s="13" t="s">
        <v>62</v>
      </c>
      <c r="S4" s="14"/>
      <c r="T4" s="14"/>
      <c r="U4" s="14"/>
      <c r="V4" s="14"/>
      <c r="W4" s="15"/>
    </row>
    <row r="5" ht="21.75" customHeight="1" spans="1:23">
      <c r="A5" s="49"/>
      <c r="B5" s="63"/>
      <c r="C5" s="49"/>
      <c r="D5" s="49"/>
      <c r="E5" s="50"/>
      <c r="F5" s="50"/>
      <c r="G5" s="50"/>
      <c r="H5" s="50"/>
      <c r="I5" s="63"/>
      <c r="J5" s="165" t="s">
        <v>58</v>
      </c>
      <c r="K5" s="166"/>
      <c r="L5" s="48" t="s">
        <v>59</v>
      </c>
      <c r="M5" s="48" t="s">
        <v>60</v>
      </c>
      <c r="N5" s="48" t="s">
        <v>58</v>
      </c>
      <c r="O5" s="48" t="s">
        <v>59</v>
      </c>
      <c r="P5" s="48" t="s">
        <v>60</v>
      </c>
      <c r="Q5" s="50"/>
      <c r="R5" s="48" t="s">
        <v>57</v>
      </c>
      <c r="S5" s="48" t="s">
        <v>64</v>
      </c>
      <c r="T5" s="48" t="s">
        <v>208</v>
      </c>
      <c r="U5" s="48" t="s">
        <v>66</v>
      </c>
      <c r="V5" s="48" t="s">
        <v>67</v>
      </c>
      <c r="W5" s="48" t="s">
        <v>68</v>
      </c>
    </row>
    <row r="6" ht="21" customHeight="1" spans="1:23">
      <c r="A6" s="63"/>
      <c r="B6" s="63"/>
      <c r="C6" s="63"/>
      <c r="D6" s="63"/>
      <c r="E6" s="63"/>
      <c r="F6" s="63"/>
      <c r="G6" s="63"/>
      <c r="H6" s="63"/>
      <c r="I6" s="63"/>
      <c r="J6" s="167" t="s">
        <v>57</v>
      </c>
      <c r="K6" s="168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ht="39.75" customHeight="1" spans="1:23">
      <c r="A7" s="52"/>
      <c r="B7" s="54"/>
      <c r="C7" s="52"/>
      <c r="D7" s="52"/>
      <c r="E7" s="53"/>
      <c r="F7" s="53"/>
      <c r="G7" s="53"/>
      <c r="H7" s="53"/>
      <c r="I7" s="54"/>
      <c r="J7" s="21" t="s">
        <v>57</v>
      </c>
      <c r="K7" s="21" t="s">
        <v>259</v>
      </c>
      <c r="L7" s="53"/>
      <c r="M7" s="53"/>
      <c r="N7" s="53"/>
      <c r="O7" s="53"/>
      <c r="P7" s="53"/>
      <c r="Q7" s="53"/>
      <c r="R7" s="53"/>
      <c r="S7" s="53"/>
      <c r="T7" s="53"/>
      <c r="U7" s="54"/>
      <c r="V7" s="53"/>
      <c r="W7" s="53"/>
    </row>
    <row r="8" ht="15" customHeight="1" spans="1:23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64">
        <v>12</v>
      </c>
      <c r="M8" s="64">
        <v>13</v>
      </c>
      <c r="N8" s="64">
        <v>14</v>
      </c>
      <c r="O8" s="64">
        <v>15</v>
      </c>
      <c r="P8" s="64">
        <v>16</v>
      </c>
      <c r="Q8" s="64">
        <v>17</v>
      </c>
      <c r="R8" s="64">
        <v>18</v>
      </c>
      <c r="S8" s="64">
        <v>19</v>
      </c>
      <c r="T8" s="64">
        <v>20</v>
      </c>
      <c r="U8" s="55">
        <v>21</v>
      </c>
      <c r="V8" s="64">
        <v>22</v>
      </c>
      <c r="W8" s="55">
        <v>23</v>
      </c>
    </row>
    <row r="9" ht="21.75" customHeight="1" spans="1:23">
      <c r="A9" s="97" t="s">
        <v>260</v>
      </c>
      <c r="B9" s="97" t="s">
        <v>261</v>
      </c>
      <c r="C9" s="97" t="s">
        <v>262</v>
      </c>
      <c r="D9" s="97" t="s">
        <v>70</v>
      </c>
      <c r="E9" s="97" t="s">
        <v>121</v>
      </c>
      <c r="F9" s="97" t="s">
        <v>122</v>
      </c>
      <c r="G9" s="97" t="s">
        <v>263</v>
      </c>
      <c r="H9" s="97" t="s">
        <v>264</v>
      </c>
      <c r="I9" s="109">
        <v>16008</v>
      </c>
      <c r="J9" s="109">
        <v>16008</v>
      </c>
      <c r="K9" s="109">
        <v>16008</v>
      </c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ht="21.75" customHeight="1" spans="1:23">
      <c r="A10" s="97" t="s">
        <v>260</v>
      </c>
      <c r="B10" s="97" t="s">
        <v>265</v>
      </c>
      <c r="C10" s="97" t="s">
        <v>266</v>
      </c>
      <c r="D10" s="97" t="s">
        <v>70</v>
      </c>
      <c r="E10" s="97" t="s">
        <v>119</v>
      </c>
      <c r="F10" s="97" t="s">
        <v>120</v>
      </c>
      <c r="G10" s="97" t="s">
        <v>245</v>
      </c>
      <c r="H10" s="97" t="s">
        <v>246</v>
      </c>
      <c r="I10" s="109">
        <v>81562.92</v>
      </c>
      <c r="J10" s="109">
        <v>81562.92</v>
      </c>
      <c r="K10" s="109">
        <v>81562.92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ht="21.75" customHeight="1" spans="1:23">
      <c r="A11" s="97" t="s">
        <v>267</v>
      </c>
      <c r="B11" s="97" t="s">
        <v>268</v>
      </c>
      <c r="C11" s="97" t="s">
        <v>269</v>
      </c>
      <c r="D11" s="97" t="s">
        <v>70</v>
      </c>
      <c r="E11" s="97" t="s">
        <v>101</v>
      </c>
      <c r="F11" s="97" t="s">
        <v>102</v>
      </c>
      <c r="G11" s="97" t="s">
        <v>270</v>
      </c>
      <c r="H11" s="97" t="s">
        <v>271</v>
      </c>
      <c r="I11" s="109">
        <v>600000</v>
      </c>
      <c r="J11" s="109">
        <v>600000</v>
      </c>
      <c r="K11" s="109">
        <v>600000</v>
      </c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</row>
    <row r="12" ht="21.75" customHeight="1" spans="1:23">
      <c r="A12" s="97" t="s">
        <v>267</v>
      </c>
      <c r="B12" s="97" t="s">
        <v>268</v>
      </c>
      <c r="C12" s="97" t="s">
        <v>269</v>
      </c>
      <c r="D12" s="97" t="s">
        <v>70</v>
      </c>
      <c r="E12" s="97" t="s">
        <v>101</v>
      </c>
      <c r="F12" s="97" t="s">
        <v>102</v>
      </c>
      <c r="G12" s="97" t="s">
        <v>272</v>
      </c>
      <c r="H12" s="97" t="s">
        <v>273</v>
      </c>
      <c r="I12" s="109">
        <v>400000</v>
      </c>
      <c r="J12" s="109">
        <v>400000</v>
      </c>
      <c r="K12" s="109">
        <v>400000</v>
      </c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ht="21.75" customHeight="1" spans="1:23">
      <c r="A13" s="97" t="s">
        <v>267</v>
      </c>
      <c r="B13" s="97" t="s">
        <v>274</v>
      </c>
      <c r="C13" s="97" t="s">
        <v>275</v>
      </c>
      <c r="D13" s="97" t="s">
        <v>70</v>
      </c>
      <c r="E13" s="97" t="s">
        <v>137</v>
      </c>
      <c r="F13" s="97" t="s">
        <v>136</v>
      </c>
      <c r="G13" s="97" t="s">
        <v>276</v>
      </c>
      <c r="H13" s="97" t="s">
        <v>81</v>
      </c>
      <c r="I13" s="109">
        <v>5000</v>
      </c>
      <c r="J13" s="109"/>
      <c r="K13" s="109"/>
      <c r="L13" s="109"/>
      <c r="M13" s="109"/>
      <c r="N13" s="109"/>
      <c r="O13" s="109"/>
      <c r="P13" s="109"/>
      <c r="Q13" s="109"/>
      <c r="R13" s="109">
        <v>5000</v>
      </c>
      <c r="S13" s="109"/>
      <c r="T13" s="109"/>
      <c r="U13" s="109"/>
      <c r="V13" s="109"/>
      <c r="W13" s="109">
        <v>5000</v>
      </c>
    </row>
    <row r="14" ht="21.75" customHeight="1" spans="1:23">
      <c r="A14" s="97" t="s">
        <v>267</v>
      </c>
      <c r="B14" s="97" t="s">
        <v>277</v>
      </c>
      <c r="C14" s="97" t="s">
        <v>278</v>
      </c>
      <c r="D14" s="97" t="s">
        <v>70</v>
      </c>
      <c r="E14" s="97" t="s">
        <v>105</v>
      </c>
      <c r="F14" s="97" t="s">
        <v>106</v>
      </c>
      <c r="G14" s="97" t="s">
        <v>270</v>
      </c>
      <c r="H14" s="97" t="s">
        <v>271</v>
      </c>
      <c r="I14" s="109">
        <v>4350000</v>
      </c>
      <c r="J14" s="109"/>
      <c r="K14" s="109"/>
      <c r="L14" s="109"/>
      <c r="M14" s="109"/>
      <c r="N14" s="109"/>
      <c r="O14" s="109"/>
      <c r="P14" s="109"/>
      <c r="Q14" s="109"/>
      <c r="R14" s="109">
        <v>4350000</v>
      </c>
      <c r="S14" s="109"/>
      <c r="T14" s="109"/>
      <c r="U14" s="109"/>
      <c r="V14" s="109"/>
      <c r="W14" s="109">
        <v>4350000</v>
      </c>
    </row>
    <row r="15" ht="21.75" customHeight="1" spans="1:23">
      <c r="A15" s="97" t="s">
        <v>267</v>
      </c>
      <c r="B15" s="97" t="s">
        <v>277</v>
      </c>
      <c r="C15" s="97" t="s">
        <v>278</v>
      </c>
      <c r="D15" s="97" t="s">
        <v>70</v>
      </c>
      <c r="E15" s="97" t="s">
        <v>105</v>
      </c>
      <c r="F15" s="97" t="s">
        <v>106</v>
      </c>
      <c r="G15" s="97" t="s">
        <v>272</v>
      </c>
      <c r="H15" s="97" t="s">
        <v>273</v>
      </c>
      <c r="I15" s="109">
        <v>150000</v>
      </c>
      <c r="J15" s="109"/>
      <c r="K15" s="109"/>
      <c r="L15" s="109"/>
      <c r="M15" s="109"/>
      <c r="N15" s="109"/>
      <c r="O15" s="109"/>
      <c r="P15" s="109"/>
      <c r="Q15" s="109"/>
      <c r="R15" s="109">
        <v>150000</v>
      </c>
      <c r="S15" s="109"/>
      <c r="T15" s="109"/>
      <c r="U15" s="109"/>
      <c r="V15" s="109"/>
      <c r="W15" s="109">
        <v>150000</v>
      </c>
    </row>
    <row r="16" ht="21.75" customHeight="1" spans="1:23">
      <c r="A16" s="97" t="s">
        <v>267</v>
      </c>
      <c r="B16" s="97" t="s">
        <v>279</v>
      </c>
      <c r="C16" s="97" t="s">
        <v>280</v>
      </c>
      <c r="D16" s="97" t="s">
        <v>70</v>
      </c>
      <c r="E16" s="97" t="s">
        <v>105</v>
      </c>
      <c r="F16" s="97" t="s">
        <v>106</v>
      </c>
      <c r="G16" s="97" t="s">
        <v>270</v>
      </c>
      <c r="H16" s="97" t="s">
        <v>271</v>
      </c>
      <c r="I16" s="109">
        <v>100000</v>
      </c>
      <c r="J16" s="109"/>
      <c r="K16" s="109"/>
      <c r="L16" s="109"/>
      <c r="M16" s="109"/>
      <c r="N16" s="109"/>
      <c r="O16" s="109"/>
      <c r="P16" s="109"/>
      <c r="Q16" s="109"/>
      <c r="R16" s="109">
        <v>100000</v>
      </c>
      <c r="S16" s="109"/>
      <c r="T16" s="109"/>
      <c r="U16" s="109"/>
      <c r="V16" s="109"/>
      <c r="W16" s="109">
        <v>100000</v>
      </c>
    </row>
    <row r="17" ht="18.75" customHeight="1" spans="1:23">
      <c r="A17" s="68" t="s">
        <v>182</v>
      </c>
      <c r="B17" s="69"/>
      <c r="C17" s="69"/>
      <c r="D17" s="69"/>
      <c r="E17" s="69"/>
      <c r="F17" s="69"/>
      <c r="G17" s="69"/>
      <c r="H17" s="70"/>
      <c r="I17" s="109">
        <v>5702570.92</v>
      </c>
      <c r="J17" s="109">
        <v>1097570.92</v>
      </c>
      <c r="K17" s="109">
        <v>1097570.92</v>
      </c>
      <c r="L17" s="109"/>
      <c r="M17" s="109"/>
      <c r="N17" s="109"/>
      <c r="O17" s="109"/>
      <c r="P17" s="109"/>
      <c r="Q17" s="109"/>
      <c r="R17" s="109">
        <v>4605000</v>
      </c>
      <c r="S17" s="109"/>
      <c r="T17" s="109"/>
      <c r="U17" s="109"/>
      <c r="V17" s="109"/>
      <c r="W17" s="109">
        <v>4605000</v>
      </c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9"/>
  <sheetViews>
    <sheetView showZeros="0" topLeftCell="A12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41" t="s">
        <v>281</v>
      </c>
    </row>
    <row r="2" ht="39.75" customHeight="1" spans="1:10">
      <c r="A2" s="94" t="str">
        <f>"2026"&amp;"年部门项目支出绩效目标表"</f>
        <v>2026年部门项目支出绩效目标表</v>
      </c>
      <c r="B2" s="42"/>
      <c r="C2" s="42"/>
      <c r="D2" s="42"/>
      <c r="E2" s="42"/>
      <c r="F2" s="95"/>
      <c r="G2" s="42"/>
      <c r="H2" s="95"/>
      <c r="I2" s="95"/>
      <c r="J2" s="42"/>
    </row>
    <row r="3" ht="17.25" customHeight="1" spans="1:10">
      <c r="A3" s="43" t="str">
        <f>"单位名称："&amp;"全部"</f>
        <v>单位名称：全部</v>
      </c>
    </row>
    <row r="4" ht="44.25" customHeight="1" spans="1:10">
      <c r="A4" s="21" t="s">
        <v>195</v>
      </c>
      <c r="B4" s="21" t="s">
        <v>282</v>
      </c>
      <c r="C4" s="21" t="s">
        <v>283</v>
      </c>
      <c r="D4" s="21" t="s">
        <v>284</v>
      </c>
      <c r="E4" s="21" t="s">
        <v>285</v>
      </c>
      <c r="F4" s="96" t="s">
        <v>286</v>
      </c>
      <c r="G4" s="21" t="s">
        <v>287</v>
      </c>
      <c r="H4" s="96" t="s">
        <v>288</v>
      </c>
      <c r="I4" s="96" t="s">
        <v>289</v>
      </c>
      <c r="J4" s="21" t="s">
        <v>290</v>
      </c>
    </row>
    <row r="5" ht="18.75" customHeight="1" spans="1:10">
      <c r="A5" s="161">
        <v>1</v>
      </c>
      <c r="B5" s="161">
        <v>2</v>
      </c>
      <c r="C5" s="161">
        <v>3</v>
      </c>
      <c r="D5" s="161">
        <v>4</v>
      </c>
      <c r="E5" s="161">
        <v>5</v>
      </c>
      <c r="F5" s="64">
        <v>6</v>
      </c>
      <c r="G5" s="161">
        <v>7</v>
      </c>
      <c r="H5" s="64">
        <v>8</v>
      </c>
      <c r="I5" s="64">
        <v>9</v>
      </c>
      <c r="J5" s="161">
        <v>10</v>
      </c>
    </row>
    <row r="6" ht="42" customHeight="1" spans="1:10">
      <c r="A6" s="22" t="s">
        <v>70</v>
      </c>
      <c r="B6" s="97"/>
      <c r="C6" s="97"/>
      <c r="D6" s="97"/>
      <c r="E6" s="39"/>
      <c r="F6" s="98"/>
      <c r="G6" s="39"/>
      <c r="H6" s="98"/>
      <c r="I6" s="98"/>
      <c r="J6" s="39"/>
    </row>
    <row r="7" ht="42" customHeight="1" spans="1:10">
      <c r="A7" s="162" t="s">
        <v>269</v>
      </c>
      <c r="B7" s="38" t="s">
        <v>269</v>
      </c>
      <c r="C7" s="38" t="s">
        <v>291</v>
      </c>
      <c r="D7" s="38" t="s">
        <v>292</v>
      </c>
      <c r="E7" s="22" t="s">
        <v>293</v>
      </c>
      <c r="F7" s="38" t="s">
        <v>294</v>
      </c>
      <c r="G7" s="22" t="s">
        <v>295</v>
      </c>
      <c r="H7" s="38" t="s">
        <v>296</v>
      </c>
      <c r="I7" s="38" t="s">
        <v>297</v>
      </c>
      <c r="J7" s="22" t="s">
        <v>293</v>
      </c>
    </row>
    <row r="8" ht="42" customHeight="1" spans="1:10">
      <c r="A8" s="162" t="s">
        <v>269</v>
      </c>
      <c r="B8" s="38" t="s">
        <v>269</v>
      </c>
      <c r="C8" s="38" t="s">
        <v>291</v>
      </c>
      <c r="D8" s="38" t="s">
        <v>298</v>
      </c>
      <c r="E8" s="22" t="s">
        <v>299</v>
      </c>
      <c r="F8" s="38" t="s">
        <v>294</v>
      </c>
      <c r="G8" s="22" t="s">
        <v>300</v>
      </c>
      <c r="H8" s="38" t="s">
        <v>296</v>
      </c>
      <c r="I8" s="38" t="s">
        <v>297</v>
      </c>
      <c r="J8" s="22" t="s">
        <v>301</v>
      </c>
    </row>
    <row r="9" ht="42" customHeight="1" spans="1:10">
      <c r="A9" s="162" t="s">
        <v>269</v>
      </c>
      <c r="B9" s="38" t="s">
        <v>269</v>
      </c>
      <c r="C9" s="38" t="s">
        <v>302</v>
      </c>
      <c r="D9" s="38" t="s">
        <v>303</v>
      </c>
      <c r="E9" s="22" t="s">
        <v>304</v>
      </c>
      <c r="F9" s="38" t="s">
        <v>294</v>
      </c>
      <c r="G9" s="22" t="s">
        <v>305</v>
      </c>
      <c r="H9" s="38" t="s">
        <v>296</v>
      </c>
      <c r="I9" s="38" t="s">
        <v>297</v>
      </c>
      <c r="J9" s="22" t="s">
        <v>304</v>
      </c>
    </row>
    <row r="10" ht="42" customHeight="1" spans="1:10">
      <c r="A10" s="162" t="s">
        <v>269</v>
      </c>
      <c r="B10" s="38" t="s">
        <v>269</v>
      </c>
      <c r="C10" s="38" t="s">
        <v>302</v>
      </c>
      <c r="D10" s="38" t="s">
        <v>303</v>
      </c>
      <c r="E10" s="22" t="s">
        <v>306</v>
      </c>
      <c r="F10" s="38" t="s">
        <v>294</v>
      </c>
      <c r="G10" s="22" t="s">
        <v>307</v>
      </c>
      <c r="H10" s="38" t="s">
        <v>296</v>
      </c>
      <c r="I10" s="38" t="s">
        <v>297</v>
      </c>
      <c r="J10" s="22" t="s">
        <v>306</v>
      </c>
    </row>
    <row r="11" ht="42" customHeight="1" spans="1:10">
      <c r="A11" s="162" t="s">
        <v>269</v>
      </c>
      <c r="B11" s="38" t="s">
        <v>269</v>
      </c>
      <c r="C11" s="38" t="s">
        <v>308</v>
      </c>
      <c r="D11" s="38" t="s">
        <v>309</v>
      </c>
      <c r="E11" s="22" t="s">
        <v>310</v>
      </c>
      <c r="F11" s="38" t="s">
        <v>294</v>
      </c>
      <c r="G11" s="22" t="s">
        <v>311</v>
      </c>
      <c r="H11" s="38" t="s">
        <v>296</v>
      </c>
      <c r="I11" s="38" t="s">
        <v>312</v>
      </c>
      <c r="J11" s="22" t="s">
        <v>313</v>
      </c>
    </row>
    <row r="12" ht="42" customHeight="1" spans="1:10">
      <c r="A12" s="162" t="s">
        <v>269</v>
      </c>
      <c r="B12" s="38" t="s">
        <v>269</v>
      </c>
      <c r="C12" s="38" t="s">
        <v>308</v>
      </c>
      <c r="D12" s="38" t="s">
        <v>309</v>
      </c>
      <c r="E12" s="22" t="s">
        <v>314</v>
      </c>
      <c r="F12" s="38" t="s">
        <v>294</v>
      </c>
      <c r="G12" s="22" t="s">
        <v>315</v>
      </c>
      <c r="H12" s="38" t="s">
        <v>296</v>
      </c>
      <c r="I12" s="38" t="s">
        <v>312</v>
      </c>
      <c r="J12" s="22" t="s">
        <v>313</v>
      </c>
    </row>
    <row r="13" ht="42" customHeight="1" spans="1:10">
      <c r="A13" s="162" t="s">
        <v>262</v>
      </c>
      <c r="B13" s="38" t="s">
        <v>316</v>
      </c>
      <c r="C13" s="38" t="s">
        <v>291</v>
      </c>
      <c r="D13" s="38" t="s">
        <v>317</v>
      </c>
      <c r="E13" s="22" t="s">
        <v>318</v>
      </c>
      <c r="F13" s="38" t="s">
        <v>294</v>
      </c>
      <c r="G13" s="22" t="s">
        <v>319</v>
      </c>
      <c r="H13" s="38" t="s">
        <v>320</v>
      </c>
      <c r="I13" s="38" t="s">
        <v>312</v>
      </c>
      <c r="J13" s="22" t="s">
        <v>321</v>
      </c>
    </row>
    <row r="14" ht="42" customHeight="1" spans="1:10">
      <c r="A14" s="162" t="s">
        <v>262</v>
      </c>
      <c r="B14" s="38" t="s">
        <v>316</v>
      </c>
      <c r="C14" s="38" t="s">
        <v>291</v>
      </c>
      <c r="D14" s="38" t="s">
        <v>292</v>
      </c>
      <c r="E14" s="22" t="s">
        <v>322</v>
      </c>
      <c r="F14" s="38" t="s">
        <v>294</v>
      </c>
      <c r="G14" s="22" t="s">
        <v>307</v>
      </c>
      <c r="H14" s="38" t="s">
        <v>296</v>
      </c>
      <c r="I14" s="38" t="s">
        <v>297</v>
      </c>
      <c r="J14" s="22" t="s">
        <v>323</v>
      </c>
    </row>
    <row r="15" ht="42" customHeight="1" spans="1:10">
      <c r="A15" s="162" t="s">
        <v>262</v>
      </c>
      <c r="B15" s="38" t="s">
        <v>316</v>
      </c>
      <c r="C15" s="38" t="s">
        <v>291</v>
      </c>
      <c r="D15" s="38" t="s">
        <v>298</v>
      </c>
      <c r="E15" s="22" t="s">
        <v>324</v>
      </c>
      <c r="F15" s="38" t="s">
        <v>294</v>
      </c>
      <c r="G15" s="22" t="s">
        <v>325</v>
      </c>
      <c r="H15" s="38" t="s">
        <v>296</v>
      </c>
      <c r="I15" s="38" t="s">
        <v>297</v>
      </c>
      <c r="J15" s="22" t="s">
        <v>324</v>
      </c>
    </row>
    <row r="16" ht="42" customHeight="1" spans="1:10">
      <c r="A16" s="162" t="s">
        <v>262</v>
      </c>
      <c r="B16" s="38" t="s">
        <v>316</v>
      </c>
      <c r="C16" s="38" t="s">
        <v>302</v>
      </c>
      <c r="D16" s="38" t="s">
        <v>303</v>
      </c>
      <c r="E16" s="22" t="s">
        <v>326</v>
      </c>
      <c r="F16" s="38" t="s">
        <v>294</v>
      </c>
      <c r="G16" s="22" t="s">
        <v>327</v>
      </c>
      <c r="H16" s="38" t="s">
        <v>296</v>
      </c>
      <c r="I16" s="38" t="s">
        <v>297</v>
      </c>
      <c r="J16" s="22" t="s">
        <v>328</v>
      </c>
    </row>
    <row r="17" ht="42" customHeight="1" spans="1:10">
      <c r="A17" s="162" t="s">
        <v>262</v>
      </c>
      <c r="B17" s="38" t="s">
        <v>316</v>
      </c>
      <c r="C17" s="38" t="s">
        <v>308</v>
      </c>
      <c r="D17" s="38" t="s">
        <v>309</v>
      </c>
      <c r="E17" s="22" t="s">
        <v>329</v>
      </c>
      <c r="F17" s="38" t="s">
        <v>330</v>
      </c>
      <c r="G17" s="22" t="s">
        <v>311</v>
      </c>
      <c r="H17" s="38" t="s">
        <v>296</v>
      </c>
      <c r="I17" s="38" t="s">
        <v>312</v>
      </c>
      <c r="J17" s="22" t="s">
        <v>331</v>
      </c>
    </row>
    <row r="18" ht="42" customHeight="1" spans="1:10">
      <c r="A18" s="162" t="s">
        <v>275</v>
      </c>
      <c r="B18" s="38" t="s">
        <v>275</v>
      </c>
      <c r="C18" s="38" t="s">
        <v>291</v>
      </c>
      <c r="D18" s="38" t="s">
        <v>298</v>
      </c>
      <c r="E18" s="22" t="s">
        <v>332</v>
      </c>
      <c r="F18" s="38" t="s">
        <v>294</v>
      </c>
      <c r="G18" s="22" t="s">
        <v>300</v>
      </c>
      <c r="H18" s="38" t="s">
        <v>296</v>
      </c>
      <c r="I18" s="38" t="s">
        <v>297</v>
      </c>
      <c r="J18" s="22" t="s">
        <v>332</v>
      </c>
    </row>
    <row r="19" ht="42" customHeight="1" spans="1:10">
      <c r="A19" s="162" t="s">
        <v>275</v>
      </c>
      <c r="B19" s="38" t="s">
        <v>275</v>
      </c>
      <c r="C19" s="38" t="s">
        <v>302</v>
      </c>
      <c r="D19" s="38" t="s">
        <v>303</v>
      </c>
      <c r="E19" s="22" t="s">
        <v>333</v>
      </c>
      <c r="F19" s="38" t="s">
        <v>294</v>
      </c>
      <c r="G19" s="22" t="s">
        <v>295</v>
      </c>
      <c r="H19" s="38" t="s">
        <v>296</v>
      </c>
      <c r="I19" s="38" t="s">
        <v>297</v>
      </c>
      <c r="J19" s="22" t="s">
        <v>333</v>
      </c>
    </row>
    <row r="20" ht="42" customHeight="1" spans="1:10">
      <c r="A20" s="162" t="s">
        <v>275</v>
      </c>
      <c r="B20" s="38" t="s">
        <v>275</v>
      </c>
      <c r="C20" s="38" t="s">
        <v>308</v>
      </c>
      <c r="D20" s="38" t="s">
        <v>309</v>
      </c>
      <c r="E20" s="22" t="s">
        <v>334</v>
      </c>
      <c r="F20" s="38" t="s">
        <v>330</v>
      </c>
      <c r="G20" s="22" t="s">
        <v>315</v>
      </c>
      <c r="H20" s="38" t="s">
        <v>296</v>
      </c>
      <c r="I20" s="38" t="s">
        <v>312</v>
      </c>
      <c r="J20" s="22" t="s">
        <v>334</v>
      </c>
    </row>
    <row r="21" ht="42" customHeight="1" spans="1:10">
      <c r="A21" s="162" t="s">
        <v>278</v>
      </c>
      <c r="B21" s="38" t="s">
        <v>335</v>
      </c>
      <c r="C21" s="38" t="s">
        <v>291</v>
      </c>
      <c r="D21" s="38" t="s">
        <v>292</v>
      </c>
      <c r="E21" s="22" t="s">
        <v>336</v>
      </c>
      <c r="F21" s="38" t="s">
        <v>294</v>
      </c>
      <c r="G21" s="22" t="s">
        <v>295</v>
      </c>
      <c r="H21" s="38" t="s">
        <v>296</v>
      </c>
      <c r="I21" s="38" t="s">
        <v>297</v>
      </c>
      <c r="J21" s="22" t="s">
        <v>337</v>
      </c>
    </row>
    <row r="22" ht="42" customHeight="1" spans="1:10">
      <c r="A22" s="162" t="s">
        <v>278</v>
      </c>
      <c r="B22" s="38" t="s">
        <v>335</v>
      </c>
      <c r="C22" s="38" t="s">
        <v>302</v>
      </c>
      <c r="D22" s="38" t="s">
        <v>303</v>
      </c>
      <c r="E22" s="22" t="s">
        <v>338</v>
      </c>
      <c r="F22" s="38" t="s">
        <v>294</v>
      </c>
      <c r="G22" s="22" t="s">
        <v>295</v>
      </c>
      <c r="H22" s="38" t="s">
        <v>296</v>
      </c>
      <c r="I22" s="38" t="s">
        <v>297</v>
      </c>
      <c r="J22" s="22" t="s">
        <v>339</v>
      </c>
    </row>
    <row r="23" ht="42" customHeight="1" spans="1:10">
      <c r="A23" s="162" t="s">
        <v>278</v>
      </c>
      <c r="B23" s="38" t="s">
        <v>335</v>
      </c>
      <c r="C23" s="38" t="s">
        <v>308</v>
      </c>
      <c r="D23" s="38" t="s">
        <v>309</v>
      </c>
      <c r="E23" s="22" t="s">
        <v>340</v>
      </c>
      <c r="F23" s="38" t="s">
        <v>330</v>
      </c>
      <c r="G23" s="22" t="s">
        <v>311</v>
      </c>
      <c r="H23" s="38" t="s">
        <v>296</v>
      </c>
      <c r="I23" s="38" t="s">
        <v>312</v>
      </c>
      <c r="J23" s="22" t="s">
        <v>341</v>
      </c>
    </row>
    <row r="24" ht="42" customHeight="1" spans="1:10">
      <c r="A24" s="162" t="s">
        <v>266</v>
      </c>
      <c r="B24" s="38" t="s">
        <v>342</v>
      </c>
      <c r="C24" s="38" t="s">
        <v>291</v>
      </c>
      <c r="D24" s="38" t="s">
        <v>317</v>
      </c>
      <c r="E24" s="22" t="s">
        <v>343</v>
      </c>
      <c r="F24" s="38" t="s">
        <v>294</v>
      </c>
      <c r="G24" s="22" t="s">
        <v>344</v>
      </c>
      <c r="H24" s="38" t="s">
        <v>320</v>
      </c>
      <c r="I24" s="38" t="s">
        <v>312</v>
      </c>
      <c r="J24" s="22" t="s">
        <v>345</v>
      </c>
    </row>
    <row r="25" ht="42" customHeight="1" spans="1:10">
      <c r="A25" s="162" t="s">
        <v>266</v>
      </c>
      <c r="B25" s="38" t="s">
        <v>342</v>
      </c>
      <c r="C25" s="38" t="s">
        <v>302</v>
      </c>
      <c r="D25" s="38" t="s">
        <v>303</v>
      </c>
      <c r="E25" s="22" t="s">
        <v>346</v>
      </c>
      <c r="F25" s="38" t="s">
        <v>294</v>
      </c>
      <c r="G25" s="22" t="s">
        <v>347</v>
      </c>
      <c r="H25" s="38"/>
      <c r="I25" s="38" t="s">
        <v>297</v>
      </c>
      <c r="J25" s="22" t="s">
        <v>348</v>
      </c>
    </row>
    <row r="26" ht="42" customHeight="1" spans="1:10">
      <c r="A26" s="162" t="s">
        <v>266</v>
      </c>
      <c r="B26" s="38" t="s">
        <v>342</v>
      </c>
      <c r="C26" s="38" t="s">
        <v>308</v>
      </c>
      <c r="D26" s="38" t="s">
        <v>309</v>
      </c>
      <c r="E26" s="22" t="s">
        <v>349</v>
      </c>
      <c r="F26" s="38" t="s">
        <v>330</v>
      </c>
      <c r="G26" s="22" t="s">
        <v>315</v>
      </c>
      <c r="H26" s="38" t="s">
        <v>296</v>
      </c>
      <c r="I26" s="38" t="s">
        <v>312</v>
      </c>
      <c r="J26" s="22" t="s">
        <v>350</v>
      </c>
    </row>
    <row r="27" ht="42" customHeight="1" spans="1:10">
      <c r="A27" s="162" t="s">
        <v>280</v>
      </c>
      <c r="B27" s="38" t="s">
        <v>280</v>
      </c>
      <c r="C27" s="38" t="s">
        <v>291</v>
      </c>
      <c r="D27" s="38" t="s">
        <v>292</v>
      </c>
      <c r="E27" s="22" t="s">
        <v>336</v>
      </c>
      <c r="F27" s="38" t="s">
        <v>294</v>
      </c>
      <c r="G27" s="22" t="s">
        <v>295</v>
      </c>
      <c r="H27" s="38" t="s">
        <v>296</v>
      </c>
      <c r="I27" s="38" t="s">
        <v>297</v>
      </c>
      <c r="J27" s="22" t="s">
        <v>337</v>
      </c>
    </row>
    <row r="28" ht="42" customHeight="1" spans="1:10">
      <c r="A28" s="162" t="s">
        <v>280</v>
      </c>
      <c r="B28" s="38" t="s">
        <v>280</v>
      </c>
      <c r="C28" s="38" t="s">
        <v>302</v>
      </c>
      <c r="D28" s="38" t="s">
        <v>303</v>
      </c>
      <c r="E28" s="22" t="s">
        <v>338</v>
      </c>
      <c r="F28" s="38" t="s">
        <v>294</v>
      </c>
      <c r="G28" s="22" t="s">
        <v>295</v>
      </c>
      <c r="H28" s="38" t="s">
        <v>296</v>
      </c>
      <c r="I28" s="38" t="s">
        <v>297</v>
      </c>
      <c r="J28" s="22" t="s">
        <v>339</v>
      </c>
    </row>
    <row r="29" ht="42" customHeight="1" spans="1:10">
      <c r="A29" s="162" t="s">
        <v>280</v>
      </c>
      <c r="B29" s="38" t="s">
        <v>280</v>
      </c>
      <c r="C29" s="38" t="s">
        <v>308</v>
      </c>
      <c r="D29" s="38" t="s">
        <v>309</v>
      </c>
      <c r="E29" s="22" t="s">
        <v>340</v>
      </c>
      <c r="F29" s="38" t="s">
        <v>330</v>
      </c>
      <c r="G29" s="22" t="s">
        <v>311</v>
      </c>
      <c r="H29" s="38" t="s">
        <v>296</v>
      </c>
      <c r="I29" s="38" t="s">
        <v>312</v>
      </c>
      <c r="J29" s="22" t="s">
        <v>341</v>
      </c>
    </row>
  </sheetData>
  <mergeCells count="14">
    <mergeCell ref="A2:J2"/>
    <mergeCell ref="A3:H3"/>
    <mergeCell ref="A7:A12"/>
    <mergeCell ref="A13:A17"/>
    <mergeCell ref="A18:A20"/>
    <mergeCell ref="A21:A23"/>
    <mergeCell ref="A24:A26"/>
    <mergeCell ref="A27:A29"/>
    <mergeCell ref="B7:B12"/>
    <mergeCell ref="B13:B17"/>
    <mergeCell ref="B18:B20"/>
    <mergeCell ref="B21:B23"/>
    <mergeCell ref="B24:B26"/>
    <mergeCell ref="B27:B2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邓三</cp:lastModifiedBy>
  <dcterms:created xsi:type="dcterms:W3CDTF">2026-03-10T02:44:51Z</dcterms:created>
  <dcterms:modified xsi:type="dcterms:W3CDTF">2026-03-10T03:10:11Z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0B4EE8ECAAD848898560677431B0F98F_12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