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<sst xmlns="http://schemas.openxmlformats.org/spreadsheetml/2006/main" count="3619" uniqueCount="966">
  <si>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</si>
  <si>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</si>
  <si>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</si>
  <si>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</si>
  <si>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</si>
  <si>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</si>
  <si>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</si>
  <si>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</si>
  <si>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</si>
  <si>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</si>
  <si>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</si>
  <si>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</si>
  <si>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</si>
  <si>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</si>
  <si>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</si>
  <si>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</si>
  <si>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</si>
  <si>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</si>
  <si>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</si>
  <si>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</si>
  <si>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</si>
  <si>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</si>
  <si>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</si>
  <si>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</si>
  <si>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</si>
  <si>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</si>
  <si>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</si>
  <si>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</si>
  <si>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</si>
  <si>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</si>
  <si>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</si>
  <si>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</si>
  <si>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</si>
  <si>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</si>
  <si>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</si>
  <si>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</si>
  <si>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</si>
  <si>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</si>
  <si>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</si>
  <si>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</si>
  <si>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</si>
  <si>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</si>
  <si>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</si>
  <si>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</si>
  <si>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</si>
  <si>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</si>
  <si>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</si>
  <si>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</si>
  <si>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</si>
  <si>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</si>
  <si>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</si>
  <si>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</si>
  <si>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</si>
  <si>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</si>
  <si>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</si>
  <si>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</si>
  <si>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</si>
  <si>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</si>
  <si>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</si>
  <si>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</si>
  <si>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</si>
  <si>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</si>
  <si>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</si>
  <si>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</si>
  <si>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</si>
  <si>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</si>
  <si>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</si>
  <si>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</si>
  <si>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</si>
  <si>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102</t>
  </si>
  <si>
    <t>昆明市东川区发展和改革局</t>
  </si>
  <si>
    <t>102001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</si>
  <si>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</si>
  <si>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</si>
  <si>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</si>
  <si>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</si>
  <si>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</si>
  <si>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</si>
  <si>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</si>
  <si>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</si>
  <si>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</si>
  <si>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</si>
  <si>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</si>
  <si>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</si>
  <si>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</si>
  <si>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</si>
  <si>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</si>
  <si>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</si>
  <si>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</si>
  <si>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</si>
  <si>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</si>
  <si>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</si>
  <si>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</si>
  <si>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</si>
  <si>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</si>
  <si>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</si>
  <si>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</si>
  <si>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</si>
  <si>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</si>
  <si>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</si>
  <si>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</si>
  <si>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</si>
  <si>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</si>
  <si>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</si>
  <si>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2010404</t>
  </si>
  <si>
    <t>战略规划与实施</t>
  </si>
  <si>
    <t>2010408</t>
  </si>
  <si>
    <t>物价管理</t>
  </si>
  <si>
    <t>2010450</t>
  </si>
  <si>
    <t>事业运行</t>
  </si>
  <si>
    <t>2010499</t>
  </si>
  <si>
    <t>其他发展与改革事务支出</t>
  </si>
  <si>
    <t>20141</t>
  </si>
  <si>
    <t>数据事务</t>
  </si>
  <si>
    <t>2014199</t>
  </si>
  <si>
    <t>其他数据事务支出</t>
  </si>
  <si>
    <t>203</t>
  </si>
  <si>
    <t>国防支出</t>
  </si>
  <si>
    <t>20306</t>
  </si>
  <si>
    <t>国防动员</t>
  </si>
  <si>
    <t>2030603</t>
  </si>
  <si>
    <t>人民防空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</si>
  <si>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</si>
  <si>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</si>
  <si>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</si>
  <si>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</si>
  <si>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</si>
  <si>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</si>
  <si>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</si>
  <si>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</si>
  <si>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</si>
  <si>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</si>
  <si>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</si>
  <si>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</si>
  <si>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</si>
  <si>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</si>
  <si>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</si>
  <si>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</si>
  <si>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</si>
  <si>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</si>
  <si>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</si>
  <si>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</si>
  <si>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</si>
  <si>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</si>
  <si>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</si>
  <si>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</si>
  <si>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</si>
  <si>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</si>
  <si>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</si>
  <si>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</si>
  <si>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</si>
  <si>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</si>
  <si>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</si>
  <si>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</si>
  <si>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</si>
  <si>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</si>
  <si>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213</t>
  </si>
  <si>
    <t>农林水支出</t>
  </si>
  <si>
    <t>21305</t>
  </si>
  <si>
    <t>巩固脱贫攻坚成果衔接乡村振兴</t>
  </si>
  <si>
    <t>2130505</t>
  </si>
  <si>
    <t>生产发展</t>
  </si>
  <si>
    <t>2130506</t>
  </si>
  <si>
    <t>社会发展</t>
  </si>
  <si>
    <t>221</t>
  </si>
  <si>
    <t>住房保障支出</t>
  </si>
  <si>
    <t>22102</t>
  </si>
  <si>
    <t>住房改革支出</t>
  </si>
  <si>
    <t>2210201</t>
  </si>
  <si>
    <t>住房公积金</t>
  </si>
  <si>
    <t>222</t>
  </si>
  <si>
    <t>粮油物资储备支出</t>
  </si>
  <si>
    <t>22201</t>
  </si>
  <si>
    <t>粮油物资事务</t>
  </si>
  <si>
    <t>2220106</t>
  </si>
  <si>
    <t>专项业务活动</t>
  </si>
  <si>
    <t>2220115</t>
  </si>
  <si>
    <t>粮食风险基金</t>
  </si>
  <si>
    <t>22204</t>
  </si>
  <si>
    <t>粮油储备</t>
  </si>
  <si>
    <t>2220401</t>
  </si>
  <si>
    <t>储备粮油补贴</t>
  </si>
  <si>
    <t>22205</t>
  </si>
  <si>
    <t>重要商品储备</t>
  </si>
  <si>
    <t>2220511</t>
  </si>
  <si>
    <t>应急物资储备</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</si>
  <si>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</si>
  <si>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</si>
  <si>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</si>
  <si>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</si>
  <si>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</si>
  <si>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</si>
  <si>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</si>
  <si>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</si>
  <si>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</si>
  <si>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</si>
  <si>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</si>
  <si>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</si>
  <si>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</si>
  <si>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</si>
  <si>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</si>
  <si>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</si>
  <si>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</si>
  <si>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</si>
  <si>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</si>
  <si>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</si>
  <si>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</si>
  <si>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</si>
  <si>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</si>
  <si>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</si>
  <si>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</si>
  <si>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</si>
  <si>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</si>
  <si>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</si>
  <si>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</si>
  <si>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</si>
  <si>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</si>
  <si>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</si>
  <si>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</si>
  <si>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</si>
  <si>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</si>
  <si>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</si>
  <si>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</si>
  <si>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</si>
  <si>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</si>
  <si>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</si>
  <si>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</si>
  <si>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</si>
  <si>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</si>
  <si>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</si>
  <si>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</si>
  <si>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</si>
  <si>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</si>
  <si>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</si>
  <si>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</si>
  <si>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</si>
  <si>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</si>
  <si>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</si>
  <si>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</si>
  <si>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</si>
  <si>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</si>
  <si>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</si>
  <si>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</si>
  <si>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</si>
  <si>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</si>
  <si>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</si>
  <si>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</si>
  <si>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</si>
  <si>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</si>
  <si>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</si>
  <si>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</si>
  <si>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</si>
  <si>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530113210000000005481</t>
  </si>
  <si>
    <t>行政人员工资支出</t>
  </si>
  <si>
    <t>30101</t>
  </si>
  <si>
    <t>基本工资</t>
  </si>
  <si>
    <t>30102</t>
  </si>
  <si>
    <t>津贴补贴</t>
  </si>
  <si>
    <t>30103</t>
  </si>
  <si>
    <t>奖金</t>
  </si>
  <si>
    <t>530113210000000005482</t>
  </si>
  <si>
    <t>事业人员工资支出</t>
  </si>
  <si>
    <t>30107</t>
  </si>
  <si>
    <t>绩效工资</t>
  </si>
  <si>
    <t>530113210000000005483</t>
  </si>
  <si>
    <t>社会保障缴费</t>
  </si>
  <si>
    <t>30108</t>
  </si>
  <si>
    <t>机关事业单位基本养老保险缴费</t>
  </si>
  <si>
    <t>30110</t>
  </si>
  <si>
    <t>职工基本医疗保险缴费</t>
  </si>
  <si>
    <t>30111</t>
  </si>
  <si>
    <t>公务员医疗补助缴费</t>
  </si>
  <si>
    <t>30112</t>
  </si>
  <si>
    <t>其他社会保障缴费</t>
  </si>
  <si>
    <t>530113210000000005484</t>
  </si>
  <si>
    <t>30113</t>
  </si>
  <si>
    <t>530113210000000005485</t>
  </si>
  <si>
    <t>离休费</t>
  </si>
  <si>
    <t>30301</t>
  </si>
  <si>
    <t>530113210000000005486</t>
  </si>
  <si>
    <t>退休费</t>
  </si>
  <si>
    <t>30302</t>
  </si>
  <si>
    <t>530113210000000005489</t>
  </si>
  <si>
    <t>公车购置及运维费</t>
  </si>
  <si>
    <t>30231</t>
  </si>
  <si>
    <t>公务用车运行维护费</t>
  </si>
  <si>
    <t>530113210000000005490</t>
  </si>
  <si>
    <t>30217</t>
  </si>
  <si>
    <t>530113210000000005491</t>
  </si>
  <si>
    <t>公务交通补贴</t>
  </si>
  <si>
    <t>30239</t>
  </si>
  <si>
    <t>其他交通费用</t>
  </si>
  <si>
    <t>530113210000000005492</t>
  </si>
  <si>
    <t>工会经费</t>
  </si>
  <si>
    <t>30228</t>
  </si>
  <si>
    <t>530113210000000005493</t>
  </si>
  <si>
    <t>离退休公用经费</t>
  </si>
  <si>
    <t>30299</t>
  </si>
  <si>
    <t>其他商品和服务支出</t>
  </si>
  <si>
    <t>530113210000000005495</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</si>
  <si>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</si>
  <si>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</si>
  <si>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</si>
  <si>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</si>
  <si>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</si>
  <si>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</si>
  <si>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</si>
  <si>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</si>
  <si>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</si>
  <si>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</si>
  <si>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</si>
  <si>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</si>
  <si>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</si>
  <si>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</si>
  <si>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</si>
  <si>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</si>
  <si>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</si>
  <si>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530113210000000005496</t>
  </si>
  <si>
    <t>租车经费</t>
  </si>
  <si>
    <t>530113221100000334881</t>
  </si>
  <si>
    <t>离退休生活补助</t>
  </si>
  <si>
    <t>30305</t>
  </si>
  <si>
    <t>生活补助</t>
  </si>
  <si>
    <t>530113231100001521709</t>
  </si>
  <si>
    <t>事业人员绩效奖励</t>
  </si>
  <si>
    <t>530113251100003732706</t>
  </si>
  <si>
    <t>行政人员绩效奖励</t>
  </si>
  <si>
    <t>预算05-1表</t>
  </si>
  <si>
    <t>项目分类</t>
  </si>
  <si>
    <t>项目单位</t>
  </si>
  <si>
    <t>经济科目编码</t>
  </si>
  <si>
    <t>经济科目名称</t>
  </si>
  <si>
    <t>本年拨款</t>
  </si>
  <si>
    <t>其中：本次下达</t>
  </si>
  <si>
    <t>对个人和家庭的补助</t>
  </si>
  <si>
    <t>530113261100004940757</t>
  </si>
  <si>
    <t>城镇遗属补助经费</t>
  </si>
  <si>
    <t>530113261100004952250</t>
  </si>
  <si>
    <t>企业已故离休干部配偶无固定收入生活补助经费</t>
  </si>
  <si>
    <t>专项业务类</t>
  </si>
  <si>
    <t>530113200000000000029</t>
  </si>
  <si>
    <t>救灾物资储备管理经费</t>
  </si>
  <si>
    <t>530113200000000000198</t>
  </si>
  <si>
    <t>重点项目前期费及重点工作经费</t>
  </si>
  <si>
    <t>530113200000000000247</t>
  </si>
  <si>
    <t>粮食风险基金补助资金</t>
  </si>
  <si>
    <t>31204</t>
  </si>
  <si>
    <t>费用补贴</t>
  </si>
  <si>
    <t>530113231100002242888</t>
  </si>
  <si>
    <t>人民防空建设专项资金</t>
  </si>
  <si>
    <t>530113231100002421249</t>
  </si>
  <si>
    <t>2023年打击涉烟违法犯罪工作第一批补助经费</t>
  </si>
  <si>
    <t>530113241100002573140</t>
  </si>
  <si>
    <t>粮食应急体系建设及粮食监督检查工作经费</t>
  </si>
  <si>
    <t>530113251100003633250</t>
  </si>
  <si>
    <t>东川区数字政务网改造升级项目经费</t>
  </si>
  <si>
    <t>30227</t>
  </si>
  <si>
    <t>委托业务费</t>
  </si>
  <si>
    <t>530113251100004153809</t>
  </si>
  <si>
    <t>2024年打击涉烟违法犯罪工作补助经费</t>
  </si>
  <si>
    <t>530113251100004519605</t>
  </si>
  <si>
    <t>2025年第一批农产品成本调查和价格监测补助资金</t>
  </si>
  <si>
    <t>30226</t>
  </si>
  <si>
    <t>劳务费</t>
  </si>
  <si>
    <t>530113251100004542002</t>
  </si>
  <si>
    <t>2025年省级救灾物资储备管理及调运经费</t>
  </si>
  <si>
    <t>530113251100004641217</t>
  </si>
  <si>
    <t>2025年打击涉烟违法犯罪工作补助经费</t>
  </si>
  <si>
    <t>530113261100004939382</t>
  </si>
  <si>
    <t>区级储备粮费用（成品粮）补贴经费</t>
  </si>
  <si>
    <t>530113261100004939385</t>
  </si>
  <si>
    <t>区级储备粮费用（原粮）补贴经费</t>
  </si>
  <si>
    <t>31205</t>
  </si>
  <si>
    <t>利息补贴</t>
  </si>
  <si>
    <t>530113261100004952291</t>
  </si>
  <si>
    <t>2026年度东川区公益性公墓定价成本调查经费</t>
  </si>
  <si>
    <t>530113261100004952351</t>
  </si>
  <si>
    <t>东川区起嘎移民搬迁创业就业基地建设项目资金</t>
  </si>
  <si>
    <t>30905</t>
  </si>
  <si>
    <t>基础设施建设</t>
  </si>
  <si>
    <t>530113261100005209239</t>
  </si>
  <si>
    <t>2025年第二批农产品成本调查和价格监测补助资金</t>
  </si>
  <si>
    <t>民生类</t>
  </si>
  <si>
    <t>530113200000000000201</t>
  </si>
  <si>
    <t>东川国有粮食企业改制遗留问题经费</t>
  </si>
  <si>
    <t>530113200000000000246</t>
  </si>
  <si>
    <t>特困群众平价粮油销售补贴经费</t>
  </si>
  <si>
    <t>530113261100004937341</t>
  </si>
  <si>
    <t>”三区“移民搬迁生活补助及医疗保险经费</t>
  </si>
  <si>
    <t>事业发展类</t>
  </si>
  <si>
    <t>530113241100003195321</t>
  </si>
  <si>
    <t>2023年度城乡绿化美化标杆典型省级财政直接奖补资金</t>
  </si>
  <si>
    <t>530113251100003632403</t>
  </si>
  <si>
    <t>东川区“十五五”规划编制工作经费</t>
  </si>
  <si>
    <t>530113261100005160264</t>
  </si>
  <si>
    <t>东川区易地扶贫搬迁进城安置点物业管理服务费补助资金</t>
  </si>
  <si>
    <t>30399</t>
  </si>
  <si>
    <t>其他对个人和家庭的补助</t>
  </si>
  <si>
    <t>预算05-2表</t>
  </si>
  <si>
    <t>项目年度绩效目标</t>
  </si>
  <si>
    <t>一级指标</t>
  </si>
  <si>
    <t>二级指标</t>
  </si>
  <si>
    <t>三级指标</t>
  </si>
  <si>
    <t>指标性质</t>
  </si>
  <si>
    <t>指标值</t>
  </si>
  <si>
    <t>度量单位</t>
  </si>
  <si>
    <t>指标属性</t>
  </si>
  <si>
    <t>指标内容</t>
  </si>
  <si>
    <t>厂房建筑面积 3788.40 ㎡；仓库建筑面积 370.44㎡，电商平台辅助用房建筑面积 1406.10 ㎡；硬化场地面积 1906.33 ㎡（含消防车道路）；绿地面积 183.82 ㎡；围墙 298.64m；挡土墙 465.50 m3。</t>
  </si>
  <si>
    <t>产出指标</t>
  </si>
  <si>
    <t>数量指标</t>
  </si>
  <si>
    <t>厂房建筑面积</t>
  </si>
  <si>
    <t>=</t>
  </si>
  <si>
    <t xml:space="preserve"> 3788.40 ㎡</t>
  </si>
  <si>
    <t>平方米</t>
  </si>
  <si>
    <t>定量指标</t>
  </si>
  <si>
    <t>规划会议纪要〔2020〕第62号国土空间规划委员会</t>
  </si>
  <si>
    <t>仓库建筑面积</t>
  </si>
  <si>
    <t>370.44㎡</t>
  </si>
  <si>
    <t xml:space="preserve">电商平台辅助用房建筑面积 </t>
  </si>
  <si>
    <t>1406.10 ㎡</t>
  </si>
  <si>
    <t>硬化场地面积（含消防车道路）</t>
  </si>
  <si>
    <t xml:space="preserve"> 1906.33 ㎡</t>
  </si>
  <si>
    <t>绿地面积</t>
  </si>
  <si>
    <t>183.82 ㎡</t>
  </si>
  <si>
    <t>围墙</t>
  </si>
  <si>
    <t xml:space="preserve"> 298.64m</t>
  </si>
  <si>
    <t>米</t>
  </si>
  <si>
    <t>挡土墙</t>
  </si>
  <si>
    <t xml:space="preserve"> 465.50 m3</t>
  </si>
  <si>
    <t>立方米</t>
  </si>
  <si>
    <t>就业人数</t>
  </si>
  <si>
    <t>&gt;=</t>
  </si>
  <si>
    <t>240人</t>
  </si>
  <si>
    <t>人</t>
  </si>
  <si>
    <t>起嘎创业就业基地项目可研报告</t>
  </si>
  <si>
    <t>效益指标</t>
  </si>
  <si>
    <t>社会效益</t>
  </si>
  <si>
    <t>增加群众就业</t>
  </si>
  <si>
    <t>逐步改善</t>
  </si>
  <si>
    <t>%</t>
  </si>
  <si>
    <t>定性指标</t>
  </si>
  <si>
    <t>昆明和昇隆电子科技有限公司；云南恩溪服饰有限公司入驻协议</t>
  </si>
  <si>
    <t>满意度指标</t>
  </si>
  <si>
    <t>服务对象满意度</t>
  </si>
  <si>
    <t>群众满意度</t>
  </si>
  <si>
    <t>95%</t>
  </si>
  <si>
    <t>群众满意度调查</t>
  </si>
  <si>
    <t>成本指标</t>
  </si>
  <si>
    <t>经济成本指标</t>
  </si>
  <si>
    <t>2024年昆明市衔接资金绩效评价发现问题整改金额</t>
  </si>
  <si>
    <t>2058200元</t>
  </si>
  <si>
    <t>元</t>
  </si>
  <si>
    <t>关于2024年昆明市财政衔接资金绩效评价发现问题的整改通知（红头）</t>
  </si>
  <si>
    <t>机关事业单位人员逝世后，符合遗属生活困难补助条件的人员。</t>
  </si>
  <si>
    <t>补助人数</t>
  </si>
  <si>
    <t>3人</t>
  </si>
  <si>
    <t>昆民发〔2025〕5号昆明市民政局 昆明市财政局关于调整 2025年城乡最低生活保障和特困人员救助供养保障标准的通知</t>
  </si>
  <si>
    <t>可持续影响</t>
  </si>
  <si>
    <t>确保遗属补助人员待遇</t>
  </si>
  <si>
    <t>补助对象满意度</t>
  </si>
  <si>
    <t>100%</t>
  </si>
  <si>
    <t>补助金额</t>
  </si>
  <si>
    <t>22591.20元</t>
  </si>
  <si>
    <t>为规范农村公益性公墓价格制定行为，持续强化殡葬服务民生保障功能，为切实减轻群众丧葬负担，促进殡葬事业健康发展。</t>
  </si>
  <si>
    <t>成本调查报告</t>
  </si>
  <si>
    <t>1个</t>
  </si>
  <si>
    <t>个</t>
  </si>
  <si>
    <t>《关于进一步规范公益性安葬（放）设施价格管理的通知》 （昆发改价格〔2023〕177号 )，《云南省发展和改革委员会云南省民政厅关于将公益性安葬（放）设施纳入政府定价管理有关事宜的通知》（云发改价格〔2022〕1080号）文件要求。</t>
  </si>
  <si>
    <t>社会风险评估报告</t>
  </si>
  <si>
    <t>质量指标</t>
  </si>
  <si>
    <t>报告完成率</t>
  </si>
  <si>
    <t>时效指标</t>
  </si>
  <si>
    <t>完成年度</t>
  </si>
  <si>
    <t xml:space="preserve">2026年度 </t>
  </si>
  <si>
    <t>年</t>
  </si>
  <si>
    <t>强化殡葬服务民生保障功能，切实减轻群众丧葬负担</t>
  </si>
  <si>
    <t>成效明显</t>
  </si>
  <si>
    <t>经费补贴成本</t>
  </si>
  <si>
    <t>15万元</t>
  </si>
  <si>
    <t>万元</t>
  </si>
  <si>
    <t>经费补贴成本15万元</t>
  </si>
  <si>
    <t>2024年12月底前完成《东川区“十五五”规划基本思路》；2025年完成三个课题研究：《东川区“十五五”时期加快易地搬迁安置区发展对策研究》、《东川区“十五五”时期园区经济高质量发展思路和举措研究》、《东川区“十五五”时期资源经济高质量发展思路和举措研究》。2026年3月底前完成《东川区“十五五”规划纲要》编制工作。</t>
  </si>
  <si>
    <t>课题研究</t>
  </si>
  <si>
    <t>3个</t>
  </si>
  <si>
    <t>项（个）</t>
  </si>
  <si>
    <t>昆明市东川区国民经济和社会发展“十五五”规划编制工作方案东政办发〔2024〕27号</t>
  </si>
  <si>
    <t>规划纲要</t>
  </si>
  <si>
    <t>1 个</t>
  </si>
  <si>
    <t>专项规划</t>
  </si>
  <si>
    <t>&lt;=</t>
  </si>
  <si>
    <t>39个</t>
  </si>
  <si>
    <t>高质量编制课题和规划</t>
  </si>
  <si>
    <t>2025-2030年度</t>
  </si>
  <si>
    <t>经济效益</t>
  </si>
  <si>
    <t>经济总量</t>
  </si>
  <si>
    <t>有所提高</t>
  </si>
  <si>
    <t>社会经济</t>
  </si>
  <si>
    <t>稳定发展</t>
  </si>
  <si>
    <t>东川区实现更高质量、更有效率、更加公平、更可持续的发展</t>
  </si>
  <si>
    <t>完成区人民政府印发《东川区国民经济和社会发展第十五个五年规划纲要》中经济指标</t>
  </si>
  <si>
    <t>是/否</t>
  </si>
  <si>
    <t>生态效益</t>
  </si>
  <si>
    <t>生态环境</t>
  </si>
  <si>
    <t>完成区人民政府印发《东川区国民经济和社会发展第十五个五年规划纲要》中生态指标。</t>
  </si>
  <si>
    <t>80%</t>
  </si>
  <si>
    <t>经费补助成本</t>
  </si>
  <si>
    <t>200万元</t>
  </si>
  <si>
    <t>经费补助成本200万元</t>
  </si>
  <si>
    <t>通过利用专线物理隔离的优点解决目前政务信息化发展中存在的问题，专线铺设致全区一级、二级预算单位及村级组织，促进电子政务的传输和安全水平迈上一个新的台阶。通过升级改造全面达到安全保密要求，且与国家国产化替代规划相适配。实现一网统建、一网统管。</t>
  </si>
  <si>
    <t>升级改造数据中心机房</t>
  </si>
  <si>
    <t>个（项）</t>
  </si>
  <si>
    <t>东川区协同办公平台暨电子政务信息系统升级改造意见</t>
  </si>
  <si>
    <t>铺设政务专线</t>
  </si>
  <si>
    <t>105家</t>
  </si>
  <si>
    <t>家</t>
  </si>
  <si>
    <t>升级协同办公应用平台</t>
  </si>
  <si>
    <t>项目完成提升率</t>
  </si>
  <si>
    <t>执行年度</t>
  </si>
  <si>
    <t>2026年度</t>
  </si>
  <si>
    <t>实现一网统建一网统管</t>
  </si>
  <si>
    <t>达到安全保密要求，且与国家国产化替代规划相适配</t>
  </si>
  <si>
    <t>协同办公平台暨电子政务信息系统使用户满意度</t>
  </si>
  <si>
    <t>项目资金成本</t>
  </si>
  <si>
    <t>578万元</t>
  </si>
  <si>
    <t>项目资金成本578万元</t>
  </si>
  <si>
    <t>云南省烟草专卖局与云南中烟工业公司共同出资建立了打击涉烟违法犯罪专项资金，通过项目的实施，有效遏制卷烟制假对我省烟草产业发展的威胁，打击涉烟违法犯罪活动，保护合法卷烟品牌及知识产权，促进云南省“两烟”产业的持续稳定健康发展，为全省顺利完成“两烟”税利目标、促进全省经济发展做出贡献。</t>
  </si>
  <si>
    <t>大案要案</t>
  </si>
  <si>
    <t>≧3个或≧1个网络案件</t>
  </si>
  <si>
    <t>东财企〔2025〕8号 昆明市东川区财政局关于下达2024年打击涉烟违法犯罪工作补助的通知</t>
  </si>
  <si>
    <t>涉烟案件</t>
  </si>
  <si>
    <t>≧38起</t>
  </si>
  <si>
    <t>起</t>
  </si>
  <si>
    <t>夺回市场空间</t>
  </si>
  <si>
    <t>≧1.2万箱</t>
  </si>
  <si>
    <t>万箱</t>
  </si>
  <si>
    <t>卷烟零售客户满意度</t>
  </si>
  <si>
    <t>≧85%</t>
  </si>
  <si>
    <t>根据《昆明市东川区人民政府会议纪要》（2025年第18期）精神，六届区人民政府第 82 次常务会议上，原则同意将东川区易地扶贫搬迁进城安置点 2022—2024 年度应收未收的物业管理服务资金 9148238.41 元和 2025 年度应收未收的物业管理服务资金 4342415.15 元申请纳入2026年区级财政预算予以解决13490653.56元。</t>
  </si>
  <si>
    <t>管理小区数</t>
  </si>
  <si>
    <t>8个</t>
  </si>
  <si>
    <t>常务会议纪要〔2025〕第18期</t>
  </si>
  <si>
    <t>物业管理服务户数</t>
  </si>
  <si>
    <t>≥6059户</t>
  </si>
  <si>
    <t>户</t>
  </si>
  <si>
    <t>物业管理服务人数</t>
  </si>
  <si>
    <t>≥23287人</t>
  </si>
  <si>
    <t>为搬迁群众提供优质管理服务</t>
  </si>
  <si>
    <t>92%</t>
  </si>
  <si>
    <t>补贴兑付及时率</t>
  </si>
  <si>
    <t>90%</t>
  </si>
  <si>
    <t>易地扶贫搬迁群众受益户数</t>
  </si>
  <si>
    <t>易地扶贫搬迁群众受益人数</t>
  </si>
  <si>
    <t>减轻搬迁群众生活负担</t>
  </si>
  <si>
    <t>易地扶贫搬迁群众满意度</t>
  </si>
  <si>
    <t>2022-2025年创美物业公司应收未收的物业管理服务相关费用</t>
  </si>
  <si>
    <t>1349.065356元</t>
  </si>
  <si>
    <t>履行人民防空工作方面的行政管理职能，负责本行政区域的人民防空工作；计划、规划、建设等有关部门，做好人民防空工作。有效地组织人民防空，保护人民的生命和财产安全，有利于平时开发利用防空设施，服务经济建设，</t>
  </si>
  <si>
    <t>人防工程专项资金项目</t>
  </si>
  <si>
    <t>10个</t>
  </si>
  <si>
    <t>《中华人民共和国人民防空法》、《云南省实施〈中华人民共和国人民防空法〉办法》</t>
  </si>
  <si>
    <t>履行人民防空工作方面的行政管理职能，负责本行政区域的人民防空工作</t>
  </si>
  <si>
    <t>项目实施周期</t>
  </si>
  <si>
    <t>保障维护地区安全稳定范围</t>
  </si>
  <si>
    <t>1858.79</t>
  </si>
  <si>
    <t>平方公里</t>
  </si>
  <si>
    <t>提供防灾减灾应急支援</t>
  </si>
  <si>
    <t>95</t>
  </si>
  <si>
    <t>项目建设审批，应急服务</t>
  </si>
  <si>
    <t>180万元</t>
  </si>
  <si>
    <t>支持组织开展农产品成本调查工作，完成国家级常规、专项、直报 、生猪应急及省级地方特色等多项成本调查任务，记录农产品生产成本和收 益数据，分析我省农户种植、养殖成本收益情况，为宏观调控和农业供给侧 结构性改革提供政策性建议。</t>
  </si>
  <si>
    <t>农调户数</t>
  </si>
  <si>
    <t>9户</t>
  </si>
  <si>
    <t>东财企〔2024〕34号 昆明市东川区财政局关于下达2024年农产品成本调查经费的通知</t>
  </si>
  <si>
    <t>国家常规直报品种数量</t>
  </si>
  <si>
    <t>专项调查基础数据</t>
  </si>
  <si>
    <t>3项</t>
  </si>
  <si>
    <t>项</t>
  </si>
  <si>
    <t>调查数据及分析材料按时报送率</t>
  </si>
  <si>
    <t>支撑农业政策制定和宏观调控能力</t>
  </si>
  <si>
    <t>农业研究和生产经营长远发展规划</t>
  </si>
  <si>
    <t>农调户满意度</t>
  </si>
  <si>
    <t>按东政复【2020】278号文、东发改【2023】38号，要求为东川区政府存储区储成品粮大米69.3万公斤，确保东川区的市场稳定和粮食安全，补贴资金用于支付农发行购粮贷款和公司保管储备粮的费用。昆政办通【2002】59号文，为有利于政府宏观调控，保障粮食供求平衡和安全稳定。</t>
  </si>
  <si>
    <t>储备大米</t>
  </si>
  <si>
    <t>69.3万公斤</t>
  </si>
  <si>
    <t>万公斤</t>
  </si>
  <si>
    <t>反映储备大米数量</t>
  </si>
  <si>
    <t>储备完成率</t>
  </si>
  <si>
    <t>社会效益指标</t>
  </si>
  <si>
    <t>确保东川粮食安全，为东川可持续发展奠定基础</t>
  </si>
  <si>
    <t>反映社会维稳效益情况</t>
  </si>
  <si>
    <t>保障粮食供求平衡和安全稳定</t>
  </si>
  <si>
    <t>反映储备完成率</t>
  </si>
  <si>
    <t>成本费用</t>
  </si>
  <si>
    <t>62.37万元</t>
  </si>
  <si>
    <t xml:space="preserve">成品粮费用补贴693000*0.9元/年/公斤=62.37万元。
</t>
  </si>
  <si>
    <t>东财企〔2025〕45号 昆明市东川区财政局关于2025年打击涉烟违法犯罪工作补助经费的通知</t>
  </si>
  <si>
    <t>网络案件</t>
  </si>
  <si>
    <t>≧43起</t>
  </si>
  <si>
    <t>≧1.8万箱</t>
  </si>
  <si>
    <t>发放企业已故离休干部配偶无固定收入生活补助</t>
  </si>
  <si>
    <t>4人</t>
  </si>
  <si>
    <t>2026年企业已故离休干部配偶无固定收入生活补助审批表</t>
  </si>
  <si>
    <t>确保补助人员待遇</t>
  </si>
  <si>
    <t>企业已故离休干部配偶无固定收入生活补助审批表</t>
  </si>
  <si>
    <t>补助人员满意度</t>
  </si>
  <si>
    <t>68844元</t>
  </si>
  <si>
    <t>东财企〔2023〕47号 昆明市东川区财政局关于下达2023年打击涉烟违法犯罪工作第一批补助经费的通知</t>
  </si>
  <si>
    <t>创建绿美乡镇1个，绿美村庄2个，绿美社区1个，绿美校园1所，争创“两山”实践创新基地</t>
  </si>
  <si>
    <t>创建绿美乡镇</t>
  </si>
  <si>
    <t>东财企〔2024〕38号 昆明市东川区财政局关于下达2023年度城乡绿化美化标杆典型省级财政直接奖补资金的通知</t>
  </si>
  <si>
    <t>创建绿美村庄</t>
  </si>
  <si>
    <t>2 个</t>
  </si>
  <si>
    <t>创建绿美社区</t>
  </si>
  <si>
    <t>创建绿美校园</t>
  </si>
  <si>
    <t>1所</t>
  </si>
  <si>
    <t>所</t>
  </si>
  <si>
    <t>新增绿化面积</t>
  </si>
  <si>
    <t>260000（平方米）</t>
  </si>
  <si>
    <t>新增植树量</t>
  </si>
  <si>
    <t>15000（株）</t>
  </si>
  <si>
    <t>株</t>
  </si>
  <si>
    <t>新增苗木成活率</t>
  </si>
  <si>
    <t>≥90%</t>
  </si>
  <si>
    <t>新增苗木乡土树种使用率</t>
  </si>
  <si>
    <t>≥80%</t>
  </si>
  <si>
    <t>城乡绿化美化标杆典型现场抽查合格率</t>
  </si>
  <si>
    <t>≥95%</t>
  </si>
  <si>
    <t>奖补资金使用合规率</t>
  </si>
  <si>
    <t>奖补资金下达及时率</t>
  </si>
  <si>
    <t>年度完成率</t>
  </si>
  <si>
    <t>农林牧渔增加值</t>
  </si>
  <si>
    <t>200（万元）</t>
  </si>
  <si>
    <t>带动人均纯收入增加</t>
  </si>
  <si>
    <t>625（元）</t>
  </si>
  <si>
    <t>全年发动群众参与义务植树活动人次</t>
  </si>
  <si>
    <t>11.3（万人次）</t>
  </si>
  <si>
    <t>万人次</t>
  </si>
  <si>
    <t>受益人数</t>
  </si>
  <si>
    <t>8624（人）</t>
  </si>
  <si>
    <t>生态环境改善</t>
  </si>
  <si>
    <t>逐年提升</t>
  </si>
  <si>
    <t>项目可持续发挥作用的年限</t>
  </si>
  <si>
    <t>长期</t>
  </si>
  <si>
    <t>参与群众满意度</t>
  </si>
  <si>
    <t>≥85%</t>
  </si>
  <si>
    <t>根据东发改联发【2020】257号、云粮物发【2019】2号、昆发改粮储【2022】582号、东发改联发【2024】3号文，要求保管救灾物资20㎡单帐篷26顶、12㎡棉帐篷660顶、36㎡单帐篷37顶、60㎡单帐篷5顶、12㎡棉帐篷内胆80顶、苫布(防水篷布)200件、折叠桌凳(套)540套、简易厕所6件的储备，为确保救灾物资规范管理、快速调运，应对突发自然灾害，保障东川区人民安全。</t>
  </si>
  <si>
    <t>20㎡单帐篷</t>
  </si>
  <si>
    <t>26顶</t>
  </si>
  <si>
    <t>顶</t>
  </si>
  <si>
    <t>12㎡棉帐篷</t>
  </si>
  <si>
    <t>660顶</t>
  </si>
  <si>
    <t>36㎡单帐篷</t>
  </si>
  <si>
    <t>37顶</t>
  </si>
  <si>
    <t>张</t>
  </si>
  <si>
    <t>60㎡单帐篷</t>
  </si>
  <si>
    <t>5顶</t>
  </si>
  <si>
    <t>12㎡棉帐篷内胆</t>
  </si>
  <si>
    <t>80顶</t>
  </si>
  <si>
    <t>苫布(防水篷布)</t>
  </si>
  <si>
    <t>200件</t>
  </si>
  <si>
    <t>件</t>
  </si>
  <si>
    <t>折叠桌凳(套)</t>
  </si>
  <si>
    <t>540套</t>
  </si>
  <si>
    <t>套</t>
  </si>
  <si>
    <t>简易厕所</t>
  </si>
  <si>
    <t>6件</t>
  </si>
  <si>
    <t>物资验收合格率</t>
  </si>
  <si>
    <t>98%</t>
  </si>
  <si>
    <t>2026年</t>
  </si>
  <si>
    <t>1-12月</t>
  </si>
  <si>
    <t>确保东川人民安全</t>
  </si>
  <si>
    <t>可持续影响指标</t>
  </si>
  <si>
    <t>救灾物资储备应实行封闭式管理，专库存储，专账管理，专人负责；</t>
  </si>
  <si>
    <t>根据东发改联发【2020】257号、云粮物发【2019】2号</t>
  </si>
  <si>
    <t>服务满意度</t>
  </si>
  <si>
    <t>完成储存就在物资被子2137床、大衣3155件、棉帐篷416顶、棉帐篷内胆80包、折叠床391件、单帐篷71顶、头盔15顶、水壶13个、衣服767套、雨衣169件、床上用品389套、床垫390床、彩条布170件、换旧帐篷15顶的储备，通过项目的实施进一步确保救灾物资规范管理、快速调运，应对突发自然灾害，保障东川区人民安全。</t>
  </si>
  <si>
    <t>单帐篷</t>
  </si>
  <si>
    <t>71</t>
  </si>
  <si>
    <t>按东发改联发【2021】236号《关于申请将救灾物资储备费纳入区级财政预算的请示》、云粮物发【2019】2号文《关于印发云南省省级救灾物资管理办法（试行）的通知》储备管理救灾物资</t>
  </si>
  <si>
    <t>棉帐篷</t>
  </si>
  <si>
    <t>416</t>
  </si>
  <si>
    <t>棉被</t>
  </si>
  <si>
    <t>2137张</t>
  </si>
  <si>
    <t>棉大衣</t>
  </si>
  <si>
    <t>3155</t>
  </si>
  <si>
    <t>衣服</t>
  </si>
  <si>
    <t>767</t>
  </si>
  <si>
    <t>彩条布</t>
  </si>
  <si>
    <t>170</t>
  </si>
  <si>
    <t>折叠床</t>
  </si>
  <si>
    <t>391</t>
  </si>
  <si>
    <t>床上用品</t>
  </si>
  <si>
    <t>389</t>
  </si>
  <si>
    <t>床垫</t>
  </si>
  <si>
    <t>390床</t>
  </si>
  <si>
    <t>床</t>
  </si>
  <si>
    <t>雨衣</t>
  </si>
  <si>
    <t>169</t>
  </si>
  <si>
    <t>2025年</t>
  </si>
  <si>
    <t>救灾物资储备安全率</t>
  </si>
  <si>
    <t>完成存储区储稻谷311万公斤、小麦300万公斤、成品粮大米39万公斤、成品粮面粉23.5万公斤安全储备,确保东川粮食安全。确保东川粮食价格稳定，对东川粮食进行宏观调控。</t>
  </si>
  <si>
    <t>储备稻谷</t>
  </si>
  <si>
    <t>301.3万公斤</t>
  </si>
  <si>
    <t>反映储备稻谷数量</t>
  </si>
  <si>
    <t>储备小麦</t>
  </si>
  <si>
    <t>300万公斤</t>
  </si>
  <si>
    <t>反映储备小麦数量</t>
  </si>
  <si>
    <t>储备粮质量指标</t>
  </si>
  <si>
    <t>国标二级</t>
  </si>
  <si>
    <t>等级</t>
  </si>
  <si>
    <t>储备粮质量指标国标二级</t>
  </si>
  <si>
    <t>执行年度2026年1月至12月</t>
  </si>
  <si>
    <t>反映项目实施年度</t>
  </si>
  <si>
    <t>确保东川粮食安全</t>
  </si>
  <si>
    <t>反映社会效益情况，确保东川粮食安全，为东川可持续发展奠定基础</t>
  </si>
  <si>
    <t>按东政复【2020】278号文，要求为东川区政府存储区储稻谷311万公斤、小麦300万公斤、成品粮大米31.5万公斤、成品粮面粉20万公斤、成品粮面条11万公斤</t>
  </si>
  <si>
    <t>粮食基金补助标准</t>
  </si>
  <si>
    <t>21万元</t>
  </si>
  <si>
    <t>市级文件要求粮食基金补助标准</t>
  </si>
  <si>
    <t>巩固和稳定东川区矿山采空区塌陷区地质灾害隐患区移民搬迁工作，对搬迁点移民实施生活补助及医疗补助，通过该项目2026年度实施，矿区生态大有改观，移民生活逐步提高，社会经济发展速度大幅提升。巩固和稳定东川区矿山采空区塌陷区地质灾害隐患区移民搬迁工作，通过该项目的逐年实施，矿区生态大有改观，移民生活逐步提高，，医疗保障到位，社会得到稳定。</t>
  </si>
  <si>
    <t>1458</t>
  </si>
  <si>
    <t>反映移民搬迁享受生活补助人员数量。</t>
  </si>
  <si>
    <t>医保参保人数</t>
  </si>
  <si>
    <t>2178</t>
  </si>
  <si>
    <t>反映移民搬迁医保参保人员数量。</t>
  </si>
  <si>
    <t>按月足额发放补助金</t>
  </si>
  <si>
    <t>月</t>
  </si>
  <si>
    <t>反映完成时限。</t>
  </si>
  <si>
    <t>提高移民生活水平、健康水平</t>
  </si>
  <si>
    <t>提高移民生活水平、健康水平，逐步改善</t>
  </si>
  <si>
    <t>补助对象满意率</t>
  </si>
  <si>
    <t>反映服务对象满意程度。</t>
  </si>
  <si>
    <t>生活补助标准</t>
  </si>
  <si>
    <t>350元/人/月</t>
  </si>
  <si>
    <t>元/人*月</t>
  </si>
  <si>
    <t>按月发放350元/人/月</t>
  </si>
  <si>
    <t>医保缴交标准</t>
  </si>
  <si>
    <t>400元/人/年</t>
  </si>
  <si>
    <t>元人年</t>
  </si>
  <si>
    <t>医保缴交标准400元/人/年</t>
  </si>
  <si>
    <t>对原粮食企业改革遗留的离退休人员和安置机构人员、遗属及菜篮子人员及生活小区管理相关费用确保支付，保持社会稳定。</t>
  </si>
  <si>
    <t>安置机构人员</t>
  </si>
  <si>
    <t>反映安置机构人员数</t>
  </si>
  <si>
    <t>遗属人员</t>
  </si>
  <si>
    <t>31人</t>
  </si>
  <si>
    <t>反映遗属人员数</t>
  </si>
  <si>
    <t>离退休人员</t>
  </si>
  <si>
    <t>269人</t>
  </si>
  <si>
    <t>反映离退休人员数</t>
  </si>
  <si>
    <t>生活小区</t>
  </si>
  <si>
    <t>11个</t>
  </si>
  <si>
    <t>反映生活小区个数</t>
  </si>
  <si>
    <t>菜篮子人员</t>
  </si>
  <si>
    <t>53人</t>
  </si>
  <si>
    <t>反映菜篮子人员</t>
  </si>
  <si>
    <t>对原粮食企业改革遗留的离退休人员和安置机构人员、遗属及菜篮子人员保障率</t>
  </si>
  <si>
    <t>按东川区政府2015年9月7日会议纪要第42期第五条规定，对原粮食企业改革遗留的安置机构人员和离退休人员、遗属及菜篮子人员及生活小区管理相关费用确保支付，保持社会稳定。</t>
  </si>
  <si>
    <t xml:space="preserve">执行年度 </t>
  </si>
  <si>
    <t>保持社会稳定，减少上访事件</t>
  </si>
  <si>
    <t>反映社会维稳情况</t>
  </si>
  <si>
    <t>是否持续保障安置机构人员和离退休人员、遗属人员基本生活</t>
  </si>
  <si>
    <t>受益对象满意度</t>
  </si>
  <si>
    <t>反映受益对象满意度</t>
  </si>
  <si>
    <t>41.25万元</t>
  </si>
  <si>
    <t>开展东川区2026年重点工作、东川区2026年重点项目前期工作。其中：200万元用于5个区级重点项目开展前期工作；300万元用于地方政府专项债券发行登记服务、可行性研究报告评审、区委区政府安排重点工作的相关经费。</t>
  </si>
  <si>
    <t>重点工作</t>
  </si>
  <si>
    <t>反映重点工作数量</t>
  </si>
  <si>
    <t>重点项目前期工作</t>
  </si>
  <si>
    <t>反映重点项目数量</t>
  </si>
  <si>
    <t>可行性研究报告评审</t>
  </si>
  <si>
    <t>40</t>
  </si>
  <si>
    <t>完成可行性研究报告审批</t>
  </si>
  <si>
    <t>反映投资咨询评估质量</t>
  </si>
  <si>
    <t>项目审批率</t>
  </si>
  <si>
    <t>反映审批质量</t>
  </si>
  <si>
    <t>反映完成年度</t>
  </si>
  <si>
    <t>为我区重大项目前期工作的开展奠定了坚实的基础</t>
  </si>
  <si>
    <t>反映所产生的社会效益</t>
  </si>
  <si>
    <t>提高项目审批质量</t>
  </si>
  <si>
    <t>提高投资决策科学化水平，为促进投资高质量发展提供有力支 撑。</t>
  </si>
  <si>
    <t>东川区区级重点前期项目库</t>
  </si>
  <si>
    <t>完成前期工作满意度</t>
  </si>
  <si>
    <t>反映完成项目前期工作情况</t>
  </si>
  <si>
    <t>经费成本</t>
  </si>
  <si>
    <t>500万元</t>
  </si>
  <si>
    <t>经费成本500万元</t>
  </si>
  <si>
    <t>2026年度按要求完成国家“优质粮食工程”检验监测体系建设任务，用于粮食质量安全监管执法装备配备及检验监测业务经费保障。完善粮食应急保障机制，加粮食应急能力建设。</t>
  </si>
  <si>
    <t>粮食流通统计</t>
  </si>
  <si>
    <t>全年</t>
  </si>
  <si>
    <t>反映粮食流通统计情况</t>
  </si>
  <si>
    <t>粮食质量检测</t>
  </si>
  <si>
    <t>2次</t>
  </si>
  <si>
    <t>次</t>
  </si>
  <si>
    <t>反映储备粮食收储、轮换和销售、常规检验检测数量</t>
  </si>
  <si>
    <t>政策性粮食库存检查</t>
  </si>
  <si>
    <t>4次</t>
  </si>
  <si>
    <t>反映政策性粮食库存检查次数</t>
  </si>
  <si>
    <t>完成粮食应急网点建设</t>
  </si>
  <si>
    <t>反映完成粮食应急网点建设点数量</t>
  </si>
  <si>
    <t>完成粮食流通监管、应急体系建设考核</t>
  </si>
  <si>
    <t>《东川区区级储备粮管理办法》、《东川区区级成品粮储备管理办法》、《东川区信息化粮库巡查办法实施细则》</t>
  </si>
  <si>
    <t>确保储粮安全，完善应急保障体系建设</t>
  </si>
  <si>
    <t>落实县（市）区农业、粮食行政执法工作力量，建立责任追究机制</t>
  </si>
  <si>
    <t>开展收获粮食的食品安全监测、质量调查和政策性成品粮监督抽检</t>
  </si>
  <si>
    <t>反映粮食安全首长负责制责任工作完成情况</t>
  </si>
  <si>
    <t>粮食安全首长负责制责任书完成率</t>
  </si>
  <si>
    <t>反映粮食安全首长负责制责任书考核完成度</t>
  </si>
  <si>
    <t>补助经费</t>
  </si>
  <si>
    <t>10万元</t>
  </si>
  <si>
    <t>补助经费10万元</t>
  </si>
  <si>
    <t>根据东政办发（2012）118号文，在全国范围内凡享受城市居民低保群众每年分别在春节、中秋节每人按低于市场价23%-35%的价格每人每节供应大米25公斤，面条5公斤，菜油2公斤，让低收入群众充分享受到改革发展成果，体现党委政府对低收入群众的关爱。</t>
  </si>
  <si>
    <t>特困群众（城市低保人员）数量</t>
  </si>
  <si>
    <t>36006人</t>
  </si>
  <si>
    <t>反映特困群众（城市低保人员）数量</t>
  </si>
  <si>
    <t>一级东北米</t>
  </si>
  <si>
    <t>25公斤/人</t>
  </si>
  <si>
    <t>公斤</t>
  </si>
  <si>
    <t>反映发放一级东北米人均数量</t>
  </si>
  <si>
    <t>一级面条</t>
  </si>
  <si>
    <t>5公斤/人</t>
  </si>
  <si>
    <t>反映发放一级面条人均数量</t>
  </si>
  <si>
    <t>二级菜油</t>
  </si>
  <si>
    <t>2公斤/人</t>
  </si>
  <si>
    <t>反映二级菜油人均数量</t>
  </si>
  <si>
    <t>特困群众（城市低保人员）平价粮油供应(2次/年）</t>
  </si>
  <si>
    <t>2次/年</t>
  </si>
  <si>
    <t>次/年</t>
  </si>
  <si>
    <t>东政办发【2012】118号《东川区特困群众特价粮油销售实施办法（试行）》</t>
  </si>
  <si>
    <t>2025年度、2026年度</t>
  </si>
  <si>
    <t>反映执行年度</t>
  </si>
  <si>
    <t>低收入人群众社会安定率</t>
  </si>
  <si>
    <t>反映低收入人群众社会安定率让低收入群众充分享受到改革发展成果，体现党委政府对低收入群众的关爱,对东川社会安定、和谐发展有重要意义。</t>
  </si>
  <si>
    <t>保障低收入群众生活稳定性</t>
  </si>
  <si>
    <t>反映受不住群众满意度</t>
  </si>
  <si>
    <t>特困群众平价保供补助</t>
  </si>
  <si>
    <t>特困群众平价保供补助200万元</t>
  </si>
  <si>
    <t>完成存储区储稻谷301.3万公斤、小麦300万公斤,共需保管费用、轮换费及利息补贴资金142.343671万元,无经济效益,社会效益是确保东川粮食安全,确保东川粮食价格稳定。</t>
  </si>
  <si>
    <t>按东政复【2020】278号文，要求为东川区政府存储区储稻谷301.3万公斤、小麦300万公斤确保东川区的市场稳定和粮食安全，补贴资金用于支付农发行购粮贷款和公司保管储备粮的费用。根据昆政办通【2002】59号文，为有利于政府宏观调控，保障粮食供求平衡和安全稳定。</t>
  </si>
  <si>
    <t>补贴费用</t>
  </si>
  <si>
    <t>142.34万元</t>
  </si>
  <si>
    <t>补贴费用142.34万元</t>
  </si>
  <si>
    <t>预算06表</t>
  </si>
  <si>
    <t>政府性基金预算支出预算表</t>
  </si>
  <si>
    <t>单位名称：昆明市发展和改革委员会</t>
  </si>
  <si>
    <t>政府性基金预算支出</t>
  </si>
  <si>
    <t>备注：昆明市东川区发展和改革局2026年度无部门政府性基金预算支出预算表支出情况，此表无数据。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</si>
  <si>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</si>
  <si>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</si>
  <si>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</si>
  <si>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</si>
  <si>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</si>
  <si>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</si>
  <si>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</si>
  <si>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</si>
  <si>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</si>
  <si>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</si>
  <si>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</si>
  <si>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公车油费</t>
  </si>
  <si>
    <t>车辆加油、添加燃料服务</t>
  </si>
  <si>
    <t>维修费</t>
  </si>
  <si>
    <t>车辆维修和保养服务</t>
  </si>
  <si>
    <t>公车保险费</t>
  </si>
  <si>
    <t>机动车保险服务</t>
  </si>
  <si>
    <t>更换办公桌椅</t>
  </si>
  <si>
    <t>办公桌</t>
  </si>
  <si>
    <t>采购办公用纸</t>
  </si>
  <si>
    <t>复印纸</t>
  </si>
  <si>
    <t>会议椅</t>
  </si>
  <si>
    <t>东川区数字政务网改造升级项目</t>
  </si>
  <si>
    <t>平台运营服务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</si>
  <si>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</si>
  <si>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</si>
  <si>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</si>
  <si>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</si>
  <si>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</si>
  <si>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</si>
  <si>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</si>
  <si>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</si>
  <si>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B1001 机关信息系统开发与维护服务</t>
  </si>
  <si>
    <t>B 政府履职辅助性服务</t>
  </si>
  <si>
    <t>预算09-1表</t>
  </si>
  <si>
    <t>单位名称（项目）</t>
  </si>
  <si>
    <t>地区</t>
  </si>
  <si>
    <t>备注：昆明市东川区发展和改革局2026年度无对下转移支付预算表支出情况，此表无数据。</t>
  </si>
  <si>
    <t>预算09-2表</t>
  </si>
  <si>
    <t>备注：昆明市东川区发展和改革局2026年度无对下转移支付绩效目标表支出情况，此表无数据。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</si>
  <si>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</si>
  <si>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</si>
  <si>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</si>
  <si>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</si>
  <si>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</si>
  <si>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</si>
  <si>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</si>
  <si>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</si>
  <si>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备注：昆明市东川区发展和改革局2026年度无新增资产配置预算表支出情况，此表无数据。</t>
  </si>
  <si>
    <t>预算11表</t>
  </si>
  <si>
    <t>上级补助</t>
  </si>
  <si>
    <t>备注：昆明市东川区发展和改革局2026年度无上级补助项目支出预算表支出情况，此表无数据。</t>
  </si>
  <si>
    <t>预算12表</t>
  </si>
  <si>
    <t>项目级次</t>
  </si>
  <si>
    <t>114 对个人和家庭的补助</t>
  </si>
  <si>
    <t>本级</t>
  </si>
  <si>
    <t>311 专项业务类</t>
  </si>
  <si>
    <t>312 民生类</t>
  </si>
  <si>
    <t>313 事业发展类</t>
  </si>
  <si>
    <t/>
  </si>
  <si>
    <t>预算6表</t>
  </si>
  <si>
    <t>部门编码</t>
  </si>
  <si>
    <t>部门名称</t>
  </si>
  <si>
    <t>内容</t>
  </si>
  <si>
    <t>说明</t>
  </si>
  <si>
    <t>部门总体目标</t>
  </si>
  <si>
    <t>部门职责</t>
  </si>
  <si>
    <t>拟订并组织实施全区国民经济和社会发展战略、中长期规划和年度计划。牵头组织统一规划体系建设，负责规划编制的综合管理。负责区级专项规划、区域规划、空间规划与区级发展规划的统筹衔接；统筹提出全区国民经济和社会发展主要目标，监测预警宏观经济和社会发展态势趋势，提出宏观调控政策建议。综合协调宏观经济政策，牵头研究宏观经济应对措施。调节经济运行，协调解决经济运行中的问题；推动完善基本经济制度和现代化市场体系建设，会同有关部门组织实施市场准入负面清单制度。协同推进优化营商环境有关工作；拟订全区固定资产投资总规模、结构调控目标和政策建议，会同有关部门拟订政府投资项目审批权限和政府备案的固定资产投资项目目录。申报中央分配的财政性建设资金和省、市级财政性建设资金，安排区级财政前期工作经费。按照规定权限审批、审核建设项目；统筹推进生态文明建设排头兵工作，拟订和组织实施绿色发展有关战略、规划和政策，推进实施可持续发展战略，协调生态文明建设和改革，协调生态环境保护与修复、能源资源节约和综合利用等工作；贯彻实施国家、省、市有关价格法律、法规和方针政策，提出年度价格总水平调控目标及价格调控措施并组织实施，管理国家和省列名管理的重要商品、服务价格，贯彻落实国家、省、市价格监测报告制度，加强重要商品服务价格监测预警，按照规定承担政府定价项目成本调查监审及管理、价格认定、价格公共服务等有关工作；组织分解“数字昆明”各项任务并跟踪督促落实，组织开展考核评价工作，协调推进数字经济发展；贯彻落实国家、省、市关于粮食和物资储备工作的法律法规和规章；承担粮食监测预警和应急责任，负责全区粮食流通统计工作。承担全区军粮供应的相关工作。承担粮食安全行政首长责任制考核日常工作；负责区级重要物资和应急储备物资的管理；贯彻执行国家、省、市有关能源发展的方针政策和法律法规，推进能源体制改革；按照规定权限审核能源固定资产投资项目。指导协调农村能源发展工作；开展国防、人防等相关工作；完成区委、区政府和上级部门交办的其他任务。</t>
  </si>
  <si>
    <t>根据三定方案归纳</t>
  </si>
  <si>
    <t>定性目标：围绕经济社会发展新特征、新环境、新要求，聚焦“四个定位”，持续推进传统产业转型升级发展，着力提高经济社会发展质量和城乡发展协调性，努力建设经济繁荣、民生殷实、社会文明、生态良好的幸福美好东川。
定量目标：地区生产总值年均增长7%以上。单位GDP综合能耗完成市级下达的年度目标任务。同时为满足6类重点人群务工需求，尽可能包装更多的以工代赈项目，进一步巩固拓展脱贫攻坚成果。“十五五”争取独立工矿区项目中央预算内资金。始终把保障粮食和物资安全作为首要任务，树牢底线思维，健全储备体系，提升应急响应与保供能力，确保“储得进、管得好、调得出、用得上”。同步推进绿色转型，推广低温储粮、气调储粮等绿色技术，落实节粮减损要求，降低仓储物流环节能耗，推动粮食和物资储备领域可持续发展。
“十五五”期间，本单位共谋划项目34个，其中：续建项目6个，均为光伏发电项目；新建28个：风力发电项目6个，光伏发电项目6个，建设抽水蓄能电站1个，共享储能项目1个，零碳智慧矿山1个，绿色能源联网直连1个，无人飞行器生产制造基地项目1个，东川区低空产业发展项目1个，低空零碳多模态测试验证场项目1个，绿色算力基地项目1个，移民中心项目8个。</t>
  </si>
  <si>
    <t>根据部门职责，中长期规划，各级党委，各级政府要求归纳</t>
  </si>
  <si>
    <t>部门年度目标</t>
  </si>
  <si>
    <t>积极落实国家、省、市稳增长系列政策，做好每月全区经济运行分析调度会工作。力争高质量完成2026年主要经济指标及任务。完成2026年国民经济和社会发展计划执行情况报告编制送审工作。按照区两会审议结果，修改完善后正式发布十五五规划。积极争取中央预算内投资、超长期特别国债资金。数字经济核心营收突破4亿元，数字经济固定资产投资在“破零”基础上力争达到2000万元以上，实现产业发展规模与效益的双重提升。统筹协调，快速促进变电站建设。积极储备，争取更多新能源指标。深化重点领域谋划。围绕社会民生、资源环境领域系统梳理、深度挖掘一批符合国家政策导向、促进民生保障、凸显东川特色、带动作用强的项目。完成“三区”移民生活补助、医保缴费补助发放、财政供养人员工资、社保费用、福利待遇发放工作。移民搬迁后续产业发展工作；数字经济管理工作；国防、人防管理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</si>
  <si>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</si>
  <si>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</si>
  <si>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</si>
  <si>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</si>
  <si>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</si>
  <si>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</si>
  <si>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</si>
  <si>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</si>
  <si>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</si>
  <si>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确保基本行政管理办公费用、人员工资、社保费用等基本支出。</t>
  </si>
  <si>
    <t>行政支出</t>
  </si>
  <si>
    <t>组织实施相关项目管理</t>
  </si>
  <si>
    <t>粮食管理</t>
  </si>
  <si>
    <t>贯彻执行国家粮食方针、政策和法律、法规，组织实施粮食流通体制改革。指导和监督粮食流通管理工作。全面推进新型粮食流通服务体系建设，实施“放心粮油”工程。拟订全区粮食流通产业发展和粮食流通基础设施建设的发展规划。</t>
  </si>
  <si>
    <t>移民管理</t>
  </si>
  <si>
    <t>做好“三区”移民管理工作、易地扶贫搬迁、白鹤滩移民搬迁管理工作</t>
  </si>
  <si>
    <t>三、部门整体支出绩效指标</t>
  </si>
  <si>
    <t>绩效指标</t>
  </si>
  <si>
    <t>评（扣）分标准</t>
  </si>
  <si>
    <t>绩效指标设定依据及指标值数据来源</t>
  </si>
  <si>
    <t xml:space="preserve">二级指标 </t>
  </si>
  <si>
    <t>在职人数</t>
  </si>
  <si>
    <t>59</t>
  </si>
  <si>
    <t>完成率</t>
  </si>
  <si>
    <t>确保在职人员、离休人员工资发放、公用经费开支、养老保险及医保、住房公积金缴纳。</t>
  </si>
  <si>
    <t>离退休人数</t>
  </si>
  <si>
    <t>57</t>
  </si>
  <si>
    <t>确保离退休人员工资待遇发放、公用经费开支、缴纳。</t>
  </si>
  <si>
    <t>三区移民补助对象</t>
  </si>
  <si>
    <t>2636</t>
  </si>
  <si>
    <t>人次</t>
  </si>
  <si>
    <t>全区在册人数2636人，发放移民生活费和购买医疗保险，以保障移民工作有序、稳步推进，确保移民生活稳定。</t>
  </si>
  <si>
    <t>兑现准确率</t>
  </si>
  <si>
    <t>100</t>
  </si>
  <si>
    <t>按文件标准发放生活补助及医保缴费、水电、物业费减免补助</t>
  </si>
  <si>
    <t>按照《中共昆明市东川区委办公室  昆明市东川区人民政府办公室关于印发《昆明市东川区矿山采空区塌陷区地质灾害隐患区移民搬迁（一期）实施办法（试行）》的通知》（东办通[2010]3号）、《中共昆明市东川区委办公室  昆明市东川区人民政府办公室关于印发《东川区矿山采空区塌陷区地质灾害隐患区移民搬迁（二期）实施细则》的通知》的通知》（东办通〔2014〕28号）文件</t>
  </si>
  <si>
    <t>获补对象准确率</t>
  </si>
  <si>
    <t>获补覆盖率</t>
  </si>
  <si>
    <t>补助社会化发放率</t>
  </si>
  <si>
    <t>2026</t>
  </si>
  <si>
    <t>年度</t>
  </si>
  <si>
    <t>预算年度</t>
  </si>
  <si>
    <t>政策执行率</t>
  </si>
  <si>
    <t>补助政策执行到位</t>
  </si>
  <si>
    <t>补助受益对象的满意程度</t>
  </si>
  <si>
    <t>各补助项目相关政府文件要求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</si>
</sst>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4">
    <xf numFmtId="0" fontId="0" fillId="0" borderId="0" xfId="0" applyFont="1" applyBorder="1"/>
    <xf numFmtId="0" fontId="0" fillId="0" borderId="0" xfId="0" applyFont="1" applyBorder="1" applyAlignment="1">
      <alignment horizontal="left"/>
    </xf>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2" workbookViewId="0">
      <selection activeCell="A1" sqref="A1"/>
    </sheetView>
  </sheetViews>
  <sheetFormatPr defaultColWidth="8.575" defaultRowHeight="12.75" customHeight="1" outlineLevelCol="3"/>
  <cols>
    <col min="1" max="4" width="41" customWidth="1"/>
  </cols>
  <sheetData>
    <row r="1" ht="15" customHeight="1" spans="1:4">
      <c r="A1" s="80"/>
      <c r="B1" s="80"/>
      <c r="C1" s="80"/>
      <c r="D1" s="81" t="s">
        <v>0</v>
      </c>
    </row>
    <row r="2" ht="41.25" customHeight="1" spans="1:4">
      <c r="A2" s="75" t="str">
        <f>"2026"&amp;"年部门财务收支预算总表"</f>
        <v>2026年部门财务收支预算总表</v>
      </c>
    </row>
    <row r="3" ht="17.25" customHeight="1" spans="1:4">
      <c r="A3" s="78" t="str">
        <f>"单位名称："&amp;"昆明市东川区发展和改革局"</f>
        <v>单位名称：昆明市东川区发展和改革局</v>
      </c>
      <c r="B3" s="188"/>
      <c r="D3" s="164" t="s">
        <v>1</v>
      </c>
    </row>
    <row r="4" ht="23.25" customHeight="1" spans="1:4">
      <c r="A4" s="189" t="s">
        <v>2</v>
      </c>
      <c r="B4" s="190"/>
      <c r="C4" s="189" t="s">
        <v>3</v>
      </c>
      <c r="D4" s="190"/>
    </row>
    <row r="5" ht="24" customHeight="1" spans="1:4">
      <c r="A5" s="189" t="s">
        <v>4</v>
      </c>
      <c r="B5" s="189" t="s">
        <v>5</v>
      </c>
      <c r="C5" s="189" t="s">
        <v>6</v>
      </c>
      <c r="D5" s="189" t="s">
        <v>5</v>
      </c>
    </row>
    <row r="6" ht="17.25" customHeight="1" spans="1:4">
      <c r="A6" s="191" t="s">
        <v>7</v>
      </c>
      <c r="B6" s="110">
        <v>42428399.61</v>
      </c>
      <c r="C6" s="191" t="s">
        <v>8</v>
      </c>
      <c r="D6" s="110">
        <v>25523905.29</v>
      </c>
    </row>
    <row r="7" ht="17.25" customHeight="1" spans="1:4">
      <c r="A7" s="191" t="s">
        <v>9</v>
      </c>
      <c r="B7" s="110"/>
      <c r="C7" s="191" t="s">
        <v>10</v>
      </c>
      <c r="D7" s="110"/>
    </row>
    <row r="8" ht="17.25" customHeight="1" spans="1:4">
      <c r="A8" s="191" t="s">
        <v>11</v>
      </c>
      <c r="B8" s="110"/>
      <c r="C8" s="223" t="s">
        <v>12</v>
      </c>
      <c r="D8" s="110">
        <v>530000</v>
      </c>
    </row>
    <row r="9" ht="17.25" customHeight="1" spans="1:4">
      <c r="A9" s="191" t="s">
        <v>13</v>
      </c>
      <c r="B9" s="110"/>
      <c r="C9" s="223" t="s">
        <v>14</v>
      </c>
      <c r="D9" s="110"/>
    </row>
    <row r="10" ht="17.25" customHeight="1" spans="1:4">
      <c r="A10" s="191" t="s">
        <v>15</v>
      </c>
      <c r="B10" s="110"/>
      <c r="C10" s="223" t="s">
        <v>16</v>
      </c>
      <c r="D10" s="110"/>
    </row>
    <row r="11" ht="17.25" customHeight="1" spans="1:4">
      <c r="A11" s="191" t="s">
        <v>17</v>
      </c>
      <c r="B11" s="110"/>
      <c r="C11" s="223" t="s">
        <v>18</v>
      </c>
      <c r="D11" s="110"/>
    </row>
    <row r="12" ht="17.25" customHeight="1" spans="1:4">
      <c r="A12" s="191" t="s">
        <v>19</v>
      </c>
      <c r="B12" s="110"/>
      <c r="C12" s="42" t="s">
        <v>20</v>
      </c>
      <c r="D12" s="110"/>
    </row>
    <row r="13" ht="17.25" customHeight="1" spans="1:4">
      <c r="A13" s="191" t="s">
        <v>21</v>
      </c>
      <c r="B13" s="110"/>
      <c r="C13" s="42" t="s">
        <v>22</v>
      </c>
      <c r="D13" s="110">
        <v>2679848.72</v>
      </c>
    </row>
    <row r="14" ht="17.25" customHeight="1" spans="1:4">
      <c r="A14" s="191" t="s">
        <v>23</v>
      </c>
      <c r="B14" s="110"/>
      <c r="C14" s="42" t="s">
        <v>24</v>
      </c>
      <c r="D14" s="110">
        <v>1117397.89</v>
      </c>
    </row>
    <row r="15" ht="17.25" customHeight="1" spans="1:4">
      <c r="A15" s="191" t="s">
        <v>25</v>
      </c>
      <c r="B15" s="110"/>
      <c r="C15" s="42" t="s">
        <v>26</v>
      </c>
      <c r="D15" s="110"/>
    </row>
    <row r="16" ht="17.25" customHeight="1" spans="1:4">
      <c r="A16" s="27"/>
      <c r="B16" s="110"/>
      <c r="C16" s="42" t="s">
        <v>27</v>
      </c>
      <c r="D16" s="110">
        <v>1055000</v>
      </c>
    </row>
    <row r="17" ht="17.25" customHeight="1" spans="1:4">
      <c r="A17" s="192"/>
      <c r="B17" s="110"/>
      <c r="C17" s="42" t="s">
        <v>28</v>
      </c>
      <c r="D17" s="110">
        <v>7042840</v>
      </c>
    </row>
    <row r="18" ht="17.25" customHeight="1" spans="1:4">
      <c r="A18" s="192"/>
      <c r="B18" s="110"/>
      <c r="C18" s="42" t="s">
        <v>29</v>
      </c>
      <c r="D18" s="110"/>
    </row>
    <row r="19" ht="17.25" customHeight="1" spans="1:4">
      <c r="A19" s="192"/>
      <c r="B19" s="110"/>
      <c r="C19" s="42" t="s">
        <v>30</v>
      </c>
      <c r="D19" s="110"/>
    </row>
    <row r="20" ht="17.25" customHeight="1" spans="1:4">
      <c r="A20" s="192"/>
      <c r="B20" s="110"/>
      <c r="C20" s="42" t="s">
        <v>31</v>
      </c>
      <c r="D20" s="110"/>
    </row>
    <row r="21" ht="17.25" customHeight="1" spans="1:4">
      <c r="A21" s="192"/>
      <c r="B21" s="110"/>
      <c r="C21" s="42" t="s">
        <v>32</v>
      </c>
      <c r="D21" s="110"/>
    </row>
    <row r="22" ht="17.25" customHeight="1" spans="1:4">
      <c r="A22" s="192"/>
      <c r="B22" s="110"/>
      <c r="C22" s="42" t="s">
        <v>33</v>
      </c>
      <c r="D22" s="110"/>
    </row>
    <row r="23" ht="17.25" customHeight="1" spans="1:4">
      <c r="A23" s="192"/>
      <c r="B23" s="110"/>
      <c r="C23" s="42" t="s">
        <v>34</v>
      </c>
      <c r="D23" s="110"/>
    </row>
    <row r="24" ht="17.25" customHeight="1" spans="1:4">
      <c r="A24" s="192"/>
      <c r="B24" s="110"/>
      <c r="C24" s="42" t="s">
        <v>35</v>
      </c>
      <c r="D24" s="110">
        <v>853571</v>
      </c>
    </row>
    <row r="25" ht="17.25" customHeight="1" spans="1:4">
      <c r="A25" s="192"/>
      <c r="B25" s="110"/>
      <c r="C25" s="42" t="s">
        <v>36</v>
      </c>
      <c r="D25" s="110">
        <v>3625836.71</v>
      </c>
    </row>
    <row r="26" ht="17.25" customHeight="1" spans="1:4">
      <c r="A26" s="192"/>
      <c r="B26" s="110"/>
      <c r="C26" s="27" t="s">
        <v>37</v>
      </c>
      <c r="D26" s="110"/>
    </row>
    <row r="27" ht="17.25" customHeight="1" spans="1:4">
      <c r="A27" s="192"/>
      <c r="B27" s="110"/>
      <c r="C27" s="42" t="s">
        <v>38</v>
      </c>
      <c r="D27" s="110"/>
    </row>
    <row r="28" ht="16.5" customHeight="1" spans="1:4">
      <c r="A28" s="192"/>
      <c r="B28" s="110"/>
      <c r="C28" s="42" t="s">
        <v>39</v>
      </c>
      <c r="D28" s="110"/>
    </row>
    <row r="29" ht="16.5" customHeight="1" spans="1:4">
      <c r="A29" s="192"/>
      <c r="B29" s="110"/>
      <c r="C29" s="27" t="s">
        <v>40</v>
      </c>
      <c r="D29" s="110"/>
    </row>
    <row r="30" ht="17.25" customHeight="1" spans="1:4">
      <c r="A30" s="192"/>
      <c r="B30" s="110"/>
      <c r="C30" s="27" t="s">
        <v>41</v>
      </c>
      <c r="D30" s="110"/>
    </row>
    <row r="31" ht="17.25" customHeight="1" spans="1:4">
      <c r="A31" s="192"/>
      <c r="B31" s="110"/>
      <c r="C31" s="42" t="s">
        <v>42</v>
      </c>
      <c r="D31" s="110"/>
    </row>
    <row r="32" ht="16.5" customHeight="1" spans="1:4">
      <c r="A32" s="192" t="s">
        <v>43</v>
      </c>
      <c r="B32" s="110">
        <v>42428399.61</v>
      </c>
      <c r="C32" s="192" t="s">
        <v>44</v>
      </c>
      <c r="D32" s="110">
        <v>42428399.61</v>
      </c>
    </row>
    <row r="33" ht="16.5" customHeight="1" spans="1:4">
      <c r="A33" s="27" t="s">
        <v>45</v>
      </c>
      <c r="B33" s="110"/>
      <c r="C33" s="27" t="s">
        <v>46</v>
      </c>
      <c r="D33" s="110"/>
    </row>
    <row r="34" ht="16.5" customHeight="1" spans="1:4">
      <c r="A34" s="42" t="s">
        <v>47</v>
      </c>
      <c r="B34" s="110"/>
      <c r="C34" s="42" t="s">
        <v>47</v>
      </c>
      <c r="D34" s="110"/>
    </row>
    <row r="35" ht="16.5" customHeight="1" spans="1:4">
      <c r="A35" s="42" t="s">
        <v>48</v>
      </c>
      <c r="B35" s="110"/>
      <c r="C35" s="42" t="s">
        <v>49</v>
      </c>
      <c r="D35" s="110"/>
    </row>
    <row r="36" ht="16.5" customHeight="1" spans="1:4">
      <c r="A36" s="193" t="s">
        <v>50</v>
      </c>
      <c r="B36" s="110">
        <v>42428399.61</v>
      </c>
      <c r="C36" s="193" t="s">
        <v>51</v>
      </c>
      <c r="D36" s="110">
        <v>42428399.61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7">
        <v>1</v>
      </c>
      <c r="B1" s="148">
        <v>0</v>
      </c>
      <c r="C1" s="147">
        <v>1</v>
      </c>
      <c r="D1" s="149"/>
      <c r="E1" s="149"/>
      <c r="F1" s="140" t="s">
        <v>842</v>
      </c>
    </row>
    <row r="2" ht="42" customHeight="1" spans="1:6">
      <c r="A2" s="150" t="str">
        <f>"2026"&amp;"年部门政府性基金预算支出预算表"</f>
        <v>2026年部门政府性基金预算支出预算表</v>
      </c>
      <c r="B2" s="150" t="s">
        <v>843</v>
      </c>
      <c r="C2" s="151"/>
      <c r="D2" s="152"/>
      <c r="E2" s="152"/>
      <c r="F2" s="152"/>
    </row>
    <row r="3" ht="13.5" customHeight="1" spans="1:6">
      <c r="A3" s="46" t="str">
        <f>"单位名称："&amp;"昆明市东川区发展和改革局"</f>
        <v>单位名称：昆明市东川区发展和改革局</v>
      </c>
      <c r="B3" s="46" t="s">
        <v>844</v>
      </c>
      <c r="C3" s="147"/>
      <c r="D3" s="149"/>
      <c r="E3" s="149"/>
      <c r="F3" s="140" t="s">
        <v>1</v>
      </c>
    </row>
    <row r="4" ht="19.5" customHeight="1" spans="1:6">
      <c r="A4" s="153" t="s">
        <v>234</v>
      </c>
      <c r="B4" s="154" t="s">
        <v>73</v>
      </c>
      <c r="C4" s="153" t="s">
        <v>74</v>
      </c>
      <c r="D4" s="14" t="s">
        <v>845</v>
      </c>
      <c r="E4" s="15"/>
      <c r="F4" s="16"/>
    </row>
    <row r="5" ht="18.75" customHeight="1" spans="1:6">
      <c r="A5" s="155"/>
      <c r="B5" s="156"/>
      <c r="C5" s="155"/>
      <c r="D5" s="54" t="s">
        <v>55</v>
      </c>
      <c r="E5" s="14" t="s">
        <v>76</v>
      </c>
      <c r="F5" s="54" t="s">
        <v>77</v>
      </c>
    </row>
    <row r="6" ht="18.75" customHeight="1" spans="1:6">
      <c r="A6" s="97">
        <v>1</v>
      </c>
      <c r="B6" s="157" t="s">
        <v>84</v>
      </c>
      <c r="C6" s="97">
        <v>3</v>
      </c>
      <c r="D6" s="18">
        <v>4</v>
      </c>
      <c r="E6" s="18">
        <v>5</v>
      </c>
      <c r="F6" s="18">
        <v>6</v>
      </c>
    </row>
    <row r="7" ht="21" customHeight="1" spans="1:6">
      <c r="A7" s="40"/>
      <c r="B7" s="40"/>
      <c r="C7" s="40"/>
      <c r="D7" s="110"/>
      <c r="E7" s="110"/>
      <c r="F7" s="110"/>
    </row>
    <row r="8" ht="21" customHeight="1" spans="1:6">
      <c r="A8" s="40"/>
      <c r="B8" s="40"/>
      <c r="C8" s="40"/>
      <c r="D8" s="110"/>
      <c r="E8" s="110"/>
      <c r="F8" s="110"/>
    </row>
    <row r="9" ht="18.75" customHeight="1" spans="1:6">
      <c r="A9" s="158" t="s">
        <v>224</v>
      </c>
      <c r="B9" s="158" t="s">
        <v>224</v>
      </c>
      <c r="C9" s="159" t="s">
        <v>224</v>
      </c>
      <c r="D9" s="110"/>
      <c r="E9" s="110"/>
      <c r="F9" s="110"/>
    </row>
    <row r="11" customHeight="1" spans="1:6">
      <c r="A11" t="s">
        <v>846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1"/>
      <c r="C1" s="111"/>
      <c r="R1" s="44"/>
      <c r="S1" s="44" t="s">
        <v>847</v>
      </c>
    </row>
    <row r="2" ht="41.25" customHeight="1" spans="1:19">
      <c r="A2" s="101" t="str">
        <f>"2026"&amp;"年部门政府采购预算表"</f>
        <v>2026年部门政府采购预算表</v>
      </c>
      <c r="B2" s="96"/>
      <c r="C2" s="96"/>
      <c r="D2" s="45"/>
      <c r="E2" s="45"/>
      <c r="F2" s="45"/>
      <c r="G2" s="45"/>
      <c r="H2" s="45"/>
      <c r="I2" s="45"/>
      <c r="J2" s="45"/>
      <c r="K2" s="45"/>
      <c r="L2" s="45"/>
      <c r="M2" s="96"/>
      <c r="N2" s="45"/>
      <c r="O2" s="45"/>
      <c r="P2" s="96"/>
      <c r="Q2" s="45"/>
      <c r="R2" s="96"/>
      <c r="S2" s="96"/>
    </row>
    <row r="3" ht="18.75" customHeight="1" spans="1:19">
      <c r="A3" s="139" t="str">
        <f>"单位名称："&amp;"昆明市东川区发展和改革局"</f>
        <v>单位名称：昆明市东川区发展和改革局</v>
      </c>
      <c r="B3" s="116"/>
      <c r="C3" s="116"/>
      <c r="D3" s="48"/>
      <c r="E3" s="48"/>
      <c r="F3" s="48"/>
      <c r="G3" s="48"/>
      <c r="H3" s="48"/>
      <c r="I3" s="48"/>
      <c r="J3" s="48"/>
      <c r="K3" s="48"/>
      <c r="L3" s="48"/>
      <c r="R3" s="49"/>
      <c r="S3" s="140" t="s">
        <v>1</v>
      </c>
    </row>
    <row r="4" ht="15.75" customHeight="1" spans="1:19">
      <c r="A4" s="51" t="s">
        <v>233</v>
      </c>
      <c r="B4" s="118" t="s">
        <v>234</v>
      </c>
      <c r="C4" s="118" t="s">
        <v>848</v>
      </c>
      <c r="D4" s="119" t="s">
        <v>849</v>
      </c>
      <c r="E4" s="119" t="s">
        <v>850</v>
      </c>
      <c r="F4" s="119" t="s">
        <v>851</v>
      </c>
      <c r="G4" s="119" t="s">
        <v>852</v>
      </c>
      <c r="H4" s="119" t="s">
        <v>853</v>
      </c>
      <c r="I4" s="120" t="s">
        <v>241</v>
      </c>
      <c r="J4" s="120"/>
      <c r="K4" s="120"/>
      <c r="L4" s="120"/>
      <c r="M4" s="121"/>
      <c r="N4" s="120"/>
      <c r="O4" s="120"/>
      <c r="P4" s="122"/>
      <c r="Q4" s="120"/>
      <c r="R4" s="121"/>
      <c r="S4" s="106"/>
    </row>
    <row r="5" ht="17.25" customHeight="1" spans="1:19">
      <c r="A5" s="53"/>
      <c r="B5" s="123"/>
      <c r="C5" s="123"/>
      <c r="D5" s="124"/>
      <c r="E5" s="124"/>
      <c r="F5" s="124"/>
      <c r="G5" s="124"/>
      <c r="H5" s="124"/>
      <c r="I5" s="124" t="s">
        <v>55</v>
      </c>
      <c r="J5" s="124" t="s">
        <v>58</v>
      </c>
      <c r="K5" s="124" t="s">
        <v>854</v>
      </c>
      <c r="L5" s="124" t="s">
        <v>855</v>
      </c>
      <c r="M5" s="125" t="s">
        <v>856</v>
      </c>
      <c r="N5" s="126" t="s">
        <v>857</v>
      </c>
      <c r="O5" s="126"/>
      <c r="P5" s="127"/>
      <c r="Q5" s="126"/>
      <c r="R5" s="128"/>
      <c r="S5" s="129"/>
    </row>
    <row r="6" ht="54" customHeight="1" spans="1:19">
      <c r="A6" s="56"/>
      <c r="B6" s="129"/>
      <c r="C6" s="129"/>
      <c r="D6" s="130"/>
      <c r="E6" s="130"/>
      <c r="F6" s="130"/>
      <c r="G6" s="130"/>
      <c r="H6" s="130"/>
      <c r="I6" s="130"/>
      <c r="J6" s="130" t="s">
        <v>57</v>
      </c>
      <c r="K6" s="130"/>
      <c r="L6" s="130"/>
      <c r="M6" s="131"/>
      <c r="N6" s="130" t="s">
        <v>57</v>
      </c>
      <c r="O6" s="130" t="s">
        <v>64</v>
      </c>
      <c r="P6" s="129" t="s">
        <v>65</v>
      </c>
      <c r="Q6" s="130" t="s">
        <v>66</v>
      </c>
      <c r="R6" s="131" t="s">
        <v>67</v>
      </c>
      <c r="S6" s="129" t="s">
        <v>68</v>
      </c>
    </row>
    <row r="7" ht="18" customHeight="1" spans="1:19">
      <c r="A7" s="141">
        <v>1</v>
      </c>
      <c r="B7" s="141" t="s">
        <v>84</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32" t="s">
        <v>70</v>
      </c>
      <c r="B8" s="133" t="s">
        <v>70</v>
      </c>
      <c r="C8" s="133" t="s">
        <v>283</v>
      </c>
      <c r="D8" s="134" t="s">
        <v>858</v>
      </c>
      <c r="E8" s="134" t="s">
        <v>859</v>
      </c>
      <c r="F8" s="134" t="s">
        <v>452</v>
      </c>
      <c r="G8" s="143">
        <v>1</v>
      </c>
      <c r="H8" s="110"/>
      <c r="I8" s="110">
        <v>4000</v>
      </c>
      <c r="J8" s="110">
        <v>4000</v>
      </c>
      <c r="K8" s="110"/>
      <c r="L8" s="110"/>
      <c r="M8" s="110"/>
      <c r="N8" s="110"/>
      <c r="O8" s="110"/>
      <c r="P8" s="110"/>
      <c r="Q8" s="110"/>
      <c r="R8" s="110"/>
      <c r="S8" s="110"/>
    </row>
    <row r="9" ht="21" customHeight="1" spans="1:19">
      <c r="A9" s="132" t="s">
        <v>70</v>
      </c>
      <c r="B9" s="133" t="s">
        <v>70</v>
      </c>
      <c r="C9" s="133" t="s">
        <v>283</v>
      </c>
      <c r="D9" s="134" t="s">
        <v>860</v>
      </c>
      <c r="E9" s="134" t="s">
        <v>861</v>
      </c>
      <c r="F9" s="134" t="s">
        <v>452</v>
      </c>
      <c r="G9" s="143">
        <v>1</v>
      </c>
      <c r="H9" s="110"/>
      <c r="I9" s="110">
        <v>2000</v>
      </c>
      <c r="J9" s="110">
        <v>2000</v>
      </c>
      <c r="K9" s="110"/>
      <c r="L9" s="110"/>
      <c r="M9" s="110"/>
      <c r="N9" s="110"/>
      <c r="O9" s="110"/>
      <c r="P9" s="110"/>
      <c r="Q9" s="110"/>
      <c r="R9" s="110"/>
      <c r="S9" s="110"/>
    </row>
    <row r="10" ht="21" customHeight="1" spans="1:19">
      <c r="A10" s="132" t="s">
        <v>70</v>
      </c>
      <c r="B10" s="133" t="s">
        <v>70</v>
      </c>
      <c r="C10" s="133" t="s">
        <v>283</v>
      </c>
      <c r="D10" s="134" t="s">
        <v>862</v>
      </c>
      <c r="E10" s="134" t="s">
        <v>863</v>
      </c>
      <c r="F10" s="134" t="s">
        <v>452</v>
      </c>
      <c r="G10" s="143">
        <v>1</v>
      </c>
      <c r="H10" s="110"/>
      <c r="I10" s="110">
        <v>6000</v>
      </c>
      <c r="J10" s="110">
        <v>6000</v>
      </c>
      <c r="K10" s="110"/>
      <c r="L10" s="110"/>
      <c r="M10" s="110"/>
      <c r="N10" s="110"/>
      <c r="O10" s="110"/>
      <c r="P10" s="110"/>
      <c r="Q10" s="110"/>
      <c r="R10" s="110"/>
      <c r="S10" s="110"/>
    </row>
    <row r="11" ht="21" customHeight="1" spans="1:19">
      <c r="A11" s="132" t="s">
        <v>70</v>
      </c>
      <c r="B11" s="133" t="s">
        <v>70</v>
      </c>
      <c r="C11" s="133" t="s">
        <v>300</v>
      </c>
      <c r="D11" s="134" t="s">
        <v>864</v>
      </c>
      <c r="E11" s="134" t="s">
        <v>865</v>
      </c>
      <c r="F11" s="134" t="s">
        <v>452</v>
      </c>
      <c r="G11" s="143">
        <v>5</v>
      </c>
      <c r="H11" s="110"/>
      <c r="I11" s="110">
        <v>6000</v>
      </c>
      <c r="J11" s="110">
        <v>6000</v>
      </c>
      <c r="K11" s="110"/>
      <c r="L11" s="110"/>
      <c r="M11" s="110"/>
      <c r="N11" s="110"/>
      <c r="O11" s="110"/>
      <c r="P11" s="110"/>
      <c r="Q11" s="110"/>
      <c r="R11" s="110"/>
      <c r="S11" s="110"/>
    </row>
    <row r="12" ht="21" customHeight="1" spans="1:19">
      <c r="A12" s="132" t="s">
        <v>70</v>
      </c>
      <c r="B12" s="133" t="s">
        <v>70</v>
      </c>
      <c r="C12" s="133" t="s">
        <v>300</v>
      </c>
      <c r="D12" s="134" t="s">
        <v>866</v>
      </c>
      <c r="E12" s="134" t="s">
        <v>867</v>
      </c>
      <c r="F12" s="134" t="s">
        <v>452</v>
      </c>
      <c r="G12" s="143">
        <v>1</v>
      </c>
      <c r="H12" s="110"/>
      <c r="I12" s="110">
        <v>5000</v>
      </c>
      <c r="J12" s="110">
        <v>5000</v>
      </c>
      <c r="K12" s="110"/>
      <c r="L12" s="110"/>
      <c r="M12" s="110"/>
      <c r="N12" s="110"/>
      <c r="O12" s="110"/>
      <c r="P12" s="110"/>
      <c r="Q12" s="110"/>
      <c r="R12" s="110"/>
      <c r="S12" s="110"/>
    </row>
    <row r="13" ht="21" customHeight="1" spans="1:19">
      <c r="A13" s="132" t="s">
        <v>70</v>
      </c>
      <c r="B13" s="133" t="s">
        <v>70</v>
      </c>
      <c r="C13" s="133" t="s">
        <v>300</v>
      </c>
      <c r="D13" s="134" t="s">
        <v>864</v>
      </c>
      <c r="E13" s="134" t="s">
        <v>868</v>
      </c>
      <c r="F13" s="134" t="s">
        <v>452</v>
      </c>
      <c r="G13" s="143">
        <v>20</v>
      </c>
      <c r="H13" s="110"/>
      <c r="I13" s="110">
        <v>4000</v>
      </c>
      <c r="J13" s="110">
        <v>4000</v>
      </c>
      <c r="K13" s="110"/>
      <c r="L13" s="110"/>
      <c r="M13" s="110"/>
      <c r="N13" s="110"/>
      <c r="O13" s="110"/>
      <c r="P13" s="110"/>
      <c r="Q13" s="110"/>
      <c r="R13" s="110"/>
      <c r="S13" s="110"/>
    </row>
    <row r="14" ht="21" customHeight="1" spans="1:19">
      <c r="A14" s="132" t="s">
        <v>70</v>
      </c>
      <c r="B14" s="133" t="s">
        <v>70</v>
      </c>
      <c r="C14" s="133" t="s">
        <v>355</v>
      </c>
      <c r="D14" s="134" t="s">
        <v>869</v>
      </c>
      <c r="E14" s="134" t="s">
        <v>870</v>
      </c>
      <c r="F14" s="134" t="s">
        <v>452</v>
      </c>
      <c r="G14" s="143">
        <v>1</v>
      </c>
      <c r="H14" s="110"/>
      <c r="I14" s="110">
        <v>3664000</v>
      </c>
      <c r="J14" s="110">
        <v>3664000</v>
      </c>
      <c r="K14" s="110"/>
      <c r="L14" s="110"/>
      <c r="M14" s="110"/>
      <c r="N14" s="110"/>
      <c r="O14" s="110"/>
      <c r="P14" s="110"/>
      <c r="Q14" s="110"/>
      <c r="R14" s="110"/>
      <c r="S14" s="110"/>
    </row>
    <row r="15" ht="21" customHeight="1" spans="1:19">
      <c r="A15" s="135" t="s">
        <v>224</v>
      </c>
      <c r="B15" s="136"/>
      <c r="C15" s="136"/>
      <c r="D15" s="137"/>
      <c r="E15" s="137"/>
      <c r="F15" s="137"/>
      <c r="G15" s="144"/>
      <c r="H15" s="110"/>
      <c r="I15" s="110">
        <v>3691000</v>
      </c>
      <c r="J15" s="110">
        <v>3691000</v>
      </c>
      <c r="K15" s="110"/>
      <c r="L15" s="110"/>
      <c r="M15" s="110"/>
      <c r="N15" s="110"/>
      <c r="O15" s="110"/>
      <c r="P15" s="110"/>
      <c r="Q15" s="110"/>
      <c r="R15" s="110"/>
      <c r="S15" s="110"/>
    </row>
    <row r="16" ht="21" customHeight="1" spans="1:19">
      <c r="A16" s="139" t="s">
        <v>871</v>
      </c>
      <c r="B16" s="46"/>
      <c r="C16" s="46"/>
      <c r="D16" s="139"/>
      <c r="E16" s="139"/>
      <c r="F16" s="139"/>
      <c r="G16" s="145"/>
      <c r="H16" s="146"/>
      <c r="I16" s="146"/>
      <c r="J16" s="146"/>
      <c r="K16" s="146"/>
      <c r="L16" s="146"/>
      <c r="M16" s="146"/>
      <c r="N16" s="146"/>
      <c r="O16" s="146"/>
      <c r="P16" s="146"/>
      <c r="Q16" s="146"/>
      <c r="R16" s="146"/>
      <c r="S16" s="146"/>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5"/>
      <c r="B1" s="111"/>
      <c r="C1" s="111"/>
      <c r="D1" s="111"/>
      <c r="E1" s="111"/>
      <c r="F1" s="111"/>
      <c r="G1" s="111"/>
      <c r="H1" s="105"/>
      <c r="I1" s="105"/>
      <c r="J1" s="105"/>
      <c r="K1" s="105"/>
      <c r="L1" s="105"/>
      <c r="M1" s="105"/>
      <c r="N1" s="112"/>
      <c r="O1" s="105"/>
      <c r="P1" s="105"/>
      <c r="Q1" s="111"/>
      <c r="R1" s="105"/>
      <c r="S1" s="113"/>
      <c r="T1" s="113" t="s">
        <v>872</v>
      </c>
    </row>
    <row r="2" ht="41.25" customHeight="1" spans="1:20">
      <c r="A2" s="101" t="str">
        <f>"2026"&amp;"年部门政府购买服务预算表"</f>
        <v>2026年部门政府购买服务预算表</v>
      </c>
      <c r="B2" s="96"/>
      <c r="C2" s="96"/>
      <c r="D2" s="96"/>
      <c r="E2" s="96"/>
      <c r="F2" s="96"/>
      <c r="G2" s="96"/>
      <c r="H2" s="114"/>
      <c r="I2" s="114"/>
      <c r="J2" s="114"/>
      <c r="K2" s="114"/>
      <c r="L2" s="114"/>
      <c r="M2" s="114"/>
      <c r="N2" s="115"/>
      <c r="O2" s="114"/>
      <c r="P2" s="114"/>
      <c r="Q2" s="96"/>
      <c r="R2" s="114"/>
      <c r="S2" s="115"/>
      <c r="T2" s="96"/>
    </row>
    <row r="3" ht="22.5" customHeight="1" spans="1:20">
      <c r="A3" s="102" t="str">
        <f>"单位名称："&amp;"昆明市东川区发展和改革局"</f>
        <v>单位名称：昆明市东川区发展和改革局</v>
      </c>
      <c r="B3" s="116"/>
      <c r="C3" s="116"/>
      <c r="D3" s="116"/>
      <c r="E3" s="116"/>
      <c r="F3" s="116"/>
      <c r="G3" s="116"/>
      <c r="H3" s="103"/>
      <c r="I3" s="103"/>
      <c r="J3" s="103"/>
      <c r="K3" s="103"/>
      <c r="L3" s="103"/>
      <c r="M3" s="103"/>
      <c r="N3" s="112"/>
      <c r="O3" s="105"/>
      <c r="P3" s="105"/>
      <c r="Q3" s="111"/>
      <c r="R3" s="105"/>
      <c r="S3" s="117"/>
      <c r="T3" s="113" t="s">
        <v>1</v>
      </c>
    </row>
    <row r="4" ht="24" customHeight="1" spans="1:20">
      <c r="A4" s="51" t="s">
        <v>233</v>
      </c>
      <c r="B4" s="118" t="s">
        <v>234</v>
      </c>
      <c r="C4" s="118" t="s">
        <v>848</v>
      </c>
      <c r="D4" s="118" t="s">
        <v>873</v>
      </c>
      <c r="E4" s="118" t="s">
        <v>874</v>
      </c>
      <c r="F4" s="118" t="s">
        <v>875</v>
      </c>
      <c r="G4" s="118" t="s">
        <v>876</v>
      </c>
      <c r="H4" s="119" t="s">
        <v>877</v>
      </c>
      <c r="I4" s="119" t="s">
        <v>878</v>
      </c>
      <c r="J4" s="120" t="s">
        <v>241</v>
      </c>
      <c r="K4" s="120"/>
      <c r="L4" s="120"/>
      <c r="M4" s="120"/>
      <c r="N4" s="121"/>
      <c r="O4" s="120"/>
      <c r="P4" s="120"/>
      <c r="Q4" s="122"/>
      <c r="R4" s="120"/>
      <c r="S4" s="121"/>
      <c r="T4" s="106"/>
    </row>
    <row r="5" ht="24" customHeight="1" spans="1:20">
      <c r="A5" s="53"/>
      <c r="B5" s="123"/>
      <c r="C5" s="123"/>
      <c r="D5" s="123"/>
      <c r="E5" s="123"/>
      <c r="F5" s="123"/>
      <c r="G5" s="123"/>
      <c r="H5" s="124"/>
      <c r="I5" s="124"/>
      <c r="J5" s="124" t="s">
        <v>55</v>
      </c>
      <c r="K5" s="124" t="s">
        <v>58</v>
      </c>
      <c r="L5" s="124" t="s">
        <v>854</v>
      </c>
      <c r="M5" s="124" t="s">
        <v>855</v>
      </c>
      <c r="N5" s="125" t="s">
        <v>856</v>
      </c>
      <c r="O5" s="126" t="s">
        <v>857</v>
      </c>
      <c r="P5" s="126"/>
      <c r="Q5" s="127"/>
      <c r="R5" s="126"/>
      <c r="S5" s="128"/>
      <c r="T5" s="129"/>
    </row>
    <row r="6" ht="54" customHeight="1" spans="1:20">
      <c r="A6" s="56"/>
      <c r="B6" s="129"/>
      <c r="C6" s="129"/>
      <c r="D6" s="129"/>
      <c r="E6" s="129"/>
      <c r="F6" s="129"/>
      <c r="G6" s="129"/>
      <c r="H6" s="130"/>
      <c r="I6" s="130"/>
      <c r="J6" s="130"/>
      <c r="K6" s="130" t="s">
        <v>57</v>
      </c>
      <c r="L6" s="130"/>
      <c r="M6" s="130"/>
      <c r="N6" s="131"/>
      <c r="O6" s="130" t="s">
        <v>57</v>
      </c>
      <c r="P6" s="130" t="s">
        <v>64</v>
      </c>
      <c r="Q6" s="129" t="s">
        <v>65</v>
      </c>
      <c r="R6" s="130" t="s">
        <v>66</v>
      </c>
      <c r="S6" s="131" t="s">
        <v>67</v>
      </c>
      <c r="T6" s="129" t="s">
        <v>68</v>
      </c>
    </row>
    <row r="7" ht="17.25" customHeight="1" spans="1:20">
      <c r="A7" s="57">
        <v>1</v>
      </c>
      <c r="B7" s="129">
        <v>2</v>
      </c>
      <c r="C7" s="57">
        <v>3</v>
      </c>
      <c r="D7" s="57">
        <v>4</v>
      </c>
      <c r="E7" s="129">
        <v>5</v>
      </c>
      <c r="F7" s="57">
        <v>6</v>
      </c>
      <c r="G7" s="57">
        <v>7</v>
      </c>
      <c r="H7" s="129">
        <v>8</v>
      </c>
      <c r="I7" s="57">
        <v>9</v>
      </c>
      <c r="J7" s="57">
        <v>10</v>
      </c>
      <c r="K7" s="129">
        <v>11</v>
      </c>
      <c r="L7" s="57">
        <v>12</v>
      </c>
      <c r="M7" s="57">
        <v>13</v>
      </c>
      <c r="N7" s="129">
        <v>14</v>
      </c>
      <c r="O7" s="57">
        <v>15</v>
      </c>
      <c r="P7" s="57">
        <v>16</v>
      </c>
      <c r="Q7" s="129">
        <v>17</v>
      </c>
      <c r="R7" s="57">
        <v>18</v>
      </c>
      <c r="S7" s="57">
        <v>19</v>
      </c>
      <c r="T7" s="57">
        <v>20</v>
      </c>
    </row>
    <row r="8" ht="21" customHeight="1" spans="1:20">
      <c r="A8" s="132" t="s">
        <v>70</v>
      </c>
      <c r="B8" s="133" t="s">
        <v>70</v>
      </c>
      <c r="C8" s="133" t="s">
        <v>355</v>
      </c>
      <c r="D8" s="133" t="s">
        <v>869</v>
      </c>
      <c r="E8" s="133" t="s">
        <v>879</v>
      </c>
      <c r="F8" s="133" t="s">
        <v>77</v>
      </c>
      <c r="G8" s="133" t="s">
        <v>880</v>
      </c>
      <c r="H8" s="134" t="s">
        <v>99</v>
      </c>
      <c r="I8" s="134" t="s">
        <v>509</v>
      </c>
      <c r="J8" s="110">
        <v>3664000</v>
      </c>
      <c r="K8" s="110">
        <v>3664000</v>
      </c>
      <c r="L8" s="110"/>
      <c r="M8" s="110"/>
      <c r="N8" s="110"/>
      <c r="O8" s="110"/>
      <c r="P8" s="110"/>
      <c r="Q8" s="110"/>
      <c r="R8" s="110"/>
      <c r="S8" s="110"/>
      <c r="T8" s="110"/>
    </row>
    <row r="9" ht="21" customHeight="1" spans="1:20">
      <c r="A9" s="135" t="s">
        <v>224</v>
      </c>
      <c r="B9" s="136"/>
      <c r="C9" s="136"/>
      <c r="D9" s="136"/>
      <c r="E9" s="136"/>
      <c r="F9" s="136"/>
      <c r="G9" s="136"/>
      <c r="H9" s="137"/>
      <c r="I9" s="138"/>
      <c r="J9" s="110">
        <v>3664000</v>
      </c>
      <c r="K9" s="110">
        <v>3664000</v>
      </c>
      <c r="L9" s="110"/>
      <c r="M9" s="110"/>
      <c r="N9" s="110"/>
      <c r="O9" s="110"/>
      <c r="P9" s="110"/>
      <c r="Q9" s="110"/>
      <c r="R9" s="110"/>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A10" sqref="A10"/>
    </sheetView>
  </sheetViews>
  <sheetFormatPr defaultColWidth="9.14166666666667" defaultRowHeight="14.25" customHeight="1"/>
  <cols>
    <col min="1" max="1" width="37.7083333333333" customWidth="1"/>
    <col min="2" max="13" width="20" customWidth="1"/>
  </cols>
  <sheetData>
    <row r="1" ht="17.25" customHeight="1" spans="1:13">
      <c r="D1" s="100"/>
      <c r="M1" s="44" t="s">
        <v>881</v>
      </c>
    </row>
    <row r="2" ht="41.25" customHeight="1" spans="1:13">
      <c r="A2" s="101" t="str">
        <f>"2026"&amp;"年对下转移支付预算表"</f>
        <v>2026年对下转移支付预算表</v>
      </c>
      <c r="B2" s="45"/>
      <c r="C2" s="45"/>
      <c r="D2" s="45"/>
      <c r="E2" s="45"/>
      <c r="F2" s="45"/>
      <c r="G2" s="45"/>
      <c r="H2" s="45"/>
      <c r="I2" s="45"/>
      <c r="J2" s="45"/>
      <c r="K2" s="45"/>
      <c r="L2" s="45"/>
      <c r="M2" s="96"/>
    </row>
    <row r="3" ht="18" customHeight="1" spans="1:13">
      <c r="A3" s="102" t="str">
        <f>"单位名称："&amp;"昆明市东川区发展和改革局"</f>
        <v>单位名称：昆明市东川区发展和改革局</v>
      </c>
      <c r="B3" s="103"/>
      <c r="C3" s="103"/>
      <c r="D3" s="104"/>
      <c r="E3" s="105"/>
      <c r="F3" s="105"/>
      <c r="G3" s="105"/>
      <c r="H3" s="105"/>
      <c r="I3" s="105"/>
      <c r="M3" s="49" t="s">
        <v>1</v>
      </c>
    </row>
    <row r="4" ht="19.5" customHeight="1" spans="1:13">
      <c r="A4" s="64" t="s">
        <v>882</v>
      </c>
      <c r="B4" s="14" t="s">
        <v>241</v>
      </c>
      <c r="C4" s="15"/>
      <c r="D4" s="15"/>
      <c r="E4" s="14" t="s">
        <v>883</v>
      </c>
      <c r="F4" s="15"/>
      <c r="G4" s="15"/>
      <c r="H4" s="15"/>
      <c r="I4" s="15"/>
      <c r="J4" s="15"/>
      <c r="K4" s="15"/>
      <c r="L4" s="15"/>
      <c r="M4" s="106"/>
    </row>
    <row r="5" ht="40.5" customHeight="1" spans="1:13">
      <c r="A5" s="57"/>
      <c r="B5" s="65" t="s">
        <v>55</v>
      </c>
      <c r="C5" s="51" t="s">
        <v>58</v>
      </c>
      <c r="D5" s="107" t="s">
        <v>854</v>
      </c>
      <c r="E5" s="83"/>
      <c r="F5" s="83"/>
      <c r="G5" s="83"/>
      <c r="H5" s="83"/>
      <c r="I5" s="83"/>
      <c r="J5" s="83"/>
      <c r="K5" s="83"/>
      <c r="L5" s="83"/>
      <c r="M5" s="108"/>
    </row>
    <row r="6" ht="19.5" customHeight="1" spans="1:13">
      <c r="A6" s="58">
        <v>1</v>
      </c>
      <c r="B6" s="58">
        <v>2</v>
      </c>
      <c r="C6" s="58">
        <v>3</v>
      </c>
      <c r="D6" s="109">
        <v>4</v>
      </c>
      <c r="E6" s="66">
        <v>5</v>
      </c>
      <c r="F6" s="58">
        <v>6</v>
      </c>
      <c r="G6" s="58">
        <v>7</v>
      </c>
      <c r="H6" s="109">
        <v>8</v>
      </c>
      <c r="I6" s="58">
        <v>9</v>
      </c>
      <c r="J6" s="58">
        <v>10</v>
      </c>
      <c r="K6" s="58">
        <v>11</v>
      </c>
      <c r="L6" s="58">
        <v>13</v>
      </c>
      <c r="M6" s="66">
        <v>24</v>
      </c>
    </row>
    <row r="7" ht="19.5" customHeight="1" spans="1:13">
      <c r="A7" s="23"/>
      <c r="B7" s="110"/>
      <c r="C7" s="110"/>
      <c r="D7" s="110"/>
      <c r="E7" s="110"/>
      <c r="F7" s="110"/>
      <c r="G7" s="110"/>
      <c r="H7" s="110"/>
      <c r="I7" s="110"/>
      <c r="J7" s="110"/>
      <c r="K7" s="110"/>
      <c r="L7" s="110"/>
      <c r="M7" s="110"/>
    </row>
    <row r="8" ht="19.5" customHeight="1" spans="1:13">
      <c r="A8" s="98"/>
      <c r="B8" s="110"/>
      <c r="C8" s="110"/>
      <c r="D8" s="110"/>
      <c r="E8" s="110"/>
      <c r="F8" s="110"/>
      <c r="G8" s="110"/>
      <c r="H8" s="110"/>
      <c r="I8" s="110"/>
      <c r="J8" s="110"/>
      <c r="K8" s="110"/>
      <c r="L8" s="110"/>
      <c r="M8" s="110"/>
    </row>
    <row r="10" customHeight="1" spans="1:13">
      <c r="A10" t="s">
        <v>884</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4" t="s">
        <v>885</v>
      </c>
    </row>
    <row r="2" ht="41.25" customHeight="1" spans="1:10">
      <c r="A2" s="95" t="str">
        <f>"2026"&amp;"年对下转移支付绩效目标表"</f>
        <v>2026年对下转移支付绩效目标表</v>
      </c>
      <c r="B2" s="45"/>
      <c r="C2" s="45"/>
      <c r="D2" s="45"/>
      <c r="E2" s="45"/>
      <c r="F2" s="96"/>
      <c r="G2" s="45"/>
      <c r="H2" s="96"/>
      <c r="I2" s="96"/>
      <c r="J2" s="45"/>
    </row>
    <row r="3" ht="17.25" customHeight="1" spans="1:10">
      <c r="A3" s="46" t="str">
        <f>"单位名称："&amp;"昆明市东川区发展和改革局"</f>
        <v>单位名称：昆明市东川区发展和改革局</v>
      </c>
    </row>
    <row r="4" ht="44.25" customHeight="1" spans="1:10">
      <c r="A4" s="22" t="s">
        <v>882</v>
      </c>
      <c r="B4" s="22" t="s">
        <v>399</v>
      </c>
      <c r="C4" s="22" t="s">
        <v>400</v>
      </c>
      <c r="D4" s="22" t="s">
        <v>401</v>
      </c>
      <c r="E4" s="22" t="s">
        <v>402</v>
      </c>
      <c r="F4" s="97" t="s">
        <v>403</v>
      </c>
      <c r="G4" s="22" t="s">
        <v>404</v>
      </c>
      <c r="H4" s="97" t="s">
        <v>405</v>
      </c>
      <c r="I4" s="97" t="s">
        <v>406</v>
      </c>
      <c r="J4" s="22" t="s">
        <v>407</v>
      </c>
    </row>
    <row r="5" ht="14.25" customHeight="1" spans="1:10">
      <c r="A5" s="22">
        <v>1</v>
      </c>
      <c r="B5" s="22">
        <v>2</v>
      </c>
      <c r="C5" s="22">
        <v>3</v>
      </c>
      <c r="D5" s="22">
        <v>4</v>
      </c>
      <c r="E5" s="22">
        <v>5</v>
      </c>
      <c r="F5" s="97">
        <v>6</v>
      </c>
      <c r="G5" s="22">
        <v>7</v>
      </c>
      <c r="H5" s="97">
        <v>8</v>
      </c>
      <c r="I5" s="97">
        <v>9</v>
      </c>
      <c r="J5" s="22">
        <v>10</v>
      </c>
    </row>
    <row r="6" ht="42" customHeight="1" spans="1:10">
      <c r="A6" s="23"/>
      <c r="B6" s="98"/>
      <c r="C6" s="98"/>
      <c r="D6" s="98"/>
      <c r="E6" s="41"/>
      <c r="F6" s="99"/>
      <c r="G6" s="41"/>
      <c r="H6" s="99"/>
      <c r="I6" s="99"/>
      <c r="J6" s="41"/>
    </row>
    <row r="7" ht="42" customHeight="1" spans="1:10">
      <c r="A7" s="23"/>
      <c r="B7" s="40"/>
      <c r="C7" s="40"/>
      <c r="D7" s="40"/>
      <c r="E7" s="23"/>
      <c r="F7" s="40"/>
      <c r="G7" s="23"/>
      <c r="H7" s="40"/>
      <c r="I7" s="40"/>
      <c r="J7" s="23"/>
    </row>
    <row r="9" ht="25" customHeight="1" spans="1:10">
      <c r="A9" t="s">
        <v>886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0" sqref="A1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2" t="s">
        <v>887</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"单位名称："&amp;"昆明市东川区发展和改革局"</f>
        <v>单位名称：昆明市东川区发展和改革局</v>
      </c>
      <c r="B3" s="79"/>
      <c r="C3" s="79"/>
      <c r="D3" s="80"/>
      <c r="F3" s="77"/>
      <c r="G3" s="76"/>
      <c r="H3" s="76"/>
      <c r="I3" s="81" t="s">
        <v>1</v>
      </c>
    </row>
    <row r="4" ht="28.5" customHeight="1" spans="1:9">
      <c r="A4" s="82" t="s">
        <v>233</v>
      </c>
      <c r="B4" s="83" t="s">
        <v>234</v>
      </c>
      <c r="C4" s="84" t="s">
        <v>888</v>
      </c>
      <c r="D4" s="82" t="s">
        <v>889</v>
      </c>
      <c r="E4" s="82" t="s">
        <v>890</v>
      </c>
      <c r="F4" s="82" t="s">
        <v>891</v>
      </c>
      <c r="G4" s="83" t="s">
        <v>892</v>
      </c>
      <c r="H4" s="66"/>
      <c r="I4" s="82"/>
    </row>
    <row r="5" ht="21" customHeight="1" spans="1:9">
      <c r="A5" s="84"/>
      <c r="B5" s="85"/>
      <c r="C5" s="85"/>
      <c r="D5" s="86"/>
      <c r="E5" s="85"/>
      <c r="F5" s="85"/>
      <c r="G5" s="83" t="s">
        <v>852</v>
      </c>
      <c r="H5" s="83" t="s">
        <v>893</v>
      </c>
      <c r="I5" s="83" t="s">
        <v>894</v>
      </c>
    </row>
    <row r="6" ht="17.25" customHeight="1" spans="1:9">
      <c r="A6" s="87" t="s">
        <v>83</v>
      </c>
      <c r="B6" s="39" t="s">
        <v>84</v>
      </c>
      <c r="C6" s="87" t="s">
        <v>85</v>
      </c>
      <c r="D6" s="41" t="s">
        <v>86</v>
      </c>
      <c r="E6" s="87" t="s">
        <v>87</v>
      </c>
      <c r="F6" s="39" t="s">
        <v>88</v>
      </c>
      <c r="G6" s="88" t="s">
        <v>89</v>
      </c>
      <c r="H6" s="41" t="s">
        <v>90</v>
      </c>
      <c r="I6" s="41">
        <v>9</v>
      </c>
    </row>
    <row r="7" ht="19.5" customHeight="1" spans="1:9">
      <c r="A7" s="89"/>
      <c r="B7" s="42"/>
      <c r="C7" s="42"/>
      <c r="D7" s="23"/>
      <c r="E7" s="40"/>
      <c r="F7" s="88"/>
      <c r="G7" s="90"/>
      <c r="H7" s="91"/>
      <c r="I7" s="91"/>
    </row>
    <row r="8" ht="19.5" customHeight="1" spans="1:9">
      <c r="A8" s="26" t="s">
        <v>55</v>
      </c>
      <c r="B8" s="92"/>
      <c r="C8" s="92"/>
      <c r="D8" s="93"/>
      <c r="E8" s="94"/>
      <c r="F8" s="94"/>
      <c r="G8" s="90"/>
      <c r="H8" s="91"/>
      <c r="I8" s="91"/>
    </row>
    <row r="10" customHeight="1" spans="1:9">
      <c r="A10" t="s">
        <v>895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3"/>
      <c r="E1" s="43"/>
      <c r="F1" s="43"/>
      <c r="G1" s="43"/>
      <c r="K1" s="44" t="s">
        <v>896</v>
      </c>
    </row>
    <row r="2" ht="41.25" customHeight="1" spans="1:11">
      <c r="A2" s="45" t="str">
        <f>"2026"&amp;"年上级补助项目支出预算表"</f>
        <v>2026年上级补助项目支出预算表</v>
      </c>
      <c r="B2" s="45"/>
      <c r="C2" s="45"/>
      <c r="D2" s="45"/>
      <c r="E2" s="45"/>
      <c r="F2" s="45"/>
      <c r="G2" s="45"/>
      <c r="H2" s="45"/>
      <c r="I2" s="45"/>
      <c r="J2" s="45"/>
      <c r="K2" s="45"/>
    </row>
    <row r="3" ht="13.5" customHeight="1" spans="1:11">
      <c r="A3" s="46" t="str">
        <f>"单位名称："&amp;"昆明市东川区发展和改革局"</f>
        <v>单位名称：昆明市东川区发展和改革局</v>
      </c>
      <c r="B3" s="47"/>
      <c r="C3" s="47"/>
      <c r="D3" s="47"/>
      <c r="E3" s="47"/>
      <c r="F3" s="47"/>
      <c r="G3" s="47"/>
      <c r="H3" s="48"/>
      <c r="I3" s="48"/>
      <c r="J3" s="48"/>
      <c r="K3" s="49" t="s">
        <v>1</v>
      </c>
    </row>
    <row r="4" ht="21.75" customHeight="1" spans="1:11">
      <c r="A4" s="50" t="s">
        <v>328</v>
      </c>
      <c r="B4" s="50" t="s">
        <v>236</v>
      </c>
      <c r="C4" s="50" t="s">
        <v>329</v>
      </c>
      <c r="D4" s="51" t="s">
        <v>237</v>
      </c>
      <c r="E4" s="51" t="s">
        <v>238</v>
      </c>
      <c r="F4" s="51" t="s">
        <v>330</v>
      </c>
      <c r="G4" s="51" t="s">
        <v>331</v>
      </c>
      <c r="H4" s="64" t="s">
        <v>55</v>
      </c>
      <c r="I4" s="14" t="s">
        <v>897</v>
      </c>
      <c r="J4" s="15"/>
      <c r="K4" s="16"/>
    </row>
    <row r="5" ht="21.75" customHeight="1" spans="1:11">
      <c r="A5" s="52"/>
      <c r="B5" s="52"/>
      <c r="C5" s="52"/>
      <c r="D5" s="53"/>
      <c r="E5" s="53"/>
      <c r="F5" s="53"/>
      <c r="G5" s="53"/>
      <c r="H5" s="65"/>
      <c r="I5" s="51" t="s">
        <v>58</v>
      </c>
      <c r="J5" s="51" t="s">
        <v>59</v>
      </c>
      <c r="K5" s="51" t="s">
        <v>60</v>
      </c>
    </row>
    <row r="6" ht="40.5" customHeight="1" spans="1:11">
      <c r="A6" s="55"/>
      <c r="B6" s="55"/>
      <c r="C6" s="55"/>
      <c r="D6" s="56"/>
      <c r="E6" s="56"/>
      <c r="F6" s="56"/>
      <c r="G6" s="56"/>
      <c r="H6" s="57"/>
      <c r="I6" s="56" t="s">
        <v>57</v>
      </c>
      <c r="J6" s="56"/>
      <c r="K6" s="56"/>
    </row>
    <row r="7" ht="15" customHeight="1" spans="1:11">
      <c r="A7" s="58">
        <v>1</v>
      </c>
      <c r="B7" s="58">
        <v>2</v>
      </c>
      <c r="C7" s="58">
        <v>3</v>
      </c>
      <c r="D7" s="58">
        <v>4</v>
      </c>
      <c r="E7" s="58">
        <v>5</v>
      </c>
      <c r="F7" s="58">
        <v>6</v>
      </c>
      <c r="G7" s="58">
        <v>7</v>
      </c>
      <c r="H7" s="58">
        <v>8</v>
      </c>
      <c r="I7" s="58">
        <v>9</v>
      </c>
      <c r="J7" s="66">
        <v>10</v>
      </c>
      <c r="K7" s="66">
        <v>11</v>
      </c>
    </row>
    <row r="8" ht="18.75" customHeight="1" spans="1:11">
      <c r="A8" s="23"/>
      <c r="B8" s="40"/>
      <c r="C8" s="23"/>
      <c r="D8" s="23"/>
      <c r="E8" s="23"/>
      <c r="F8" s="23"/>
      <c r="G8" s="23"/>
      <c r="H8" s="67"/>
      <c r="I8" s="68"/>
      <c r="J8" s="68"/>
      <c r="K8" s="67"/>
    </row>
    <row r="9" ht="18.75" customHeight="1" spans="1:11">
      <c r="A9" s="42"/>
      <c r="B9" s="40"/>
      <c r="C9" s="40"/>
      <c r="D9" s="40"/>
      <c r="E9" s="40"/>
      <c r="F9" s="40"/>
      <c r="G9" s="40"/>
      <c r="H9" s="60"/>
      <c r="I9" s="60"/>
      <c r="J9" s="60"/>
      <c r="K9" s="67"/>
    </row>
    <row r="10" ht="18.75" customHeight="1" spans="1:11">
      <c r="A10" s="69" t="s">
        <v>224</v>
      </c>
      <c r="B10" s="70"/>
      <c r="C10" s="70"/>
      <c r="D10" s="70"/>
      <c r="E10" s="70"/>
      <c r="F10" s="70"/>
      <c r="G10" s="71"/>
      <c r="H10" s="60"/>
      <c r="I10" s="60"/>
      <c r="J10" s="60"/>
      <c r="K10" s="67"/>
    </row>
    <row r="12" customHeight="1" spans="1:11">
      <c r="A12" t="s">
        <v>898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3"/>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3"/>
      <c r="G1" s="44" t="s">
        <v>899</v>
      </c>
    </row>
    <row r="2" ht="41.25" customHeight="1" spans="1:7">
      <c r="A2" s="45" t="str">
        <f>"2026"&amp;"年部门项目中期规划预算表"</f>
        <v>2026年部门项目中期规划预算表</v>
      </c>
      <c r="B2" s="45"/>
      <c r="C2" s="45"/>
      <c r="D2" s="45"/>
      <c r="E2" s="45"/>
      <c r="F2" s="45"/>
      <c r="G2" s="45"/>
    </row>
    <row r="3" ht="13.5" customHeight="1" spans="1:7">
      <c r="A3" s="46" t="str">
        <f>"单位名称："&amp;"昆明市东川区发展和改革局"</f>
        <v>单位名称：昆明市东川区发展和改革局</v>
      </c>
      <c r="B3" s="47"/>
      <c r="C3" s="47"/>
      <c r="D3" s="47"/>
      <c r="E3" s="48"/>
      <c r="F3" s="48"/>
      <c r="G3" s="49" t="s">
        <v>1</v>
      </c>
    </row>
    <row r="4" ht="21.75" customHeight="1" spans="1:7">
      <c r="A4" s="50" t="s">
        <v>329</v>
      </c>
      <c r="B4" s="50" t="s">
        <v>328</v>
      </c>
      <c r="C4" s="50" t="s">
        <v>236</v>
      </c>
      <c r="D4" s="51" t="s">
        <v>900</v>
      </c>
      <c r="E4" s="14" t="s">
        <v>58</v>
      </c>
      <c r="F4" s="15"/>
      <c r="G4" s="16"/>
    </row>
    <row r="5" ht="21.75" customHeight="1" spans="1:7">
      <c r="A5" s="52"/>
      <c r="B5" s="52"/>
      <c r="C5" s="52"/>
      <c r="D5" s="53"/>
      <c r="E5" s="54" t="str">
        <f>"2026"&amp;"年"</f>
        <v>2026年</v>
      </c>
      <c r="F5" s="51" t="str">
        <f>("2026"+1)&amp;"年"</f>
        <v>2027年</v>
      </c>
      <c r="G5" s="51" t="str">
        <f>("2026"+2)&amp;"年"</f>
        <v>2028年</v>
      </c>
    </row>
    <row r="6" ht="40.5" customHeight="1" spans="1:7">
      <c r="A6" s="55"/>
      <c r="B6" s="55"/>
      <c r="C6" s="55"/>
      <c r="D6" s="56"/>
      <c r="E6" s="57"/>
      <c r="F6" s="56" t="s">
        <v>57</v>
      </c>
      <c r="G6" s="56"/>
    </row>
    <row r="7" ht="15" customHeight="1" spans="1:7">
      <c r="A7" s="58">
        <v>1</v>
      </c>
      <c r="B7" s="58">
        <v>2</v>
      </c>
      <c r="C7" s="58">
        <v>3</v>
      </c>
      <c r="D7" s="58">
        <v>4</v>
      </c>
      <c r="E7" s="58">
        <v>5</v>
      </c>
      <c r="F7" s="58">
        <v>6</v>
      </c>
      <c r="G7" s="58">
        <v>7</v>
      </c>
    </row>
    <row r="8" ht="17.25" customHeight="1" spans="1:7">
      <c r="A8" s="40" t="s">
        <v>70</v>
      </c>
      <c r="B8" s="59"/>
      <c r="C8" s="59"/>
      <c r="D8" s="40"/>
      <c r="E8" s="60">
        <v>30282271.91</v>
      </c>
      <c r="F8" s="60">
        <v>6070000</v>
      </c>
      <c r="G8" s="60">
        <v>2070000</v>
      </c>
    </row>
    <row r="9" ht="18.75" customHeight="1" spans="1:7">
      <c r="A9" s="40"/>
      <c r="B9" s="40" t="s">
        <v>901</v>
      </c>
      <c r="C9" s="40" t="s">
        <v>336</v>
      </c>
      <c r="D9" s="40" t="s">
        <v>902</v>
      </c>
      <c r="E9" s="60">
        <v>22591.2</v>
      </c>
      <c r="F9" s="60"/>
      <c r="G9" s="60"/>
    </row>
    <row r="10" ht="18.75" customHeight="1" spans="1:7">
      <c r="A10" s="32"/>
      <c r="B10" s="40" t="s">
        <v>901</v>
      </c>
      <c r="C10" s="40" t="s">
        <v>338</v>
      </c>
      <c r="D10" s="40" t="s">
        <v>902</v>
      </c>
      <c r="E10" s="60">
        <v>68844</v>
      </c>
      <c r="F10" s="60"/>
      <c r="G10" s="60"/>
    </row>
    <row r="11" ht="18.75" customHeight="1" spans="1:7">
      <c r="A11" s="32"/>
      <c r="B11" s="40" t="s">
        <v>903</v>
      </c>
      <c r="C11" s="40" t="s">
        <v>341</v>
      </c>
      <c r="D11" s="40" t="s">
        <v>902</v>
      </c>
      <c r="E11" s="60">
        <v>43900</v>
      </c>
      <c r="F11" s="60"/>
      <c r="G11" s="60"/>
    </row>
    <row r="12" ht="18.75" customHeight="1" spans="1:7">
      <c r="A12" s="32"/>
      <c r="B12" s="40" t="s">
        <v>903</v>
      </c>
      <c r="C12" s="40" t="s">
        <v>343</v>
      </c>
      <c r="D12" s="40" t="s">
        <v>902</v>
      </c>
      <c r="E12" s="60">
        <v>5000000</v>
      </c>
      <c r="F12" s="60"/>
      <c r="G12" s="60"/>
    </row>
    <row r="13" ht="18.75" customHeight="1" spans="1:7">
      <c r="A13" s="32"/>
      <c r="B13" s="40" t="s">
        <v>903</v>
      </c>
      <c r="C13" s="40" t="s">
        <v>345</v>
      </c>
      <c r="D13" s="40" t="s">
        <v>902</v>
      </c>
      <c r="E13" s="60">
        <v>210000</v>
      </c>
      <c r="F13" s="60">
        <v>470000</v>
      </c>
      <c r="G13" s="60">
        <v>470000</v>
      </c>
    </row>
    <row r="14" ht="18.75" customHeight="1" spans="1:7">
      <c r="A14" s="32"/>
      <c r="B14" s="40" t="s">
        <v>903</v>
      </c>
      <c r="C14" s="40" t="s">
        <v>349</v>
      </c>
      <c r="D14" s="40" t="s">
        <v>902</v>
      </c>
      <c r="E14" s="60">
        <v>530000</v>
      </c>
      <c r="F14" s="60">
        <v>2000000</v>
      </c>
      <c r="G14" s="60"/>
    </row>
    <row r="15" ht="18.75" customHeight="1" spans="1:7">
      <c r="A15" s="32"/>
      <c r="B15" s="40" t="s">
        <v>903</v>
      </c>
      <c r="C15" s="40" t="s">
        <v>351</v>
      </c>
      <c r="D15" s="40" t="s">
        <v>902</v>
      </c>
      <c r="E15" s="60">
        <v>47000</v>
      </c>
      <c r="F15" s="60"/>
      <c r="G15" s="60"/>
    </row>
    <row r="16" ht="18.75" customHeight="1" spans="1:7">
      <c r="A16" s="32"/>
      <c r="B16" s="40" t="s">
        <v>903</v>
      </c>
      <c r="C16" s="40" t="s">
        <v>353</v>
      </c>
      <c r="D16" s="40" t="s">
        <v>902</v>
      </c>
      <c r="E16" s="60">
        <v>40000</v>
      </c>
      <c r="F16" s="60"/>
      <c r="G16" s="60"/>
    </row>
    <row r="17" ht="18.75" customHeight="1" spans="1:7">
      <c r="A17" s="32"/>
      <c r="B17" s="40" t="s">
        <v>903</v>
      </c>
      <c r="C17" s="40" t="s">
        <v>355</v>
      </c>
      <c r="D17" s="40" t="s">
        <v>902</v>
      </c>
      <c r="E17" s="60">
        <v>3664000</v>
      </c>
      <c r="F17" s="60"/>
      <c r="G17" s="60"/>
    </row>
    <row r="18" ht="18.75" customHeight="1" spans="1:7">
      <c r="A18" s="32"/>
      <c r="B18" s="40" t="s">
        <v>903</v>
      </c>
      <c r="C18" s="40" t="s">
        <v>359</v>
      </c>
      <c r="D18" s="40" t="s">
        <v>902</v>
      </c>
      <c r="E18" s="60">
        <v>56000</v>
      </c>
      <c r="F18" s="60"/>
      <c r="G18" s="60"/>
    </row>
    <row r="19" ht="18.75" customHeight="1" spans="1:7">
      <c r="A19" s="32"/>
      <c r="B19" s="40" t="s">
        <v>903</v>
      </c>
      <c r="C19" s="40" t="s">
        <v>361</v>
      </c>
      <c r="D19" s="40" t="s">
        <v>902</v>
      </c>
      <c r="E19" s="60">
        <v>17600</v>
      </c>
      <c r="F19" s="60"/>
      <c r="G19" s="60"/>
    </row>
    <row r="20" ht="18.75" customHeight="1" spans="1:7">
      <c r="A20" s="32"/>
      <c r="B20" s="40" t="s">
        <v>903</v>
      </c>
      <c r="C20" s="40" t="s">
        <v>365</v>
      </c>
      <c r="D20" s="40" t="s">
        <v>902</v>
      </c>
      <c r="E20" s="60">
        <v>54800</v>
      </c>
      <c r="F20" s="60"/>
      <c r="G20" s="60"/>
    </row>
    <row r="21" ht="18.75" customHeight="1" spans="1:7">
      <c r="A21" s="32"/>
      <c r="B21" s="40" t="s">
        <v>903</v>
      </c>
      <c r="C21" s="40" t="s">
        <v>367</v>
      </c>
      <c r="D21" s="40" t="s">
        <v>902</v>
      </c>
      <c r="E21" s="60">
        <v>12000</v>
      </c>
      <c r="F21" s="60"/>
      <c r="G21" s="60"/>
    </row>
    <row r="22" ht="18.75" customHeight="1" spans="1:7">
      <c r="A22" s="32"/>
      <c r="B22" s="40" t="s">
        <v>903</v>
      </c>
      <c r="C22" s="40" t="s">
        <v>369</v>
      </c>
      <c r="D22" s="40" t="s">
        <v>902</v>
      </c>
      <c r="E22" s="60">
        <v>413700</v>
      </c>
      <c r="F22" s="60"/>
      <c r="G22" s="60"/>
    </row>
    <row r="23" ht="18.75" customHeight="1" spans="1:7">
      <c r="A23" s="32"/>
      <c r="B23" s="40" t="s">
        <v>903</v>
      </c>
      <c r="C23" s="40" t="s">
        <v>371</v>
      </c>
      <c r="D23" s="40" t="s">
        <v>902</v>
      </c>
      <c r="E23" s="60">
        <v>1423436.71</v>
      </c>
      <c r="F23" s="60"/>
      <c r="G23" s="60"/>
    </row>
    <row r="24" ht="18.75" customHeight="1" spans="1:7">
      <c r="A24" s="32"/>
      <c r="B24" s="40" t="s">
        <v>903</v>
      </c>
      <c r="C24" s="40" t="s">
        <v>375</v>
      </c>
      <c r="D24" s="40" t="s">
        <v>902</v>
      </c>
      <c r="E24" s="60">
        <v>80000</v>
      </c>
      <c r="F24" s="60"/>
      <c r="G24" s="60"/>
    </row>
    <row r="25" ht="18.75" customHeight="1" spans="1:7">
      <c r="A25" s="32"/>
      <c r="B25" s="40" t="s">
        <v>903</v>
      </c>
      <c r="C25" s="40" t="s">
        <v>377</v>
      </c>
      <c r="D25" s="40" t="s">
        <v>902</v>
      </c>
      <c r="E25" s="60">
        <v>1646560</v>
      </c>
      <c r="F25" s="60"/>
      <c r="G25" s="60"/>
    </row>
    <row r="26" ht="18.75" customHeight="1" spans="1:7">
      <c r="A26" s="32"/>
      <c r="B26" s="40" t="s">
        <v>903</v>
      </c>
      <c r="C26" s="40" t="s">
        <v>381</v>
      </c>
      <c r="D26" s="40" t="s">
        <v>902</v>
      </c>
      <c r="E26" s="60">
        <v>9200</v>
      </c>
      <c r="F26" s="60"/>
      <c r="G26" s="60"/>
    </row>
    <row r="27" ht="18.75" customHeight="1" spans="1:7">
      <c r="A27" s="32"/>
      <c r="B27" s="40" t="s">
        <v>904</v>
      </c>
      <c r="C27" s="40" t="s">
        <v>384</v>
      </c>
      <c r="D27" s="40" t="s">
        <v>902</v>
      </c>
      <c r="E27" s="60">
        <v>198200</v>
      </c>
      <c r="F27" s="60">
        <v>600000</v>
      </c>
      <c r="G27" s="60">
        <v>600000</v>
      </c>
    </row>
    <row r="28" ht="18.75" customHeight="1" spans="1:7">
      <c r="A28" s="32"/>
      <c r="B28" s="40" t="s">
        <v>904</v>
      </c>
      <c r="C28" s="40" t="s">
        <v>386</v>
      </c>
      <c r="D28" s="40" t="s">
        <v>902</v>
      </c>
      <c r="E28" s="60">
        <v>1440000</v>
      </c>
      <c r="F28" s="60">
        <v>1000000</v>
      </c>
      <c r="G28" s="60">
        <v>1000000</v>
      </c>
    </row>
    <row r="29" ht="18.75" customHeight="1" spans="1:7">
      <c r="A29" s="32"/>
      <c r="B29" s="40" t="s">
        <v>904</v>
      </c>
      <c r="C29" s="40" t="s">
        <v>388</v>
      </c>
      <c r="D29" s="40" t="s">
        <v>902</v>
      </c>
      <c r="E29" s="60">
        <v>6853160</v>
      </c>
      <c r="F29" s="60"/>
      <c r="G29" s="60"/>
    </row>
    <row r="30" ht="18.75" customHeight="1" spans="1:7">
      <c r="A30" s="32"/>
      <c r="B30" s="40" t="s">
        <v>905</v>
      </c>
      <c r="C30" s="40" t="s">
        <v>391</v>
      </c>
      <c r="D30" s="40" t="s">
        <v>902</v>
      </c>
      <c r="E30" s="60">
        <v>1055000</v>
      </c>
      <c r="F30" s="60"/>
      <c r="G30" s="60"/>
    </row>
    <row r="31" ht="18.75" customHeight="1" spans="1:7">
      <c r="A31" s="32"/>
      <c r="B31" s="40" t="s">
        <v>905</v>
      </c>
      <c r="C31" s="40" t="s">
        <v>393</v>
      </c>
      <c r="D31" s="40" t="s">
        <v>902</v>
      </c>
      <c r="E31" s="60">
        <v>2000000</v>
      </c>
      <c r="F31" s="60">
        <v>2000000</v>
      </c>
      <c r="G31" s="60"/>
    </row>
    <row r="32" ht="18.75" customHeight="1" spans="1:7">
      <c r="A32" s="32"/>
      <c r="B32" s="40" t="s">
        <v>905</v>
      </c>
      <c r="C32" s="40" t="s">
        <v>395</v>
      </c>
      <c r="D32" s="40" t="s">
        <v>902</v>
      </c>
      <c r="E32" s="60">
        <v>5396280</v>
      </c>
      <c r="F32" s="60"/>
      <c r="G32" s="60"/>
    </row>
    <row r="33" ht="18.75" customHeight="1" spans="1:7">
      <c r="A33" s="61" t="s">
        <v>55</v>
      </c>
      <c r="B33" s="62" t="s">
        <v>906</v>
      </c>
      <c r="C33" s="62"/>
      <c r="D33" s="63"/>
      <c r="E33" s="60">
        <v>30282271.91</v>
      </c>
      <c r="F33" s="60">
        <v>6070000</v>
      </c>
      <c r="G33" s="60">
        <v>2070000</v>
      </c>
    </row>
  </sheetData>
  <mergeCells count="11">
    <mergeCell ref="A2:G2"/>
    <mergeCell ref="A3:D3"/>
    <mergeCell ref="E4:G4"/>
    <mergeCell ref="A33:D3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tabSelected="1" topLeftCell="B1" workbookViewId="0">
      <selection activeCell="J37" sqref="J3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34.75" customWidth="1"/>
  </cols>
  <sheetData>
    <row r="1" customHeight="1" spans="1:10">
      <c r="A1" s="2"/>
      <c r="B1" s="2"/>
      <c r="C1" s="2"/>
      <c r="D1" s="2"/>
      <c r="E1" s="2"/>
      <c r="F1" s="2"/>
      <c r="G1" s="2"/>
      <c r="H1" s="2"/>
      <c r="I1" s="2"/>
      <c r="J1" s="3" t="s">
        <v>907</v>
      </c>
    </row>
    <row r="2" ht="41.25" customHeight="1" spans="1:10">
      <c r="A2" s="2" t="str">
        <f>"2026"&amp;"年部门整体支出绩效目标表"</f>
        <v>2026年部门整体支出绩效目标表</v>
      </c>
      <c r="B2" s="4"/>
      <c r="C2" s="4"/>
      <c r="D2" s="4"/>
      <c r="E2" s="4"/>
      <c r="F2" s="4"/>
      <c r="G2" s="4"/>
      <c r="H2" s="4"/>
      <c r="I2" s="4"/>
      <c r="J2" s="4"/>
    </row>
    <row r="3" ht="17.25" customHeight="1" spans="1:10">
      <c r="A3" s="5" t="str">
        <f>"单位名称："&amp;"昆明市东川区发展和改革局"</f>
        <v>单位名称：昆明市东川区发展和改革局</v>
      </c>
      <c r="B3" s="5"/>
      <c r="C3" s="6"/>
      <c r="D3" s="7"/>
      <c r="E3" s="7"/>
      <c r="F3" s="7"/>
      <c r="G3" s="7"/>
      <c r="H3" s="7"/>
      <c r="I3" s="7"/>
      <c r="J3" s="224" t="s">
        <v>1</v>
      </c>
    </row>
    <row r="4" ht="30" customHeight="1" spans="1:10">
      <c r="A4" s="8" t="s">
        <v>908</v>
      </c>
      <c r="B4" s="9" t="s">
        <v>71</v>
      </c>
      <c r="C4" s="10"/>
      <c r="D4" s="10"/>
      <c r="E4" s="11"/>
      <c r="F4" s="12" t="s">
        <v>909</v>
      </c>
      <c r="G4" s="11"/>
      <c r="H4" s="13" t="s">
        <v>70</v>
      </c>
      <c r="I4" s="10"/>
      <c r="J4" s="11"/>
    </row>
    <row r="5" ht="32.25" customHeight="1" spans="1:10">
      <c r="A5" s="14" t="s">
        <v>910</v>
      </c>
      <c r="B5" s="15"/>
      <c r="C5" s="15"/>
      <c r="D5" s="15"/>
      <c r="E5" s="15"/>
      <c r="F5" s="15"/>
      <c r="G5" s="15"/>
      <c r="H5" s="15"/>
      <c r="I5" s="16"/>
      <c r="J5" s="17" t="s">
        <v>911</v>
      </c>
    </row>
    <row r="6" ht="99.75" customHeight="1" spans="1:10">
      <c r="A6" s="18" t="s">
        <v>912</v>
      </c>
      <c r="B6" s="19" t="s">
        <v>913</v>
      </c>
      <c r="C6" s="20" t="s">
        <v>914</v>
      </c>
      <c r="D6" s="20"/>
      <c r="E6" s="20"/>
      <c r="F6" s="20"/>
      <c r="G6" s="20"/>
      <c r="H6" s="20"/>
      <c r="I6" s="20"/>
      <c r="J6" s="21" t="s">
        <v>915</v>
      </c>
    </row>
    <row r="7" ht="99.75" customHeight="1" spans="1:10">
      <c r="A7" s="18"/>
      <c r="B7" s="19" t="str">
        <f>"总体绩效目标（"&amp;"2026"&amp;"-"&amp;("2026"+2)&amp;"年期间）"</f>
        <v>总体绩效目标（2026-2028年期间）</v>
      </c>
      <c r="C7" s="20" t="s">
        <v>916</v>
      </c>
      <c r="D7" s="20"/>
      <c r="E7" s="20"/>
      <c r="F7" s="20"/>
      <c r="G7" s="20"/>
      <c r="H7" s="20"/>
      <c r="I7" s="20"/>
      <c r="J7" s="21" t="s">
        <v>917</v>
      </c>
    </row>
    <row r="8" ht="75" customHeight="1" spans="1:10">
      <c r="A8" s="19" t="s">
        <v>918</v>
      </c>
      <c r="B8" s="22" t="str">
        <f>"预算年度（"&amp;"2026"&amp;"年）绩效目标"</f>
        <v>预算年度（2026年）绩效目标</v>
      </c>
      <c r="C8" s="23" t="s">
        <v>919</v>
      </c>
      <c r="D8" s="23"/>
      <c r="E8" s="23"/>
      <c r="F8" s="23"/>
      <c r="G8" s="23"/>
      <c r="H8" s="23"/>
      <c r="I8" s="23"/>
      <c r="J8" s="24" t="s">
        <v>920</v>
      </c>
    </row>
    <row r="9" ht="32.25" customHeight="1" spans="1:10">
      <c r="A9" s="25" t="s">
        <v>921</v>
      </c>
      <c r="B9" s="25"/>
      <c r="C9" s="25"/>
      <c r="D9" s="25"/>
      <c r="E9" s="25"/>
      <c r="F9" s="25"/>
      <c r="G9" s="25"/>
      <c r="H9" s="25"/>
      <c r="I9" s="25"/>
      <c r="J9" s="25"/>
    </row>
    <row r="10" ht="32.25" customHeight="1" spans="1:10">
      <c r="A10" s="19" t="s">
        <v>922</v>
      </c>
      <c r="B10" s="19"/>
      <c r="C10" s="18" t="s">
        <v>923</v>
      </c>
      <c r="D10" s="18"/>
      <c r="E10" s="18"/>
      <c r="F10" s="18" t="s">
        <v>924</v>
      </c>
      <c r="G10" s="18"/>
      <c r="H10" s="18" t="s">
        <v>925</v>
      </c>
      <c r="I10" s="18"/>
      <c r="J10" s="18"/>
    </row>
    <row r="11" ht="32.25" customHeight="1" spans="1:10">
      <c r="A11" s="19"/>
      <c r="B11" s="19"/>
      <c r="C11" s="18"/>
      <c r="D11" s="18"/>
      <c r="E11" s="18"/>
      <c r="F11" s="18"/>
      <c r="G11" s="18"/>
      <c r="H11" s="19" t="s">
        <v>926</v>
      </c>
      <c r="I11" s="19" t="s">
        <v>927</v>
      </c>
      <c r="J11" s="19" t="s">
        <v>928</v>
      </c>
    </row>
    <row r="12" ht="24" customHeight="1" spans="1:10">
      <c r="A12" s="26" t="s">
        <v>55</v>
      </c>
      <c r="B12" s="27"/>
      <c r="C12" s="27"/>
      <c r="D12" s="27"/>
      <c r="E12" s="27"/>
      <c r="F12" s="27"/>
      <c r="G12" s="28"/>
      <c r="H12" s="29">
        <v>42428399.61</v>
      </c>
      <c r="I12" s="29">
        <v>42428399.61</v>
      </c>
      <c r="J12" s="29"/>
    </row>
    <row r="13" ht="34.5" customHeight="1" spans="1:10">
      <c r="A13" s="20" t="s">
        <v>76</v>
      </c>
      <c r="B13" s="30"/>
      <c r="C13" s="20" t="s">
        <v>929</v>
      </c>
      <c r="D13" s="30"/>
      <c r="E13" s="30"/>
      <c r="F13" s="30"/>
      <c r="G13" s="30"/>
      <c r="H13" s="31">
        <v>12237562.9</v>
      </c>
      <c r="I13" s="31">
        <v>12237562.9</v>
      </c>
      <c r="J13" s="31"/>
    </row>
    <row r="14" ht="34.5" customHeight="1" spans="1:10">
      <c r="A14" s="20" t="s">
        <v>930</v>
      </c>
      <c r="B14" s="32"/>
      <c r="C14" s="20" t="s">
        <v>931</v>
      </c>
      <c r="D14" s="32"/>
      <c r="E14" s="32"/>
      <c r="F14" s="32"/>
      <c r="G14" s="32"/>
      <c r="H14" s="31">
        <v>12470800</v>
      </c>
      <c r="I14" s="31">
        <v>12470800</v>
      </c>
      <c r="J14" s="31"/>
    </row>
    <row r="15" ht="34.5" customHeight="1" spans="1:10">
      <c r="A15" s="20" t="s">
        <v>932</v>
      </c>
      <c r="B15" s="32"/>
      <c r="C15" s="20" t="s">
        <v>933</v>
      </c>
      <c r="D15" s="32"/>
      <c r="E15" s="32"/>
      <c r="F15" s="32"/>
      <c r="G15" s="32"/>
      <c r="H15" s="31">
        <v>3824036.71</v>
      </c>
      <c r="I15" s="31">
        <v>3824036.71</v>
      </c>
      <c r="J15" s="31"/>
    </row>
    <row r="16" ht="34.5" customHeight="1" spans="1:10">
      <c r="A16" s="20" t="s">
        <v>934</v>
      </c>
      <c r="B16" s="32"/>
      <c r="C16" s="20" t="s">
        <v>935</v>
      </c>
      <c r="D16" s="32"/>
      <c r="E16" s="32"/>
      <c r="F16" s="32"/>
      <c r="G16" s="32"/>
      <c r="H16" s="31">
        <v>13896000</v>
      </c>
      <c r="I16" s="31">
        <v>13896000</v>
      </c>
      <c r="J16" s="31"/>
    </row>
    <row r="17" ht="32.25" customHeight="1" spans="1:10">
      <c r="A17" s="25" t="s">
        <v>936</v>
      </c>
      <c r="B17" s="25"/>
      <c r="C17" s="25"/>
      <c r="D17" s="25"/>
      <c r="E17" s="25"/>
      <c r="F17" s="25"/>
      <c r="G17" s="25"/>
      <c r="H17" s="25"/>
      <c r="I17" s="25"/>
      <c r="J17" s="25"/>
    </row>
    <row r="18" ht="32.25" customHeight="1" spans="1:10">
      <c r="A18" s="33" t="s">
        <v>937</v>
      </c>
      <c r="B18" s="33"/>
      <c r="C18" s="33"/>
      <c r="D18" s="33"/>
      <c r="E18" s="33"/>
      <c r="F18" s="33"/>
      <c r="G18" s="33"/>
      <c r="H18" s="34" t="s">
        <v>938</v>
      </c>
      <c r="I18" s="35" t="s">
        <v>407</v>
      </c>
      <c r="J18" s="34" t="s">
        <v>939</v>
      </c>
    </row>
    <row r="19" ht="36" customHeight="1" spans="1:10">
      <c r="A19" s="36" t="s">
        <v>400</v>
      </c>
      <c r="B19" s="36" t="s">
        <v>940</v>
      </c>
      <c r="C19" s="37" t="s">
        <v>402</v>
      </c>
      <c r="D19" s="37" t="s">
        <v>403</v>
      </c>
      <c r="E19" s="37" t="s">
        <v>404</v>
      </c>
      <c r="F19" s="37" t="s">
        <v>405</v>
      </c>
      <c r="G19" s="37" t="s">
        <v>406</v>
      </c>
      <c r="H19" s="38"/>
      <c r="I19" s="38"/>
      <c r="J19" s="38"/>
    </row>
    <row r="20" ht="32.25" customHeight="1" spans="1:10">
      <c r="A20" s="39" t="s">
        <v>409</v>
      </c>
      <c r="B20" s="39"/>
      <c r="C20" s="40"/>
      <c r="D20" s="39"/>
      <c r="E20" s="39"/>
      <c r="F20" s="39"/>
      <c r="G20" s="39"/>
      <c r="H20" s="41"/>
      <c r="I20" s="23"/>
      <c r="J20" s="41"/>
    </row>
    <row r="21" ht="32.25" customHeight="1" spans="1:10">
      <c r="A21" s="39"/>
      <c r="B21" s="39" t="s">
        <v>410</v>
      </c>
      <c r="C21" s="40"/>
      <c r="D21" s="39"/>
      <c r="E21" s="39"/>
      <c r="F21" s="39"/>
      <c r="G21" s="39"/>
      <c r="H21" s="41"/>
      <c r="I21" s="23"/>
      <c r="J21" s="41"/>
    </row>
    <row r="22" ht="40" customHeight="1" spans="1:10">
      <c r="A22" s="39"/>
      <c r="B22" s="39"/>
      <c r="C22" s="40" t="s">
        <v>941</v>
      </c>
      <c r="D22" s="39" t="s">
        <v>432</v>
      </c>
      <c r="E22" s="39" t="s">
        <v>942</v>
      </c>
      <c r="F22" s="39" t="s">
        <v>434</v>
      </c>
      <c r="G22" s="39" t="s">
        <v>415</v>
      </c>
      <c r="H22" s="41" t="s">
        <v>943</v>
      </c>
      <c r="I22" s="23" t="s">
        <v>944</v>
      </c>
      <c r="J22" s="23" t="s">
        <v>944</v>
      </c>
    </row>
    <row r="23" ht="40" customHeight="1" spans="1:10">
      <c r="A23" s="39"/>
      <c r="B23" s="39"/>
      <c r="C23" s="40" t="s">
        <v>945</v>
      </c>
      <c r="D23" s="39" t="s">
        <v>412</v>
      </c>
      <c r="E23" s="39" t="s">
        <v>946</v>
      </c>
      <c r="F23" s="39" t="s">
        <v>434</v>
      </c>
      <c r="G23" s="39" t="s">
        <v>415</v>
      </c>
      <c r="H23" s="41" t="s">
        <v>943</v>
      </c>
      <c r="I23" s="23" t="s">
        <v>947</v>
      </c>
      <c r="J23" s="23" t="s">
        <v>947</v>
      </c>
    </row>
    <row r="24" ht="62" customHeight="1" spans="1:10">
      <c r="A24" s="39"/>
      <c r="B24" s="39"/>
      <c r="C24" s="40" t="s">
        <v>948</v>
      </c>
      <c r="D24" s="39" t="s">
        <v>412</v>
      </c>
      <c r="E24" s="39" t="s">
        <v>949</v>
      </c>
      <c r="F24" s="39" t="s">
        <v>950</v>
      </c>
      <c r="G24" s="39" t="s">
        <v>415</v>
      </c>
      <c r="H24" s="41" t="s">
        <v>943</v>
      </c>
      <c r="I24" s="23" t="s">
        <v>951</v>
      </c>
      <c r="J24" s="23" t="s">
        <v>951</v>
      </c>
    </row>
    <row r="25" ht="40" customHeight="1" spans="1:10">
      <c r="A25" s="39"/>
      <c r="B25" s="39" t="s">
        <v>470</v>
      </c>
      <c r="C25" s="40"/>
      <c r="D25" s="39"/>
      <c r="E25" s="39"/>
      <c r="F25" s="39"/>
      <c r="G25" s="39"/>
      <c r="H25" s="41"/>
      <c r="I25" s="23"/>
      <c r="J25" s="23"/>
    </row>
    <row r="26" ht="111" customHeight="1" spans="1:10">
      <c r="A26" s="39"/>
      <c r="B26" s="39"/>
      <c r="C26" s="40" t="s">
        <v>952</v>
      </c>
      <c r="D26" s="39" t="s">
        <v>412</v>
      </c>
      <c r="E26" s="39" t="s">
        <v>953</v>
      </c>
      <c r="F26" s="39" t="s">
        <v>440</v>
      </c>
      <c r="G26" s="39" t="s">
        <v>415</v>
      </c>
      <c r="H26" s="41" t="s">
        <v>943</v>
      </c>
      <c r="I26" s="23" t="s">
        <v>954</v>
      </c>
      <c r="J26" s="23" t="s">
        <v>955</v>
      </c>
    </row>
    <row r="27" ht="111" customHeight="1" spans="1:10">
      <c r="A27" s="39"/>
      <c r="B27" s="39"/>
      <c r="C27" s="40" t="s">
        <v>956</v>
      </c>
      <c r="D27" s="39" t="s">
        <v>412</v>
      </c>
      <c r="E27" s="39" t="s">
        <v>953</v>
      </c>
      <c r="F27" s="39" t="s">
        <v>440</v>
      </c>
      <c r="G27" s="39" t="s">
        <v>415</v>
      </c>
      <c r="H27" s="41" t="s">
        <v>943</v>
      </c>
      <c r="I27" s="23" t="s">
        <v>954</v>
      </c>
      <c r="J27" s="23" t="s">
        <v>955</v>
      </c>
    </row>
    <row r="28" ht="111" customHeight="1" spans="1:10">
      <c r="A28" s="39"/>
      <c r="B28" s="39"/>
      <c r="C28" s="40" t="s">
        <v>957</v>
      </c>
      <c r="D28" s="39" t="s">
        <v>412</v>
      </c>
      <c r="E28" s="39" t="s">
        <v>953</v>
      </c>
      <c r="F28" s="39" t="s">
        <v>440</v>
      </c>
      <c r="G28" s="39" t="s">
        <v>415</v>
      </c>
      <c r="H28" s="41" t="s">
        <v>943</v>
      </c>
      <c r="I28" s="23" t="s">
        <v>954</v>
      </c>
      <c r="J28" s="23" t="s">
        <v>955</v>
      </c>
    </row>
    <row r="29" ht="111" customHeight="1" spans="1:10">
      <c r="A29" s="39"/>
      <c r="B29" s="39"/>
      <c r="C29" s="40" t="s">
        <v>958</v>
      </c>
      <c r="D29" s="39" t="s">
        <v>412</v>
      </c>
      <c r="E29" s="39" t="s">
        <v>953</v>
      </c>
      <c r="F29" s="39" t="s">
        <v>440</v>
      </c>
      <c r="G29" s="39" t="s">
        <v>415</v>
      </c>
      <c r="H29" s="41" t="s">
        <v>943</v>
      </c>
      <c r="I29" s="23" t="s">
        <v>954</v>
      </c>
      <c r="J29" s="23" t="s">
        <v>955</v>
      </c>
    </row>
    <row r="30" ht="32.25" customHeight="1" spans="1:10">
      <c r="A30" s="39"/>
      <c r="B30" s="39" t="s">
        <v>472</v>
      </c>
      <c r="C30" s="40"/>
      <c r="D30" s="39"/>
      <c r="E30" s="39"/>
      <c r="F30" s="39"/>
      <c r="G30" s="39"/>
      <c r="H30" s="41"/>
      <c r="I30" s="23"/>
      <c r="J30" s="41"/>
    </row>
    <row r="31" ht="32.25" customHeight="1" spans="1:10">
      <c r="A31" s="39"/>
      <c r="B31" s="39"/>
      <c r="C31" s="40" t="s">
        <v>518</v>
      </c>
      <c r="D31" s="39" t="s">
        <v>412</v>
      </c>
      <c r="E31" s="39" t="s">
        <v>959</v>
      </c>
      <c r="F31" s="39" t="s">
        <v>960</v>
      </c>
      <c r="G31" s="39" t="s">
        <v>415</v>
      </c>
      <c r="H31" s="41" t="s">
        <v>473</v>
      </c>
      <c r="I31" s="23" t="s">
        <v>961</v>
      </c>
      <c r="J31" s="41" t="s">
        <v>961</v>
      </c>
    </row>
    <row r="32" ht="32.25" customHeight="1" spans="1:10">
      <c r="A32" s="39" t="s">
        <v>436</v>
      </c>
      <c r="B32" s="39"/>
      <c r="C32" s="40"/>
      <c r="D32" s="39"/>
      <c r="E32" s="39"/>
      <c r="F32" s="39"/>
      <c r="G32" s="39"/>
      <c r="H32" s="41"/>
      <c r="I32" s="23"/>
      <c r="J32" s="41"/>
    </row>
    <row r="33" ht="32.25" customHeight="1" spans="1:10">
      <c r="A33" s="39"/>
      <c r="B33" s="39" t="s">
        <v>437</v>
      </c>
      <c r="C33" s="40"/>
      <c r="D33" s="39"/>
      <c r="E33" s="39"/>
      <c r="F33" s="39"/>
      <c r="G33" s="39"/>
      <c r="H33" s="41"/>
      <c r="I33" s="23"/>
      <c r="J33" s="41"/>
    </row>
    <row r="34" s="1" customFormat="1" ht="111" customHeight="1" spans="1:10">
      <c r="A34" s="42"/>
      <c r="B34" s="42"/>
      <c r="C34" s="40" t="s">
        <v>962</v>
      </c>
      <c r="D34" s="42" t="s">
        <v>412</v>
      </c>
      <c r="E34" s="42" t="s">
        <v>953</v>
      </c>
      <c r="F34" s="42" t="s">
        <v>440</v>
      </c>
      <c r="G34" s="42" t="s">
        <v>415</v>
      </c>
      <c r="H34" s="23" t="s">
        <v>943</v>
      </c>
      <c r="I34" s="23" t="s">
        <v>963</v>
      </c>
      <c r="J34" s="23" t="s">
        <v>955</v>
      </c>
    </row>
    <row r="35" ht="32.25" customHeight="1" spans="1:10">
      <c r="A35" s="39" t="s">
        <v>443</v>
      </c>
      <c r="B35" s="39"/>
      <c r="C35" s="40"/>
      <c r="D35" s="39"/>
      <c r="E35" s="39"/>
      <c r="F35" s="39"/>
      <c r="G35" s="39"/>
      <c r="H35" s="41"/>
      <c r="I35" s="23"/>
      <c r="J35" s="41"/>
    </row>
    <row r="36" ht="32.25" customHeight="1" spans="1:10">
      <c r="A36" s="39"/>
      <c r="B36" s="39" t="s">
        <v>444</v>
      </c>
      <c r="C36" s="40"/>
      <c r="D36" s="39"/>
      <c r="E36" s="39"/>
      <c r="F36" s="39"/>
      <c r="G36" s="39"/>
      <c r="H36" s="41"/>
      <c r="I36" s="23"/>
      <c r="J36" s="41"/>
    </row>
    <row r="37" ht="32.25" customHeight="1" spans="1:10">
      <c r="A37" s="39"/>
      <c r="B37" s="39"/>
      <c r="C37" s="40" t="s">
        <v>762</v>
      </c>
      <c r="D37" s="39" t="s">
        <v>432</v>
      </c>
      <c r="E37" s="39" t="s">
        <v>567</v>
      </c>
      <c r="F37" s="39" t="s">
        <v>440</v>
      </c>
      <c r="G37" s="39" t="s">
        <v>415</v>
      </c>
      <c r="H37" s="41" t="s">
        <v>943</v>
      </c>
      <c r="I37" s="23" t="s">
        <v>964</v>
      </c>
      <c r="J37" s="23" t="s">
        <v>965</v>
      </c>
    </row>
  </sheetData>
  <mergeCells count="3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1" t="s">
        <v>52</v>
      </c>
    </row>
    <row r="2" ht="41.25" customHeight="1" spans="1:19">
      <c r="A2" s="75" t="str">
        <f>"2026"&amp;"年部门收入预算表"</f>
        <v>2026年部门收入预算表</v>
      </c>
    </row>
    <row r="3" ht="17.25" customHeight="1" spans="1:19">
      <c r="A3" s="78" t="str">
        <f>"单位名称："&amp;"昆明市东川区发展和改革局"</f>
        <v>单位名称：昆明市东川区发展和改革局</v>
      </c>
      <c r="S3" s="80" t="s">
        <v>1</v>
      </c>
    </row>
    <row r="4" ht="21.75" customHeight="1" spans="1:19">
      <c r="A4" s="209" t="s">
        <v>53</v>
      </c>
      <c r="B4" s="210" t="s">
        <v>54</v>
      </c>
      <c r="C4" s="210" t="s">
        <v>55</v>
      </c>
      <c r="D4" s="211" t="s">
        <v>56</v>
      </c>
      <c r="E4" s="211"/>
      <c r="F4" s="211"/>
      <c r="G4" s="211"/>
      <c r="H4" s="211"/>
      <c r="I4" s="158"/>
      <c r="J4" s="211"/>
      <c r="K4" s="211"/>
      <c r="L4" s="211"/>
      <c r="M4" s="211"/>
      <c r="N4" s="212"/>
      <c r="O4" s="211" t="s">
        <v>45</v>
      </c>
      <c r="P4" s="211"/>
      <c r="Q4" s="211"/>
      <c r="R4" s="211"/>
      <c r="S4" s="212"/>
    </row>
    <row r="5" ht="27" customHeight="1" spans="1:19">
      <c r="A5" s="213"/>
      <c r="B5" s="214"/>
      <c r="C5" s="214"/>
      <c r="D5" s="214" t="s">
        <v>57</v>
      </c>
      <c r="E5" s="214" t="s">
        <v>58</v>
      </c>
      <c r="F5" s="214" t="s">
        <v>59</v>
      </c>
      <c r="G5" s="214" t="s">
        <v>60</v>
      </c>
      <c r="H5" s="214" t="s">
        <v>61</v>
      </c>
      <c r="I5" s="215" t="s">
        <v>62</v>
      </c>
      <c r="J5" s="216"/>
      <c r="K5" s="216"/>
      <c r="L5" s="216"/>
      <c r="M5" s="216"/>
      <c r="N5" s="217"/>
      <c r="O5" s="214" t="s">
        <v>57</v>
      </c>
      <c r="P5" s="214" t="s">
        <v>58</v>
      </c>
      <c r="Q5" s="214" t="s">
        <v>59</v>
      </c>
      <c r="R5" s="214" t="s">
        <v>60</v>
      </c>
      <c r="S5" s="214" t="s">
        <v>63</v>
      </c>
    </row>
    <row r="6" ht="30" customHeight="1" spans="1:19">
      <c r="A6" s="218"/>
      <c r="B6" s="138"/>
      <c r="C6" s="144"/>
      <c r="D6" s="144"/>
      <c r="E6" s="144"/>
      <c r="F6" s="144"/>
      <c r="G6" s="144"/>
      <c r="H6" s="144"/>
      <c r="I6" s="99" t="s">
        <v>57</v>
      </c>
      <c r="J6" s="217" t="s">
        <v>64</v>
      </c>
      <c r="K6" s="217" t="s">
        <v>65</v>
      </c>
      <c r="L6" s="217" t="s">
        <v>66</v>
      </c>
      <c r="M6" s="217" t="s">
        <v>67</v>
      </c>
      <c r="N6" s="217" t="s">
        <v>68</v>
      </c>
      <c r="O6" s="219"/>
      <c r="P6" s="219"/>
      <c r="Q6" s="219"/>
      <c r="R6" s="219"/>
      <c r="S6" s="144"/>
    </row>
    <row r="7" ht="15" customHeight="1" spans="1:19">
      <c r="A7" s="220">
        <v>1</v>
      </c>
      <c r="B7" s="220">
        <v>2</v>
      </c>
      <c r="C7" s="220">
        <v>3</v>
      </c>
      <c r="D7" s="220">
        <v>4</v>
      </c>
      <c r="E7" s="220">
        <v>5</v>
      </c>
      <c r="F7" s="220">
        <v>6</v>
      </c>
      <c r="G7" s="220">
        <v>7</v>
      </c>
      <c r="H7" s="220">
        <v>8</v>
      </c>
      <c r="I7" s="99">
        <v>9</v>
      </c>
      <c r="J7" s="220">
        <v>10</v>
      </c>
      <c r="K7" s="220">
        <v>11</v>
      </c>
      <c r="L7" s="220">
        <v>12</v>
      </c>
      <c r="M7" s="220">
        <v>13</v>
      </c>
      <c r="N7" s="220">
        <v>14</v>
      </c>
      <c r="O7" s="220">
        <v>15</v>
      </c>
      <c r="P7" s="220">
        <v>16</v>
      </c>
      <c r="Q7" s="220">
        <v>17</v>
      </c>
      <c r="R7" s="220">
        <v>18</v>
      </c>
      <c r="S7" s="220">
        <v>19</v>
      </c>
    </row>
    <row r="8" ht="18" customHeight="1" spans="1:19">
      <c r="A8" s="40" t="s">
        <v>69</v>
      </c>
      <c r="B8" s="40" t="s">
        <v>70</v>
      </c>
      <c r="C8" s="110">
        <v>42428399.61</v>
      </c>
      <c r="D8" s="110">
        <v>42428399.61</v>
      </c>
      <c r="E8" s="110">
        <v>42428399.61</v>
      </c>
      <c r="F8" s="110"/>
      <c r="G8" s="110"/>
      <c r="H8" s="110"/>
      <c r="I8" s="110"/>
      <c r="J8" s="110"/>
      <c r="K8" s="110"/>
      <c r="L8" s="110"/>
      <c r="M8" s="110"/>
      <c r="N8" s="110"/>
      <c r="O8" s="110"/>
      <c r="P8" s="110"/>
      <c r="Q8" s="110"/>
      <c r="R8" s="110"/>
      <c r="S8" s="110"/>
    </row>
    <row r="9" ht="18" customHeight="1" spans="1:19">
      <c r="A9" s="221" t="s">
        <v>71</v>
      </c>
      <c r="B9" s="221" t="s">
        <v>70</v>
      </c>
      <c r="C9" s="110">
        <v>42428399.61</v>
      </c>
      <c r="D9" s="110">
        <v>42428399.61</v>
      </c>
      <c r="E9" s="110">
        <v>42428399.61</v>
      </c>
      <c r="F9" s="110"/>
      <c r="G9" s="110"/>
      <c r="H9" s="110"/>
      <c r="I9" s="110"/>
      <c r="J9" s="110"/>
      <c r="K9" s="110"/>
      <c r="L9" s="110"/>
      <c r="M9" s="110"/>
      <c r="N9" s="110"/>
      <c r="O9" s="110"/>
      <c r="P9" s="110"/>
      <c r="Q9" s="110"/>
      <c r="R9" s="110"/>
      <c r="S9" s="110"/>
    </row>
    <row r="10" ht="18" customHeight="1" spans="1:19">
      <c r="A10" s="84" t="s">
        <v>55</v>
      </c>
      <c r="B10" s="222"/>
      <c r="C10" s="110">
        <v>42428399.61</v>
      </c>
      <c r="D10" s="110">
        <v>42428399.61</v>
      </c>
      <c r="E10" s="110">
        <v>42428399.61</v>
      </c>
      <c r="F10" s="110"/>
      <c r="G10" s="110"/>
      <c r="H10" s="110"/>
      <c r="I10" s="110"/>
      <c r="J10" s="110"/>
      <c r="K10" s="110"/>
      <c r="L10" s="110"/>
      <c r="M10" s="110"/>
      <c r="N10" s="110"/>
      <c r="O10" s="110"/>
      <c r="P10" s="110"/>
      <c r="Q10" s="110"/>
      <c r="R10" s="110"/>
      <c r="S10" s="11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0" t="s">
        <v>72</v>
      </c>
    </row>
    <row r="2" ht="41.25" customHeight="1" spans="1:15">
      <c r="A2" s="75" t="str">
        <f>"2026"&amp;"年部门支出预算表"</f>
        <v>2026年部门支出预算表</v>
      </c>
    </row>
    <row r="3" ht="17.25" customHeight="1" spans="1:15">
      <c r="A3" s="78" t="str">
        <f>"单位名称："&amp;"昆明市东川区发展和改革局"</f>
        <v>单位名称：昆明市东川区发展和改革局</v>
      </c>
      <c r="O3" s="80" t="s">
        <v>1</v>
      </c>
    </row>
    <row r="4" ht="27" customHeight="1" spans="1:15">
      <c r="A4" s="195" t="s">
        <v>73</v>
      </c>
      <c r="B4" s="195" t="s">
        <v>74</v>
      </c>
      <c r="C4" s="195" t="s">
        <v>55</v>
      </c>
      <c r="D4" s="196" t="s">
        <v>58</v>
      </c>
      <c r="E4" s="197"/>
      <c r="F4" s="198"/>
      <c r="G4" s="199" t="s">
        <v>59</v>
      </c>
      <c r="H4" s="199" t="s">
        <v>60</v>
      </c>
      <c r="I4" s="199" t="s">
        <v>75</v>
      </c>
      <c r="J4" s="196" t="s">
        <v>62</v>
      </c>
      <c r="K4" s="197"/>
      <c r="L4" s="197"/>
      <c r="M4" s="197"/>
      <c r="N4" s="200"/>
      <c r="O4" s="201"/>
    </row>
    <row r="5" ht="42" customHeight="1" spans="1:15">
      <c r="A5" s="202"/>
      <c r="B5" s="202"/>
      <c r="C5" s="203"/>
      <c r="D5" s="204" t="s">
        <v>57</v>
      </c>
      <c r="E5" s="204" t="s">
        <v>76</v>
      </c>
      <c r="F5" s="204" t="s">
        <v>77</v>
      </c>
      <c r="G5" s="203"/>
      <c r="H5" s="203"/>
      <c r="I5" s="205"/>
      <c r="J5" s="204" t="s">
        <v>57</v>
      </c>
      <c r="K5" s="189" t="s">
        <v>78</v>
      </c>
      <c r="L5" s="189" t="s">
        <v>79</v>
      </c>
      <c r="M5" s="189" t="s">
        <v>80</v>
      </c>
      <c r="N5" s="189" t="s">
        <v>81</v>
      </c>
      <c r="O5" s="189"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110">
        <v>25523905.29</v>
      </c>
      <c r="D7" s="110">
        <v>25523905.29</v>
      </c>
      <c r="E7" s="110">
        <v>7784945.29</v>
      </c>
      <c r="F7" s="110">
        <v>17738960</v>
      </c>
      <c r="G7" s="110"/>
      <c r="H7" s="110"/>
      <c r="I7" s="110"/>
      <c r="J7" s="110"/>
      <c r="K7" s="110"/>
      <c r="L7" s="110"/>
      <c r="M7" s="110"/>
      <c r="N7" s="110"/>
      <c r="O7" s="110"/>
    </row>
    <row r="8" ht="21" customHeight="1" spans="1:15">
      <c r="A8" s="206" t="s">
        <v>100</v>
      </c>
      <c r="B8" s="206" t="s">
        <v>101</v>
      </c>
      <c r="C8" s="110">
        <v>21859905.29</v>
      </c>
      <c r="D8" s="110">
        <v>21859905.29</v>
      </c>
      <c r="E8" s="110">
        <v>7784945.29</v>
      </c>
      <c r="F8" s="110">
        <v>14074960</v>
      </c>
      <c r="G8" s="110"/>
      <c r="H8" s="110"/>
      <c r="I8" s="110"/>
      <c r="J8" s="110"/>
      <c r="K8" s="110"/>
      <c r="L8" s="110"/>
      <c r="M8" s="110"/>
      <c r="N8" s="110"/>
      <c r="O8" s="110"/>
    </row>
    <row r="9" ht="21" customHeight="1" spans="1:15">
      <c r="A9" s="207" t="s">
        <v>102</v>
      </c>
      <c r="B9" s="207" t="s">
        <v>103</v>
      </c>
      <c r="C9" s="110">
        <v>3841271.23</v>
      </c>
      <c r="D9" s="110">
        <v>3841271.23</v>
      </c>
      <c r="E9" s="110">
        <v>3841271.23</v>
      </c>
      <c r="F9" s="110"/>
      <c r="G9" s="110"/>
      <c r="H9" s="110"/>
      <c r="I9" s="110"/>
      <c r="J9" s="110"/>
      <c r="K9" s="110"/>
      <c r="L9" s="110"/>
      <c r="M9" s="110"/>
      <c r="N9" s="110"/>
      <c r="O9" s="110"/>
    </row>
    <row r="10" ht="21" customHeight="1" spans="1:15">
      <c r="A10" s="207" t="s">
        <v>104</v>
      </c>
      <c r="B10" s="207" t="s">
        <v>105</v>
      </c>
      <c r="C10" s="110">
        <v>7000000</v>
      </c>
      <c r="D10" s="110">
        <v>7000000</v>
      </c>
      <c r="E10" s="110"/>
      <c r="F10" s="110">
        <v>7000000</v>
      </c>
      <c r="G10" s="110"/>
      <c r="H10" s="110"/>
      <c r="I10" s="110"/>
      <c r="J10" s="110"/>
      <c r="K10" s="110"/>
      <c r="L10" s="110"/>
      <c r="M10" s="110"/>
      <c r="N10" s="110"/>
      <c r="O10" s="110"/>
    </row>
    <row r="11" ht="21" customHeight="1" spans="1:15">
      <c r="A11" s="207" t="s">
        <v>106</v>
      </c>
      <c r="B11" s="207" t="s">
        <v>107</v>
      </c>
      <c r="C11" s="110">
        <v>106800</v>
      </c>
      <c r="D11" s="110">
        <v>106800</v>
      </c>
      <c r="E11" s="110"/>
      <c r="F11" s="110">
        <v>106800</v>
      </c>
      <c r="G11" s="110"/>
      <c r="H11" s="110"/>
      <c r="I11" s="110"/>
      <c r="J11" s="110"/>
      <c r="K11" s="110"/>
      <c r="L11" s="110"/>
      <c r="M11" s="110"/>
      <c r="N11" s="110"/>
      <c r="O11" s="110"/>
    </row>
    <row r="12" ht="21" customHeight="1" spans="1:15">
      <c r="A12" s="207" t="s">
        <v>108</v>
      </c>
      <c r="B12" s="207" t="s">
        <v>109</v>
      </c>
      <c r="C12" s="110">
        <v>3943674.06</v>
      </c>
      <c r="D12" s="110">
        <v>3943674.06</v>
      </c>
      <c r="E12" s="110">
        <v>3943674.06</v>
      </c>
      <c r="F12" s="110"/>
      <c r="G12" s="110"/>
      <c r="H12" s="110"/>
      <c r="I12" s="110"/>
      <c r="J12" s="110"/>
      <c r="K12" s="110"/>
      <c r="L12" s="110"/>
      <c r="M12" s="110"/>
      <c r="N12" s="110"/>
      <c r="O12" s="110"/>
    </row>
    <row r="13" ht="21" customHeight="1" spans="1:15">
      <c r="A13" s="207" t="s">
        <v>110</v>
      </c>
      <c r="B13" s="207" t="s">
        <v>111</v>
      </c>
      <c r="C13" s="110">
        <v>6968160</v>
      </c>
      <c r="D13" s="110">
        <v>6968160</v>
      </c>
      <c r="E13" s="110"/>
      <c r="F13" s="110">
        <v>6968160</v>
      </c>
      <c r="G13" s="110"/>
      <c r="H13" s="110"/>
      <c r="I13" s="110"/>
      <c r="J13" s="110"/>
      <c r="K13" s="110"/>
      <c r="L13" s="110"/>
      <c r="M13" s="110"/>
      <c r="N13" s="110"/>
      <c r="O13" s="110"/>
    </row>
    <row r="14" ht="21" customHeight="1" spans="1:15">
      <c r="A14" s="206" t="s">
        <v>112</v>
      </c>
      <c r="B14" s="206" t="s">
        <v>113</v>
      </c>
      <c r="C14" s="110">
        <v>3664000</v>
      </c>
      <c r="D14" s="110">
        <v>3664000</v>
      </c>
      <c r="E14" s="110"/>
      <c r="F14" s="110">
        <v>3664000</v>
      </c>
      <c r="G14" s="110"/>
      <c r="H14" s="110"/>
      <c r="I14" s="110"/>
      <c r="J14" s="110"/>
      <c r="K14" s="110"/>
      <c r="L14" s="110"/>
      <c r="M14" s="110"/>
      <c r="N14" s="110"/>
      <c r="O14" s="110"/>
    </row>
    <row r="15" ht="21" customHeight="1" spans="1:15">
      <c r="A15" s="207" t="s">
        <v>114</v>
      </c>
      <c r="B15" s="207" t="s">
        <v>115</v>
      </c>
      <c r="C15" s="110">
        <v>3664000</v>
      </c>
      <c r="D15" s="110">
        <v>3664000</v>
      </c>
      <c r="E15" s="110"/>
      <c r="F15" s="110">
        <v>3664000</v>
      </c>
      <c r="G15" s="110"/>
      <c r="H15" s="110"/>
      <c r="I15" s="110"/>
      <c r="J15" s="110"/>
      <c r="K15" s="110"/>
      <c r="L15" s="110"/>
      <c r="M15" s="110"/>
      <c r="N15" s="110"/>
      <c r="O15" s="110"/>
    </row>
    <row r="16" ht="21" customHeight="1" spans="1:15">
      <c r="A16" s="89" t="s">
        <v>116</v>
      </c>
      <c r="B16" s="89" t="s">
        <v>117</v>
      </c>
      <c r="C16" s="110">
        <v>530000</v>
      </c>
      <c r="D16" s="110">
        <v>530000</v>
      </c>
      <c r="E16" s="110"/>
      <c r="F16" s="110">
        <v>530000</v>
      </c>
      <c r="G16" s="110"/>
      <c r="H16" s="110"/>
      <c r="I16" s="110"/>
      <c r="J16" s="110"/>
      <c r="K16" s="110"/>
      <c r="L16" s="110"/>
      <c r="M16" s="110"/>
      <c r="N16" s="110"/>
      <c r="O16" s="110"/>
    </row>
    <row r="17" ht="21" customHeight="1" spans="1:15">
      <c r="A17" s="206" t="s">
        <v>118</v>
      </c>
      <c r="B17" s="206" t="s">
        <v>119</v>
      </c>
      <c r="C17" s="110">
        <v>530000</v>
      </c>
      <c r="D17" s="110">
        <v>530000</v>
      </c>
      <c r="E17" s="110"/>
      <c r="F17" s="110">
        <v>530000</v>
      </c>
      <c r="G17" s="110"/>
      <c r="H17" s="110"/>
      <c r="I17" s="110"/>
      <c r="J17" s="110"/>
      <c r="K17" s="110"/>
      <c r="L17" s="110"/>
      <c r="M17" s="110"/>
      <c r="N17" s="110"/>
      <c r="O17" s="110"/>
    </row>
    <row r="18" ht="21" customHeight="1" spans="1:15">
      <c r="A18" s="207" t="s">
        <v>120</v>
      </c>
      <c r="B18" s="207" t="s">
        <v>121</v>
      </c>
      <c r="C18" s="110">
        <v>530000</v>
      </c>
      <c r="D18" s="110">
        <v>530000</v>
      </c>
      <c r="E18" s="110"/>
      <c r="F18" s="110">
        <v>530000</v>
      </c>
      <c r="G18" s="110"/>
      <c r="H18" s="110"/>
      <c r="I18" s="110"/>
      <c r="J18" s="110"/>
      <c r="K18" s="110"/>
      <c r="L18" s="110"/>
      <c r="M18" s="110"/>
      <c r="N18" s="110"/>
      <c r="O18" s="110"/>
    </row>
    <row r="19" ht="21" customHeight="1" spans="1:15">
      <c r="A19" s="89" t="s">
        <v>122</v>
      </c>
      <c r="B19" s="89" t="s">
        <v>123</v>
      </c>
      <c r="C19" s="110">
        <v>2679848.72</v>
      </c>
      <c r="D19" s="110">
        <v>2679848.72</v>
      </c>
      <c r="E19" s="110">
        <v>2390213.52</v>
      </c>
      <c r="F19" s="110">
        <v>289635.2</v>
      </c>
      <c r="G19" s="110"/>
      <c r="H19" s="110"/>
      <c r="I19" s="110"/>
      <c r="J19" s="110"/>
      <c r="K19" s="110"/>
      <c r="L19" s="110"/>
      <c r="M19" s="110"/>
      <c r="N19" s="110"/>
      <c r="O19" s="110"/>
    </row>
    <row r="20" ht="21" customHeight="1" spans="1:15">
      <c r="A20" s="206" t="s">
        <v>124</v>
      </c>
      <c r="B20" s="206" t="s">
        <v>125</v>
      </c>
      <c r="C20" s="110">
        <v>2390213.52</v>
      </c>
      <c r="D20" s="110">
        <v>2390213.52</v>
      </c>
      <c r="E20" s="110">
        <v>2390213.52</v>
      </c>
      <c r="F20" s="110"/>
      <c r="G20" s="110"/>
      <c r="H20" s="110"/>
      <c r="I20" s="110"/>
      <c r="J20" s="110"/>
      <c r="K20" s="110"/>
      <c r="L20" s="110"/>
      <c r="M20" s="110"/>
      <c r="N20" s="110"/>
      <c r="O20" s="110"/>
    </row>
    <row r="21" ht="21" customHeight="1" spans="1:15">
      <c r="A21" s="207" t="s">
        <v>126</v>
      </c>
      <c r="B21" s="207" t="s">
        <v>127</v>
      </c>
      <c r="C21" s="110">
        <v>1100608</v>
      </c>
      <c r="D21" s="110">
        <v>1100608</v>
      </c>
      <c r="E21" s="110">
        <v>1100608</v>
      </c>
      <c r="F21" s="110"/>
      <c r="G21" s="110"/>
      <c r="H21" s="110"/>
      <c r="I21" s="110"/>
      <c r="J21" s="110"/>
      <c r="K21" s="110"/>
      <c r="L21" s="110"/>
      <c r="M21" s="110"/>
      <c r="N21" s="110"/>
      <c r="O21" s="110"/>
    </row>
    <row r="22" ht="21" customHeight="1" spans="1:15">
      <c r="A22" s="207" t="s">
        <v>128</v>
      </c>
      <c r="B22" s="207" t="s">
        <v>129</v>
      </c>
      <c r="C22" s="110">
        <v>205055.12</v>
      </c>
      <c r="D22" s="110">
        <v>205055.12</v>
      </c>
      <c r="E22" s="110">
        <v>205055.12</v>
      </c>
      <c r="F22" s="110"/>
      <c r="G22" s="110"/>
      <c r="H22" s="110"/>
      <c r="I22" s="110"/>
      <c r="J22" s="110"/>
      <c r="K22" s="110"/>
      <c r="L22" s="110"/>
      <c r="M22" s="110"/>
      <c r="N22" s="110"/>
      <c r="O22" s="110"/>
    </row>
    <row r="23" ht="21" customHeight="1" spans="1:15">
      <c r="A23" s="207" t="s">
        <v>130</v>
      </c>
      <c r="B23" s="207" t="s">
        <v>131</v>
      </c>
      <c r="C23" s="110">
        <v>1084550.4</v>
      </c>
      <c r="D23" s="110">
        <v>1084550.4</v>
      </c>
      <c r="E23" s="110">
        <v>1084550.4</v>
      </c>
      <c r="F23" s="110"/>
      <c r="G23" s="110"/>
      <c r="H23" s="110"/>
      <c r="I23" s="110"/>
      <c r="J23" s="110"/>
      <c r="K23" s="110"/>
      <c r="L23" s="110"/>
      <c r="M23" s="110"/>
      <c r="N23" s="110"/>
      <c r="O23" s="110"/>
    </row>
    <row r="24" ht="21" customHeight="1" spans="1:15">
      <c r="A24" s="206" t="s">
        <v>132</v>
      </c>
      <c r="B24" s="206" t="s">
        <v>133</v>
      </c>
      <c r="C24" s="110">
        <v>91435.2</v>
      </c>
      <c r="D24" s="110">
        <v>91435.2</v>
      </c>
      <c r="E24" s="110"/>
      <c r="F24" s="110">
        <v>91435.2</v>
      </c>
      <c r="G24" s="110"/>
      <c r="H24" s="110"/>
      <c r="I24" s="110"/>
      <c r="J24" s="110"/>
      <c r="K24" s="110"/>
      <c r="L24" s="110"/>
      <c r="M24" s="110"/>
      <c r="N24" s="110"/>
      <c r="O24" s="110"/>
    </row>
    <row r="25" ht="21" customHeight="1" spans="1:15">
      <c r="A25" s="207" t="s">
        <v>134</v>
      </c>
      <c r="B25" s="207" t="s">
        <v>135</v>
      </c>
      <c r="C25" s="110">
        <v>91435.2</v>
      </c>
      <c r="D25" s="110">
        <v>91435.2</v>
      </c>
      <c r="E25" s="110"/>
      <c r="F25" s="110">
        <v>91435.2</v>
      </c>
      <c r="G25" s="110"/>
      <c r="H25" s="110"/>
      <c r="I25" s="110"/>
      <c r="J25" s="110"/>
      <c r="K25" s="110"/>
      <c r="L25" s="110"/>
      <c r="M25" s="110"/>
      <c r="N25" s="110"/>
      <c r="O25" s="110"/>
    </row>
    <row r="26" ht="21" customHeight="1" spans="1:15">
      <c r="A26" s="206" t="s">
        <v>136</v>
      </c>
      <c r="B26" s="206" t="s">
        <v>137</v>
      </c>
      <c r="C26" s="110">
        <v>198200</v>
      </c>
      <c r="D26" s="110">
        <v>198200</v>
      </c>
      <c r="E26" s="110"/>
      <c r="F26" s="110">
        <v>198200</v>
      </c>
      <c r="G26" s="110"/>
      <c r="H26" s="110"/>
      <c r="I26" s="110"/>
      <c r="J26" s="110"/>
      <c r="K26" s="110"/>
      <c r="L26" s="110"/>
      <c r="M26" s="110"/>
      <c r="N26" s="110"/>
      <c r="O26" s="110"/>
    </row>
    <row r="27" ht="21" customHeight="1" spans="1:15">
      <c r="A27" s="207" t="s">
        <v>138</v>
      </c>
      <c r="B27" s="207" t="s">
        <v>137</v>
      </c>
      <c r="C27" s="110">
        <v>198200</v>
      </c>
      <c r="D27" s="110">
        <v>198200</v>
      </c>
      <c r="E27" s="110"/>
      <c r="F27" s="110">
        <v>198200</v>
      </c>
      <c r="G27" s="110"/>
      <c r="H27" s="110"/>
      <c r="I27" s="110"/>
      <c r="J27" s="110"/>
      <c r="K27" s="110"/>
      <c r="L27" s="110"/>
      <c r="M27" s="110"/>
      <c r="N27" s="110"/>
      <c r="O27" s="110"/>
    </row>
    <row r="28" ht="21" customHeight="1" spans="1:15">
      <c r="A28" s="89" t="s">
        <v>139</v>
      </c>
      <c r="B28" s="89" t="s">
        <v>140</v>
      </c>
      <c r="C28" s="110">
        <v>1117397.89</v>
      </c>
      <c r="D28" s="110">
        <v>1117397.89</v>
      </c>
      <c r="E28" s="110">
        <v>1117397.89</v>
      </c>
      <c r="F28" s="110"/>
      <c r="G28" s="110"/>
      <c r="H28" s="110"/>
      <c r="I28" s="110"/>
      <c r="J28" s="110"/>
      <c r="K28" s="110"/>
      <c r="L28" s="110"/>
      <c r="M28" s="110"/>
      <c r="N28" s="110"/>
      <c r="O28" s="110"/>
    </row>
    <row r="29" ht="21" customHeight="1" spans="1:15">
      <c r="A29" s="206" t="s">
        <v>141</v>
      </c>
      <c r="B29" s="206" t="s">
        <v>142</v>
      </c>
      <c r="C29" s="110">
        <v>1117397.89</v>
      </c>
      <c r="D29" s="110">
        <v>1117397.89</v>
      </c>
      <c r="E29" s="110">
        <v>1117397.89</v>
      </c>
      <c r="F29" s="110"/>
      <c r="G29" s="110"/>
      <c r="H29" s="110"/>
      <c r="I29" s="110"/>
      <c r="J29" s="110"/>
      <c r="K29" s="110"/>
      <c r="L29" s="110"/>
      <c r="M29" s="110"/>
      <c r="N29" s="110"/>
      <c r="O29" s="110"/>
    </row>
    <row r="30" ht="21" customHeight="1" spans="1:15">
      <c r="A30" s="207" t="s">
        <v>143</v>
      </c>
      <c r="B30" s="207" t="s">
        <v>144</v>
      </c>
      <c r="C30" s="110">
        <v>257883</v>
      </c>
      <c r="D30" s="110">
        <v>257883</v>
      </c>
      <c r="E30" s="110">
        <v>257883</v>
      </c>
      <c r="F30" s="110"/>
      <c r="G30" s="110"/>
      <c r="H30" s="110"/>
      <c r="I30" s="110"/>
      <c r="J30" s="110"/>
      <c r="K30" s="110"/>
      <c r="L30" s="110"/>
      <c r="M30" s="110"/>
      <c r="N30" s="110"/>
      <c r="O30" s="110"/>
    </row>
    <row r="31" ht="21" customHeight="1" spans="1:15">
      <c r="A31" s="207" t="s">
        <v>145</v>
      </c>
      <c r="B31" s="207" t="s">
        <v>146</v>
      </c>
      <c r="C31" s="110">
        <v>286569</v>
      </c>
      <c r="D31" s="110">
        <v>286569</v>
      </c>
      <c r="E31" s="110">
        <v>286569</v>
      </c>
      <c r="F31" s="110"/>
      <c r="G31" s="110"/>
      <c r="H31" s="110"/>
      <c r="I31" s="110"/>
      <c r="J31" s="110"/>
      <c r="K31" s="110"/>
      <c r="L31" s="110"/>
      <c r="M31" s="110"/>
      <c r="N31" s="110"/>
      <c r="O31" s="110"/>
    </row>
    <row r="32" ht="21" customHeight="1" spans="1:15">
      <c r="A32" s="207" t="s">
        <v>147</v>
      </c>
      <c r="B32" s="207" t="s">
        <v>148</v>
      </c>
      <c r="C32" s="110">
        <v>560219</v>
      </c>
      <c r="D32" s="110">
        <v>560219</v>
      </c>
      <c r="E32" s="110">
        <v>560219</v>
      </c>
      <c r="F32" s="110"/>
      <c r="G32" s="110"/>
      <c r="H32" s="110"/>
      <c r="I32" s="110"/>
      <c r="J32" s="110"/>
      <c r="K32" s="110"/>
      <c r="L32" s="110"/>
      <c r="M32" s="110"/>
      <c r="N32" s="110"/>
      <c r="O32" s="110"/>
    </row>
    <row r="33" ht="21" customHeight="1" spans="1:15">
      <c r="A33" s="207" t="s">
        <v>149</v>
      </c>
      <c r="B33" s="207" t="s">
        <v>150</v>
      </c>
      <c r="C33" s="110">
        <v>12726.89</v>
      </c>
      <c r="D33" s="110">
        <v>12726.89</v>
      </c>
      <c r="E33" s="110">
        <v>12726.89</v>
      </c>
      <c r="F33" s="110"/>
      <c r="G33" s="110"/>
      <c r="H33" s="110"/>
      <c r="I33" s="110"/>
      <c r="J33" s="110"/>
      <c r="K33" s="110"/>
      <c r="L33" s="110"/>
      <c r="M33" s="110"/>
      <c r="N33" s="110"/>
      <c r="O33" s="110"/>
    </row>
    <row r="34" ht="21" customHeight="1" spans="1:15">
      <c r="A34" s="89" t="s">
        <v>151</v>
      </c>
      <c r="B34" s="89" t="s">
        <v>152</v>
      </c>
      <c r="C34" s="110">
        <v>1055000</v>
      </c>
      <c r="D34" s="110">
        <v>1055000</v>
      </c>
      <c r="E34" s="110"/>
      <c r="F34" s="110">
        <v>1055000</v>
      </c>
      <c r="G34" s="110"/>
      <c r="H34" s="110"/>
      <c r="I34" s="110"/>
      <c r="J34" s="110"/>
      <c r="K34" s="110"/>
      <c r="L34" s="110"/>
      <c r="M34" s="110"/>
      <c r="N34" s="110"/>
      <c r="O34" s="110"/>
    </row>
    <row r="35" ht="21" customHeight="1" spans="1:15">
      <c r="A35" s="206" t="s">
        <v>153</v>
      </c>
      <c r="B35" s="206" t="s">
        <v>154</v>
      </c>
      <c r="C35" s="110">
        <v>1055000</v>
      </c>
      <c r="D35" s="110">
        <v>1055000</v>
      </c>
      <c r="E35" s="110"/>
      <c r="F35" s="110">
        <v>1055000</v>
      </c>
      <c r="G35" s="110"/>
      <c r="H35" s="110"/>
      <c r="I35" s="110"/>
      <c r="J35" s="110"/>
      <c r="K35" s="110"/>
      <c r="L35" s="110"/>
      <c r="M35" s="110"/>
      <c r="N35" s="110"/>
      <c r="O35" s="110"/>
    </row>
    <row r="36" ht="21" customHeight="1" spans="1:15">
      <c r="A36" s="207" t="s">
        <v>155</v>
      </c>
      <c r="B36" s="207" t="s">
        <v>154</v>
      </c>
      <c r="C36" s="110">
        <v>1055000</v>
      </c>
      <c r="D36" s="110">
        <v>1055000</v>
      </c>
      <c r="E36" s="110"/>
      <c r="F36" s="110">
        <v>1055000</v>
      </c>
      <c r="G36" s="110"/>
      <c r="H36" s="110"/>
      <c r="I36" s="110"/>
      <c r="J36" s="110"/>
      <c r="K36" s="110"/>
      <c r="L36" s="110"/>
      <c r="M36" s="110"/>
      <c r="N36" s="110"/>
      <c r="O36" s="110"/>
    </row>
    <row r="37" ht="21" customHeight="1" spans="1:15">
      <c r="A37" s="89" t="s">
        <v>156</v>
      </c>
      <c r="B37" s="89" t="s">
        <v>157</v>
      </c>
      <c r="C37" s="110">
        <v>7042840</v>
      </c>
      <c r="D37" s="110">
        <v>7042840</v>
      </c>
      <c r="E37" s="110"/>
      <c r="F37" s="110">
        <v>7042840</v>
      </c>
      <c r="G37" s="110"/>
      <c r="H37" s="110"/>
      <c r="I37" s="110"/>
      <c r="J37" s="110"/>
      <c r="K37" s="110"/>
      <c r="L37" s="110"/>
      <c r="M37" s="110"/>
      <c r="N37" s="110"/>
      <c r="O37" s="110"/>
    </row>
    <row r="38" ht="21" customHeight="1" spans="1:15">
      <c r="A38" s="206" t="s">
        <v>158</v>
      </c>
      <c r="B38" s="206" t="s">
        <v>159</v>
      </c>
      <c r="C38" s="110">
        <v>7042840</v>
      </c>
      <c r="D38" s="110">
        <v>7042840</v>
      </c>
      <c r="E38" s="110"/>
      <c r="F38" s="110">
        <v>7042840</v>
      </c>
      <c r="G38" s="110"/>
      <c r="H38" s="110"/>
      <c r="I38" s="110"/>
      <c r="J38" s="110"/>
      <c r="K38" s="110"/>
      <c r="L38" s="110"/>
      <c r="M38" s="110"/>
      <c r="N38" s="110"/>
      <c r="O38" s="110"/>
    </row>
    <row r="39" ht="21" customHeight="1" spans="1:15">
      <c r="A39" s="207" t="s">
        <v>160</v>
      </c>
      <c r="B39" s="207" t="s">
        <v>161</v>
      </c>
      <c r="C39" s="110">
        <v>1646560</v>
      </c>
      <c r="D39" s="110">
        <v>1646560</v>
      </c>
      <c r="E39" s="110"/>
      <c r="F39" s="110">
        <v>1646560</v>
      </c>
      <c r="G39" s="110"/>
      <c r="H39" s="110"/>
      <c r="I39" s="110"/>
      <c r="J39" s="110"/>
      <c r="K39" s="110"/>
      <c r="L39" s="110"/>
      <c r="M39" s="110"/>
      <c r="N39" s="110"/>
      <c r="O39" s="110"/>
    </row>
    <row r="40" ht="21" customHeight="1" spans="1:15">
      <c r="A40" s="207" t="s">
        <v>162</v>
      </c>
      <c r="B40" s="207" t="s">
        <v>163</v>
      </c>
      <c r="C40" s="110">
        <v>5396280</v>
      </c>
      <c r="D40" s="110">
        <v>5396280</v>
      </c>
      <c r="E40" s="110"/>
      <c r="F40" s="110">
        <v>5396280</v>
      </c>
      <c r="G40" s="110"/>
      <c r="H40" s="110"/>
      <c r="I40" s="110"/>
      <c r="J40" s="110"/>
      <c r="K40" s="110"/>
      <c r="L40" s="110"/>
      <c r="M40" s="110"/>
      <c r="N40" s="110"/>
      <c r="O40" s="110"/>
    </row>
    <row r="41" ht="21" customHeight="1" spans="1:15">
      <c r="A41" s="89" t="s">
        <v>164</v>
      </c>
      <c r="B41" s="89" t="s">
        <v>165</v>
      </c>
      <c r="C41" s="110">
        <v>853571</v>
      </c>
      <c r="D41" s="110">
        <v>853571</v>
      </c>
      <c r="E41" s="110">
        <v>853571</v>
      </c>
      <c r="F41" s="110"/>
      <c r="G41" s="110"/>
      <c r="H41" s="110"/>
      <c r="I41" s="110"/>
      <c r="J41" s="110"/>
      <c r="K41" s="110"/>
      <c r="L41" s="110"/>
      <c r="M41" s="110"/>
      <c r="N41" s="110"/>
      <c r="O41" s="110"/>
    </row>
    <row r="42" ht="21" customHeight="1" spans="1:15">
      <c r="A42" s="206" t="s">
        <v>166</v>
      </c>
      <c r="B42" s="206" t="s">
        <v>167</v>
      </c>
      <c r="C42" s="110">
        <v>853571</v>
      </c>
      <c r="D42" s="110">
        <v>853571</v>
      </c>
      <c r="E42" s="110">
        <v>853571</v>
      </c>
      <c r="F42" s="110"/>
      <c r="G42" s="110"/>
      <c r="H42" s="110"/>
      <c r="I42" s="110"/>
      <c r="J42" s="110"/>
      <c r="K42" s="110"/>
      <c r="L42" s="110"/>
      <c r="M42" s="110"/>
      <c r="N42" s="110"/>
      <c r="O42" s="110"/>
    </row>
    <row r="43" ht="21" customHeight="1" spans="1:15">
      <c r="A43" s="207" t="s">
        <v>168</v>
      </c>
      <c r="B43" s="207" t="s">
        <v>169</v>
      </c>
      <c r="C43" s="110">
        <v>853571</v>
      </c>
      <c r="D43" s="110">
        <v>853571</v>
      </c>
      <c r="E43" s="110">
        <v>853571</v>
      </c>
      <c r="F43" s="110"/>
      <c r="G43" s="110"/>
      <c r="H43" s="110"/>
      <c r="I43" s="110"/>
      <c r="J43" s="110"/>
      <c r="K43" s="110"/>
      <c r="L43" s="110"/>
      <c r="M43" s="110"/>
      <c r="N43" s="110"/>
      <c r="O43" s="110"/>
    </row>
    <row r="44" ht="21" customHeight="1" spans="1:15">
      <c r="A44" s="89" t="s">
        <v>170</v>
      </c>
      <c r="B44" s="89" t="s">
        <v>171</v>
      </c>
      <c r="C44" s="110">
        <v>3625836.71</v>
      </c>
      <c r="D44" s="110">
        <v>3625836.71</v>
      </c>
      <c r="E44" s="110"/>
      <c r="F44" s="110">
        <v>3625836.71</v>
      </c>
      <c r="G44" s="110"/>
      <c r="H44" s="110"/>
      <c r="I44" s="110"/>
      <c r="J44" s="110"/>
      <c r="K44" s="110"/>
      <c r="L44" s="110"/>
      <c r="M44" s="110"/>
      <c r="N44" s="110"/>
      <c r="O44" s="110"/>
    </row>
    <row r="45" ht="21" customHeight="1" spans="1:15">
      <c r="A45" s="206" t="s">
        <v>172</v>
      </c>
      <c r="B45" s="206" t="s">
        <v>173</v>
      </c>
      <c r="C45" s="110">
        <v>1690000</v>
      </c>
      <c r="D45" s="110">
        <v>1690000</v>
      </c>
      <c r="E45" s="110"/>
      <c r="F45" s="110">
        <v>1690000</v>
      </c>
      <c r="G45" s="110"/>
      <c r="H45" s="110"/>
      <c r="I45" s="110"/>
      <c r="J45" s="110"/>
      <c r="K45" s="110"/>
      <c r="L45" s="110"/>
      <c r="M45" s="110"/>
      <c r="N45" s="110"/>
      <c r="O45" s="110"/>
    </row>
    <row r="46" ht="21" customHeight="1" spans="1:15">
      <c r="A46" s="207" t="s">
        <v>174</v>
      </c>
      <c r="B46" s="207" t="s">
        <v>175</v>
      </c>
      <c r="C46" s="110">
        <v>1480000</v>
      </c>
      <c r="D46" s="110">
        <v>1480000</v>
      </c>
      <c r="E46" s="110"/>
      <c r="F46" s="110">
        <v>1480000</v>
      </c>
      <c r="G46" s="110"/>
      <c r="H46" s="110"/>
      <c r="I46" s="110"/>
      <c r="J46" s="110"/>
      <c r="K46" s="110"/>
      <c r="L46" s="110"/>
      <c r="M46" s="110"/>
      <c r="N46" s="110"/>
      <c r="O46" s="110"/>
    </row>
    <row r="47" ht="21" customHeight="1" spans="1:15">
      <c r="A47" s="207" t="s">
        <v>176</v>
      </c>
      <c r="B47" s="207" t="s">
        <v>177</v>
      </c>
      <c r="C47" s="110">
        <v>210000</v>
      </c>
      <c r="D47" s="110">
        <v>210000</v>
      </c>
      <c r="E47" s="110"/>
      <c r="F47" s="110">
        <v>210000</v>
      </c>
      <c r="G47" s="110"/>
      <c r="H47" s="110"/>
      <c r="I47" s="110"/>
      <c r="J47" s="110"/>
      <c r="K47" s="110"/>
      <c r="L47" s="110"/>
      <c r="M47" s="110"/>
      <c r="N47" s="110"/>
      <c r="O47" s="110"/>
    </row>
    <row r="48" ht="21" customHeight="1" spans="1:15">
      <c r="A48" s="206" t="s">
        <v>178</v>
      </c>
      <c r="B48" s="206" t="s">
        <v>179</v>
      </c>
      <c r="C48" s="110">
        <v>1837136.71</v>
      </c>
      <c r="D48" s="110">
        <v>1837136.71</v>
      </c>
      <c r="E48" s="110"/>
      <c r="F48" s="110">
        <v>1837136.71</v>
      </c>
      <c r="G48" s="110"/>
      <c r="H48" s="110"/>
      <c r="I48" s="110"/>
      <c r="J48" s="110"/>
      <c r="K48" s="110"/>
      <c r="L48" s="110"/>
      <c r="M48" s="110"/>
      <c r="N48" s="110"/>
      <c r="O48" s="110"/>
    </row>
    <row r="49" ht="21" customHeight="1" spans="1:15">
      <c r="A49" s="207" t="s">
        <v>180</v>
      </c>
      <c r="B49" s="207" t="s">
        <v>181</v>
      </c>
      <c r="C49" s="110">
        <v>1837136.71</v>
      </c>
      <c r="D49" s="110">
        <v>1837136.71</v>
      </c>
      <c r="E49" s="110"/>
      <c r="F49" s="110">
        <v>1837136.71</v>
      </c>
      <c r="G49" s="110"/>
      <c r="H49" s="110"/>
      <c r="I49" s="110"/>
      <c r="J49" s="110"/>
      <c r="K49" s="110"/>
      <c r="L49" s="110"/>
      <c r="M49" s="110"/>
      <c r="N49" s="110"/>
      <c r="O49" s="110"/>
    </row>
    <row r="50" ht="21" customHeight="1" spans="1:15">
      <c r="A50" s="206" t="s">
        <v>182</v>
      </c>
      <c r="B50" s="206" t="s">
        <v>183</v>
      </c>
      <c r="C50" s="110">
        <v>98700</v>
      </c>
      <c r="D50" s="110">
        <v>98700</v>
      </c>
      <c r="E50" s="110"/>
      <c r="F50" s="110">
        <v>98700</v>
      </c>
      <c r="G50" s="110"/>
      <c r="H50" s="110"/>
      <c r="I50" s="110"/>
      <c r="J50" s="110"/>
      <c r="K50" s="110"/>
      <c r="L50" s="110"/>
      <c r="M50" s="110"/>
      <c r="N50" s="110"/>
      <c r="O50" s="110"/>
    </row>
    <row r="51" ht="21" customHeight="1" spans="1:15">
      <c r="A51" s="207" t="s">
        <v>184</v>
      </c>
      <c r="B51" s="207" t="s">
        <v>185</v>
      </c>
      <c r="C51" s="110">
        <v>98700</v>
      </c>
      <c r="D51" s="110">
        <v>98700</v>
      </c>
      <c r="E51" s="110"/>
      <c r="F51" s="110">
        <v>98700</v>
      </c>
      <c r="G51" s="110"/>
      <c r="H51" s="110"/>
      <c r="I51" s="110"/>
      <c r="J51" s="110"/>
      <c r="K51" s="110"/>
      <c r="L51" s="110"/>
      <c r="M51" s="110"/>
      <c r="N51" s="110"/>
      <c r="O51" s="110"/>
    </row>
    <row r="52" ht="21" customHeight="1" spans="1:15">
      <c r="A52" s="208" t="s">
        <v>55</v>
      </c>
      <c r="B52" s="71"/>
      <c r="C52" s="110">
        <v>42428399.61</v>
      </c>
      <c r="D52" s="110">
        <v>42428399.61</v>
      </c>
      <c r="E52" s="110">
        <v>12146127.7</v>
      </c>
      <c r="F52" s="110">
        <v>30282271.91</v>
      </c>
      <c r="G52" s="110"/>
      <c r="H52" s="110"/>
      <c r="I52" s="110"/>
      <c r="J52" s="110"/>
      <c r="K52" s="110"/>
      <c r="L52" s="110"/>
      <c r="M52" s="110"/>
      <c r="N52" s="110"/>
      <c r="O52" s="110"/>
    </row>
  </sheetData>
  <mergeCells count="12">
    <mergeCell ref="A1:O1"/>
    <mergeCell ref="A2:O2"/>
    <mergeCell ref="A3:B3"/>
    <mergeCell ref="D4:F4"/>
    <mergeCell ref="J4:O4"/>
    <mergeCell ref="A52:B5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6"/>
      <c r="B1" s="80"/>
      <c r="C1" s="80"/>
      <c r="D1" s="80" t="s">
        <v>186</v>
      </c>
    </row>
    <row r="2" ht="41.25" customHeight="1" spans="1:4">
      <c r="A2" s="75" t="str">
        <f>"2026"&amp;"年部门财政拨款收支预算总表"</f>
        <v>2026年部门财政拨款收支预算总表</v>
      </c>
    </row>
    <row r="3" ht="17.25" customHeight="1" spans="1:4">
      <c r="A3" s="78" t="str">
        <f>"单位名称："&amp;"昆明市东川区发展和改革局"</f>
        <v>单位名称：昆明市东川区发展和改革局</v>
      </c>
      <c r="B3" s="188"/>
      <c r="D3" s="80" t="s">
        <v>1</v>
      </c>
    </row>
    <row r="4" ht="17.25" customHeight="1" spans="1:4">
      <c r="A4" s="189" t="s">
        <v>2</v>
      </c>
      <c r="B4" s="190"/>
      <c r="C4" s="189" t="s">
        <v>3</v>
      </c>
      <c r="D4" s="190"/>
    </row>
    <row r="5" ht="18.75" customHeight="1" spans="1:4">
      <c r="A5" s="189" t="s">
        <v>4</v>
      </c>
      <c r="B5" s="189" t="s">
        <v>5</v>
      </c>
      <c r="C5" s="189" t="s">
        <v>6</v>
      </c>
      <c r="D5" s="189" t="s">
        <v>5</v>
      </c>
    </row>
    <row r="6" ht="16.5" customHeight="1" spans="1:4">
      <c r="A6" s="191" t="s">
        <v>187</v>
      </c>
      <c r="B6" s="110">
        <v>42428399.61</v>
      </c>
      <c r="C6" s="191" t="s">
        <v>188</v>
      </c>
      <c r="D6" s="110">
        <v>42428399.61</v>
      </c>
    </row>
    <row r="7" ht="16.5" customHeight="1" spans="1:4">
      <c r="A7" s="191" t="s">
        <v>189</v>
      </c>
      <c r="B7" s="110">
        <v>42428399.61</v>
      </c>
      <c r="C7" s="191" t="s">
        <v>190</v>
      </c>
      <c r="D7" s="110">
        <v>25523905.29</v>
      </c>
    </row>
    <row r="8" ht="16.5" customHeight="1" spans="1:4">
      <c r="A8" s="191" t="s">
        <v>191</v>
      </c>
      <c r="B8" s="110"/>
      <c r="C8" s="191" t="s">
        <v>192</v>
      </c>
      <c r="D8" s="110"/>
    </row>
    <row r="9" ht="16.5" customHeight="1" spans="1:4">
      <c r="A9" s="191" t="s">
        <v>193</v>
      </c>
      <c r="B9" s="110"/>
      <c r="C9" s="191" t="s">
        <v>194</v>
      </c>
      <c r="D9" s="110">
        <v>530000</v>
      </c>
    </row>
    <row r="10" ht="16.5" customHeight="1" spans="1:4">
      <c r="A10" s="191" t="s">
        <v>195</v>
      </c>
      <c r="B10" s="110"/>
      <c r="C10" s="191" t="s">
        <v>196</v>
      </c>
      <c r="D10" s="110"/>
    </row>
    <row r="11" ht="16.5" customHeight="1" spans="1:4">
      <c r="A11" s="191" t="s">
        <v>189</v>
      </c>
      <c r="B11" s="110"/>
      <c r="C11" s="191" t="s">
        <v>197</v>
      </c>
      <c r="D11" s="110"/>
    </row>
    <row r="12" ht="16.5" customHeight="1" spans="1:4">
      <c r="A12" s="27" t="s">
        <v>191</v>
      </c>
      <c r="B12" s="110"/>
      <c r="C12" s="98" t="s">
        <v>198</v>
      </c>
      <c r="D12" s="110"/>
    </row>
    <row r="13" ht="16.5" customHeight="1" spans="1:4">
      <c r="A13" s="27" t="s">
        <v>193</v>
      </c>
      <c r="B13" s="110"/>
      <c r="C13" s="98" t="s">
        <v>199</v>
      </c>
      <c r="D13" s="110"/>
    </row>
    <row r="14" ht="16.5" customHeight="1" spans="1:4">
      <c r="A14" s="192"/>
      <c r="B14" s="110"/>
      <c r="C14" s="98" t="s">
        <v>200</v>
      </c>
      <c r="D14" s="110">
        <v>2679848.72</v>
      </c>
    </row>
    <row r="15" ht="16.5" customHeight="1" spans="1:4">
      <c r="A15" s="192"/>
      <c r="B15" s="110"/>
      <c r="C15" s="98" t="s">
        <v>201</v>
      </c>
      <c r="D15" s="110">
        <v>1117397.89</v>
      </c>
    </row>
    <row r="16" ht="16.5" customHeight="1" spans="1:4">
      <c r="A16" s="192"/>
      <c r="B16" s="110"/>
      <c r="C16" s="98" t="s">
        <v>202</v>
      </c>
      <c r="D16" s="110"/>
    </row>
    <row r="17" ht="16.5" customHeight="1" spans="1:4">
      <c r="A17" s="192"/>
      <c r="B17" s="110"/>
      <c r="C17" s="98" t="s">
        <v>203</v>
      </c>
      <c r="D17" s="110">
        <v>1055000</v>
      </c>
    </row>
    <row r="18" ht="16.5" customHeight="1" spans="1:4">
      <c r="A18" s="192"/>
      <c r="B18" s="110"/>
      <c r="C18" s="98" t="s">
        <v>204</v>
      </c>
      <c r="D18" s="110">
        <v>7042840</v>
      </c>
    </row>
    <row r="19" ht="16.5" customHeight="1" spans="1:4">
      <c r="A19" s="192"/>
      <c r="B19" s="110"/>
      <c r="C19" s="98" t="s">
        <v>205</v>
      </c>
      <c r="D19" s="110"/>
    </row>
    <row r="20" ht="16.5" customHeight="1" spans="1:4">
      <c r="A20" s="192"/>
      <c r="B20" s="110"/>
      <c r="C20" s="98" t="s">
        <v>206</v>
      </c>
      <c r="D20" s="110"/>
    </row>
    <row r="21" ht="16.5" customHeight="1" spans="1:4">
      <c r="A21" s="192"/>
      <c r="B21" s="110"/>
      <c r="C21" s="98" t="s">
        <v>207</v>
      </c>
      <c r="D21" s="110"/>
    </row>
    <row r="22" ht="16.5" customHeight="1" spans="1:4">
      <c r="A22" s="192"/>
      <c r="B22" s="110"/>
      <c r="C22" s="98" t="s">
        <v>208</v>
      </c>
      <c r="D22" s="110"/>
    </row>
    <row r="23" ht="16.5" customHeight="1" spans="1:4">
      <c r="A23" s="192"/>
      <c r="B23" s="110"/>
      <c r="C23" s="98" t="s">
        <v>209</v>
      </c>
      <c r="D23" s="110"/>
    </row>
    <row r="24" ht="16.5" customHeight="1" spans="1:4">
      <c r="A24" s="192"/>
      <c r="B24" s="110"/>
      <c r="C24" s="98" t="s">
        <v>210</v>
      </c>
      <c r="D24" s="110"/>
    </row>
    <row r="25" ht="16.5" customHeight="1" spans="1:4">
      <c r="A25" s="192"/>
      <c r="B25" s="110"/>
      <c r="C25" s="98" t="s">
        <v>211</v>
      </c>
      <c r="D25" s="110">
        <v>853571</v>
      </c>
    </row>
    <row r="26" ht="16.5" customHeight="1" spans="1:4">
      <c r="A26" s="192"/>
      <c r="B26" s="110"/>
      <c r="C26" s="98" t="s">
        <v>212</v>
      </c>
      <c r="D26" s="110">
        <v>3625836.71</v>
      </c>
    </row>
    <row r="27" ht="16.5" customHeight="1" spans="1:4">
      <c r="A27" s="192"/>
      <c r="B27" s="110"/>
      <c r="C27" s="98" t="s">
        <v>213</v>
      </c>
      <c r="D27" s="110"/>
    </row>
    <row r="28" ht="16.5" customHeight="1" spans="1:4">
      <c r="A28" s="192"/>
      <c r="B28" s="110"/>
      <c r="C28" s="98" t="s">
        <v>214</v>
      </c>
      <c r="D28" s="110"/>
    </row>
    <row r="29" ht="16.5" customHeight="1" spans="1:4">
      <c r="A29" s="192"/>
      <c r="B29" s="110"/>
      <c r="C29" s="98" t="s">
        <v>215</v>
      </c>
      <c r="D29" s="110"/>
    </row>
    <row r="30" ht="16.5" customHeight="1" spans="1:4">
      <c r="A30" s="192"/>
      <c r="B30" s="110"/>
      <c r="C30" s="98" t="s">
        <v>216</v>
      </c>
      <c r="D30" s="110"/>
    </row>
    <row r="31" ht="16.5" customHeight="1" spans="1:4">
      <c r="A31" s="192"/>
      <c r="B31" s="110"/>
      <c r="C31" s="27" t="s">
        <v>217</v>
      </c>
      <c r="D31" s="110"/>
    </row>
    <row r="32" ht="16.5" customHeight="1" spans="1:4">
      <c r="A32" s="192"/>
      <c r="B32" s="110"/>
      <c r="C32" s="27" t="s">
        <v>218</v>
      </c>
      <c r="D32" s="110"/>
    </row>
    <row r="33" ht="16.5" customHeight="1" spans="1:4">
      <c r="A33" s="192"/>
      <c r="B33" s="110"/>
      <c r="C33" s="23" t="s">
        <v>219</v>
      </c>
      <c r="D33" s="110"/>
    </row>
    <row r="34" ht="15" customHeight="1" spans="1:4">
      <c r="A34" s="193" t="s">
        <v>50</v>
      </c>
      <c r="B34" s="194">
        <v>42428399.61</v>
      </c>
      <c r="C34" s="193" t="s">
        <v>51</v>
      </c>
      <c r="D34" s="194">
        <v>42428399.61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2"/>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3"/>
      <c r="F1" s="100"/>
      <c r="G1" s="164" t="s">
        <v>220</v>
      </c>
    </row>
    <row r="2" ht="41.25" customHeight="1" spans="1:7">
      <c r="A2" s="152" t="str">
        <f>"2026"&amp;"年一般公共预算支出预算表（按功能科目分类）"</f>
        <v>2026年一般公共预算支出预算表（按功能科目分类）</v>
      </c>
      <c r="B2" s="152"/>
      <c r="C2" s="152"/>
      <c r="D2" s="152"/>
      <c r="E2" s="152"/>
      <c r="F2" s="152"/>
      <c r="G2" s="152"/>
    </row>
    <row r="3" ht="18" customHeight="1" spans="1:7">
      <c r="A3" s="46" t="str">
        <f>"单位名称："&amp;"昆明市东川区发展和改革局"</f>
        <v>单位名称：昆明市东川区发展和改革局</v>
      </c>
      <c r="F3" s="149"/>
      <c r="G3" s="164" t="s">
        <v>1</v>
      </c>
    </row>
    <row r="4" ht="20.25" customHeight="1" spans="1:7">
      <c r="A4" s="184" t="s">
        <v>221</v>
      </c>
      <c r="B4" s="185"/>
      <c r="C4" s="153" t="s">
        <v>55</v>
      </c>
      <c r="D4" s="172" t="s">
        <v>76</v>
      </c>
      <c r="E4" s="15"/>
      <c r="F4" s="16"/>
      <c r="G4" s="166" t="s">
        <v>77</v>
      </c>
    </row>
    <row r="5" ht="20.25" customHeight="1" spans="1:7">
      <c r="A5" s="186" t="s">
        <v>73</v>
      </c>
      <c r="B5" s="186" t="s">
        <v>74</v>
      </c>
      <c r="C5" s="57"/>
      <c r="D5" s="18" t="s">
        <v>57</v>
      </c>
      <c r="E5" s="18" t="s">
        <v>222</v>
      </c>
      <c r="F5" s="18" t="s">
        <v>223</v>
      </c>
      <c r="G5" s="168"/>
    </row>
    <row r="6" ht="15" customHeight="1" spans="1:7">
      <c r="A6" s="26" t="s">
        <v>83</v>
      </c>
      <c r="B6" s="26" t="s">
        <v>84</v>
      </c>
      <c r="C6" s="26" t="s">
        <v>85</v>
      </c>
      <c r="D6" s="26" t="s">
        <v>86</v>
      </c>
      <c r="E6" s="26" t="s">
        <v>87</v>
      </c>
      <c r="F6" s="26" t="s">
        <v>88</v>
      </c>
      <c r="G6" s="26" t="s">
        <v>89</v>
      </c>
    </row>
    <row r="7" ht="18" customHeight="1" spans="1:7">
      <c r="A7" s="23" t="s">
        <v>98</v>
      </c>
      <c r="B7" s="23" t="s">
        <v>99</v>
      </c>
      <c r="C7" s="110">
        <v>25523905.29</v>
      </c>
      <c r="D7" s="110">
        <v>7784945.29</v>
      </c>
      <c r="E7" s="110">
        <v>7134195.29</v>
      </c>
      <c r="F7" s="110">
        <v>650750</v>
      </c>
      <c r="G7" s="110">
        <v>17738960</v>
      </c>
    </row>
    <row r="8" ht="18" customHeight="1" spans="1:7">
      <c r="A8" s="161" t="s">
        <v>100</v>
      </c>
      <c r="B8" s="161" t="s">
        <v>101</v>
      </c>
      <c r="C8" s="110">
        <v>21859905.29</v>
      </c>
      <c r="D8" s="110">
        <v>7784945.29</v>
      </c>
      <c r="E8" s="110">
        <v>7134195.29</v>
      </c>
      <c r="F8" s="110">
        <v>650750</v>
      </c>
      <c r="G8" s="110">
        <v>14074960</v>
      </c>
    </row>
    <row r="9" ht="18" customHeight="1" spans="1:7">
      <c r="A9" s="162" t="s">
        <v>102</v>
      </c>
      <c r="B9" s="162" t="s">
        <v>103</v>
      </c>
      <c r="C9" s="110">
        <v>3841271.23</v>
      </c>
      <c r="D9" s="110">
        <v>3841271.23</v>
      </c>
      <c r="E9" s="110">
        <v>3402711.23</v>
      </c>
      <c r="F9" s="110">
        <v>438560</v>
      </c>
      <c r="G9" s="110"/>
    </row>
    <row r="10" ht="18" customHeight="1" spans="1:7">
      <c r="A10" s="162" t="s">
        <v>104</v>
      </c>
      <c r="B10" s="162" t="s">
        <v>105</v>
      </c>
      <c r="C10" s="110">
        <v>7000000</v>
      </c>
      <c r="D10" s="110"/>
      <c r="E10" s="110"/>
      <c r="F10" s="110"/>
      <c r="G10" s="110">
        <v>7000000</v>
      </c>
    </row>
    <row r="11" ht="18" customHeight="1" spans="1:7">
      <c r="A11" s="162" t="s">
        <v>106</v>
      </c>
      <c r="B11" s="162" t="s">
        <v>107</v>
      </c>
      <c r="C11" s="110">
        <v>106800</v>
      </c>
      <c r="D11" s="110"/>
      <c r="E11" s="110"/>
      <c r="F11" s="110"/>
      <c r="G11" s="110">
        <v>106800</v>
      </c>
    </row>
    <row r="12" ht="18" customHeight="1" spans="1:7">
      <c r="A12" s="162" t="s">
        <v>108</v>
      </c>
      <c r="B12" s="162" t="s">
        <v>109</v>
      </c>
      <c r="C12" s="110">
        <v>3943674.06</v>
      </c>
      <c r="D12" s="110">
        <v>3943674.06</v>
      </c>
      <c r="E12" s="110">
        <v>3731484.06</v>
      </c>
      <c r="F12" s="110">
        <v>212190</v>
      </c>
      <c r="G12" s="110"/>
    </row>
    <row r="13" ht="18" customHeight="1" spans="1:7">
      <c r="A13" s="162" t="s">
        <v>110</v>
      </c>
      <c r="B13" s="162" t="s">
        <v>111</v>
      </c>
      <c r="C13" s="110">
        <v>6968160</v>
      </c>
      <c r="D13" s="110"/>
      <c r="E13" s="110"/>
      <c r="F13" s="110"/>
      <c r="G13" s="110">
        <v>6968160</v>
      </c>
    </row>
    <row r="14" ht="18" customHeight="1" spans="1:7">
      <c r="A14" s="161" t="s">
        <v>112</v>
      </c>
      <c r="B14" s="161" t="s">
        <v>113</v>
      </c>
      <c r="C14" s="110">
        <v>3664000</v>
      </c>
      <c r="D14" s="110"/>
      <c r="E14" s="110"/>
      <c r="F14" s="110"/>
      <c r="G14" s="110">
        <v>3664000</v>
      </c>
    </row>
    <row r="15" ht="18" customHeight="1" spans="1:7">
      <c r="A15" s="162" t="s">
        <v>114</v>
      </c>
      <c r="B15" s="162" t="s">
        <v>115</v>
      </c>
      <c r="C15" s="110">
        <v>3664000</v>
      </c>
      <c r="D15" s="110"/>
      <c r="E15" s="110"/>
      <c r="F15" s="110"/>
      <c r="G15" s="110">
        <v>3664000</v>
      </c>
    </row>
    <row r="16" ht="18" customHeight="1" spans="1:7">
      <c r="A16" s="23" t="s">
        <v>116</v>
      </c>
      <c r="B16" s="23" t="s">
        <v>117</v>
      </c>
      <c r="C16" s="110">
        <v>530000</v>
      </c>
      <c r="D16" s="110"/>
      <c r="E16" s="110"/>
      <c r="F16" s="110"/>
      <c r="G16" s="110">
        <v>530000</v>
      </c>
    </row>
    <row r="17" ht="18" customHeight="1" spans="1:7">
      <c r="A17" s="161" t="s">
        <v>118</v>
      </c>
      <c r="B17" s="161" t="s">
        <v>119</v>
      </c>
      <c r="C17" s="110">
        <v>530000</v>
      </c>
      <c r="D17" s="110"/>
      <c r="E17" s="110"/>
      <c r="F17" s="110"/>
      <c r="G17" s="110">
        <v>530000</v>
      </c>
    </row>
    <row r="18" ht="18" customHeight="1" spans="1:7">
      <c r="A18" s="162" t="s">
        <v>120</v>
      </c>
      <c r="B18" s="162" t="s">
        <v>121</v>
      </c>
      <c r="C18" s="110">
        <v>530000</v>
      </c>
      <c r="D18" s="110"/>
      <c r="E18" s="110"/>
      <c r="F18" s="110"/>
      <c r="G18" s="110">
        <v>530000</v>
      </c>
    </row>
    <row r="19" ht="18" customHeight="1" spans="1:7">
      <c r="A19" s="23" t="s">
        <v>122</v>
      </c>
      <c r="B19" s="23" t="s">
        <v>123</v>
      </c>
      <c r="C19" s="110">
        <v>2679848.72</v>
      </c>
      <c r="D19" s="110">
        <v>2390213.52</v>
      </c>
      <c r="E19" s="110">
        <v>2351813.52</v>
      </c>
      <c r="F19" s="110">
        <v>38400</v>
      </c>
      <c r="G19" s="110">
        <v>289635.2</v>
      </c>
    </row>
    <row r="20" ht="18" customHeight="1" spans="1:7">
      <c r="A20" s="161" t="s">
        <v>124</v>
      </c>
      <c r="B20" s="161" t="s">
        <v>125</v>
      </c>
      <c r="C20" s="110">
        <v>2390213.52</v>
      </c>
      <c r="D20" s="110">
        <v>2390213.52</v>
      </c>
      <c r="E20" s="110">
        <v>2351813.52</v>
      </c>
      <c r="F20" s="110">
        <v>38400</v>
      </c>
      <c r="G20" s="110"/>
    </row>
    <row r="21" ht="18" customHeight="1" spans="1:7">
      <c r="A21" s="162" t="s">
        <v>126</v>
      </c>
      <c r="B21" s="162" t="s">
        <v>127</v>
      </c>
      <c r="C21" s="110">
        <v>1100608</v>
      </c>
      <c r="D21" s="110">
        <v>1100608</v>
      </c>
      <c r="E21" s="110">
        <v>1062208</v>
      </c>
      <c r="F21" s="110">
        <v>38400</v>
      </c>
      <c r="G21" s="110"/>
    </row>
    <row r="22" ht="18" customHeight="1" spans="1:7">
      <c r="A22" s="162" t="s">
        <v>128</v>
      </c>
      <c r="B22" s="162" t="s">
        <v>129</v>
      </c>
      <c r="C22" s="110">
        <v>205055.12</v>
      </c>
      <c r="D22" s="110">
        <v>205055.12</v>
      </c>
      <c r="E22" s="110">
        <v>205055.12</v>
      </c>
      <c r="F22" s="110"/>
      <c r="G22" s="110"/>
    </row>
    <row r="23" ht="18" customHeight="1" spans="1:7">
      <c r="A23" s="162" t="s">
        <v>130</v>
      </c>
      <c r="B23" s="162" t="s">
        <v>131</v>
      </c>
      <c r="C23" s="110">
        <v>1084550.4</v>
      </c>
      <c r="D23" s="110">
        <v>1084550.4</v>
      </c>
      <c r="E23" s="110">
        <v>1084550.4</v>
      </c>
      <c r="F23" s="110"/>
      <c r="G23" s="110"/>
    </row>
    <row r="24" ht="18" customHeight="1" spans="1:7">
      <c r="A24" s="161" t="s">
        <v>132</v>
      </c>
      <c r="B24" s="161" t="s">
        <v>133</v>
      </c>
      <c r="C24" s="110">
        <v>91435.2</v>
      </c>
      <c r="D24" s="110"/>
      <c r="E24" s="110"/>
      <c r="F24" s="110"/>
      <c r="G24" s="110">
        <v>91435.2</v>
      </c>
    </row>
    <row r="25" ht="18" customHeight="1" spans="1:7">
      <c r="A25" s="162" t="s">
        <v>134</v>
      </c>
      <c r="B25" s="162" t="s">
        <v>135</v>
      </c>
      <c r="C25" s="110">
        <v>91435.2</v>
      </c>
      <c r="D25" s="110"/>
      <c r="E25" s="110"/>
      <c r="F25" s="110"/>
      <c r="G25" s="110">
        <v>91435.2</v>
      </c>
    </row>
    <row r="26" ht="18" customHeight="1" spans="1:7">
      <c r="A26" s="161" t="s">
        <v>136</v>
      </c>
      <c r="B26" s="161" t="s">
        <v>137</v>
      </c>
      <c r="C26" s="110">
        <v>198200</v>
      </c>
      <c r="D26" s="110"/>
      <c r="E26" s="110"/>
      <c r="F26" s="110"/>
      <c r="G26" s="110">
        <v>198200</v>
      </c>
    </row>
    <row r="27" ht="18" customHeight="1" spans="1:7">
      <c r="A27" s="162" t="s">
        <v>138</v>
      </c>
      <c r="B27" s="162" t="s">
        <v>137</v>
      </c>
      <c r="C27" s="110">
        <v>198200</v>
      </c>
      <c r="D27" s="110"/>
      <c r="E27" s="110"/>
      <c r="F27" s="110"/>
      <c r="G27" s="110">
        <v>198200</v>
      </c>
    </row>
    <row r="28" ht="18" customHeight="1" spans="1:7">
      <c r="A28" s="23" t="s">
        <v>139</v>
      </c>
      <c r="B28" s="23" t="s">
        <v>140</v>
      </c>
      <c r="C28" s="110">
        <v>1117397.89</v>
      </c>
      <c r="D28" s="110">
        <v>1117397.89</v>
      </c>
      <c r="E28" s="110">
        <v>1117397.89</v>
      </c>
      <c r="F28" s="110"/>
      <c r="G28" s="110"/>
    </row>
    <row r="29" ht="18" customHeight="1" spans="1:7">
      <c r="A29" s="161" t="s">
        <v>141</v>
      </c>
      <c r="B29" s="161" t="s">
        <v>142</v>
      </c>
      <c r="C29" s="110">
        <v>1117397.89</v>
      </c>
      <c r="D29" s="110">
        <v>1117397.89</v>
      </c>
      <c r="E29" s="110">
        <v>1117397.89</v>
      </c>
      <c r="F29" s="110"/>
      <c r="G29" s="110"/>
    </row>
    <row r="30" ht="18" customHeight="1" spans="1:7">
      <c r="A30" s="162" t="s">
        <v>143</v>
      </c>
      <c r="B30" s="162" t="s">
        <v>144</v>
      </c>
      <c r="C30" s="110">
        <v>257883</v>
      </c>
      <c r="D30" s="110">
        <v>257883</v>
      </c>
      <c r="E30" s="110">
        <v>257883</v>
      </c>
      <c r="F30" s="110"/>
      <c r="G30" s="110"/>
    </row>
    <row r="31" ht="18" customHeight="1" spans="1:7">
      <c r="A31" s="162" t="s">
        <v>145</v>
      </c>
      <c r="B31" s="162" t="s">
        <v>146</v>
      </c>
      <c r="C31" s="110">
        <v>286569</v>
      </c>
      <c r="D31" s="110">
        <v>286569</v>
      </c>
      <c r="E31" s="110">
        <v>286569</v>
      </c>
      <c r="F31" s="110"/>
      <c r="G31" s="110"/>
    </row>
    <row r="32" ht="18" customHeight="1" spans="1:7">
      <c r="A32" s="162" t="s">
        <v>147</v>
      </c>
      <c r="B32" s="162" t="s">
        <v>148</v>
      </c>
      <c r="C32" s="110">
        <v>560219</v>
      </c>
      <c r="D32" s="110">
        <v>560219</v>
      </c>
      <c r="E32" s="110">
        <v>560219</v>
      </c>
      <c r="F32" s="110"/>
      <c r="G32" s="110"/>
    </row>
    <row r="33" ht="18" customHeight="1" spans="1:7">
      <c r="A33" s="162" t="s">
        <v>149</v>
      </c>
      <c r="B33" s="162" t="s">
        <v>150</v>
      </c>
      <c r="C33" s="110">
        <v>12726.89</v>
      </c>
      <c r="D33" s="110">
        <v>12726.89</v>
      </c>
      <c r="E33" s="110">
        <v>12726.89</v>
      </c>
      <c r="F33" s="110"/>
      <c r="G33" s="110"/>
    </row>
    <row r="34" ht="18" customHeight="1" spans="1:7">
      <c r="A34" s="23" t="s">
        <v>151</v>
      </c>
      <c r="B34" s="23" t="s">
        <v>152</v>
      </c>
      <c r="C34" s="110">
        <v>1055000</v>
      </c>
      <c r="D34" s="110"/>
      <c r="E34" s="110"/>
      <c r="F34" s="110"/>
      <c r="G34" s="110">
        <v>1055000</v>
      </c>
    </row>
    <row r="35" ht="18" customHeight="1" spans="1:7">
      <c r="A35" s="161" t="s">
        <v>153</v>
      </c>
      <c r="B35" s="161" t="s">
        <v>154</v>
      </c>
      <c r="C35" s="110">
        <v>1055000</v>
      </c>
      <c r="D35" s="110"/>
      <c r="E35" s="110"/>
      <c r="F35" s="110"/>
      <c r="G35" s="110">
        <v>1055000</v>
      </c>
    </row>
    <row r="36" ht="18" customHeight="1" spans="1:7">
      <c r="A36" s="162" t="s">
        <v>155</v>
      </c>
      <c r="B36" s="162" t="s">
        <v>154</v>
      </c>
      <c r="C36" s="110">
        <v>1055000</v>
      </c>
      <c r="D36" s="110"/>
      <c r="E36" s="110"/>
      <c r="F36" s="110"/>
      <c r="G36" s="110">
        <v>1055000</v>
      </c>
    </row>
    <row r="37" ht="18" customHeight="1" spans="1:7">
      <c r="A37" s="23" t="s">
        <v>156</v>
      </c>
      <c r="B37" s="23" t="s">
        <v>157</v>
      </c>
      <c r="C37" s="110">
        <v>7042840</v>
      </c>
      <c r="D37" s="110"/>
      <c r="E37" s="110"/>
      <c r="F37" s="110"/>
      <c r="G37" s="110">
        <v>7042840</v>
      </c>
    </row>
    <row r="38" ht="18" customHeight="1" spans="1:7">
      <c r="A38" s="161" t="s">
        <v>158</v>
      </c>
      <c r="B38" s="161" t="s">
        <v>159</v>
      </c>
      <c r="C38" s="110">
        <v>7042840</v>
      </c>
      <c r="D38" s="110"/>
      <c r="E38" s="110"/>
      <c r="F38" s="110"/>
      <c r="G38" s="110">
        <v>7042840</v>
      </c>
    </row>
    <row r="39" ht="18" customHeight="1" spans="1:7">
      <c r="A39" s="162" t="s">
        <v>160</v>
      </c>
      <c r="B39" s="162" t="s">
        <v>161</v>
      </c>
      <c r="C39" s="110">
        <v>1646560</v>
      </c>
      <c r="D39" s="110"/>
      <c r="E39" s="110"/>
      <c r="F39" s="110"/>
      <c r="G39" s="110">
        <v>1646560</v>
      </c>
    </row>
    <row r="40" ht="18" customHeight="1" spans="1:7">
      <c r="A40" s="162" t="s">
        <v>162</v>
      </c>
      <c r="B40" s="162" t="s">
        <v>163</v>
      </c>
      <c r="C40" s="110">
        <v>5396280</v>
      </c>
      <c r="D40" s="110"/>
      <c r="E40" s="110"/>
      <c r="F40" s="110"/>
      <c r="G40" s="110">
        <v>5396280</v>
      </c>
    </row>
    <row r="41" ht="18" customHeight="1" spans="1:7">
      <c r="A41" s="23" t="s">
        <v>164</v>
      </c>
      <c r="B41" s="23" t="s">
        <v>165</v>
      </c>
      <c r="C41" s="110">
        <v>853571</v>
      </c>
      <c r="D41" s="110">
        <v>853571</v>
      </c>
      <c r="E41" s="110">
        <v>853571</v>
      </c>
      <c r="F41" s="110"/>
      <c r="G41" s="110"/>
    </row>
    <row r="42" ht="18" customHeight="1" spans="1:7">
      <c r="A42" s="161" t="s">
        <v>166</v>
      </c>
      <c r="B42" s="161" t="s">
        <v>167</v>
      </c>
      <c r="C42" s="110">
        <v>853571</v>
      </c>
      <c r="D42" s="110">
        <v>853571</v>
      </c>
      <c r="E42" s="110">
        <v>853571</v>
      </c>
      <c r="F42" s="110"/>
      <c r="G42" s="110"/>
    </row>
    <row r="43" ht="18" customHeight="1" spans="1:7">
      <c r="A43" s="162" t="s">
        <v>168</v>
      </c>
      <c r="B43" s="162" t="s">
        <v>169</v>
      </c>
      <c r="C43" s="110">
        <v>853571</v>
      </c>
      <c r="D43" s="110">
        <v>853571</v>
      </c>
      <c r="E43" s="110">
        <v>853571</v>
      </c>
      <c r="F43" s="110"/>
      <c r="G43" s="110"/>
    </row>
    <row r="44" ht="18" customHeight="1" spans="1:7">
      <c r="A44" s="23" t="s">
        <v>170</v>
      </c>
      <c r="B44" s="23" t="s">
        <v>171</v>
      </c>
      <c r="C44" s="110">
        <v>3625836.71</v>
      </c>
      <c r="D44" s="110"/>
      <c r="E44" s="110"/>
      <c r="F44" s="110"/>
      <c r="G44" s="110">
        <v>3625836.71</v>
      </c>
    </row>
    <row r="45" ht="18" customHeight="1" spans="1:7">
      <c r="A45" s="161" t="s">
        <v>172</v>
      </c>
      <c r="B45" s="161" t="s">
        <v>173</v>
      </c>
      <c r="C45" s="110">
        <v>1690000</v>
      </c>
      <c r="D45" s="110"/>
      <c r="E45" s="110"/>
      <c r="F45" s="110"/>
      <c r="G45" s="110">
        <v>1690000</v>
      </c>
    </row>
    <row r="46" ht="18" customHeight="1" spans="1:7">
      <c r="A46" s="162" t="s">
        <v>174</v>
      </c>
      <c r="B46" s="162" t="s">
        <v>175</v>
      </c>
      <c r="C46" s="110">
        <v>1480000</v>
      </c>
      <c r="D46" s="110"/>
      <c r="E46" s="110"/>
      <c r="F46" s="110"/>
      <c r="G46" s="110">
        <v>1480000</v>
      </c>
    </row>
    <row r="47" ht="18" customHeight="1" spans="1:7">
      <c r="A47" s="162" t="s">
        <v>176</v>
      </c>
      <c r="B47" s="162" t="s">
        <v>177</v>
      </c>
      <c r="C47" s="110">
        <v>210000</v>
      </c>
      <c r="D47" s="110"/>
      <c r="E47" s="110"/>
      <c r="F47" s="110"/>
      <c r="G47" s="110">
        <v>210000</v>
      </c>
    </row>
    <row r="48" ht="18" customHeight="1" spans="1:7">
      <c r="A48" s="161" t="s">
        <v>178</v>
      </c>
      <c r="B48" s="161" t="s">
        <v>179</v>
      </c>
      <c r="C48" s="110">
        <v>1837136.71</v>
      </c>
      <c r="D48" s="110"/>
      <c r="E48" s="110"/>
      <c r="F48" s="110"/>
      <c r="G48" s="110">
        <v>1837136.71</v>
      </c>
    </row>
    <row r="49" ht="18" customHeight="1" spans="1:7">
      <c r="A49" s="162" t="s">
        <v>180</v>
      </c>
      <c r="B49" s="162" t="s">
        <v>181</v>
      </c>
      <c r="C49" s="110">
        <v>1837136.71</v>
      </c>
      <c r="D49" s="110"/>
      <c r="E49" s="110"/>
      <c r="F49" s="110"/>
      <c r="G49" s="110">
        <v>1837136.71</v>
      </c>
    </row>
    <row r="50" ht="18" customHeight="1" spans="1:7">
      <c r="A50" s="161" t="s">
        <v>182</v>
      </c>
      <c r="B50" s="161" t="s">
        <v>183</v>
      </c>
      <c r="C50" s="110">
        <v>98700</v>
      </c>
      <c r="D50" s="110"/>
      <c r="E50" s="110"/>
      <c r="F50" s="110"/>
      <c r="G50" s="110">
        <v>98700</v>
      </c>
    </row>
    <row r="51" ht="18" customHeight="1" spans="1:7">
      <c r="A51" s="162" t="s">
        <v>184</v>
      </c>
      <c r="B51" s="162" t="s">
        <v>185</v>
      </c>
      <c r="C51" s="110">
        <v>98700</v>
      </c>
      <c r="D51" s="110"/>
      <c r="E51" s="110"/>
      <c r="F51" s="110"/>
      <c r="G51" s="110">
        <v>98700</v>
      </c>
    </row>
    <row r="52" ht="18" customHeight="1" spans="1:7">
      <c r="A52" s="109" t="s">
        <v>224</v>
      </c>
      <c r="B52" s="187" t="s">
        <v>224</v>
      </c>
      <c r="C52" s="110">
        <v>42428399.61</v>
      </c>
      <c r="D52" s="110">
        <v>12146127.7</v>
      </c>
      <c r="E52" s="110">
        <v>11456977.7</v>
      </c>
      <c r="F52" s="110">
        <v>689150</v>
      </c>
      <c r="G52" s="110">
        <v>30282271.91</v>
      </c>
    </row>
  </sheetData>
  <mergeCells count="6">
    <mergeCell ref="A2:G2"/>
    <mergeCell ref="A4:B4"/>
    <mergeCell ref="D4:F4"/>
    <mergeCell ref="A52:B52"/>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77"/>
      <c r="B1" s="77"/>
      <c r="C1" s="77"/>
      <c r="D1" s="77"/>
      <c r="E1" s="76"/>
      <c r="F1" s="180" t="s">
        <v>225</v>
      </c>
    </row>
    <row r="2" ht="41.25" customHeight="1" spans="1:6">
      <c r="A2" s="181" t="str">
        <f>"2026"&amp;"年一般公共预算“三公”经费支出预算表"</f>
        <v>2026年一般公共预算“三公”经费支出预算表</v>
      </c>
      <c r="B2" s="77"/>
      <c r="C2" s="77"/>
      <c r="D2" s="77"/>
      <c r="E2" s="76"/>
      <c r="F2" s="77"/>
    </row>
    <row r="3" customHeight="1" spans="1:6">
      <c r="A3" s="139" t="str">
        <f>"单位名称："&amp;"昆明市东川区发展和改革局"</f>
        <v>单位名称：昆明市东川区发展和改革局</v>
      </c>
      <c r="B3" s="182"/>
      <c r="D3" s="77"/>
      <c r="E3" s="76"/>
      <c r="F3" s="81" t="s">
        <v>1</v>
      </c>
    </row>
    <row r="4" ht="27" customHeight="1" spans="1:6">
      <c r="A4" s="82" t="s">
        <v>226</v>
      </c>
      <c r="B4" s="82" t="s">
        <v>227</v>
      </c>
      <c r="C4" s="84" t="s">
        <v>228</v>
      </c>
      <c r="D4" s="82"/>
      <c r="E4" s="83"/>
      <c r="F4" s="82" t="s">
        <v>229</v>
      </c>
    </row>
    <row r="5" ht="28.5" customHeight="1" spans="1:6">
      <c r="A5" s="183"/>
      <c r="B5" s="86"/>
      <c r="C5" s="83" t="s">
        <v>57</v>
      </c>
      <c r="D5" s="83" t="s">
        <v>230</v>
      </c>
      <c r="E5" s="83" t="s">
        <v>231</v>
      </c>
      <c r="F5" s="85"/>
    </row>
    <row r="6" ht="17.25" customHeight="1" spans="1:6">
      <c r="A6" s="88" t="s">
        <v>83</v>
      </c>
      <c r="B6" s="88" t="s">
        <v>84</v>
      </c>
      <c r="C6" s="88" t="s">
        <v>85</v>
      </c>
      <c r="D6" s="88" t="s">
        <v>86</v>
      </c>
      <c r="E6" s="88" t="s">
        <v>87</v>
      </c>
      <c r="F6" s="88" t="s">
        <v>88</v>
      </c>
    </row>
    <row r="7" ht="17.25" customHeight="1" spans="1:6">
      <c r="A7" s="110">
        <v>23800</v>
      </c>
      <c r="B7" s="110"/>
      <c r="C7" s="110">
        <v>12000</v>
      </c>
      <c r="D7" s="110"/>
      <c r="E7" s="110">
        <v>12000</v>
      </c>
      <c r="F7" s="110">
        <v>11800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7"/>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63"/>
      <c r="C1" s="169"/>
      <c r="E1" s="170"/>
      <c r="F1" s="170"/>
      <c r="G1" s="170"/>
      <c r="H1" s="170"/>
      <c r="I1" s="111"/>
      <c r="J1" s="111"/>
      <c r="K1" s="111"/>
      <c r="L1" s="111"/>
      <c r="M1" s="111"/>
      <c r="N1" s="111"/>
      <c r="O1" s="111"/>
      <c r="S1" s="111"/>
      <c r="W1" s="169"/>
      <c r="Y1" s="44" t="s">
        <v>232</v>
      </c>
    </row>
    <row r="2" ht="45.75" customHeight="1" spans="1:25">
      <c r="A2" s="96" t="str">
        <f>"2026"&amp;"年部门基本支出预算表"</f>
        <v>2026年部门基本支出预算表</v>
      </c>
      <c r="B2" s="45"/>
      <c r="C2" s="96"/>
      <c r="D2" s="96"/>
      <c r="E2" s="96"/>
      <c r="F2" s="96"/>
      <c r="G2" s="96"/>
      <c r="H2" s="96"/>
      <c r="I2" s="96"/>
      <c r="J2" s="96"/>
      <c r="K2" s="96"/>
      <c r="L2" s="96"/>
      <c r="M2" s="96"/>
      <c r="N2" s="96"/>
      <c r="O2" s="96"/>
      <c r="P2" s="45"/>
      <c r="Q2" s="45"/>
      <c r="R2" s="45"/>
      <c r="S2" s="96"/>
      <c r="T2" s="96"/>
      <c r="U2" s="96"/>
      <c r="V2" s="96"/>
      <c r="W2" s="96"/>
      <c r="X2" s="96"/>
      <c r="Y2" s="96"/>
    </row>
    <row r="3" ht="18.75" customHeight="1" spans="1:25">
      <c r="A3" s="46" t="str">
        <f>"单位名称："&amp;"昆明市东川区发展和改革局"</f>
        <v>单位名称：昆明市东川区发展和改革局</v>
      </c>
      <c r="B3" s="47"/>
      <c r="C3" s="171"/>
      <c r="D3" s="171"/>
      <c r="E3" s="171"/>
      <c r="F3" s="171"/>
      <c r="G3" s="171"/>
      <c r="H3" s="171"/>
      <c r="I3" s="116"/>
      <c r="J3" s="116"/>
      <c r="K3" s="116"/>
      <c r="L3" s="116"/>
      <c r="M3" s="116"/>
      <c r="N3" s="116"/>
      <c r="O3" s="116"/>
      <c r="P3" s="48"/>
      <c r="Q3" s="48"/>
      <c r="R3" s="48"/>
      <c r="S3" s="116"/>
      <c r="W3" s="169"/>
      <c r="Y3" s="44" t="s">
        <v>1</v>
      </c>
    </row>
    <row r="4" ht="18" customHeight="1" spans="1:25">
      <c r="A4" s="50" t="s">
        <v>233</v>
      </c>
      <c r="B4" s="50" t="s">
        <v>234</v>
      </c>
      <c r="C4" s="50" t="s">
        <v>235</v>
      </c>
      <c r="D4" s="50" t="s">
        <v>236</v>
      </c>
      <c r="E4" s="50" t="s">
        <v>237</v>
      </c>
      <c r="F4" s="50" t="s">
        <v>238</v>
      </c>
      <c r="G4" s="50" t="s">
        <v>239</v>
      </c>
      <c r="H4" s="50" t="s">
        <v>240</v>
      </c>
      <c r="I4" s="172" t="s">
        <v>241</v>
      </c>
      <c r="J4" s="122" t="s">
        <v>241</v>
      </c>
      <c r="K4" s="122"/>
      <c r="L4" s="122"/>
      <c r="M4" s="122"/>
      <c r="N4" s="122"/>
      <c r="O4" s="122"/>
      <c r="P4" s="15"/>
      <c r="Q4" s="15"/>
      <c r="R4" s="15"/>
      <c r="S4" s="121" t="s">
        <v>61</v>
      </c>
      <c r="T4" s="122" t="s">
        <v>62</v>
      </c>
      <c r="U4" s="122"/>
      <c r="V4" s="122"/>
      <c r="W4" s="122"/>
      <c r="X4" s="122"/>
      <c r="Y4" s="106"/>
    </row>
    <row r="5" ht="18" customHeight="1" spans="1:25">
      <c r="A5" s="52"/>
      <c r="B5" s="65"/>
      <c r="C5" s="155"/>
      <c r="D5" s="52"/>
      <c r="E5" s="52"/>
      <c r="F5" s="52"/>
      <c r="G5" s="52"/>
      <c r="H5" s="52"/>
      <c r="I5" s="153" t="s">
        <v>242</v>
      </c>
      <c r="J5" s="172" t="s">
        <v>58</v>
      </c>
      <c r="K5" s="122"/>
      <c r="L5" s="122"/>
      <c r="M5" s="122"/>
      <c r="N5" s="122"/>
      <c r="O5" s="106"/>
      <c r="P5" s="14" t="s">
        <v>243</v>
      </c>
      <c r="Q5" s="15"/>
      <c r="R5" s="16"/>
      <c r="S5" s="50" t="s">
        <v>61</v>
      </c>
      <c r="T5" s="172" t="s">
        <v>62</v>
      </c>
      <c r="U5" s="121" t="s">
        <v>64</v>
      </c>
      <c r="V5" s="122" t="s">
        <v>62</v>
      </c>
      <c r="W5" s="121" t="s">
        <v>66</v>
      </c>
      <c r="X5" s="121" t="s">
        <v>67</v>
      </c>
      <c r="Y5" s="173" t="s">
        <v>68</v>
      </c>
    </row>
    <row r="6" ht="19.5" customHeight="1" spans="1:25">
      <c r="A6" s="65"/>
      <c r="B6" s="65"/>
      <c r="C6" s="65"/>
      <c r="D6" s="65"/>
      <c r="E6" s="65"/>
      <c r="F6" s="65"/>
      <c r="G6" s="65"/>
      <c r="H6" s="65"/>
      <c r="I6" s="65"/>
      <c r="J6" s="174" t="s">
        <v>244</v>
      </c>
      <c r="K6" s="50"/>
      <c r="L6" s="50" t="s">
        <v>245</v>
      </c>
      <c r="M6" s="50" t="s">
        <v>246</v>
      </c>
      <c r="N6" s="50" t="s">
        <v>247</v>
      </c>
      <c r="O6" s="50" t="s">
        <v>248</v>
      </c>
      <c r="P6" s="50" t="s">
        <v>58</v>
      </c>
      <c r="Q6" s="50" t="s">
        <v>59</v>
      </c>
      <c r="R6" s="50" t="s">
        <v>60</v>
      </c>
      <c r="S6" s="65"/>
      <c r="T6" s="50" t="s">
        <v>57</v>
      </c>
      <c r="U6" s="50" t="s">
        <v>64</v>
      </c>
      <c r="V6" s="50" t="s">
        <v>249</v>
      </c>
      <c r="W6" s="50" t="s">
        <v>66</v>
      </c>
      <c r="X6" s="50" t="s">
        <v>67</v>
      </c>
      <c r="Y6" s="50" t="s">
        <v>68</v>
      </c>
    </row>
    <row r="7" ht="37.5" customHeight="1" spans="1:25">
      <c r="A7" s="175"/>
      <c r="B7" s="57"/>
      <c r="C7" s="175"/>
      <c r="D7" s="175"/>
      <c r="E7" s="175"/>
      <c r="F7" s="175"/>
      <c r="G7" s="175"/>
      <c r="H7" s="175"/>
      <c r="I7" s="175"/>
      <c r="J7" s="176" t="s">
        <v>57</v>
      </c>
      <c r="K7" s="177" t="s">
        <v>250</v>
      </c>
      <c r="L7" s="55" t="s">
        <v>251</v>
      </c>
      <c r="M7" s="55" t="s">
        <v>246</v>
      </c>
      <c r="N7" s="55" t="s">
        <v>247</v>
      </c>
      <c r="O7" s="55" t="s">
        <v>248</v>
      </c>
      <c r="P7" s="55" t="s">
        <v>246</v>
      </c>
      <c r="Q7" s="55" t="s">
        <v>247</v>
      </c>
      <c r="R7" s="55" t="s">
        <v>248</v>
      </c>
      <c r="S7" s="55" t="s">
        <v>61</v>
      </c>
      <c r="T7" s="55" t="s">
        <v>57</v>
      </c>
      <c r="U7" s="55" t="s">
        <v>64</v>
      </c>
      <c r="V7" s="55" t="s">
        <v>249</v>
      </c>
      <c r="W7" s="55" t="s">
        <v>66</v>
      </c>
      <c r="X7" s="55" t="s">
        <v>67</v>
      </c>
      <c r="Y7" s="55" t="s">
        <v>68</v>
      </c>
    </row>
    <row r="8" customHeight="1" spans="1:25">
      <c r="A8" s="66">
        <v>1</v>
      </c>
      <c r="B8" s="66">
        <v>2</v>
      </c>
      <c r="C8" s="66">
        <v>3</v>
      </c>
      <c r="D8" s="66">
        <v>4</v>
      </c>
      <c r="E8" s="66">
        <v>5</v>
      </c>
      <c r="F8" s="66">
        <v>6</v>
      </c>
      <c r="G8" s="66">
        <v>7</v>
      </c>
      <c r="H8" s="66">
        <v>8</v>
      </c>
      <c r="I8" s="66">
        <v>9</v>
      </c>
      <c r="J8" s="66">
        <v>10</v>
      </c>
      <c r="K8" s="66">
        <v>11</v>
      </c>
      <c r="L8" s="66">
        <v>12</v>
      </c>
      <c r="M8" s="66">
        <v>13</v>
      </c>
      <c r="N8" s="66">
        <v>14</v>
      </c>
      <c r="O8" s="66">
        <v>15</v>
      </c>
      <c r="P8" s="66">
        <v>16</v>
      </c>
      <c r="Q8" s="66">
        <v>17</v>
      </c>
      <c r="R8" s="66">
        <v>18</v>
      </c>
      <c r="S8" s="66">
        <v>19</v>
      </c>
      <c r="T8" s="66">
        <v>20</v>
      </c>
      <c r="U8" s="66">
        <v>21</v>
      </c>
      <c r="V8" s="66">
        <v>22</v>
      </c>
      <c r="W8" s="66">
        <v>23</v>
      </c>
      <c r="X8" s="66">
        <v>24</v>
      </c>
      <c r="Y8" s="66">
        <v>25</v>
      </c>
    </row>
    <row r="9" ht="20.25" customHeight="1" spans="1:25">
      <c r="A9" s="27" t="s">
        <v>70</v>
      </c>
      <c r="B9" s="27" t="s">
        <v>70</v>
      </c>
      <c r="C9" s="27" t="s">
        <v>252</v>
      </c>
      <c r="D9" s="27" t="s">
        <v>253</v>
      </c>
      <c r="E9" s="27" t="s">
        <v>102</v>
      </c>
      <c r="F9" s="27" t="s">
        <v>103</v>
      </c>
      <c r="G9" s="27" t="s">
        <v>254</v>
      </c>
      <c r="H9" s="27" t="s">
        <v>255</v>
      </c>
      <c r="I9" s="110">
        <v>1232280</v>
      </c>
      <c r="J9" s="110">
        <v>1232280</v>
      </c>
      <c r="K9" s="110"/>
      <c r="L9" s="110"/>
      <c r="M9" s="110"/>
      <c r="N9" s="110">
        <v>1232280</v>
      </c>
      <c r="O9" s="110"/>
      <c r="P9" s="110"/>
      <c r="Q9" s="110"/>
      <c r="R9" s="110"/>
      <c r="S9" s="110"/>
      <c r="T9" s="110"/>
      <c r="U9" s="110"/>
      <c r="V9" s="110"/>
      <c r="W9" s="110"/>
      <c r="X9" s="110"/>
      <c r="Y9" s="110"/>
    </row>
    <row r="10" ht="20.25" customHeight="1" spans="1:25">
      <c r="A10" s="27" t="s">
        <v>70</v>
      </c>
      <c r="B10" s="27" t="s">
        <v>70</v>
      </c>
      <c r="C10" s="27" t="s">
        <v>252</v>
      </c>
      <c r="D10" s="27" t="s">
        <v>253</v>
      </c>
      <c r="E10" s="27" t="s">
        <v>102</v>
      </c>
      <c r="F10" s="27" t="s">
        <v>103</v>
      </c>
      <c r="G10" s="27" t="s">
        <v>256</v>
      </c>
      <c r="H10" s="27" t="s">
        <v>257</v>
      </c>
      <c r="I10" s="110">
        <v>1660644</v>
      </c>
      <c r="J10" s="110">
        <v>1660644</v>
      </c>
      <c r="K10" s="32"/>
      <c r="L10" s="32"/>
      <c r="M10" s="32"/>
      <c r="N10" s="110">
        <v>1660644</v>
      </c>
      <c r="O10" s="32"/>
      <c r="P10" s="110"/>
      <c r="Q10" s="110"/>
      <c r="R10" s="110"/>
      <c r="S10" s="110"/>
      <c r="T10" s="110"/>
      <c r="U10" s="110"/>
      <c r="V10" s="110"/>
      <c r="W10" s="110"/>
      <c r="X10" s="110"/>
      <c r="Y10" s="110"/>
    </row>
    <row r="11" ht="20.25" customHeight="1" spans="1:25">
      <c r="A11" s="27" t="s">
        <v>70</v>
      </c>
      <c r="B11" s="27" t="s">
        <v>70</v>
      </c>
      <c r="C11" s="27" t="s">
        <v>252</v>
      </c>
      <c r="D11" s="27" t="s">
        <v>253</v>
      </c>
      <c r="E11" s="27" t="s">
        <v>102</v>
      </c>
      <c r="F11" s="27" t="s">
        <v>103</v>
      </c>
      <c r="G11" s="27" t="s">
        <v>258</v>
      </c>
      <c r="H11" s="27" t="s">
        <v>259</v>
      </c>
      <c r="I11" s="110">
        <v>102690</v>
      </c>
      <c r="J11" s="110">
        <v>102690</v>
      </c>
      <c r="K11" s="32"/>
      <c r="L11" s="32"/>
      <c r="M11" s="32"/>
      <c r="N11" s="110">
        <v>102690</v>
      </c>
      <c r="O11" s="32"/>
      <c r="P11" s="110"/>
      <c r="Q11" s="110"/>
      <c r="R11" s="110"/>
      <c r="S11" s="110"/>
      <c r="T11" s="110"/>
      <c r="U11" s="110"/>
      <c r="V11" s="110"/>
      <c r="W11" s="110"/>
      <c r="X11" s="110"/>
      <c r="Y11" s="110"/>
    </row>
    <row r="12" ht="20.25" customHeight="1" spans="1:25">
      <c r="A12" s="27" t="s">
        <v>70</v>
      </c>
      <c r="B12" s="27" t="s">
        <v>70</v>
      </c>
      <c r="C12" s="27" t="s">
        <v>260</v>
      </c>
      <c r="D12" s="27" t="s">
        <v>261</v>
      </c>
      <c r="E12" s="27" t="s">
        <v>108</v>
      </c>
      <c r="F12" s="27" t="s">
        <v>109</v>
      </c>
      <c r="G12" s="27" t="s">
        <v>254</v>
      </c>
      <c r="H12" s="27" t="s">
        <v>255</v>
      </c>
      <c r="I12" s="110">
        <v>1608972</v>
      </c>
      <c r="J12" s="110">
        <v>1608972</v>
      </c>
      <c r="K12" s="32"/>
      <c r="L12" s="32"/>
      <c r="M12" s="32"/>
      <c r="N12" s="110">
        <v>1608972</v>
      </c>
      <c r="O12" s="32"/>
      <c r="P12" s="110"/>
      <c r="Q12" s="110"/>
      <c r="R12" s="110"/>
      <c r="S12" s="110"/>
      <c r="T12" s="110"/>
      <c r="U12" s="110"/>
      <c r="V12" s="110"/>
      <c r="W12" s="110"/>
      <c r="X12" s="110"/>
      <c r="Y12" s="110"/>
    </row>
    <row r="13" ht="20.25" customHeight="1" spans="1:25">
      <c r="A13" s="27" t="s">
        <v>70</v>
      </c>
      <c r="B13" s="27" t="s">
        <v>70</v>
      </c>
      <c r="C13" s="27" t="s">
        <v>260</v>
      </c>
      <c r="D13" s="27" t="s">
        <v>261</v>
      </c>
      <c r="E13" s="27" t="s">
        <v>108</v>
      </c>
      <c r="F13" s="27" t="s">
        <v>109</v>
      </c>
      <c r="G13" s="27" t="s">
        <v>256</v>
      </c>
      <c r="H13" s="27" t="s">
        <v>257</v>
      </c>
      <c r="I13" s="110">
        <v>102960</v>
      </c>
      <c r="J13" s="110">
        <v>102960</v>
      </c>
      <c r="K13" s="32"/>
      <c r="L13" s="32"/>
      <c r="M13" s="32"/>
      <c r="N13" s="110">
        <v>102960</v>
      </c>
      <c r="O13" s="32"/>
      <c r="P13" s="110"/>
      <c r="Q13" s="110"/>
      <c r="R13" s="110"/>
      <c r="S13" s="110"/>
      <c r="T13" s="110"/>
      <c r="U13" s="110"/>
      <c r="V13" s="110"/>
      <c r="W13" s="110"/>
      <c r="X13" s="110"/>
      <c r="Y13" s="110"/>
    </row>
    <row r="14" ht="20.25" customHeight="1" spans="1:25">
      <c r="A14" s="27" t="s">
        <v>70</v>
      </c>
      <c r="B14" s="27" t="s">
        <v>70</v>
      </c>
      <c r="C14" s="27" t="s">
        <v>260</v>
      </c>
      <c r="D14" s="27" t="s">
        <v>261</v>
      </c>
      <c r="E14" s="27" t="s">
        <v>108</v>
      </c>
      <c r="F14" s="27" t="s">
        <v>109</v>
      </c>
      <c r="G14" s="27" t="s">
        <v>258</v>
      </c>
      <c r="H14" s="27" t="s">
        <v>259</v>
      </c>
      <c r="I14" s="110">
        <v>134081</v>
      </c>
      <c r="J14" s="110">
        <v>134081</v>
      </c>
      <c r="K14" s="32"/>
      <c r="L14" s="32"/>
      <c r="M14" s="32"/>
      <c r="N14" s="110">
        <v>134081</v>
      </c>
      <c r="O14" s="32"/>
      <c r="P14" s="110"/>
      <c r="Q14" s="110"/>
      <c r="R14" s="110"/>
      <c r="S14" s="110"/>
      <c r="T14" s="110"/>
      <c r="U14" s="110"/>
      <c r="V14" s="110"/>
      <c r="W14" s="110"/>
      <c r="X14" s="110"/>
      <c r="Y14" s="110"/>
    </row>
    <row r="15" ht="20.25" customHeight="1" spans="1:25">
      <c r="A15" s="27" t="s">
        <v>70</v>
      </c>
      <c r="B15" s="27" t="s">
        <v>70</v>
      </c>
      <c r="C15" s="27" t="s">
        <v>260</v>
      </c>
      <c r="D15" s="27" t="s">
        <v>261</v>
      </c>
      <c r="E15" s="27" t="s">
        <v>108</v>
      </c>
      <c r="F15" s="27" t="s">
        <v>109</v>
      </c>
      <c r="G15" s="27" t="s">
        <v>262</v>
      </c>
      <c r="H15" s="27" t="s">
        <v>263</v>
      </c>
      <c r="I15" s="110">
        <v>319836</v>
      </c>
      <c r="J15" s="110">
        <v>319836</v>
      </c>
      <c r="K15" s="32"/>
      <c r="L15" s="32"/>
      <c r="M15" s="32"/>
      <c r="N15" s="110">
        <v>319836</v>
      </c>
      <c r="O15" s="32"/>
      <c r="P15" s="110"/>
      <c r="Q15" s="110"/>
      <c r="R15" s="110"/>
      <c r="S15" s="110"/>
      <c r="T15" s="110"/>
      <c r="U15" s="110"/>
      <c r="V15" s="110"/>
      <c r="W15" s="110"/>
      <c r="X15" s="110"/>
      <c r="Y15" s="110"/>
    </row>
    <row r="16" ht="20.25" customHeight="1" spans="1:25">
      <c r="A16" s="27" t="s">
        <v>70</v>
      </c>
      <c r="B16" s="27" t="s">
        <v>70</v>
      </c>
      <c r="C16" s="27" t="s">
        <v>260</v>
      </c>
      <c r="D16" s="27" t="s">
        <v>261</v>
      </c>
      <c r="E16" s="27" t="s">
        <v>108</v>
      </c>
      <c r="F16" s="27" t="s">
        <v>109</v>
      </c>
      <c r="G16" s="27" t="s">
        <v>262</v>
      </c>
      <c r="H16" s="27" t="s">
        <v>263</v>
      </c>
      <c r="I16" s="110">
        <v>604680</v>
      </c>
      <c r="J16" s="110">
        <v>604680</v>
      </c>
      <c r="K16" s="32"/>
      <c r="L16" s="32"/>
      <c r="M16" s="32"/>
      <c r="N16" s="110">
        <v>604680</v>
      </c>
      <c r="O16" s="32"/>
      <c r="P16" s="110"/>
      <c r="Q16" s="110"/>
      <c r="R16" s="110"/>
      <c r="S16" s="110"/>
      <c r="T16" s="110"/>
      <c r="U16" s="110"/>
      <c r="V16" s="110"/>
      <c r="W16" s="110"/>
      <c r="X16" s="110"/>
      <c r="Y16" s="110"/>
    </row>
    <row r="17" ht="20.25" customHeight="1" spans="1:25">
      <c r="A17" s="27" t="s">
        <v>70</v>
      </c>
      <c r="B17" s="27" t="s">
        <v>70</v>
      </c>
      <c r="C17" s="27" t="s">
        <v>260</v>
      </c>
      <c r="D17" s="27" t="s">
        <v>261</v>
      </c>
      <c r="E17" s="27" t="s">
        <v>108</v>
      </c>
      <c r="F17" s="27" t="s">
        <v>109</v>
      </c>
      <c r="G17" s="27" t="s">
        <v>262</v>
      </c>
      <c r="H17" s="27" t="s">
        <v>263</v>
      </c>
      <c r="I17" s="110">
        <v>659892</v>
      </c>
      <c r="J17" s="110">
        <v>659892</v>
      </c>
      <c r="K17" s="32"/>
      <c r="L17" s="32"/>
      <c r="M17" s="32"/>
      <c r="N17" s="110">
        <v>659892</v>
      </c>
      <c r="O17" s="32"/>
      <c r="P17" s="110"/>
      <c r="Q17" s="110"/>
      <c r="R17" s="110"/>
      <c r="S17" s="110"/>
      <c r="T17" s="110"/>
      <c r="U17" s="110"/>
      <c r="V17" s="110"/>
      <c r="W17" s="110"/>
      <c r="X17" s="110"/>
      <c r="Y17" s="110"/>
    </row>
    <row r="18" ht="20.25" customHeight="1" spans="1:25">
      <c r="A18" s="27" t="s">
        <v>70</v>
      </c>
      <c r="B18" s="27" t="s">
        <v>70</v>
      </c>
      <c r="C18" s="27" t="s">
        <v>264</v>
      </c>
      <c r="D18" s="27" t="s">
        <v>265</v>
      </c>
      <c r="E18" s="27" t="s">
        <v>130</v>
      </c>
      <c r="F18" s="27" t="s">
        <v>131</v>
      </c>
      <c r="G18" s="27" t="s">
        <v>266</v>
      </c>
      <c r="H18" s="27" t="s">
        <v>267</v>
      </c>
      <c r="I18" s="110">
        <v>494757.12</v>
      </c>
      <c r="J18" s="110">
        <v>494757.12</v>
      </c>
      <c r="K18" s="32"/>
      <c r="L18" s="32"/>
      <c r="M18" s="32"/>
      <c r="N18" s="110">
        <v>494757.12</v>
      </c>
      <c r="O18" s="32"/>
      <c r="P18" s="110"/>
      <c r="Q18" s="110"/>
      <c r="R18" s="110"/>
      <c r="S18" s="110"/>
      <c r="T18" s="110"/>
      <c r="U18" s="110"/>
      <c r="V18" s="110"/>
      <c r="W18" s="110"/>
      <c r="X18" s="110"/>
      <c r="Y18" s="110"/>
    </row>
    <row r="19" ht="20.25" customHeight="1" spans="1:25">
      <c r="A19" s="27" t="s">
        <v>70</v>
      </c>
      <c r="B19" s="27" t="s">
        <v>70</v>
      </c>
      <c r="C19" s="27" t="s">
        <v>264</v>
      </c>
      <c r="D19" s="27" t="s">
        <v>265</v>
      </c>
      <c r="E19" s="27" t="s">
        <v>130</v>
      </c>
      <c r="F19" s="27" t="s">
        <v>131</v>
      </c>
      <c r="G19" s="27" t="s">
        <v>266</v>
      </c>
      <c r="H19" s="27" t="s">
        <v>267</v>
      </c>
      <c r="I19" s="110">
        <v>589793.28</v>
      </c>
      <c r="J19" s="110">
        <v>589793.28</v>
      </c>
      <c r="K19" s="32"/>
      <c r="L19" s="32"/>
      <c r="M19" s="32"/>
      <c r="N19" s="110">
        <v>589793.28</v>
      </c>
      <c r="O19" s="32"/>
      <c r="P19" s="110"/>
      <c r="Q19" s="110"/>
      <c r="R19" s="110"/>
      <c r="S19" s="110"/>
      <c r="T19" s="110"/>
      <c r="U19" s="110"/>
      <c r="V19" s="110"/>
      <c r="W19" s="110"/>
      <c r="X19" s="110"/>
      <c r="Y19" s="110"/>
    </row>
    <row r="20" ht="20.25" customHeight="1" spans="1:25">
      <c r="A20" s="27" t="s">
        <v>70</v>
      </c>
      <c r="B20" s="27" t="s">
        <v>70</v>
      </c>
      <c r="C20" s="27" t="s">
        <v>264</v>
      </c>
      <c r="D20" s="27" t="s">
        <v>265</v>
      </c>
      <c r="E20" s="27" t="s">
        <v>143</v>
      </c>
      <c r="F20" s="27" t="s">
        <v>144</v>
      </c>
      <c r="G20" s="27" t="s">
        <v>268</v>
      </c>
      <c r="H20" s="27" t="s">
        <v>269</v>
      </c>
      <c r="I20" s="110">
        <v>257883</v>
      </c>
      <c r="J20" s="110">
        <v>257883</v>
      </c>
      <c r="K20" s="32"/>
      <c r="L20" s="32"/>
      <c r="M20" s="32"/>
      <c r="N20" s="110">
        <v>257883</v>
      </c>
      <c r="O20" s="32"/>
      <c r="P20" s="110"/>
      <c r="Q20" s="110"/>
      <c r="R20" s="110"/>
      <c r="S20" s="110"/>
      <c r="T20" s="110"/>
      <c r="U20" s="110"/>
      <c r="V20" s="110"/>
      <c r="W20" s="110"/>
      <c r="X20" s="110"/>
      <c r="Y20" s="110"/>
    </row>
    <row r="21" ht="20.25" customHeight="1" spans="1:25">
      <c r="A21" s="27" t="s">
        <v>70</v>
      </c>
      <c r="B21" s="27" t="s">
        <v>70</v>
      </c>
      <c r="C21" s="27" t="s">
        <v>264</v>
      </c>
      <c r="D21" s="27" t="s">
        <v>265</v>
      </c>
      <c r="E21" s="27" t="s">
        <v>145</v>
      </c>
      <c r="F21" s="27" t="s">
        <v>146</v>
      </c>
      <c r="G21" s="27" t="s">
        <v>268</v>
      </c>
      <c r="H21" s="27" t="s">
        <v>269</v>
      </c>
      <c r="I21" s="110">
        <v>286569</v>
      </c>
      <c r="J21" s="110">
        <v>286569</v>
      </c>
      <c r="K21" s="32"/>
      <c r="L21" s="32"/>
      <c r="M21" s="32"/>
      <c r="N21" s="110">
        <v>286569</v>
      </c>
      <c r="O21" s="32"/>
      <c r="P21" s="110"/>
      <c r="Q21" s="110"/>
      <c r="R21" s="110"/>
      <c r="S21" s="110"/>
      <c r="T21" s="110"/>
      <c r="U21" s="110"/>
      <c r="V21" s="110"/>
      <c r="W21" s="110"/>
      <c r="X21" s="110"/>
      <c r="Y21" s="110"/>
    </row>
    <row r="22" ht="20.25" customHeight="1" spans="1:25">
      <c r="A22" s="27" t="s">
        <v>70</v>
      </c>
      <c r="B22" s="27" t="s">
        <v>70</v>
      </c>
      <c r="C22" s="27" t="s">
        <v>264</v>
      </c>
      <c r="D22" s="27" t="s">
        <v>265</v>
      </c>
      <c r="E22" s="27" t="s">
        <v>147</v>
      </c>
      <c r="F22" s="27" t="s">
        <v>148</v>
      </c>
      <c r="G22" s="27" t="s">
        <v>270</v>
      </c>
      <c r="H22" s="27" t="s">
        <v>271</v>
      </c>
      <c r="I22" s="110">
        <v>170450</v>
      </c>
      <c r="J22" s="110">
        <v>170450</v>
      </c>
      <c r="K22" s="32"/>
      <c r="L22" s="32"/>
      <c r="M22" s="32"/>
      <c r="N22" s="110">
        <v>170450</v>
      </c>
      <c r="O22" s="32"/>
      <c r="P22" s="110"/>
      <c r="Q22" s="110"/>
      <c r="R22" s="110"/>
      <c r="S22" s="110"/>
      <c r="T22" s="110"/>
      <c r="U22" s="110"/>
      <c r="V22" s="110"/>
      <c r="W22" s="110"/>
      <c r="X22" s="110"/>
      <c r="Y22" s="110"/>
    </row>
    <row r="23" ht="20.25" customHeight="1" spans="1:25">
      <c r="A23" s="27" t="s">
        <v>70</v>
      </c>
      <c r="B23" s="27" t="s">
        <v>70</v>
      </c>
      <c r="C23" s="27" t="s">
        <v>264</v>
      </c>
      <c r="D23" s="27" t="s">
        <v>265</v>
      </c>
      <c r="E23" s="27" t="s">
        <v>147</v>
      </c>
      <c r="F23" s="27" t="s">
        <v>148</v>
      </c>
      <c r="G23" s="27" t="s">
        <v>270</v>
      </c>
      <c r="H23" s="27" t="s">
        <v>271</v>
      </c>
      <c r="I23" s="110">
        <v>235157</v>
      </c>
      <c r="J23" s="110">
        <v>235157</v>
      </c>
      <c r="K23" s="32"/>
      <c r="L23" s="32"/>
      <c r="M23" s="32"/>
      <c r="N23" s="110">
        <v>235157</v>
      </c>
      <c r="O23" s="32"/>
      <c r="P23" s="110"/>
      <c r="Q23" s="110"/>
      <c r="R23" s="110"/>
      <c r="S23" s="110"/>
      <c r="T23" s="110"/>
      <c r="U23" s="110"/>
      <c r="V23" s="110"/>
      <c r="W23" s="110"/>
      <c r="X23" s="110"/>
      <c r="Y23" s="110"/>
    </row>
    <row r="24" ht="20.25" customHeight="1" spans="1:25">
      <c r="A24" s="27" t="s">
        <v>70</v>
      </c>
      <c r="B24" s="27" t="s">
        <v>70</v>
      </c>
      <c r="C24" s="27" t="s">
        <v>264</v>
      </c>
      <c r="D24" s="27" t="s">
        <v>265</v>
      </c>
      <c r="E24" s="27" t="s">
        <v>147</v>
      </c>
      <c r="F24" s="27" t="s">
        <v>148</v>
      </c>
      <c r="G24" s="27" t="s">
        <v>270</v>
      </c>
      <c r="H24" s="27" t="s">
        <v>271</v>
      </c>
      <c r="I24" s="110">
        <v>154612</v>
      </c>
      <c r="J24" s="110">
        <v>154612</v>
      </c>
      <c r="K24" s="32"/>
      <c r="L24" s="32"/>
      <c r="M24" s="32"/>
      <c r="N24" s="110">
        <v>154612</v>
      </c>
      <c r="O24" s="32"/>
      <c r="P24" s="110"/>
      <c r="Q24" s="110"/>
      <c r="R24" s="110"/>
      <c r="S24" s="110"/>
      <c r="T24" s="110"/>
      <c r="U24" s="110"/>
      <c r="V24" s="110"/>
      <c r="W24" s="110"/>
      <c r="X24" s="110"/>
      <c r="Y24" s="110"/>
    </row>
    <row r="25" ht="20.25" customHeight="1" spans="1:25">
      <c r="A25" s="27" t="s">
        <v>70</v>
      </c>
      <c r="B25" s="27" t="s">
        <v>70</v>
      </c>
      <c r="C25" s="27" t="s">
        <v>264</v>
      </c>
      <c r="D25" s="27" t="s">
        <v>265</v>
      </c>
      <c r="E25" s="27" t="s">
        <v>102</v>
      </c>
      <c r="F25" s="27" t="s">
        <v>103</v>
      </c>
      <c r="G25" s="27" t="s">
        <v>272</v>
      </c>
      <c r="H25" s="27" t="s">
        <v>273</v>
      </c>
      <c r="I25" s="110">
        <v>2097.23</v>
      </c>
      <c r="J25" s="110">
        <v>2097.23</v>
      </c>
      <c r="K25" s="32"/>
      <c r="L25" s="32"/>
      <c r="M25" s="32"/>
      <c r="N25" s="110">
        <v>2097.23</v>
      </c>
      <c r="O25" s="32"/>
      <c r="P25" s="110"/>
      <c r="Q25" s="110"/>
      <c r="R25" s="110"/>
      <c r="S25" s="110"/>
      <c r="T25" s="110"/>
      <c r="U25" s="110"/>
      <c r="V25" s="110"/>
      <c r="W25" s="110"/>
      <c r="X25" s="110"/>
      <c r="Y25" s="110"/>
    </row>
    <row r="26" ht="20.25" customHeight="1" spans="1:25">
      <c r="A26" s="27" t="s">
        <v>70</v>
      </c>
      <c r="B26" s="27" t="s">
        <v>70</v>
      </c>
      <c r="C26" s="27" t="s">
        <v>264</v>
      </c>
      <c r="D26" s="27" t="s">
        <v>265</v>
      </c>
      <c r="E26" s="27" t="s">
        <v>108</v>
      </c>
      <c r="F26" s="27" t="s">
        <v>109</v>
      </c>
      <c r="G26" s="27" t="s">
        <v>272</v>
      </c>
      <c r="H26" s="27" t="s">
        <v>273</v>
      </c>
      <c r="I26" s="110">
        <v>23863.06</v>
      </c>
      <c r="J26" s="110">
        <v>23863.06</v>
      </c>
      <c r="K26" s="32"/>
      <c r="L26" s="32"/>
      <c r="M26" s="32"/>
      <c r="N26" s="110">
        <v>23863.06</v>
      </c>
      <c r="O26" s="32"/>
      <c r="P26" s="110"/>
      <c r="Q26" s="110"/>
      <c r="R26" s="110"/>
      <c r="S26" s="110"/>
      <c r="T26" s="110"/>
      <c r="U26" s="110"/>
      <c r="V26" s="110"/>
      <c r="W26" s="110"/>
      <c r="X26" s="110"/>
      <c r="Y26" s="110"/>
    </row>
    <row r="27" ht="20.25" customHeight="1" spans="1:25">
      <c r="A27" s="27" t="s">
        <v>70</v>
      </c>
      <c r="B27" s="27" t="s">
        <v>70</v>
      </c>
      <c r="C27" s="27" t="s">
        <v>264</v>
      </c>
      <c r="D27" s="27" t="s">
        <v>265</v>
      </c>
      <c r="E27" s="27" t="s">
        <v>149</v>
      </c>
      <c r="F27" s="27" t="s">
        <v>150</v>
      </c>
      <c r="G27" s="27" t="s">
        <v>272</v>
      </c>
      <c r="H27" s="27" t="s">
        <v>273</v>
      </c>
      <c r="I27" s="110">
        <v>5374.46</v>
      </c>
      <c r="J27" s="110">
        <v>5374.46</v>
      </c>
      <c r="K27" s="32"/>
      <c r="L27" s="32"/>
      <c r="M27" s="32"/>
      <c r="N27" s="110">
        <v>5374.46</v>
      </c>
      <c r="O27" s="32"/>
      <c r="P27" s="110"/>
      <c r="Q27" s="110"/>
      <c r="R27" s="110"/>
      <c r="S27" s="110"/>
      <c r="T27" s="110"/>
      <c r="U27" s="110"/>
      <c r="V27" s="110"/>
      <c r="W27" s="110"/>
      <c r="X27" s="110"/>
      <c r="Y27" s="110"/>
    </row>
    <row r="28" ht="20.25" customHeight="1" spans="1:25">
      <c r="A28" s="27" t="s">
        <v>70</v>
      </c>
      <c r="B28" s="27" t="s">
        <v>70</v>
      </c>
      <c r="C28" s="27" t="s">
        <v>264</v>
      </c>
      <c r="D28" s="27" t="s">
        <v>265</v>
      </c>
      <c r="E28" s="27" t="s">
        <v>149</v>
      </c>
      <c r="F28" s="27" t="s">
        <v>150</v>
      </c>
      <c r="G28" s="27" t="s">
        <v>272</v>
      </c>
      <c r="H28" s="27" t="s">
        <v>273</v>
      </c>
      <c r="I28" s="110">
        <v>7352.43</v>
      </c>
      <c r="J28" s="110">
        <v>7352.43</v>
      </c>
      <c r="K28" s="32"/>
      <c r="L28" s="32"/>
      <c r="M28" s="32"/>
      <c r="N28" s="110">
        <v>7352.43</v>
      </c>
      <c r="O28" s="32"/>
      <c r="P28" s="110"/>
      <c r="Q28" s="110"/>
      <c r="R28" s="110"/>
      <c r="S28" s="110"/>
      <c r="T28" s="110"/>
      <c r="U28" s="110"/>
      <c r="V28" s="110"/>
      <c r="W28" s="110"/>
      <c r="X28" s="110"/>
      <c r="Y28" s="110"/>
    </row>
    <row r="29" ht="20.25" customHeight="1" spans="1:25">
      <c r="A29" s="27" t="s">
        <v>70</v>
      </c>
      <c r="B29" s="27" t="s">
        <v>70</v>
      </c>
      <c r="C29" s="27" t="s">
        <v>274</v>
      </c>
      <c r="D29" s="27" t="s">
        <v>169</v>
      </c>
      <c r="E29" s="27" t="s">
        <v>168</v>
      </c>
      <c r="F29" s="27" t="s">
        <v>169</v>
      </c>
      <c r="G29" s="27" t="s">
        <v>275</v>
      </c>
      <c r="H29" s="27" t="s">
        <v>169</v>
      </c>
      <c r="I29" s="110">
        <v>401484</v>
      </c>
      <c r="J29" s="110">
        <v>401484</v>
      </c>
      <c r="K29" s="32"/>
      <c r="L29" s="32"/>
      <c r="M29" s="32"/>
      <c r="N29" s="110">
        <v>401484</v>
      </c>
      <c r="O29" s="32"/>
      <c r="P29" s="110"/>
      <c r="Q29" s="110"/>
      <c r="R29" s="110"/>
      <c r="S29" s="110"/>
      <c r="T29" s="110"/>
      <c r="U29" s="110"/>
      <c r="V29" s="110"/>
      <c r="W29" s="110"/>
      <c r="X29" s="110"/>
      <c r="Y29" s="110"/>
    </row>
    <row r="30" ht="20.25" customHeight="1" spans="1:25">
      <c r="A30" s="27" t="s">
        <v>70</v>
      </c>
      <c r="B30" s="27" t="s">
        <v>70</v>
      </c>
      <c r="C30" s="27" t="s">
        <v>274</v>
      </c>
      <c r="D30" s="27" t="s">
        <v>169</v>
      </c>
      <c r="E30" s="27" t="s">
        <v>168</v>
      </c>
      <c r="F30" s="27" t="s">
        <v>169</v>
      </c>
      <c r="G30" s="27" t="s">
        <v>275</v>
      </c>
      <c r="H30" s="27" t="s">
        <v>169</v>
      </c>
      <c r="I30" s="110">
        <v>452087</v>
      </c>
      <c r="J30" s="110">
        <v>452087</v>
      </c>
      <c r="K30" s="32"/>
      <c r="L30" s="32"/>
      <c r="M30" s="32"/>
      <c r="N30" s="110">
        <v>452087</v>
      </c>
      <c r="O30" s="32"/>
      <c r="P30" s="110"/>
      <c r="Q30" s="110"/>
      <c r="R30" s="110"/>
      <c r="S30" s="110"/>
      <c r="T30" s="110"/>
      <c r="U30" s="110"/>
      <c r="V30" s="110"/>
      <c r="W30" s="110"/>
      <c r="X30" s="110"/>
      <c r="Y30" s="110"/>
    </row>
    <row r="31" ht="20.25" customHeight="1" spans="1:25">
      <c r="A31" s="27" t="s">
        <v>70</v>
      </c>
      <c r="B31" s="27" t="s">
        <v>70</v>
      </c>
      <c r="C31" s="27" t="s">
        <v>276</v>
      </c>
      <c r="D31" s="27" t="s">
        <v>277</v>
      </c>
      <c r="E31" s="27" t="s">
        <v>126</v>
      </c>
      <c r="F31" s="27" t="s">
        <v>127</v>
      </c>
      <c r="G31" s="27" t="s">
        <v>278</v>
      </c>
      <c r="H31" s="27" t="s">
        <v>277</v>
      </c>
      <c r="I31" s="110">
        <v>60</v>
      </c>
      <c r="J31" s="110">
        <v>60</v>
      </c>
      <c r="K31" s="32"/>
      <c r="L31" s="32"/>
      <c r="M31" s="32"/>
      <c r="N31" s="110">
        <v>60</v>
      </c>
      <c r="O31" s="32"/>
      <c r="P31" s="110"/>
      <c r="Q31" s="110"/>
      <c r="R31" s="110"/>
      <c r="S31" s="110"/>
      <c r="T31" s="110"/>
      <c r="U31" s="110"/>
      <c r="V31" s="110"/>
      <c r="W31" s="110"/>
      <c r="X31" s="110"/>
      <c r="Y31" s="110"/>
    </row>
    <row r="32" ht="20.25" customHeight="1" spans="1:25">
      <c r="A32" s="27" t="s">
        <v>70</v>
      </c>
      <c r="B32" s="27" t="s">
        <v>70</v>
      </c>
      <c r="C32" s="27" t="s">
        <v>276</v>
      </c>
      <c r="D32" s="27" t="s">
        <v>277</v>
      </c>
      <c r="E32" s="27" t="s">
        <v>126</v>
      </c>
      <c r="F32" s="27" t="s">
        <v>127</v>
      </c>
      <c r="G32" s="27" t="s">
        <v>278</v>
      </c>
      <c r="H32" s="27" t="s">
        <v>277</v>
      </c>
      <c r="I32" s="110">
        <v>370128</v>
      </c>
      <c r="J32" s="110">
        <v>370128</v>
      </c>
      <c r="K32" s="32"/>
      <c r="L32" s="32"/>
      <c r="M32" s="32"/>
      <c r="N32" s="110">
        <v>370128</v>
      </c>
      <c r="O32" s="32"/>
      <c r="P32" s="110"/>
      <c r="Q32" s="110"/>
      <c r="R32" s="110"/>
      <c r="S32" s="110"/>
      <c r="T32" s="110"/>
      <c r="U32" s="110"/>
      <c r="V32" s="110"/>
      <c r="W32" s="110"/>
      <c r="X32" s="110"/>
      <c r="Y32" s="110"/>
    </row>
    <row r="33" ht="20.25" customHeight="1" spans="1:25">
      <c r="A33" s="27" t="s">
        <v>70</v>
      </c>
      <c r="B33" s="27" t="s">
        <v>70</v>
      </c>
      <c r="C33" s="27" t="s">
        <v>276</v>
      </c>
      <c r="D33" s="27" t="s">
        <v>277</v>
      </c>
      <c r="E33" s="27" t="s">
        <v>126</v>
      </c>
      <c r="F33" s="27" t="s">
        <v>127</v>
      </c>
      <c r="G33" s="27" t="s">
        <v>278</v>
      </c>
      <c r="H33" s="27" t="s">
        <v>277</v>
      </c>
      <c r="I33" s="110">
        <v>7610</v>
      </c>
      <c r="J33" s="110">
        <v>7610</v>
      </c>
      <c r="K33" s="32"/>
      <c r="L33" s="32"/>
      <c r="M33" s="32"/>
      <c r="N33" s="110">
        <v>7610</v>
      </c>
      <c r="O33" s="32"/>
      <c r="P33" s="110"/>
      <c r="Q33" s="110"/>
      <c r="R33" s="110"/>
      <c r="S33" s="110"/>
      <c r="T33" s="110"/>
      <c r="U33" s="110"/>
      <c r="V33" s="110"/>
      <c r="W33" s="110"/>
      <c r="X33" s="110"/>
      <c r="Y33" s="110"/>
    </row>
    <row r="34" ht="20.25" customHeight="1" spans="1:25">
      <c r="A34" s="27" t="s">
        <v>70</v>
      </c>
      <c r="B34" s="27" t="s">
        <v>70</v>
      </c>
      <c r="C34" s="27" t="s">
        <v>276</v>
      </c>
      <c r="D34" s="27" t="s">
        <v>277</v>
      </c>
      <c r="E34" s="27" t="s">
        <v>126</v>
      </c>
      <c r="F34" s="27" t="s">
        <v>127</v>
      </c>
      <c r="G34" s="27" t="s">
        <v>278</v>
      </c>
      <c r="H34" s="27" t="s">
        <v>277</v>
      </c>
      <c r="I34" s="110">
        <v>7610</v>
      </c>
      <c r="J34" s="110">
        <v>7610</v>
      </c>
      <c r="K34" s="32"/>
      <c r="L34" s="32"/>
      <c r="M34" s="32"/>
      <c r="N34" s="110">
        <v>7610</v>
      </c>
      <c r="O34" s="32"/>
      <c r="P34" s="110"/>
      <c r="Q34" s="110"/>
      <c r="R34" s="110"/>
      <c r="S34" s="110"/>
      <c r="T34" s="110"/>
      <c r="U34" s="110"/>
      <c r="V34" s="110"/>
      <c r="W34" s="110"/>
      <c r="X34" s="110"/>
      <c r="Y34" s="110"/>
    </row>
    <row r="35" ht="20.25" customHeight="1" spans="1:25">
      <c r="A35" s="27" t="s">
        <v>70</v>
      </c>
      <c r="B35" s="27" t="s">
        <v>70</v>
      </c>
      <c r="C35" s="27" t="s">
        <v>279</v>
      </c>
      <c r="D35" s="27" t="s">
        <v>280</v>
      </c>
      <c r="E35" s="27" t="s">
        <v>128</v>
      </c>
      <c r="F35" s="27" t="s">
        <v>129</v>
      </c>
      <c r="G35" s="27" t="s">
        <v>281</v>
      </c>
      <c r="H35" s="27" t="s">
        <v>280</v>
      </c>
      <c r="I35" s="110">
        <v>89379.44</v>
      </c>
      <c r="J35" s="110">
        <v>89379.44</v>
      </c>
      <c r="K35" s="32"/>
      <c r="L35" s="32"/>
      <c r="M35" s="32"/>
      <c r="N35" s="110">
        <v>89379.44</v>
      </c>
      <c r="O35" s="32"/>
      <c r="P35" s="110"/>
      <c r="Q35" s="110"/>
      <c r="R35" s="110"/>
      <c r="S35" s="110"/>
      <c r="T35" s="110"/>
      <c r="U35" s="110"/>
      <c r="V35" s="110"/>
      <c r="W35" s="110"/>
      <c r="X35" s="110"/>
      <c r="Y35" s="110"/>
    </row>
    <row r="36" ht="20.25" customHeight="1" spans="1:25">
      <c r="A36" s="27" t="s">
        <v>70</v>
      </c>
      <c r="B36" s="27" t="s">
        <v>70</v>
      </c>
      <c r="C36" s="27" t="s">
        <v>279</v>
      </c>
      <c r="D36" s="27" t="s">
        <v>280</v>
      </c>
      <c r="E36" s="27" t="s">
        <v>128</v>
      </c>
      <c r="F36" s="27" t="s">
        <v>129</v>
      </c>
      <c r="G36" s="27" t="s">
        <v>281</v>
      </c>
      <c r="H36" s="27" t="s">
        <v>280</v>
      </c>
      <c r="I36" s="110">
        <v>475.68</v>
      </c>
      <c r="J36" s="110">
        <v>475.68</v>
      </c>
      <c r="K36" s="32"/>
      <c r="L36" s="32"/>
      <c r="M36" s="32"/>
      <c r="N36" s="110">
        <v>475.68</v>
      </c>
      <c r="O36" s="32"/>
      <c r="P36" s="110"/>
      <c r="Q36" s="110"/>
      <c r="R36" s="110"/>
      <c r="S36" s="110"/>
      <c r="T36" s="110"/>
      <c r="U36" s="110"/>
      <c r="V36" s="110"/>
      <c r="W36" s="110"/>
      <c r="X36" s="110"/>
      <c r="Y36" s="110"/>
    </row>
    <row r="37" ht="20.25" customHeight="1" spans="1:25">
      <c r="A37" s="27" t="s">
        <v>70</v>
      </c>
      <c r="B37" s="27" t="s">
        <v>70</v>
      </c>
      <c r="C37" s="27" t="s">
        <v>282</v>
      </c>
      <c r="D37" s="27" t="s">
        <v>283</v>
      </c>
      <c r="E37" s="27" t="s">
        <v>102</v>
      </c>
      <c r="F37" s="27" t="s">
        <v>103</v>
      </c>
      <c r="G37" s="27" t="s">
        <v>284</v>
      </c>
      <c r="H37" s="27" t="s">
        <v>285</v>
      </c>
      <c r="I37" s="110">
        <v>12000</v>
      </c>
      <c r="J37" s="110">
        <v>12000</v>
      </c>
      <c r="K37" s="32"/>
      <c r="L37" s="32"/>
      <c r="M37" s="32"/>
      <c r="N37" s="110">
        <v>12000</v>
      </c>
      <c r="O37" s="32"/>
      <c r="P37" s="110"/>
      <c r="Q37" s="110"/>
      <c r="R37" s="110"/>
      <c r="S37" s="110"/>
      <c r="T37" s="110"/>
      <c r="U37" s="110"/>
      <c r="V37" s="110"/>
      <c r="W37" s="110"/>
      <c r="X37" s="110"/>
      <c r="Y37" s="110"/>
    </row>
    <row r="38" ht="20.25" customHeight="1" spans="1:25">
      <c r="A38" s="27" t="s">
        <v>70</v>
      </c>
      <c r="B38" s="27" t="s">
        <v>70</v>
      </c>
      <c r="C38" s="27" t="s">
        <v>286</v>
      </c>
      <c r="D38" s="27" t="s">
        <v>229</v>
      </c>
      <c r="E38" s="27" t="s">
        <v>102</v>
      </c>
      <c r="F38" s="27" t="s">
        <v>103</v>
      </c>
      <c r="G38" s="27" t="s">
        <v>287</v>
      </c>
      <c r="H38" s="27" t="s">
        <v>229</v>
      </c>
      <c r="I38" s="110">
        <v>5200</v>
      </c>
      <c r="J38" s="110">
        <v>5200</v>
      </c>
      <c r="K38" s="32"/>
      <c r="L38" s="32"/>
      <c r="M38" s="32"/>
      <c r="N38" s="110">
        <v>5200</v>
      </c>
      <c r="O38" s="32"/>
      <c r="P38" s="110"/>
      <c r="Q38" s="110"/>
      <c r="R38" s="110"/>
      <c r="S38" s="110"/>
      <c r="T38" s="110"/>
      <c r="U38" s="110"/>
      <c r="V38" s="110"/>
      <c r="W38" s="110"/>
      <c r="X38" s="110"/>
      <c r="Y38" s="110"/>
    </row>
    <row r="39" ht="20.25" customHeight="1" spans="1:25">
      <c r="A39" s="27" t="s">
        <v>70</v>
      </c>
      <c r="B39" s="27" t="s">
        <v>70</v>
      </c>
      <c r="C39" s="27" t="s">
        <v>286</v>
      </c>
      <c r="D39" s="27" t="s">
        <v>229</v>
      </c>
      <c r="E39" s="27" t="s">
        <v>108</v>
      </c>
      <c r="F39" s="27" t="s">
        <v>109</v>
      </c>
      <c r="G39" s="27" t="s">
        <v>287</v>
      </c>
      <c r="H39" s="27" t="s">
        <v>229</v>
      </c>
      <c r="I39" s="110">
        <v>6600</v>
      </c>
      <c r="J39" s="110">
        <v>6600</v>
      </c>
      <c r="K39" s="32"/>
      <c r="L39" s="32"/>
      <c r="M39" s="32"/>
      <c r="N39" s="110">
        <v>6600</v>
      </c>
      <c r="O39" s="32"/>
      <c r="P39" s="110"/>
      <c r="Q39" s="110"/>
      <c r="R39" s="110"/>
      <c r="S39" s="110"/>
      <c r="T39" s="110"/>
      <c r="U39" s="110"/>
      <c r="V39" s="110"/>
      <c r="W39" s="110"/>
      <c r="X39" s="110"/>
      <c r="Y39" s="110"/>
    </row>
    <row r="40" ht="20.25" customHeight="1" spans="1:25">
      <c r="A40" s="27" t="s">
        <v>70</v>
      </c>
      <c r="B40" s="27" t="s">
        <v>70</v>
      </c>
      <c r="C40" s="27" t="s">
        <v>288</v>
      </c>
      <c r="D40" s="27" t="s">
        <v>289</v>
      </c>
      <c r="E40" s="27" t="s">
        <v>102</v>
      </c>
      <c r="F40" s="27" t="s">
        <v>103</v>
      </c>
      <c r="G40" s="27" t="s">
        <v>290</v>
      </c>
      <c r="H40" s="27" t="s">
        <v>291</v>
      </c>
      <c r="I40" s="110">
        <v>235800</v>
      </c>
      <c r="J40" s="110">
        <v>235800</v>
      </c>
      <c r="K40" s="32"/>
      <c r="L40" s="32"/>
      <c r="M40" s="32"/>
      <c r="N40" s="110">
        <v>235800</v>
      </c>
      <c r="O40" s="32"/>
      <c r="P40" s="110"/>
      <c r="Q40" s="110"/>
      <c r="R40" s="110"/>
      <c r="S40" s="110"/>
      <c r="T40" s="110"/>
      <c r="U40" s="110"/>
      <c r="V40" s="110"/>
      <c r="W40" s="110"/>
      <c r="X40" s="110"/>
      <c r="Y40" s="110"/>
    </row>
    <row r="41" ht="20.25" customHeight="1" spans="1:25">
      <c r="A41" s="27" t="s">
        <v>70</v>
      </c>
      <c r="B41" s="27" t="s">
        <v>70</v>
      </c>
      <c r="C41" s="27" t="s">
        <v>292</v>
      </c>
      <c r="D41" s="27" t="s">
        <v>293</v>
      </c>
      <c r="E41" s="27" t="s">
        <v>102</v>
      </c>
      <c r="F41" s="27" t="s">
        <v>103</v>
      </c>
      <c r="G41" s="27" t="s">
        <v>294</v>
      </c>
      <c r="H41" s="27" t="s">
        <v>293</v>
      </c>
      <c r="I41" s="110">
        <v>70200</v>
      </c>
      <c r="J41" s="110">
        <v>70200</v>
      </c>
      <c r="K41" s="32"/>
      <c r="L41" s="32"/>
      <c r="M41" s="32"/>
      <c r="N41" s="110">
        <v>70200</v>
      </c>
      <c r="O41" s="32"/>
      <c r="P41" s="110"/>
      <c r="Q41" s="110"/>
      <c r="R41" s="110"/>
      <c r="S41" s="110"/>
      <c r="T41" s="110"/>
      <c r="U41" s="110"/>
      <c r="V41" s="110"/>
      <c r="W41" s="110"/>
      <c r="X41" s="110"/>
      <c r="Y41" s="110"/>
    </row>
    <row r="42" ht="20.25" customHeight="1" spans="1:25">
      <c r="A42" s="27" t="s">
        <v>70</v>
      </c>
      <c r="B42" s="27" t="s">
        <v>70</v>
      </c>
      <c r="C42" s="27" t="s">
        <v>292</v>
      </c>
      <c r="D42" s="27" t="s">
        <v>293</v>
      </c>
      <c r="E42" s="27" t="s">
        <v>108</v>
      </c>
      <c r="F42" s="27" t="s">
        <v>109</v>
      </c>
      <c r="G42" s="27" t="s">
        <v>294</v>
      </c>
      <c r="H42" s="27" t="s">
        <v>293</v>
      </c>
      <c r="I42" s="110">
        <v>89100</v>
      </c>
      <c r="J42" s="110">
        <v>89100</v>
      </c>
      <c r="K42" s="32"/>
      <c r="L42" s="32"/>
      <c r="M42" s="32"/>
      <c r="N42" s="110">
        <v>89100</v>
      </c>
      <c r="O42" s="32"/>
      <c r="P42" s="110"/>
      <c r="Q42" s="110"/>
      <c r="R42" s="110"/>
      <c r="S42" s="110"/>
      <c r="T42" s="110"/>
      <c r="U42" s="110"/>
      <c r="V42" s="110"/>
      <c r="W42" s="110"/>
      <c r="X42" s="110"/>
      <c r="Y42" s="110"/>
    </row>
    <row r="43" ht="20.25" customHeight="1" spans="1:25">
      <c r="A43" s="27" t="s">
        <v>70</v>
      </c>
      <c r="B43" s="27" t="s">
        <v>70</v>
      </c>
      <c r="C43" s="27" t="s">
        <v>295</v>
      </c>
      <c r="D43" s="27" t="s">
        <v>296</v>
      </c>
      <c r="E43" s="27" t="s">
        <v>126</v>
      </c>
      <c r="F43" s="27" t="s">
        <v>127</v>
      </c>
      <c r="G43" s="27" t="s">
        <v>297</v>
      </c>
      <c r="H43" s="27" t="s">
        <v>298</v>
      </c>
      <c r="I43" s="110">
        <v>2000</v>
      </c>
      <c r="J43" s="110">
        <v>2000</v>
      </c>
      <c r="K43" s="32"/>
      <c r="L43" s="32"/>
      <c r="M43" s="32"/>
      <c r="N43" s="110">
        <v>2000</v>
      </c>
      <c r="O43" s="32"/>
      <c r="P43" s="110"/>
      <c r="Q43" s="110"/>
      <c r="R43" s="110"/>
      <c r="S43" s="110"/>
      <c r="T43" s="110"/>
      <c r="U43" s="110"/>
      <c r="V43" s="110"/>
      <c r="W43" s="110"/>
      <c r="X43" s="110"/>
      <c r="Y43" s="110"/>
    </row>
    <row r="44" ht="20.25" customHeight="1" spans="1:25">
      <c r="A44" s="27" t="s">
        <v>70</v>
      </c>
      <c r="B44" s="27" t="s">
        <v>70</v>
      </c>
      <c r="C44" s="27" t="s">
        <v>295</v>
      </c>
      <c r="D44" s="27" t="s">
        <v>296</v>
      </c>
      <c r="E44" s="27" t="s">
        <v>126</v>
      </c>
      <c r="F44" s="27" t="s">
        <v>127</v>
      </c>
      <c r="G44" s="27" t="s">
        <v>297</v>
      </c>
      <c r="H44" s="27" t="s">
        <v>298</v>
      </c>
      <c r="I44" s="110">
        <v>3400</v>
      </c>
      <c r="J44" s="110">
        <v>3400</v>
      </c>
      <c r="K44" s="32"/>
      <c r="L44" s="32"/>
      <c r="M44" s="32"/>
      <c r="N44" s="110">
        <v>3400</v>
      </c>
      <c r="O44" s="32"/>
      <c r="P44" s="110"/>
      <c r="Q44" s="110"/>
      <c r="R44" s="110"/>
      <c r="S44" s="110"/>
      <c r="T44" s="110"/>
      <c r="U44" s="110"/>
      <c r="V44" s="110"/>
      <c r="W44" s="110"/>
      <c r="X44" s="110"/>
      <c r="Y44" s="110"/>
    </row>
    <row r="45" ht="20.25" customHeight="1" spans="1:25">
      <c r="A45" s="27" t="s">
        <v>70</v>
      </c>
      <c r="B45" s="27" t="s">
        <v>70</v>
      </c>
      <c r="C45" s="27" t="s">
        <v>295</v>
      </c>
      <c r="D45" s="27" t="s">
        <v>296</v>
      </c>
      <c r="E45" s="27" t="s">
        <v>126</v>
      </c>
      <c r="F45" s="27" t="s">
        <v>127</v>
      </c>
      <c r="G45" s="27" t="s">
        <v>297</v>
      </c>
      <c r="H45" s="27" t="s">
        <v>298</v>
      </c>
      <c r="I45" s="110">
        <v>33000</v>
      </c>
      <c r="J45" s="110">
        <v>33000</v>
      </c>
      <c r="K45" s="32"/>
      <c r="L45" s="32"/>
      <c r="M45" s="32"/>
      <c r="N45" s="110">
        <v>33000</v>
      </c>
      <c r="O45" s="32"/>
      <c r="P45" s="110"/>
      <c r="Q45" s="110"/>
      <c r="R45" s="110"/>
      <c r="S45" s="110"/>
      <c r="T45" s="110"/>
      <c r="U45" s="110"/>
      <c r="V45" s="110"/>
      <c r="W45" s="110"/>
      <c r="X45" s="110"/>
      <c r="Y45" s="110"/>
    </row>
    <row r="46" ht="20.25" customHeight="1" spans="1:25">
      <c r="A46" s="27" t="s">
        <v>70</v>
      </c>
      <c r="B46" s="27" t="s">
        <v>70</v>
      </c>
      <c r="C46" s="27" t="s">
        <v>299</v>
      </c>
      <c r="D46" s="27" t="s">
        <v>300</v>
      </c>
      <c r="E46" s="27" t="s">
        <v>102</v>
      </c>
      <c r="F46" s="27" t="s">
        <v>103</v>
      </c>
      <c r="G46" s="27" t="s">
        <v>301</v>
      </c>
      <c r="H46" s="27" t="s">
        <v>302</v>
      </c>
      <c r="I46" s="110">
        <v>23400</v>
      </c>
      <c r="J46" s="110">
        <v>23400</v>
      </c>
      <c r="K46" s="32"/>
      <c r="L46" s="32"/>
      <c r="M46" s="32"/>
      <c r="N46" s="110">
        <v>23400</v>
      </c>
      <c r="O46" s="32"/>
      <c r="P46" s="110"/>
      <c r="Q46" s="110"/>
      <c r="R46" s="110"/>
      <c r="S46" s="110"/>
      <c r="T46" s="110"/>
      <c r="U46" s="110"/>
      <c r="V46" s="110"/>
      <c r="W46" s="110"/>
      <c r="X46" s="110"/>
      <c r="Y46" s="110"/>
    </row>
    <row r="47" ht="20.25" customHeight="1" spans="1:25">
      <c r="A47" s="27" t="s">
        <v>70</v>
      </c>
      <c r="B47" s="27" t="s">
        <v>70</v>
      </c>
      <c r="C47" s="27" t="s">
        <v>299</v>
      </c>
      <c r="D47" s="27" t="s">
        <v>300</v>
      </c>
      <c r="E47" s="27" t="s">
        <v>108</v>
      </c>
      <c r="F47" s="27" t="s">
        <v>109</v>
      </c>
      <c r="G47" s="27" t="s">
        <v>301</v>
      </c>
      <c r="H47" s="27" t="s">
        <v>302</v>
      </c>
      <c r="I47" s="110">
        <v>29700</v>
      </c>
      <c r="J47" s="110">
        <v>29700</v>
      </c>
      <c r="K47" s="32"/>
      <c r="L47" s="32"/>
      <c r="M47" s="32"/>
      <c r="N47" s="110">
        <v>29700</v>
      </c>
      <c r="O47" s="32"/>
      <c r="P47" s="110"/>
      <c r="Q47" s="110"/>
      <c r="R47" s="110"/>
      <c r="S47" s="110"/>
      <c r="T47" s="110"/>
      <c r="U47" s="110"/>
      <c r="V47" s="110"/>
      <c r="W47" s="110"/>
      <c r="X47" s="110"/>
      <c r="Y47" s="110"/>
    </row>
    <row r="48" ht="20.25" customHeight="1" spans="1:25">
      <c r="A48" s="27" t="s">
        <v>70</v>
      </c>
      <c r="B48" s="27" t="s">
        <v>70</v>
      </c>
      <c r="C48" s="27" t="s">
        <v>299</v>
      </c>
      <c r="D48" s="27" t="s">
        <v>300</v>
      </c>
      <c r="E48" s="27" t="s">
        <v>102</v>
      </c>
      <c r="F48" s="27" t="s">
        <v>103</v>
      </c>
      <c r="G48" s="27" t="s">
        <v>303</v>
      </c>
      <c r="H48" s="27" t="s">
        <v>304</v>
      </c>
      <c r="I48" s="110">
        <v>5200</v>
      </c>
      <c r="J48" s="110">
        <v>5200</v>
      </c>
      <c r="K48" s="32"/>
      <c r="L48" s="32"/>
      <c r="M48" s="32"/>
      <c r="N48" s="110">
        <v>5200</v>
      </c>
      <c r="O48" s="32"/>
      <c r="P48" s="110"/>
      <c r="Q48" s="110"/>
      <c r="R48" s="110"/>
      <c r="S48" s="110"/>
      <c r="T48" s="110"/>
      <c r="U48" s="110"/>
      <c r="V48" s="110"/>
      <c r="W48" s="110"/>
      <c r="X48" s="110"/>
      <c r="Y48" s="110"/>
    </row>
    <row r="49" ht="20.25" customHeight="1" spans="1:25">
      <c r="A49" s="27" t="s">
        <v>70</v>
      </c>
      <c r="B49" s="27" t="s">
        <v>70</v>
      </c>
      <c r="C49" s="27" t="s">
        <v>299</v>
      </c>
      <c r="D49" s="27" t="s">
        <v>300</v>
      </c>
      <c r="E49" s="27" t="s">
        <v>108</v>
      </c>
      <c r="F49" s="27" t="s">
        <v>109</v>
      </c>
      <c r="G49" s="27" t="s">
        <v>303</v>
      </c>
      <c r="H49" s="27" t="s">
        <v>304</v>
      </c>
      <c r="I49" s="110">
        <v>6600</v>
      </c>
      <c r="J49" s="110">
        <v>6600</v>
      </c>
      <c r="K49" s="32"/>
      <c r="L49" s="32"/>
      <c r="M49" s="32"/>
      <c r="N49" s="110">
        <v>6600</v>
      </c>
      <c r="O49" s="32"/>
      <c r="P49" s="110"/>
      <c r="Q49" s="110"/>
      <c r="R49" s="110"/>
      <c r="S49" s="110"/>
      <c r="T49" s="110"/>
      <c r="U49" s="110"/>
      <c r="V49" s="110"/>
      <c r="W49" s="110"/>
      <c r="X49" s="110"/>
      <c r="Y49" s="110"/>
    </row>
    <row r="50" ht="20.25" customHeight="1" spans="1:25">
      <c r="A50" s="27" t="s">
        <v>70</v>
      </c>
      <c r="B50" s="27" t="s">
        <v>70</v>
      </c>
      <c r="C50" s="27" t="s">
        <v>299</v>
      </c>
      <c r="D50" s="27" t="s">
        <v>300</v>
      </c>
      <c r="E50" s="27" t="s">
        <v>102</v>
      </c>
      <c r="F50" s="27" t="s">
        <v>103</v>
      </c>
      <c r="G50" s="27" t="s">
        <v>305</v>
      </c>
      <c r="H50" s="27" t="s">
        <v>306</v>
      </c>
      <c r="I50" s="110">
        <v>5200</v>
      </c>
      <c r="J50" s="110">
        <v>5200</v>
      </c>
      <c r="K50" s="32"/>
      <c r="L50" s="32"/>
      <c r="M50" s="32"/>
      <c r="N50" s="110">
        <v>5200</v>
      </c>
      <c r="O50" s="32"/>
      <c r="P50" s="110"/>
      <c r="Q50" s="110"/>
      <c r="R50" s="110"/>
      <c r="S50" s="110"/>
      <c r="T50" s="110"/>
      <c r="U50" s="110"/>
      <c r="V50" s="110"/>
      <c r="W50" s="110"/>
      <c r="X50" s="110"/>
      <c r="Y50" s="110"/>
    </row>
    <row r="51" ht="20.25" customHeight="1" spans="1:25">
      <c r="A51" s="27" t="s">
        <v>70</v>
      </c>
      <c r="B51" s="27" t="s">
        <v>70</v>
      </c>
      <c r="C51" s="27" t="s">
        <v>299</v>
      </c>
      <c r="D51" s="27" t="s">
        <v>300</v>
      </c>
      <c r="E51" s="27" t="s">
        <v>108</v>
      </c>
      <c r="F51" s="27" t="s">
        <v>109</v>
      </c>
      <c r="G51" s="27" t="s">
        <v>305</v>
      </c>
      <c r="H51" s="27" t="s">
        <v>306</v>
      </c>
      <c r="I51" s="110">
        <v>6600</v>
      </c>
      <c r="J51" s="110">
        <v>6600</v>
      </c>
      <c r="K51" s="32"/>
      <c r="L51" s="32"/>
      <c r="M51" s="32"/>
      <c r="N51" s="110">
        <v>6600</v>
      </c>
      <c r="O51" s="32"/>
      <c r="P51" s="110"/>
      <c r="Q51" s="110"/>
      <c r="R51" s="110"/>
      <c r="S51" s="110"/>
      <c r="T51" s="110"/>
      <c r="U51" s="110"/>
      <c r="V51" s="110"/>
      <c r="W51" s="110"/>
      <c r="X51" s="110"/>
      <c r="Y51" s="110"/>
    </row>
    <row r="52" ht="20.25" customHeight="1" spans="1:25">
      <c r="A52" s="27" t="s">
        <v>70</v>
      </c>
      <c r="B52" s="27" t="s">
        <v>70</v>
      </c>
      <c r="C52" s="27" t="s">
        <v>299</v>
      </c>
      <c r="D52" s="27" t="s">
        <v>300</v>
      </c>
      <c r="E52" s="27" t="s">
        <v>102</v>
      </c>
      <c r="F52" s="27" t="s">
        <v>103</v>
      </c>
      <c r="G52" s="27" t="s">
        <v>307</v>
      </c>
      <c r="H52" s="27" t="s">
        <v>308</v>
      </c>
      <c r="I52" s="110">
        <v>18200</v>
      </c>
      <c r="J52" s="110">
        <v>18200</v>
      </c>
      <c r="K52" s="32"/>
      <c r="L52" s="32"/>
      <c r="M52" s="32"/>
      <c r="N52" s="110">
        <v>18200</v>
      </c>
      <c r="O52" s="32"/>
      <c r="P52" s="110"/>
      <c r="Q52" s="110"/>
      <c r="R52" s="110"/>
      <c r="S52" s="110"/>
      <c r="T52" s="110"/>
      <c r="U52" s="110"/>
      <c r="V52" s="110"/>
      <c r="W52" s="110"/>
      <c r="X52" s="110"/>
      <c r="Y52" s="110"/>
    </row>
    <row r="53" ht="20.25" customHeight="1" spans="1:25">
      <c r="A53" s="27" t="s">
        <v>70</v>
      </c>
      <c r="B53" s="27" t="s">
        <v>70</v>
      </c>
      <c r="C53" s="27" t="s">
        <v>299</v>
      </c>
      <c r="D53" s="27" t="s">
        <v>300</v>
      </c>
      <c r="E53" s="27" t="s">
        <v>108</v>
      </c>
      <c r="F53" s="27" t="s">
        <v>109</v>
      </c>
      <c r="G53" s="27" t="s">
        <v>307</v>
      </c>
      <c r="H53" s="27" t="s">
        <v>308</v>
      </c>
      <c r="I53" s="110">
        <v>23100</v>
      </c>
      <c r="J53" s="110">
        <v>23100</v>
      </c>
      <c r="K53" s="32"/>
      <c r="L53" s="32"/>
      <c r="M53" s="32"/>
      <c r="N53" s="110">
        <v>23100</v>
      </c>
      <c r="O53" s="32"/>
      <c r="P53" s="110"/>
      <c r="Q53" s="110"/>
      <c r="R53" s="110"/>
      <c r="S53" s="110"/>
      <c r="T53" s="110"/>
      <c r="U53" s="110"/>
      <c r="V53" s="110"/>
      <c r="W53" s="110"/>
      <c r="X53" s="110"/>
      <c r="Y53" s="110"/>
    </row>
    <row r="54" ht="20.25" customHeight="1" spans="1:25">
      <c r="A54" s="27" t="s">
        <v>70</v>
      </c>
      <c r="B54" s="27" t="s">
        <v>70</v>
      </c>
      <c r="C54" s="27" t="s">
        <v>299</v>
      </c>
      <c r="D54" s="27" t="s">
        <v>300</v>
      </c>
      <c r="E54" s="27" t="s">
        <v>102</v>
      </c>
      <c r="F54" s="27" t="s">
        <v>103</v>
      </c>
      <c r="G54" s="27" t="s">
        <v>309</v>
      </c>
      <c r="H54" s="27" t="s">
        <v>310</v>
      </c>
      <c r="I54" s="110">
        <v>33280</v>
      </c>
      <c r="J54" s="110">
        <v>33280</v>
      </c>
      <c r="K54" s="32"/>
      <c r="L54" s="32"/>
      <c r="M54" s="32"/>
      <c r="N54" s="110">
        <v>33280</v>
      </c>
      <c r="O54" s="32"/>
      <c r="P54" s="110"/>
      <c r="Q54" s="110"/>
      <c r="R54" s="110"/>
      <c r="S54" s="110"/>
      <c r="T54" s="110"/>
      <c r="U54" s="110"/>
      <c r="V54" s="110"/>
      <c r="W54" s="110"/>
      <c r="X54" s="110"/>
      <c r="Y54" s="110"/>
    </row>
    <row r="55" ht="20.25" customHeight="1" spans="1:25">
      <c r="A55" s="27" t="s">
        <v>70</v>
      </c>
      <c r="B55" s="27" t="s">
        <v>70</v>
      </c>
      <c r="C55" s="27" t="s">
        <v>299</v>
      </c>
      <c r="D55" s="27" t="s">
        <v>300</v>
      </c>
      <c r="E55" s="27" t="s">
        <v>108</v>
      </c>
      <c r="F55" s="27" t="s">
        <v>109</v>
      </c>
      <c r="G55" s="27" t="s">
        <v>309</v>
      </c>
      <c r="H55" s="27" t="s">
        <v>310</v>
      </c>
      <c r="I55" s="110">
        <v>42240</v>
      </c>
      <c r="J55" s="110">
        <v>42240</v>
      </c>
      <c r="K55" s="32"/>
      <c r="L55" s="32"/>
      <c r="M55" s="32"/>
      <c r="N55" s="110">
        <v>42240</v>
      </c>
      <c r="O55" s="32"/>
      <c r="P55" s="110"/>
      <c r="Q55" s="110"/>
      <c r="R55" s="110"/>
      <c r="S55" s="110"/>
      <c r="T55" s="110"/>
      <c r="U55" s="110"/>
      <c r="V55" s="110"/>
      <c r="W55" s="110"/>
      <c r="X55" s="110"/>
      <c r="Y55" s="110"/>
    </row>
    <row r="56" ht="20.25" customHeight="1" spans="1:25">
      <c r="A56" s="27" t="s">
        <v>70</v>
      </c>
      <c r="B56" s="27" t="s">
        <v>70</v>
      </c>
      <c r="C56" s="27" t="s">
        <v>299</v>
      </c>
      <c r="D56" s="27" t="s">
        <v>300</v>
      </c>
      <c r="E56" s="27" t="s">
        <v>102</v>
      </c>
      <c r="F56" s="27" t="s">
        <v>103</v>
      </c>
      <c r="G56" s="27" t="s">
        <v>311</v>
      </c>
      <c r="H56" s="27" t="s">
        <v>312</v>
      </c>
      <c r="I56" s="110">
        <v>3900</v>
      </c>
      <c r="J56" s="110">
        <v>3900</v>
      </c>
      <c r="K56" s="32"/>
      <c r="L56" s="32"/>
      <c r="M56" s="32"/>
      <c r="N56" s="110">
        <v>3900</v>
      </c>
      <c r="O56" s="32"/>
      <c r="P56" s="110"/>
      <c r="Q56" s="110"/>
      <c r="R56" s="110"/>
      <c r="S56" s="110"/>
      <c r="T56" s="110"/>
      <c r="U56" s="110"/>
      <c r="V56" s="110"/>
      <c r="W56" s="110"/>
      <c r="X56" s="110"/>
      <c r="Y56" s="110"/>
    </row>
    <row r="57" ht="20.25" customHeight="1" spans="1:25">
      <c r="A57" s="27" t="s">
        <v>70</v>
      </c>
      <c r="B57" s="27" t="s">
        <v>70</v>
      </c>
      <c r="C57" s="27" t="s">
        <v>299</v>
      </c>
      <c r="D57" s="27" t="s">
        <v>300</v>
      </c>
      <c r="E57" s="27" t="s">
        <v>108</v>
      </c>
      <c r="F57" s="27" t="s">
        <v>109</v>
      </c>
      <c r="G57" s="27" t="s">
        <v>311</v>
      </c>
      <c r="H57" s="27" t="s">
        <v>312</v>
      </c>
      <c r="I57" s="110">
        <v>4950</v>
      </c>
      <c r="J57" s="110">
        <v>4950</v>
      </c>
      <c r="K57" s="32"/>
      <c r="L57" s="32"/>
      <c r="M57" s="32"/>
      <c r="N57" s="110">
        <v>4950</v>
      </c>
      <c r="O57" s="32"/>
      <c r="P57" s="110"/>
      <c r="Q57" s="110"/>
      <c r="R57" s="110"/>
      <c r="S57" s="110"/>
      <c r="T57" s="110"/>
      <c r="U57" s="110"/>
      <c r="V57" s="110"/>
      <c r="W57" s="110"/>
      <c r="X57" s="110"/>
      <c r="Y57" s="110"/>
    </row>
    <row r="58" ht="20.25" customHeight="1" spans="1:25">
      <c r="A58" s="27" t="s">
        <v>70</v>
      </c>
      <c r="B58" s="27" t="s">
        <v>70</v>
      </c>
      <c r="C58" s="27" t="s">
        <v>299</v>
      </c>
      <c r="D58" s="27" t="s">
        <v>300</v>
      </c>
      <c r="E58" s="27" t="s">
        <v>102</v>
      </c>
      <c r="F58" s="27" t="s">
        <v>103</v>
      </c>
      <c r="G58" s="27" t="s">
        <v>313</v>
      </c>
      <c r="H58" s="27" t="s">
        <v>314</v>
      </c>
      <c r="I58" s="110">
        <v>1300</v>
      </c>
      <c r="J58" s="110">
        <v>1300</v>
      </c>
      <c r="K58" s="32"/>
      <c r="L58" s="32"/>
      <c r="M58" s="32"/>
      <c r="N58" s="110">
        <v>1300</v>
      </c>
      <c r="O58" s="32"/>
      <c r="P58" s="110"/>
      <c r="Q58" s="110"/>
      <c r="R58" s="110"/>
      <c r="S58" s="110"/>
      <c r="T58" s="110"/>
      <c r="U58" s="110"/>
      <c r="V58" s="110"/>
      <c r="W58" s="110"/>
      <c r="X58" s="110"/>
      <c r="Y58" s="110"/>
    </row>
    <row r="59" ht="20.25" customHeight="1" spans="1:25">
      <c r="A59" s="27" t="s">
        <v>70</v>
      </c>
      <c r="B59" s="27" t="s">
        <v>70</v>
      </c>
      <c r="C59" s="27" t="s">
        <v>299</v>
      </c>
      <c r="D59" s="27" t="s">
        <v>300</v>
      </c>
      <c r="E59" s="27" t="s">
        <v>108</v>
      </c>
      <c r="F59" s="27" t="s">
        <v>109</v>
      </c>
      <c r="G59" s="27" t="s">
        <v>313</v>
      </c>
      <c r="H59" s="27" t="s">
        <v>314</v>
      </c>
      <c r="I59" s="110">
        <v>1650</v>
      </c>
      <c r="J59" s="110">
        <v>1650</v>
      </c>
      <c r="K59" s="32"/>
      <c r="L59" s="32"/>
      <c r="M59" s="32"/>
      <c r="N59" s="110">
        <v>1650</v>
      </c>
      <c r="O59" s="32"/>
      <c r="P59" s="110"/>
      <c r="Q59" s="110"/>
      <c r="R59" s="110"/>
      <c r="S59" s="110"/>
      <c r="T59" s="110"/>
      <c r="U59" s="110"/>
      <c r="V59" s="110"/>
      <c r="W59" s="110"/>
      <c r="X59" s="110"/>
      <c r="Y59" s="110"/>
    </row>
    <row r="60" ht="20.25" customHeight="1" spans="1:25">
      <c r="A60" s="27" t="s">
        <v>70</v>
      </c>
      <c r="B60" s="27" t="s">
        <v>70</v>
      </c>
      <c r="C60" s="27" t="s">
        <v>299</v>
      </c>
      <c r="D60" s="27" t="s">
        <v>300</v>
      </c>
      <c r="E60" s="27" t="s">
        <v>102</v>
      </c>
      <c r="F60" s="27" t="s">
        <v>103</v>
      </c>
      <c r="G60" s="27" t="s">
        <v>315</v>
      </c>
      <c r="H60" s="27" t="s">
        <v>316</v>
      </c>
      <c r="I60" s="110">
        <v>1300</v>
      </c>
      <c r="J60" s="110">
        <v>1300</v>
      </c>
      <c r="K60" s="32"/>
      <c r="L60" s="32"/>
      <c r="M60" s="32"/>
      <c r="N60" s="110">
        <v>1300</v>
      </c>
      <c r="O60" s="32"/>
      <c r="P60" s="110"/>
      <c r="Q60" s="110"/>
      <c r="R60" s="110"/>
      <c r="S60" s="110"/>
      <c r="T60" s="110"/>
      <c r="U60" s="110"/>
      <c r="V60" s="110"/>
      <c r="W60" s="110"/>
      <c r="X60" s="110"/>
      <c r="Y60" s="110"/>
    </row>
    <row r="61" ht="20.25" customHeight="1" spans="1:25">
      <c r="A61" s="27" t="s">
        <v>70</v>
      </c>
      <c r="B61" s="27" t="s">
        <v>70</v>
      </c>
      <c r="C61" s="27" t="s">
        <v>299</v>
      </c>
      <c r="D61" s="27" t="s">
        <v>300</v>
      </c>
      <c r="E61" s="27" t="s">
        <v>108</v>
      </c>
      <c r="F61" s="27" t="s">
        <v>109</v>
      </c>
      <c r="G61" s="27" t="s">
        <v>315</v>
      </c>
      <c r="H61" s="27" t="s">
        <v>316</v>
      </c>
      <c r="I61" s="110">
        <v>1650</v>
      </c>
      <c r="J61" s="110">
        <v>1650</v>
      </c>
      <c r="K61" s="32"/>
      <c r="L61" s="32"/>
      <c r="M61" s="32"/>
      <c r="N61" s="110">
        <v>1650</v>
      </c>
      <c r="O61" s="32"/>
      <c r="P61" s="110"/>
      <c r="Q61" s="110"/>
      <c r="R61" s="110"/>
      <c r="S61" s="110"/>
      <c r="T61" s="110"/>
      <c r="U61" s="110"/>
      <c r="V61" s="110"/>
      <c r="W61" s="110"/>
      <c r="X61" s="110"/>
      <c r="Y61" s="110"/>
    </row>
    <row r="62" ht="20.25" customHeight="1" spans="1:25">
      <c r="A62" s="27" t="s">
        <v>70</v>
      </c>
      <c r="B62" s="27" t="s">
        <v>70</v>
      </c>
      <c r="C62" s="27" t="s">
        <v>317</v>
      </c>
      <c r="D62" s="27" t="s">
        <v>318</v>
      </c>
      <c r="E62" s="27" t="s">
        <v>102</v>
      </c>
      <c r="F62" s="27" t="s">
        <v>103</v>
      </c>
      <c r="G62" s="27" t="s">
        <v>290</v>
      </c>
      <c r="H62" s="27" t="s">
        <v>291</v>
      </c>
      <c r="I62" s="110">
        <v>23580</v>
      </c>
      <c r="J62" s="110">
        <v>23580</v>
      </c>
      <c r="K62" s="32"/>
      <c r="L62" s="32"/>
      <c r="M62" s="32"/>
      <c r="N62" s="110">
        <v>23580</v>
      </c>
      <c r="O62" s="32"/>
      <c r="P62" s="110"/>
      <c r="Q62" s="110"/>
      <c r="R62" s="110"/>
      <c r="S62" s="110"/>
      <c r="T62" s="110"/>
      <c r="U62" s="110"/>
      <c r="V62" s="110"/>
      <c r="W62" s="110"/>
      <c r="X62" s="110"/>
      <c r="Y62" s="110"/>
    </row>
    <row r="63" ht="20.25" customHeight="1" spans="1:25">
      <c r="A63" s="27" t="s">
        <v>70</v>
      </c>
      <c r="B63" s="27" t="s">
        <v>70</v>
      </c>
      <c r="C63" s="27" t="s">
        <v>319</v>
      </c>
      <c r="D63" s="27" t="s">
        <v>320</v>
      </c>
      <c r="E63" s="27" t="s">
        <v>126</v>
      </c>
      <c r="F63" s="27" t="s">
        <v>127</v>
      </c>
      <c r="G63" s="27" t="s">
        <v>321</v>
      </c>
      <c r="H63" s="27" t="s">
        <v>322</v>
      </c>
      <c r="I63" s="110">
        <v>676800</v>
      </c>
      <c r="J63" s="110">
        <v>676800</v>
      </c>
      <c r="K63" s="32"/>
      <c r="L63" s="32"/>
      <c r="M63" s="32"/>
      <c r="N63" s="110">
        <v>676800</v>
      </c>
      <c r="O63" s="32"/>
      <c r="P63" s="110"/>
      <c r="Q63" s="110"/>
      <c r="R63" s="110"/>
      <c r="S63" s="110"/>
      <c r="T63" s="110"/>
      <c r="U63" s="110"/>
      <c r="V63" s="110"/>
      <c r="W63" s="110"/>
      <c r="X63" s="110"/>
      <c r="Y63" s="110"/>
    </row>
    <row r="64" ht="20.25" customHeight="1" spans="1:25">
      <c r="A64" s="27" t="s">
        <v>70</v>
      </c>
      <c r="B64" s="27" t="s">
        <v>70</v>
      </c>
      <c r="C64" s="27" t="s">
        <v>319</v>
      </c>
      <c r="D64" s="27" t="s">
        <v>320</v>
      </c>
      <c r="E64" s="27" t="s">
        <v>128</v>
      </c>
      <c r="F64" s="27" t="s">
        <v>129</v>
      </c>
      <c r="G64" s="27" t="s">
        <v>321</v>
      </c>
      <c r="H64" s="27" t="s">
        <v>322</v>
      </c>
      <c r="I64" s="110">
        <v>115200</v>
      </c>
      <c r="J64" s="110">
        <v>115200</v>
      </c>
      <c r="K64" s="32"/>
      <c r="L64" s="32"/>
      <c r="M64" s="32"/>
      <c r="N64" s="110">
        <v>115200</v>
      </c>
      <c r="O64" s="32"/>
      <c r="P64" s="110"/>
      <c r="Q64" s="110"/>
      <c r="R64" s="110"/>
      <c r="S64" s="110"/>
      <c r="T64" s="110"/>
      <c r="U64" s="110"/>
      <c r="V64" s="110"/>
      <c r="W64" s="110"/>
      <c r="X64" s="110"/>
      <c r="Y64" s="110"/>
    </row>
    <row r="65" ht="20.25" customHeight="1" spans="1:25">
      <c r="A65" s="27" t="s">
        <v>70</v>
      </c>
      <c r="B65" s="27" t="s">
        <v>70</v>
      </c>
      <c r="C65" s="27" t="s">
        <v>323</v>
      </c>
      <c r="D65" s="27" t="s">
        <v>324</v>
      </c>
      <c r="E65" s="27" t="s">
        <v>108</v>
      </c>
      <c r="F65" s="27" t="s">
        <v>109</v>
      </c>
      <c r="G65" s="27" t="s">
        <v>262</v>
      </c>
      <c r="H65" s="27" t="s">
        <v>263</v>
      </c>
      <c r="I65" s="110">
        <v>277200</v>
      </c>
      <c r="J65" s="110">
        <v>277200</v>
      </c>
      <c r="K65" s="32"/>
      <c r="L65" s="32"/>
      <c r="M65" s="32"/>
      <c r="N65" s="110">
        <v>277200</v>
      </c>
      <c r="O65" s="32"/>
      <c r="P65" s="110"/>
      <c r="Q65" s="110"/>
      <c r="R65" s="110"/>
      <c r="S65" s="110"/>
      <c r="T65" s="110"/>
      <c r="U65" s="110"/>
      <c r="V65" s="110"/>
      <c r="W65" s="110"/>
      <c r="X65" s="110"/>
      <c r="Y65" s="110"/>
    </row>
    <row r="66" ht="20.25" customHeight="1" spans="1:25">
      <c r="A66" s="27" t="s">
        <v>70</v>
      </c>
      <c r="B66" s="27" t="s">
        <v>70</v>
      </c>
      <c r="C66" s="27" t="s">
        <v>325</v>
      </c>
      <c r="D66" s="27" t="s">
        <v>326</v>
      </c>
      <c r="E66" s="27" t="s">
        <v>102</v>
      </c>
      <c r="F66" s="27" t="s">
        <v>103</v>
      </c>
      <c r="G66" s="27" t="s">
        <v>258</v>
      </c>
      <c r="H66" s="27" t="s">
        <v>259</v>
      </c>
      <c r="I66" s="110">
        <v>405000</v>
      </c>
      <c r="J66" s="110">
        <v>405000</v>
      </c>
      <c r="K66" s="32"/>
      <c r="L66" s="32"/>
      <c r="M66" s="32"/>
      <c r="N66" s="110">
        <v>405000</v>
      </c>
      <c r="O66" s="32"/>
      <c r="P66" s="110"/>
      <c r="Q66" s="110"/>
      <c r="R66" s="110"/>
      <c r="S66" s="110"/>
      <c r="T66" s="110"/>
      <c r="U66" s="110"/>
      <c r="V66" s="110"/>
      <c r="W66" s="110"/>
      <c r="X66" s="110"/>
      <c r="Y66" s="110"/>
    </row>
    <row r="67" ht="17.25" customHeight="1" spans="1:25">
      <c r="A67" s="69" t="s">
        <v>224</v>
      </c>
      <c r="B67" s="70"/>
      <c r="C67" s="178"/>
      <c r="D67" s="178"/>
      <c r="E67" s="178"/>
      <c r="F67" s="178"/>
      <c r="G67" s="178"/>
      <c r="H67" s="179"/>
      <c r="I67" s="110">
        <v>12146127.7</v>
      </c>
      <c r="J67" s="110">
        <v>12146127.7</v>
      </c>
      <c r="K67" s="110"/>
      <c r="L67" s="110"/>
      <c r="M67" s="110"/>
      <c r="N67" s="110">
        <v>12146127.7</v>
      </c>
      <c r="O67" s="110"/>
      <c r="P67" s="110"/>
      <c r="Q67" s="110"/>
      <c r="R67" s="110"/>
      <c r="S67" s="110"/>
      <c r="T67" s="110"/>
      <c r="U67" s="110"/>
      <c r="V67" s="110"/>
      <c r="W67" s="110"/>
      <c r="X67" s="110"/>
      <c r="Y67" s="110"/>
    </row>
  </sheetData>
  <mergeCells count="31">
    <mergeCell ref="A2:Y2"/>
    <mergeCell ref="A3:H3"/>
    <mergeCell ref="I4:Y4"/>
    <mergeCell ref="J5:O5"/>
    <mergeCell ref="P5:R5"/>
    <mergeCell ref="T5:Y5"/>
    <mergeCell ref="J6:K6"/>
    <mergeCell ref="A67:H6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63"/>
      <c r="E1" s="43"/>
      <c r="F1" s="43"/>
      <c r="G1" s="43"/>
      <c r="H1" s="43"/>
      <c r="U1" s="163"/>
      <c r="W1" s="164" t="s">
        <v>327</v>
      </c>
    </row>
    <row r="2" ht="46.5" customHeight="1" spans="1:23">
      <c r="A2" s="45" t="str">
        <f>"2026"&amp;"年部门项目支出预算表"</f>
        <v>2026年部门项目支出预算表</v>
      </c>
      <c r="B2" s="45"/>
      <c r="C2" s="45"/>
      <c r="D2" s="45"/>
      <c r="E2" s="45"/>
      <c r="F2" s="45"/>
      <c r="G2" s="45"/>
      <c r="H2" s="45"/>
      <c r="I2" s="45"/>
      <c r="J2" s="45"/>
      <c r="K2" s="45"/>
      <c r="L2" s="45"/>
      <c r="M2" s="45"/>
      <c r="N2" s="45"/>
      <c r="O2" s="45"/>
      <c r="P2" s="45"/>
      <c r="Q2" s="45"/>
      <c r="R2" s="45"/>
      <c r="S2" s="45"/>
      <c r="T2" s="45"/>
      <c r="U2" s="45"/>
      <c r="V2" s="45"/>
      <c r="W2" s="45"/>
    </row>
    <row r="3" ht="13.5" customHeight="1" spans="1:23">
      <c r="A3" s="46" t="str">
        <f>"单位名称："&amp;"昆明市东川区发展和改革局"</f>
        <v>单位名称：昆明市东川区发展和改革局</v>
      </c>
      <c r="B3" s="47"/>
      <c r="C3" s="47"/>
      <c r="D3" s="47"/>
      <c r="E3" s="47"/>
      <c r="F3" s="47"/>
      <c r="G3" s="47"/>
      <c r="H3" s="47"/>
      <c r="I3" s="48"/>
      <c r="J3" s="48"/>
      <c r="K3" s="48"/>
      <c r="L3" s="48"/>
      <c r="M3" s="48"/>
      <c r="N3" s="48"/>
      <c r="O3" s="48"/>
      <c r="P3" s="48"/>
      <c r="Q3" s="48"/>
      <c r="U3" s="163"/>
      <c r="W3" s="140" t="s">
        <v>1</v>
      </c>
    </row>
    <row r="4" ht="21.75" customHeight="1" spans="1:23">
      <c r="A4" s="50" t="s">
        <v>328</v>
      </c>
      <c r="B4" s="51" t="s">
        <v>235</v>
      </c>
      <c r="C4" s="50" t="s">
        <v>236</v>
      </c>
      <c r="D4" s="50" t="s">
        <v>329</v>
      </c>
      <c r="E4" s="51" t="s">
        <v>237</v>
      </c>
      <c r="F4" s="51" t="s">
        <v>238</v>
      </c>
      <c r="G4" s="51" t="s">
        <v>330</v>
      </c>
      <c r="H4" s="51" t="s">
        <v>331</v>
      </c>
      <c r="I4" s="64" t="s">
        <v>55</v>
      </c>
      <c r="J4" s="14" t="s">
        <v>332</v>
      </c>
      <c r="K4" s="15"/>
      <c r="L4" s="15"/>
      <c r="M4" s="16"/>
      <c r="N4" s="14" t="s">
        <v>243</v>
      </c>
      <c r="O4" s="15"/>
      <c r="P4" s="16"/>
      <c r="Q4" s="51" t="s">
        <v>61</v>
      </c>
      <c r="R4" s="14" t="s">
        <v>62</v>
      </c>
      <c r="S4" s="15"/>
      <c r="T4" s="15"/>
      <c r="U4" s="15"/>
      <c r="V4" s="15"/>
      <c r="W4" s="16"/>
    </row>
    <row r="5" ht="21.75" customHeight="1" spans="1:23">
      <c r="A5" s="52"/>
      <c r="B5" s="65"/>
      <c r="C5" s="52"/>
      <c r="D5" s="52"/>
      <c r="E5" s="53"/>
      <c r="F5" s="53"/>
      <c r="G5" s="53"/>
      <c r="H5" s="53"/>
      <c r="I5" s="65"/>
      <c r="J5" s="165" t="s">
        <v>58</v>
      </c>
      <c r="K5" s="166"/>
      <c r="L5" s="51" t="s">
        <v>59</v>
      </c>
      <c r="M5" s="51" t="s">
        <v>60</v>
      </c>
      <c r="N5" s="51" t="s">
        <v>58</v>
      </c>
      <c r="O5" s="51" t="s">
        <v>59</v>
      </c>
      <c r="P5" s="51" t="s">
        <v>60</v>
      </c>
      <c r="Q5" s="53"/>
      <c r="R5" s="51" t="s">
        <v>57</v>
      </c>
      <c r="S5" s="51" t="s">
        <v>64</v>
      </c>
      <c r="T5" s="51" t="s">
        <v>249</v>
      </c>
      <c r="U5" s="51" t="s">
        <v>66</v>
      </c>
      <c r="V5" s="51" t="s">
        <v>67</v>
      </c>
      <c r="W5" s="51" t="s">
        <v>68</v>
      </c>
    </row>
    <row r="6" ht="21" customHeight="1" spans="1:23">
      <c r="A6" s="65"/>
      <c r="B6" s="65"/>
      <c r="C6" s="65"/>
      <c r="D6" s="65"/>
      <c r="E6" s="65"/>
      <c r="F6" s="65"/>
      <c r="G6" s="65"/>
      <c r="H6" s="65"/>
      <c r="I6" s="65"/>
      <c r="J6" s="167" t="s">
        <v>57</v>
      </c>
      <c r="K6" s="168"/>
      <c r="L6" s="65"/>
      <c r="M6" s="65"/>
      <c r="N6" s="65"/>
      <c r="O6" s="65"/>
      <c r="P6" s="65"/>
      <c r="Q6" s="65"/>
      <c r="R6" s="65"/>
      <c r="S6" s="65"/>
      <c r="T6" s="65"/>
      <c r="U6" s="65"/>
      <c r="V6" s="65"/>
      <c r="W6" s="65"/>
    </row>
    <row r="7" ht="39.75" customHeight="1" spans="1:23">
      <c r="A7" s="55"/>
      <c r="B7" s="57"/>
      <c r="C7" s="55"/>
      <c r="D7" s="55"/>
      <c r="E7" s="56"/>
      <c r="F7" s="56"/>
      <c r="G7" s="56"/>
      <c r="H7" s="56"/>
      <c r="I7" s="57"/>
      <c r="J7" s="22" t="s">
        <v>57</v>
      </c>
      <c r="K7" s="22" t="s">
        <v>333</v>
      </c>
      <c r="L7" s="56"/>
      <c r="M7" s="56"/>
      <c r="N7" s="56"/>
      <c r="O7" s="56"/>
      <c r="P7" s="56"/>
      <c r="Q7" s="56"/>
      <c r="R7" s="56"/>
      <c r="S7" s="56"/>
      <c r="T7" s="56"/>
      <c r="U7" s="57"/>
      <c r="V7" s="56"/>
      <c r="W7" s="56"/>
    </row>
    <row r="8" ht="15" customHeight="1" spans="1:23">
      <c r="A8" s="58">
        <v>1</v>
      </c>
      <c r="B8" s="58">
        <v>2</v>
      </c>
      <c r="C8" s="58">
        <v>3</v>
      </c>
      <c r="D8" s="58">
        <v>4</v>
      </c>
      <c r="E8" s="58">
        <v>5</v>
      </c>
      <c r="F8" s="58">
        <v>6</v>
      </c>
      <c r="G8" s="58">
        <v>7</v>
      </c>
      <c r="H8" s="58">
        <v>8</v>
      </c>
      <c r="I8" s="58">
        <v>9</v>
      </c>
      <c r="J8" s="58">
        <v>10</v>
      </c>
      <c r="K8" s="58">
        <v>11</v>
      </c>
      <c r="L8" s="66">
        <v>12</v>
      </c>
      <c r="M8" s="66">
        <v>13</v>
      </c>
      <c r="N8" s="66">
        <v>14</v>
      </c>
      <c r="O8" s="66">
        <v>15</v>
      </c>
      <c r="P8" s="66">
        <v>16</v>
      </c>
      <c r="Q8" s="66">
        <v>17</v>
      </c>
      <c r="R8" s="66">
        <v>18</v>
      </c>
      <c r="S8" s="66">
        <v>19</v>
      </c>
      <c r="T8" s="66">
        <v>20</v>
      </c>
      <c r="U8" s="58">
        <v>21</v>
      </c>
      <c r="V8" s="66">
        <v>22</v>
      </c>
      <c r="W8" s="58">
        <v>23</v>
      </c>
    </row>
    <row r="9" ht="21.75" customHeight="1" spans="1:23">
      <c r="A9" s="98" t="s">
        <v>334</v>
      </c>
      <c r="B9" s="98" t="s">
        <v>335</v>
      </c>
      <c r="C9" s="98" t="s">
        <v>336</v>
      </c>
      <c r="D9" s="98" t="s">
        <v>70</v>
      </c>
      <c r="E9" s="98" t="s">
        <v>134</v>
      </c>
      <c r="F9" s="98" t="s">
        <v>135</v>
      </c>
      <c r="G9" s="98" t="s">
        <v>321</v>
      </c>
      <c r="H9" s="98" t="s">
        <v>322</v>
      </c>
      <c r="I9" s="110">
        <v>22591.2</v>
      </c>
      <c r="J9" s="110">
        <v>22591.2</v>
      </c>
      <c r="K9" s="110">
        <v>22591.2</v>
      </c>
      <c r="L9" s="110"/>
      <c r="M9" s="110"/>
      <c r="N9" s="110"/>
      <c r="O9" s="110"/>
      <c r="P9" s="110"/>
      <c r="Q9" s="110"/>
      <c r="R9" s="110"/>
      <c r="S9" s="110"/>
      <c r="T9" s="110"/>
      <c r="U9" s="110"/>
      <c r="V9" s="110"/>
      <c r="W9" s="110"/>
    </row>
    <row r="10" ht="21.75" customHeight="1" spans="1:23">
      <c r="A10" s="98" t="s">
        <v>334</v>
      </c>
      <c r="B10" s="98" t="s">
        <v>337</v>
      </c>
      <c r="C10" s="98" t="s">
        <v>338</v>
      </c>
      <c r="D10" s="98" t="s">
        <v>70</v>
      </c>
      <c r="E10" s="98" t="s">
        <v>134</v>
      </c>
      <c r="F10" s="98" t="s">
        <v>135</v>
      </c>
      <c r="G10" s="98" t="s">
        <v>321</v>
      </c>
      <c r="H10" s="98" t="s">
        <v>322</v>
      </c>
      <c r="I10" s="110">
        <v>68844</v>
      </c>
      <c r="J10" s="110">
        <v>68844</v>
      </c>
      <c r="K10" s="110">
        <v>68844</v>
      </c>
      <c r="L10" s="110"/>
      <c r="M10" s="110"/>
      <c r="N10" s="110"/>
      <c r="O10" s="110"/>
      <c r="P10" s="110"/>
      <c r="Q10" s="110"/>
      <c r="R10" s="110"/>
      <c r="S10" s="110"/>
      <c r="T10" s="110"/>
      <c r="U10" s="110"/>
      <c r="V10" s="110"/>
      <c r="W10" s="110"/>
    </row>
    <row r="11" ht="21.75" customHeight="1" spans="1:23">
      <c r="A11" s="98" t="s">
        <v>339</v>
      </c>
      <c r="B11" s="98" t="s">
        <v>340</v>
      </c>
      <c r="C11" s="98" t="s">
        <v>341</v>
      </c>
      <c r="D11" s="98" t="s">
        <v>70</v>
      </c>
      <c r="E11" s="98" t="s">
        <v>184</v>
      </c>
      <c r="F11" s="98" t="s">
        <v>185</v>
      </c>
      <c r="G11" s="98" t="s">
        <v>301</v>
      </c>
      <c r="H11" s="98" t="s">
        <v>302</v>
      </c>
      <c r="I11" s="110">
        <v>43900</v>
      </c>
      <c r="J11" s="110">
        <v>43900</v>
      </c>
      <c r="K11" s="110">
        <v>43900</v>
      </c>
      <c r="L11" s="110"/>
      <c r="M11" s="110"/>
      <c r="N11" s="110"/>
      <c r="O11" s="110"/>
      <c r="P11" s="110"/>
      <c r="Q11" s="110"/>
      <c r="R11" s="110"/>
      <c r="S11" s="110"/>
      <c r="T11" s="110"/>
      <c r="U11" s="110"/>
      <c r="V11" s="110"/>
      <c r="W11" s="110"/>
    </row>
    <row r="12" ht="21.75" customHeight="1" spans="1:23">
      <c r="A12" s="98" t="s">
        <v>339</v>
      </c>
      <c r="B12" s="98" t="s">
        <v>342</v>
      </c>
      <c r="C12" s="98" t="s">
        <v>343</v>
      </c>
      <c r="D12" s="98" t="s">
        <v>70</v>
      </c>
      <c r="E12" s="98" t="s">
        <v>104</v>
      </c>
      <c r="F12" s="98" t="s">
        <v>105</v>
      </c>
      <c r="G12" s="98" t="s">
        <v>301</v>
      </c>
      <c r="H12" s="98" t="s">
        <v>302</v>
      </c>
      <c r="I12" s="110">
        <v>5000000</v>
      </c>
      <c r="J12" s="110">
        <v>5000000</v>
      </c>
      <c r="K12" s="110">
        <v>5000000</v>
      </c>
      <c r="L12" s="110"/>
      <c r="M12" s="110"/>
      <c r="N12" s="110"/>
      <c r="O12" s="110"/>
      <c r="P12" s="110"/>
      <c r="Q12" s="110"/>
      <c r="R12" s="110"/>
      <c r="S12" s="110"/>
      <c r="T12" s="110"/>
      <c r="U12" s="110"/>
      <c r="V12" s="110"/>
      <c r="W12" s="110"/>
    </row>
    <row r="13" ht="21.75" customHeight="1" spans="1:23">
      <c r="A13" s="98" t="s">
        <v>339</v>
      </c>
      <c r="B13" s="98" t="s">
        <v>344</v>
      </c>
      <c r="C13" s="98" t="s">
        <v>345</v>
      </c>
      <c r="D13" s="98" t="s">
        <v>70</v>
      </c>
      <c r="E13" s="98" t="s">
        <v>176</v>
      </c>
      <c r="F13" s="98" t="s">
        <v>177</v>
      </c>
      <c r="G13" s="98" t="s">
        <v>346</v>
      </c>
      <c r="H13" s="98" t="s">
        <v>347</v>
      </c>
      <c r="I13" s="110">
        <v>210000</v>
      </c>
      <c r="J13" s="110">
        <v>210000</v>
      </c>
      <c r="K13" s="110">
        <v>210000</v>
      </c>
      <c r="L13" s="110"/>
      <c r="M13" s="110"/>
      <c r="N13" s="110"/>
      <c r="O13" s="110"/>
      <c r="P13" s="110"/>
      <c r="Q13" s="110"/>
      <c r="R13" s="110"/>
      <c r="S13" s="110"/>
      <c r="T13" s="110"/>
      <c r="U13" s="110"/>
      <c r="V13" s="110"/>
      <c r="W13" s="110"/>
    </row>
    <row r="14" ht="21.75" customHeight="1" spans="1:23">
      <c r="A14" s="98" t="s">
        <v>339</v>
      </c>
      <c r="B14" s="98" t="s">
        <v>348</v>
      </c>
      <c r="C14" s="98" t="s">
        <v>349</v>
      </c>
      <c r="D14" s="98" t="s">
        <v>70</v>
      </c>
      <c r="E14" s="98" t="s">
        <v>120</v>
      </c>
      <c r="F14" s="98" t="s">
        <v>121</v>
      </c>
      <c r="G14" s="98" t="s">
        <v>301</v>
      </c>
      <c r="H14" s="98" t="s">
        <v>302</v>
      </c>
      <c r="I14" s="110">
        <v>530000</v>
      </c>
      <c r="J14" s="110">
        <v>530000</v>
      </c>
      <c r="K14" s="110">
        <v>530000</v>
      </c>
      <c r="L14" s="110"/>
      <c r="M14" s="110"/>
      <c r="N14" s="110"/>
      <c r="O14" s="110"/>
      <c r="P14" s="110"/>
      <c r="Q14" s="110"/>
      <c r="R14" s="110"/>
      <c r="S14" s="110"/>
      <c r="T14" s="110"/>
      <c r="U14" s="110"/>
      <c r="V14" s="110"/>
      <c r="W14" s="110"/>
    </row>
    <row r="15" ht="21.75" customHeight="1" spans="1:23">
      <c r="A15" s="98" t="s">
        <v>339</v>
      </c>
      <c r="B15" s="98" t="s">
        <v>350</v>
      </c>
      <c r="C15" s="98" t="s">
        <v>351</v>
      </c>
      <c r="D15" s="98" t="s">
        <v>70</v>
      </c>
      <c r="E15" s="98" t="s">
        <v>110</v>
      </c>
      <c r="F15" s="98" t="s">
        <v>111</v>
      </c>
      <c r="G15" s="98" t="s">
        <v>301</v>
      </c>
      <c r="H15" s="98" t="s">
        <v>302</v>
      </c>
      <c r="I15" s="110">
        <v>47000</v>
      </c>
      <c r="J15" s="110">
        <v>47000</v>
      </c>
      <c r="K15" s="110">
        <v>47000</v>
      </c>
      <c r="L15" s="110"/>
      <c r="M15" s="110"/>
      <c r="N15" s="110"/>
      <c r="O15" s="110"/>
      <c r="P15" s="110"/>
      <c r="Q15" s="110"/>
      <c r="R15" s="110"/>
      <c r="S15" s="110"/>
      <c r="T15" s="110"/>
      <c r="U15" s="110"/>
      <c r="V15" s="110"/>
      <c r="W15" s="110"/>
    </row>
    <row r="16" ht="21.75" customHeight="1" spans="1:23">
      <c r="A16" s="98" t="s">
        <v>339</v>
      </c>
      <c r="B16" s="98" t="s">
        <v>352</v>
      </c>
      <c r="C16" s="98" t="s">
        <v>353</v>
      </c>
      <c r="D16" s="98" t="s">
        <v>70</v>
      </c>
      <c r="E16" s="98" t="s">
        <v>174</v>
      </c>
      <c r="F16" s="98" t="s">
        <v>175</v>
      </c>
      <c r="G16" s="98" t="s">
        <v>301</v>
      </c>
      <c r="H16" s="98" t="s">
        <v>302</v>
      </c>
      <c r="I16" s="110">
        <v>40000</v>
      </c>
      <c r="J16" s="110">
        <v>40000</v>
      </c>
      <c r="K16" s="110">
        <v>40000</v>
      </c>
      <c r="L16" s="110"/>
      <c r="M16" s="110"/>
      <c r="N16" s="110"/>
      <c r="O16" s="110"/>
      <c r="P16" s="110"/>
      <c r="Q16" s="110"/>
      <c r="R16" s="110"/>
      <c r="S16" s="110"/>
      <c r="T16" s="110"/>
      <c r="U16" s="110"/>
      <c r="V16" s="110"/>
      <c r="W16" s="110"/>
    </row>
    <row r="17" ht="21.75" customHeight="1" spans="1:23">
      <c r="A17" s="98" t="s">
        <v>339</v>
      </c>
      <c r="B17" s="98" t="s">
        <v>354</v>
      </c>
      <c r="C17" s="98" t="s">
        <v>355</v>
      </c>
      <c r="D17" s="98" t="s">
        <v>70</v>
      </c>
      <c r="E17" s="98" t="s">
        <v>114</v>
      </c>
      <c r="F17" s="98" t="s">
        <v>115</v>
      </c>
      <c r="G17" s="98" t="s">
        <v>356</v>
      </c>
      <c r="H17" s="98" t="s">
        <v>357</v>
      </c>
      <c r="I17" s="110">
        <v>3664000</v>
      </c>
      <c r="J17" s="110">
        <v>3664000</v>
      </c>
      <c r="K17" s="110">
        <v>3664000</v>
      </c>
      <c r="L17" s="110"/>
      <c r="M17" s="110"/>
      <c r="N17" s="110"/>
      <c r="O17" s="110"/>
      <c r="P17" s="110"/>
      <c r="Q17" s="110"/>
      <c r="R17" s="110"/>
      <c r="S17" s="110"/>
      <c r="T17" s="110"/>
      <c r="U17" s="110"/>
      <c r="V17" s="110"/>
      <c r="W17" s="110"/>
    </row>
    <row r="18" ht="21.75" customHeight="1" spans="1:23">
      <c r="A18" s="98" t="s">
        <v>339</v>
      </c>
      <c r="B18" s="98" t="s">
        <v>358</v>
      </c>
      <c r="C18" s="98" t="s">
        <v>359</v>
      </c>
      <c r="D18" s="98" t="s">
        <v>70</v>
      </c>
      <c r="E18" s="98" t="s">
        <v>110</v>
      </c>
      <c r="F18" s="98" t="s">
        <v>111</v>
      </c>
      <c r="G18" s="98" t="s">
        <v>301</v>
      </c>
      <c r="H18" s="98" t="s">
        <v>302</v>
      </c>
      <c r="I18" s="110">
        <v>56000</v>
      </c>
      <c r="J18" s="110">
        <v>56000</v>
      </c>
      <c r="K18" s="110">
        <v>56000</v>
      </c>
      <c r="L18" s="110"/>
      <c r="M18" s="110"/>
      <c r="N18" s="110"/>
      <c r="O18" s="110"/>
      <c r="P18" s="110"/>
      <c r="Q18" s="110"/>
      <c r="R18" s="110"/>
      <c r="S18" s="110"/>
      <c r="T18" s="110"/>
      <c r="U18" s="110"/>
      <c r="V18" s="110"/>
      <c r="W18" s="110"/>
    </row>
    <row r="19" ht="21.75" customHeight="1" spans="1:23">
      <c r="A19" s="98" t="s">
        <v>339</v>
      </c>
      <c r="B19" s="98" t="s">
        <v>360</v>
      </c>
      <c r="C19" s="98" t="s">
        <v>361</v>
      </c>
      <c r="D19" s="98" t="s">
        <v>70</v>
      </c>
      <c r="E19" s="98" t="s">
        <v>106</v>
      </c>
      <c r="F19" s="98" t="s">
        <v>107</v>
      </c>
      <c r="G19" s="98" t="s">
        <v>362</v>
      </c>
      <c r="H19" s="98" t="s">
        <v>363</v>
      </c>
      <c r="I19" s="110">
        <v>17600</v>
      </c>
      <c r="J19" s="110">
        <v>17600</v>
      </c>
      <c r="K19" s="110">
        <v>17600</v>
      </c>
      <c r="L19" s="110"/>
      <c r="M19" s="110"/>
      <c r="N19" s="110"/>
      <c r="O19" s="110"/>
      <c r="P19" s="110"/>
      <c r="Q19" s="110"/>
      <c r="R19" s="110"/>
      <c r="S19" s="110"/>
      <c r="T19" s="110"/>
      <c r="U19" s="110"/>
      <c r="V19" s="110"/>
      <c r="W19" s="110"/>
    </row>
    <row r="20" ht="21.75" customHeight="1" spans="1:23">
      <c r="A20" s="98" t="s">
        <v>339</v>
      </c>
      <c r="B20" s="98" t="s">
        <v>364</v>
      </c>
      <c r="C20" s="98" t="s">
        <v>365</v>
      </c>
      <c r="D20" s="98" t="s">
        <v>70</v>
      </c>
      <c r="E20" s="98" t="s">
        <v>184</v>
      </c>
      <c r="F20" s="98" t="s">
        <v>185</v>
      </c>
      <c r="G20" s="98" t="s">
        <v>301</v>
      </c>
      <c r="H20" s="98" t="s">
        <v>302</v>
      </c>
      <c r="I20" s="110">
        <v>54800</v>
      </c>
      <c r="J20" s="110">
        <v>54800</v>
      </c>
      <c r="K20" s="110">
        <v>54800</v>
      </c>
      <c r="L20" s="110"/>
      <c r="M20" s="110"/>
      <c r="N20" s="110"/>
      <c r="O20" s="110"/>
      <c r="P20" s="110"/>
      <c r="Q20" s="110"/>
      <c r="R20" s="110"/>
      <c r="S20" s="110"/>
      <c r="T20" s="110"/>
      <c r="U20" s="110"/>
      <c r="V20" s="110"/>
      <c r="W20" s="110"/>
    </row>
    <row r="21" ht="21.75" customHeight="1" spans="1:23">
      <c r="A21" s="98" t="s">
        <v>339</v>
      </c>
      <c r="B21" s="98" t="s">
        <v>366</v>
      </c>
      <c r="C21" s="98" t="s">
        <v>367</v>
      </c>
      <c r="D21" s="98" t="s">
        <v>70</v>
      </c>
      <c r="E21" s="98" t="s">
        <v>110</v>
      </c>
      <c r="F21" s="98" t="s">
        <v>111</v>
      </c>
      <c r="G21" s="98" t="s">
        <v>301</v>
      </c>
      <c r="H21" s="98" t="s">
        <v>302</v>
      </c>
      <c r="I21" s="110">
        <v>12000</v>
      </c>
      <c r="J21" s="110">
        <v>12000</v>
      </c>
      <c r="K21" s="110">
        <v>12000</v>
      </c>
      <c r="L21" s="110"/>
      <c r="M21" s="110"/>
      <c r="N21" s="110"/>
      <c r="O21" s="110"/>
      <c r="P21" s="110"/>
      <c r="Q21" s="110"/>
      <c r="R21" s="110"/>
      <c r="S21" s="110"/>
      <c r="T21" s="110"/>
      <c r="U21" s="110"/>
      <c r="V21" s="110"/>
      <c r="W21" s="110"/>
    </row>
    <row r="22" ht="21.75" customHeight="1" spans="1:23">
      <c r="A22" s="98" t="s">
        <v>339</v>
      </c>
      <c r="B22" s="98" t="s">
        <v>368</v>
      </c>
      <c r="C22" s="98" t="s">
        <v>369</v>
      </c>
      <c r="D22" s="98" t="s">
        <v>70</v>
      </c>
      <c r="E22" s="98" t="s">
        <v>180</v>
      </c>
      <c r="F22" s="98" t="s">
        <v>181</v>
      </c>
      <c r="G22" s="98" t="s">
        <v>346</v>
      </c>
      <c r="H22" s="98" t="s">
        <v>347</v>
      </c>
      <c r="I22" s="110">
        <v>413700</v>
      </c>
      <c r="J22" s="110">
        <v>413700</v>
      </c>
      <c r="K22" s="110">
        <v>413700</v>
      </c>
      <c r="L22" s="110"/>
      <c r="M22" s="110"/>
      <c r="N22" s="110"/>
      <c r="O22" s="110"/>
      <c r="P22" s="110"/>
      <c r="Q22" s="110"/>
      <c r="R22" s="110"/>
      <c r="S22" s="110"/>
      <c r="T22" s="110"/>
      <c r="U22" s="110"/>
      <c r="V22" s="110"/>
      <c r="W22" s="110"/>
    </row>
    <row r="23" ht="21.75" customHeight="1" spans="1:23">
      <c r="A23" s="98" t="s">
        <v>339</v>
      </c>
      <c r="B23" s="98" t="s">
        <v>370</v>
      </c>
      <c r="C23" s="98" t="s">
        <v>371</v>
      </c>
      <c r="D23" s="98" t="s">
        <v>70</v>
      </c>
      <c r="E23" s="98" t="s">
        <v>180</v>
      </c>
      <c r="F23" s="98" t="s">
        <v>181</v>
      </c>
      <c r="G23" s="98" t="s">
        <v>346</v>
      </c>
      <c r="H23" s="98" t="s">
        <v>347</v>
      </c>
      <c r="I23" s="110">
        <v>841560</v>
      </c>
      <c r="J23" s="110">
        <v>841560</v>
      </c>
      <c r="K23" s="110">
        <v>841560</v>
      </c>
      <c r="L23" s="110"/>
      <c r="M23" s="110"/>
      <c r="N23" s="110"/>
      <c r="O23" s="110"/>
      <c r="P23" s="110"/>
      <c r="Q23" s="110"/>
      <c r="R23" s="110"/>
      <c r="S23" s="110"/>
      <c r="T23" s="110"/>
      <c r="U23" s="110"/>
      <c r="V23" s="110"/>
      <c r="W23" s="110"/>
    </row>
    <row r="24" ht="21.75" customHeight="1" spans="1:23">
      <c r="A24" s="98" t="s">
        <v>339</v>
      </c>
      <c r="B24" s="98" t="s">
        <v>370</v>
      </c>
      <c r="C24" s="98" t="s">
        <v>371</v>
      </c>
      <c r="D24" s="98" t="s">
        <v>70</v>
      </c>
      <c r="E24" s="98" t="s">
        <v>180</v>
      </c>
      <c r="F24" s="98" t="s">
        <v>181</v>
      </c>
      <c r="G24" s="98" t="s">
        <v>372</v>
      </c>
      <c r="H24" s="98" t="s">
        <v>373</v>
      </c>
      <c r="I24" s="110">
        <v>581876.71</v>
      </c>
      <c r="J24" s="110">
        <v>581876.71</v>
      </c>
      <c r="K24" s="110">
        <v>581876.71</v>
      </c>
      <c r="L24" s="110"/>
      <c r="M24" s="110"/>
      <c r="N24" s="110"/>
      <c r="O24" s="110"/>
      <c r="P24" s="110"/>
      <c r="Q24" s="110"/>
      <c r="R24" s="110"/>
      <c r="S24" s="110"/>
      <c r="T24" s="110"/>
      <c r="U24" s="110"/>
      <c r="V24" s="110"/>
      <c r="W24" s="110"/>
    </row>
    <row r="25" ht="21.75" customHeight="1" spans="1:23">
      <c r="A25" s="98" t="s">
        <v>339</v>
      </c>
      <c r="B25" s="98" t="s">
        <v>374</v>
      </c>
      <c r="C25" s="98" t="s">
        <v>375</v>
      </c>
      <c r="D25" s="98" t="s">
        <v>70</v>
      </c>
      <c r="E25" s="98" t="s">
        <v>106</v>
      </c>
      <c r="F25" s="98" t="s">
        <v>107</v>
      </c>
      <c r="G25" s="98" t="s">
        <v>301</v>
      </c>
      <c r="H25" s="98" t="s">
        <v>302</v>
      </c>
      <c r="I25" s="110">
        <v>80000</v>
      </c>
      <c r="J25" s="110">
        <v>80000</v>
      </c>
      <c r="K25" s="110">
        <v>80000</v>
      </c>
      <c r="L25" s="110"/>
      <c r="M25" s="110"/>
      <c r="N25" s="110"/>
      <c r="O25" s="110"/>
      <c r="P25" s="110"/>
      <c r="Q25" s="110"/>
      <c r="R25" s="110"/>
      <c r="S25" s="110"/>
      <c r="T25" s="110"/>
      <c r="U25" s="110"/>
      <c r="V25" s="110"/>
      <c r="W25" s="110"/>
    </row>
    <row r="26" ht="21.75" customHeight="1" spans="1:23">
      <c r="A26" s="98" t="s">
        <v>339</v>
      </c>
      <c r="B26" s="98" t="s">
        <v>376</v>
      </c>
      <c r="C26" s="98" t="s">
        <v>377</v>
      </c>
      <c r="D26" s="98" t="s">
        <v>70</v>
      </c>
      <c r="E26" s="98" t="s">
        <v>160</v>
      </c>
      <c r="F26" s="98" t="s">
        <v>161</v>
      </c>
      <c r="G26" s="98" t="s">
        <v>378</v>
      </c>
      <c r="H26" s="98" t="s">
        <v>379</v>
      </c>
      <c r="I26" s="110">
        <v>1646560</v>
      </c>
      <c r="J26" s="110">
        <v>1646560</v>
      </c>
      <c r="K26" s="110">
        <v>1646560</v>
      </c>
      <c r="L26" s="110"/>
      <c r="M26" s="110"/>
      <c r="N26" s="110"/>
      <c r="O26" s="110"/>
      <c r="P26" s="110"/>
      <c r="Q26" s="110"/>
      <c r="R26" s="110"/>
      <c r="S26" s="110"/>
      <c r="T26" s="110"/>
      <c r="U26" s="110"/>
      <c r="V26" s="110"/>
      <c r="W26" s="110"/>
    </row>
    <row r="27" ht="21.75" customHeight="1" spans="1:23">
      <c r="A27" s="98" t="s">
        <v>339</v>
      </c>
      <c r="B27" s="98" t="s">
        <v>380</v>
      </c>
      <c r="C27" s="98" t="s">
        <v>381</v>
      </c>
      <c r="D27" s="98" t="s">
        <v>70</v>
      </c>
      <c r="E27" s="98" t="s">
        <v>106</v>
      </c>
      <c r="F27" s="98" t="s">
        <v>107</v>
      </c>
      <c r="G27" s="98" t="s">
        <v>362</v>
      </c>
      <c r="H27" s="98" t="s">
        <v>363</v>
      </c>
      <c r="I27" s="110">
        <v>9200</v>
      </c>
      <c r="J27" s="110">
        <v>9200</v>
      </c>
      <c r="K27" s="110">
        <v>9200</v>
      </c>
      <c r="L27" s="110"/>
      <c r="M27" s="110"/>
      <c r="N27" s="110"/>
      <c r="O27" s="110"/>
      <c r="P27" s="110"/>
      <c r="Q27" s="110"/>
      <c r="R27" s="110"/>
      <c r="S27" s="110"/>
      <c r="T27" s="110"/>
      <c r="U27" s="110"/>
      <c r="V27" s="110"/>
      <c r="W27" s="110"/>
    </row>
    <row r="28" ht="21.75" customHeight="1" spans="1:23">
      <c r="A28" s="98" t="s">
        <v>382</v>
      </c>
      <c r="B28" s="98" t="s">
        <v>383</v>
      </c>
      <c r="C28" s="98" t="s">
        <v>384</v>
      </c>
      <c r="D28" s="98" t="s">
        <v>70</v>
      </c>
      <c r="E28" s="98" t="s">
        <v>138</v>
      </c>
      <c r="F28" s="98" t="s">
        <v>137</v>
      </c>
      <c r="G28" s="98" t="s">
        <v>346</v>
      </c>
      <c r="H28" s="98" t="s">
        <v>347</v>
      </c>
      <c r="I28" s="110">
        <v>198200</v>
      </c>
      <c r="J28" s="110">
        <v>198200</v>
      </c>
      <c r="K28" s="110">
        <v>198200</v>
      </c>
      <c r="L28" s="110"/>
      <c r="M28" s="110"/>
      <c r="N28" s="110"/>
      <c r="O28" s="110"/>
      <c r="P28" s="110"/>
      <c r="Q28" s="110"/>
      <c r="R28" s="110"/>
      <c r="S28" s="110"/>
      <c r="T28" s="110"/>
      <c r="U28" s="110"/>
      <c r="V28" s="110"/>
      <c r="W28" s="110"/>
    </row>
    <row r="29" ht="21.75" customHeight="1" spans="1:23">
      <c r="A29" s="98" t="s">
        <v>382</v>
      </c>
      <c r="B29" s="98" t="s">
        <v>385</v>
      </c>
      <c r="C29" s="98" t="s">
        <v>386</v>
      </c>
      <c r="D29" s="98" t="s">
        <v>70</v>
      </c>
      <c r="E29" s="98" t="s">
        <v>174</v>
      </c>
      <c r="F29" s="98" t="s">
        <v>175</v>
      </c>
      <c r="G29" s="98" t="s">
        <v>346</v>
      </c>
      <c r="H29" s="98" t="s">
        <v>347</v>
      </c>
      <c r="I29" s="110">
        <v>1440000</v>
      </c>
      <c r="J29" s="110">
        <v>1440000</v>
      </c>
      <c r="K29" s="110">
        <v>1440000</v>
      </c>
      <c r="L29" s="110"/>
      <c r="M29" s="110"/>
      <c r="N29" s="110"/>
      <c r="O29" s="110"/>
      <c r="P29" s="110"/>
      <c r="Q29" s="110"/>
      <c r="R29" s="110"/>
      <c r="S29" s="110"/>
      <c r="T29" s="110"/>
      <c r="U29" s="110"/>
      <c r="V29" s="110"/>
      <c r="W29" s="110"/>
    </row>
    <row r="30" ht="21.75" customHeight="1" spans="1:23">
      <c r="A30" s="98" t="s">
        <v>382</v>
      </c>
      <c r="B30" s="98" t="s">
        <v>387</v>
      </c>
      <c r="C30" s="98" t="s">
        <v>388</v>
      </c>
      <c r="D30" s="98" t="s">
        <v>70</v>
      </c>
      <c r="E30" s="98" t="s">
        <v>110</v>
      </c>
      <c r="F30" s="98" t="s">
        <v>111</v>
      </c>
      <c r="G30" s="98" t="s">
        <v>321</v>
      </c>
      <c r="H30" s="98" t="s">
        <v>322</v>
      </c>
      <c r="I30" s="110">
        <v>6853160</v>
      </c>
      <c r="J30" s="110">
        <v>6853160</v>
      </c>
      <c r="K30" s="110">
        <v>6853160</v>
      </c>
      <c r="L30" s="110"/>
      <c r="M30" s="110"/>
      <c r="N30" s="110"/>
      <c r="O30" s="110"/>
      <c r="P30" s="110"/>
      <c r="Q30" s="110"/>
      <c r="R30" s="110"/>
      <c r="S30" s="110"/>
      <c r="T30" s="110"/>
      <c r="U30" s="110"/>
      <c r="V30" s="110"/>
      <c r="W30" s="110"/>
    </row>
    <row r="31" ht="21.75" customHeight="1" spans="1:23">
      <c r="A31" s="98" t="s">
        <v>389</v>
      </c>
      <c r="B31" s="98" t="s">
        <v>390</v>
      </c>
      <c r="C31" s="98" t="s">
        <v>391</v>
      </c>
      <c r="D31" s="98" t="s">
        <v>70</v>
      </c>
      <c r="E31" s="98" t="s">
        <v>155</v>
      </c>
      <c r="F31" s="98" t="s">
        <v>154</v>
      </c>
      <c r="G31" s="98" t="s">
        <v>301</v>
      </c>
      <c r="H31" s="98" t="s">
        <v>302</v>
      </c>
      <c r="I31" s="110">
        <v>1055000</v>
      </c>
      <c r="J31" s="110">
        <v>1055000</v>
      </c>
      <c r="K31" s="110">
        <v>1055000</v>
      </c>
      <c r="L31" s="110"/>
      <c r="M31" s="110"/>
      <c r="N31" s="110"/>
      <c r="O31" s="110"/>
      <c r="P31" s="110"/>
      <c r="Q31" s="110"/>
      <c r="R31" s="110"/>
      <c r="S31" s="110"/>
      <c r="T31" s="110"/>
      <c r="U31" s="110"/>
      <c r="V31" s="110"/>
      <c r="W31" s="110"/>
    </row>
    <row r="32" ht="21.75" customHeight="1" spans="1:23">
      <c r="A32" s="98" t="s">
        <v>389</v>
      </c>
      <c r="B32" s="98" t="s">
        <v>392</v>
      </c>
      <c r="C32" s="98" t="s">
        <v>393</v>
      </c>
      <c r="D32" s="98" t="s">
        <v>70</v>
      </c>
      <c r="E32" s="98" t="s">
        <v>104</v>
      </c>
      <c r="F32" s="98" t="s">
        <v>105</v>
      </c>
      <c r="G32" s="98" t="s">
        <v>301</v>
      </c>
      <c r="H32" s="98" t="s">
        <v>302</v>
      </c>
      <c r="I32" s="110">
        <v>2000000</v>
      </c>
      <c r="J32" s="110">
        <v>2000000</v>
      </c>
      <c r="K32" s="110">
        <v>2000000</v>
      </c>
      <c r="L32" s="110"/>
      <c r="M32" s="110"/>
      <c r="N32" s="110"/>
      <c r="O32" s="110"/>
      <c r="P32" s="110"/>
      <c r="Q32" s="110"/>
      <c r="R32" s="110"/>
      <c r="S32" s="110"/>
      <c r="T32" s="110"/>
      <c r="U32" s="110"/>
      <c r="V32" s="110"/>
      <c r="W32" s="110"/>
    </row>
    <row r="33" ht="21.75" customHeight="1" spans="1:23">
      <c r="A33" s="98" t="s">
        <v>389</v>
      </c>
      <c r="B33" s="98" t="s">
        <v>394</v>
      </c>
      <c r="C33" s="98" t="s">
        <v>395</v>
      </c>
      <c r="D33" s="98" t="s">
        <v>70</v>
      </c>
      <c r="E33" s="98" t="s">
        <v>162</v>
      </c>
      <c r="F33" s="98" t="s">
        <v>163</v>
      </c>
      <c r="G33" s="98" t="s">
        <v>396</v>
      </c>
      <c r="H33" s="98" t="s">
        <v>397</v>
      </c>
      <c r="I33" s="110">
        <v>5396280</v>
      </c>
      <c r="J33" s="110">
        <v>5396280</v>
      </c>
      <c r="K33" s="110">
        <v>5396280</v>
      </c>
      <c r="L33" s="110"/>
      <c r="M33" s="110"/>
      <c r="N33" s="110"/>
      <c r="O33" s="110"/>
      <c r="P33" s="110"/>
      <c r="Q33" s="110"/>
      <c r="R33" s="110"/>
      <c r="S33" s="110"/>
      <c r="T33" s="110"/>
      <c r="U33" s="110"/>
      <c r="V33" s="110"/>
      <c r="W33" s="110"/>
    </row>
    <row r="34" ht="18.75" customHeight="1" spans="1:23">
      <c r="A34" s="69" t="s">
        <v>224</v>
      </c>
      <c r="B34" s="70"/>
      <c r="C34" s="70"/>
      <c r="D34" s="70"/>
      <c r="E34" s="70"/>
      <c r="F34" s="70"/>
      <c r="G34" s="70"/>
      <c r="H34" s="71"/>
      <c r="I34" s="110">
        <v>30282271.91</v>
      </c>
      <c r="J34" s="110">
        <v>30282271.91</v>
      </c>
      <c r="K34" s="110">
        <v>30282271.91</v>
      </c>
      <c r="L34" s="110"/>
      <c r="M34" s="110"/>
      <c r="N34" s="110"/>
      <c r="O34" s="110"/>
      <c r="P34" s="110"/>
      <c r="Q34" s="110"/>
      <c r="R34" s="110"/>
      <c r="S34" s="110"/>
      <c r="T34" s="110"/>
      <c r="U34" s="110"/>
      <c r="V34" s="110"/>
      <c r="W34" s="110"/>
    </row>
  </sheetData>
  <mergeCells count="28">
    <mergeCell ref="A2:W2"/>
    <mergeCell ref="A3:H3"/>
    <mergeCell ref="J4:M4"/>
    <mergeCell ref="N4:P4"/>
    <mergeCell ref="R4:W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4" t="s">
        <v>398</v>
      </c>
    </row>
    <row r="2" ht="39.75" customHeight="1" spans="1:10">
      <c r="A2" s="95" t="str">
        <f>"2026"&amp;"年部门项目支出绩效目标表"</f>
        <v>2026年部门项目支出绩效目标表</v>
      </c>
      <c r="B2" s="45"/>
      <c r="C2" s="45"/>
      <c r="D2" s="45"/>
      <c r="E2" s="45"/>
      <c r="F2" s="96"/>
      <c r="G2" s="45"/>
      <c r="H2" s="96"/>
      <c r="I2" s="96"/>
      <c r="J2" s="45"/>
    </row>
    <row r="3" ht="17.25" customHeight="1" spans="1:10">
      <c r="A3" s="46" t="str">
        <f>"单位名称："&amp;"昆明市东川区发展和改革局"</f>
        <v>单位名称：昆明市东川区发展和改革局</v>
      </c>
    </row>
    <row r="4" ht="44.25" customHeight="1" spans="1:10">
      <c r="A4" s="22" t="s">
        <v>236</v>
      </c>
      <c r="B4" s="22" t="s">
        <v>399</v>
      </c>
      <c r="C4" s="22" t="s">
        <v>400</v>
      </c>
      <c r="D4" s="22" t="s">
        <v>401</v>
      </c>
      <c r="E4" s="22" t="s">
        <v>402</v>
      </c>
      <c r="F4" s="97" t="s">
        <v>403</v>
      </c>
      <c r="G4" s="22" t="s">
        <v>404</v>
      </c>
      <c r="H4" s="97" t="s">
        <v>405</v>
      </c>
      <c r="I4" s="97" t="s">
        <v>406</v>
      </c>
      <c r="J4" s="22" t="s">
        <v>407</v>
      </c>
    </row>
    <row r="5" ht="18.75" customHeight="1" spans="1:10">
      <c r="A5" s="160">
        <v>1</v>
      </c>
      <c r="B5" s="160">
        <v>2</v>
      </c>
      <c r="C5" s="160">
        <v>3</v>
      </c>
      <c r="D5" s="160">
        <v>4</v>
      </c>
      <c r="E5" s="160">
        <v>5</v>
      </c>
      <c r="F5" s="66">
        <v>6</v>
      </c>
      <c r="G5" s="160">
        <v>7</v>
      </c>
      <c r="H5" s="66">
        <v>8</v>
      </c>
      <c r="I5" s="66">
        <v>9</v>
      </c>
      <c r="J5" s="160">
        <v>10</v>
      </c>
    </row>
    <row r="6" ht="42" customHeight="1" spans="1:10">
      <c r="A6" s="23" t="s">
        <v>70</v>
      </c>
      <c r="B6" s="98"/>
      <c r="C6" s="98"/>
      <c r="D6" s="98"/>
      <c r="E6" s="41"/>
      <c r="F6" s="99"/>
      <c r="G6" s="41"/>
      <c r="H6" s="99"/>
      <c r="I6" s="99"/>
      <c r="J6" s="41"/>
    </row>
    <row r="7" ht="42" customHeight="1" spans="1:10">
      <c r="A7" s="161" t="s">
        <v>70</v>
      </c>
      <c r="B7" s="40"/>
      <c r="C7" s="40"/>
      <c r="D7" s="40"/>
      <c r="E7" s="23"/>
      <c r="F7" s="40"/>
      <c r="G7" s="23"/>
      <c r="H7" s="40"/>
      <c r="I7" s="40"/>
      <c r="J7" s="23"/>
    </row>
    <row r="8" ht="42" customHeight="1" spans="1:10">
      <c r="A8" s="162" t="s">
        <v>377</v>
      </c>
      <c r="B8" s="40" t="s">
        <v>408</v>
      </c>
      <c r="C8" s="40" t="s">
        <v>409</v>
      </c>
      <c r="D8" s="40" t="s">
        <v>410</v>
      </c>
      <c r="E8" s="23" t="s">
        <v>411</v>
      </c>
      <c r="F8" s="40" t="s">
        <v>412</v>
      </c>
      <c r="G8" s="23" t="s">
        <v>413</v>
      </c>
      <c r="H8" s="40" t="s">
        <v>414</v>
      </c>
      <c r="I8" s="40" t="s">
        <v>415</v>
      </c>
      <c r="J8" s="23" t="s">
        <v>416</v>
      </c>
    </row>
    <row r="9" ht="42" customHeight="1" spans="1:10">
      <c r="A9" s="162" t="s">
        <v>377</v>
      </c>
      <c r="B9" s="40" t="s">
        <v>408</v>
      </c>
      <c r="C9" s="40" t="s">
        <v>409</v>
      </c>
      <c r="D9" s="40" t="s">
        <v>410</v>
      </c>
      <c r="E9" s="23" t="s">
        <v>417</v>
      </c>
      <c r="F9" s="40" t="s">
        <v>412</v>
      </c>
      <c r="G9" s="23" t="s">
        <v>418</v>
      </c>
      <c r="H9" s="40" t="s">
        <v>414</v>
      </c>
      <c r="I9" s="40" t="s">
        <v>415</v>
      </c>
      <c r="J9" s="23" t="s">
        <v>416</v>
      </c>
    </row>
    <row r="10" ht="42" customHeight="1" spans="1:10">
      <c r="A10" s="162" t="s">
        <v>377</v>
      </c>
      <c r="B10" s="40" t="s">
        <v>408</v>
      </c>
      <c r="C10" s="40" t="s">
        <v>409</v>
      </c>
      <c r="D10" s="40" t="s">
        <v>410</v>
      </c>
      <c r="E10" s="23" t="s">
        <v>419</v>
      </c>
      <c r="F10" s="40" t="s">
        <v>412</v>
      </c>
      <c r="G10" s="23" t="s">
        <v>420</v>
      </c>
      <c r="H10" s="40" t="s">
        <v>414</v>
      </c>
      <c r="I10" s="40" t="s">
        <v>415</v>
      </c>
      <c r="J10" s="23" t="s">
        <v>416</v>
      </c>
    </row>
    <row r="11" ht="42" customHeight="1" spans="1:10">
      <c r="A11" s="162" t="s">
        <v>377</v>
      </c>
      <c r="B11" s="40" t="s">
        <v>408</v>
      </c>
      <c r="C11" s="40" t="s">
        <v>409</v>
      </c>
      <c r="D11" s="40" t="s">
        <v>410</v>
      </c>
      <c r="E11" s="23" t="s">
        <v>421</v>
      </c>
      <c r="F11" s="40" t="s">
        <v>412</v>
      </c>
      <c r="G11" s="23" t="s">
        <v>422</v>
      </c>
      <c r="H11" s="40" t="s">
        <v>414</v>
      </c>
      <c r="I11" s="40" t="s">
        <v>415</v>
      </c>
      <c r="J11" s="23" t="s">
        <v>416</v>
      </c>
    </row>
    <row r="12" ht="42" customHeight="1" spans="1:10">
      <c r="A12" s="162" t="s">
        <v>377</v>
      </c>
      <c r="B12" s="40" t="s">
        <v>408</v>
      </c>
      <c r="C12" s="40" t="s">
        <v>409</v>
      </c>
      <c r="D12" s="40" t="s">
        <v>410</v>
      </c>
      <c r="E12" s="23" t="s">
        <v>423</v>
      </c>
      <c r="F12" s="40" t="s">
        <v>412</v>
      </c>
      <c r="G12" s="23" t="s">
        <v>424</v>
      </c>
      <c r="H12" s="40" t="s">
        <v>414</v>
      </c>
      <c r="I12" s="40" t="s">
        <v>415</v>
      </c>
      <c r="J12" s="23" t="s">
        <v>416</v>
      </c>
    </row>
    <row r="13" ht="42" customHeight="1" spans="1:10">
      <c r="A13" s="162" t="s">
        <v>377</v>
      </c>
      <c r="B13" s="40" t="s">
        <v>408</v>
      </c>
      <c r="C13" s="40" t="s">
        <v>409</v>
      </c>
      <c r="D13" s="40" t="s">
        <v>410</v>
      </c>
      <c r="E13" s="23" t="s">
        <v>425</v>
      </c>
      <c r="F13" s="40" t="s">
        <v>412</v>
      </c>
      <c r="G13" s="23" t="s">
        <v>426</v>
      </c>
      <c r="H13" s="40" t="s">
        <v>427</v>
      </c>
      <c r="I13" s="40" t="s">
        <v>415</v>
      </c>
      <c r="J13" s="23" t="s">
        <v>416</v>
      </c>
    </row>
    <row r="14" ht="42" customHeight="1" spans="1:10">
      <c r="A14" s="162" t="s">
        <v>377</v>
      </c>
      <c r="B14" s="40" t="s">
        <v>408</v>
      </c>
      <c r="C14" s="40" t="s">
        <v>409</v>
      </c>
      <c r="D14" s="40" t="s">
        <v>410</v>
      </c>
      <c r="E14" s="23" t="s">
        <v>428</v>
      </c>
      <c r="F14" s="40" t="s">
        <v>412</v>
      </c>
      <c r="G14" s="23" t="s">
        <v>429</v>
      </c>
      <c r="H14" s="40" t="s">
        <v>430</v>
      </c>
      <c r="I14" s="40" t="s">
        <v>415</v>
      </c>
      <c r="J14" s="23" t="s">
        <v>416</v>
      </c>
    </row>
    <row r="15" ht="42" customHeight="1" spans="1:10">
      <c r="A15" s="162" t="s">
        <v>377</v>
      </c>
      <c r="B15" s="40" t="s">
        <v>408</v>
      </c>
      <c r="C15" s="40" t="s">
        <v>409</v>
      </c>
      <c r="D15" s="40" t="s">
        <v>410</v>
      </c>
      <c r="E15" s="23" t="s">
        <v>431</v>
      </c>
      <c r="F15" s="40" t="s">
        <v>432</v>
      </c>
      <c r="G15" s="23" t="s">
        <v>433</v>
      </c>
      <c r="H15" s="40" t="s">
        <v>434</v>
      </c>
      <c r="I15" s="40" t="s">
        <v>415</v>
      </c>
      <c r="J15" s="23" t="s">
        <v>435</v>
      </c>
    </row>
    <row r="16" ht="42" customHeight="1" spans="1:10">
      <c r="A16" s="162" t="s">
        <v>377</v>
      </c>
      <c r="B16" s="40" t="s">
        <v>408</v>
      </c>
      <c r="C16" s="40" t="s">
        <v>436</v>
      </c>
      <c r="D16" s="40" t="s">
        <v>437</v>
      </c>
      <c r="E16" s="23" t="s">
        <v>438</v>
      </c>
      <c r="F16" s="40" t="s">
        <v>412</v>
      </c>
      <c r="G16" s="23" t="s">
        <v>439</v>
      </c>
      <c r="H16" s="40" t="s">
        <v>440</v>
      </c>
      <c r="I16" s="40" t="s">
        <v>441</v>
      </c>
      <c r="J16" s="23" t="s">
        <v>442</v>
      </c>
    </row>
    <row r="17" ht="42" customHeight="1" spans="1:10">
      <c r="A17" s="162" t="s">
        <v>377</v>
      </c>
      <c r="B17" s="40" t="s">
        <v>408</v>
      </c>
      <c r="C17" s="40" t="s">
        <v>443</v>
      </c>
      <c r="D17" s="40" t="s">
        <v>444</v>
      </c>
      <c r="E17" s="23" t="s">
        <v>445</v>
      </c>
      <c r="F17" s="40" t="s">
        <v>432</v>
      </c>
      <c r="G17" s="23" t="s">
        <v>446</v>
      </c>
      <c r="H17" s="40" t="s">
        <v>440</v>
      </c>
      <c r="I17" s="40" t="s">
        <v>415</v>
      </c>
      <c r="J17" s="23" t="s">
        <v>447</v>
      </c>
    </row>
    <row r="18" ht="42" customHeight="1" spans="1:10">
      <c r="A18" s="162" t="s">
        <v>377</v>
      </c>
      <c r="B18" s="40" t="s">
        <v>408</v>
      </c>
      <c r="C18" s="40" t="s">
        <v>448</v>
      </c>
      <c r="D18" s="40" t="s">
        <v>449</v>
      </c>
      <c r="E18" s="23" t="s">
        <v>450</v>
      </c>
      <c r="F18" s="40" t="s">
        <v>412</v>
      </c>
      <c r="G18" s="23" t="s">
        <v>451</v>
      </c>
      <c r="H18" s="40" t="s">
        <v>452</v>
      </c>
      <c r="I18" s="40" t="s">
        <v>415</v>
      </c>
      <c r="J18" s="23" t="s">
        <v>453</v>
      </c>
    </row>
    <row r="19" ht="42" customHeight="1" spans="1:10">
      <c r="A19" s="162" t="s">
        <v>336</v>
      </c>
      <c r="B19" s="40" t="s">
        <v>454</v>
      </c>
      <c r="C19" s="40" t="s">
        <v>409</v>
      </c>
      <c r="D19" s="40" t="s">
        <v>410</v>
      </c>
      <c r="E19" s="23" t="s">
        <v>455</v>
      </c>
      <c r="F19" s="40" t="s">
        <v>412</v>
      </c>
      <c r="G19" s="23" t="s">
        <v>456</v>
      </c>
      <c r="H19" s="40" t="s">
        <v>434</v>
      </c>
      <c r="I19" s="40" t="s">
        <v>415</v>
      </c>
      <c r="J19" s="23" t="s">
        <v>457</v>
      </c>
    </row>
    <row r="20" ht="42" customHeight="1" spans="1:10">
      <c r="A20" s="162" t="s">
        <v>336</v>
      </c>
      <c r="B20" s="40" t="s">
        <v>454</v>
      </c>
      <c r="C20" s="40" t="s">
        <v>436</v>
      </c>
      <c r="D20" s="40" t="s">
        <v>458</v>
      </c>
      <c r="E20" s="23" t="s">
        <v>459</v>
      </c>
      <c r="F20" s="40" t="s">
        <v>412</v>
      </c>
      <c r="G20" s="23" t="s">
        <v>459</v>
      </c>
      <c r="H20" s="40" t="s">
        <v>440</v>
      </c>
      <c r="I20" s="40" t="s">
        <v>441</v>
      </c>
      <c r="J20" s="23" t="s">
        <v>457</v>
      </c>
    </row>
    <row r="21" ht="42" customHeight="1" spans="1:10">
      <c r="A21" s="162" t="s">
        <v>336</v>
      </c>
      <c r="B21" s="40" t="s">
        <v>454</v>
      </c>
      <c r="C21" s="40" t="s">
        <v>443</v>
      </c>
      <c r="D21" s="40" t="s">
        <v>444</v>
      </c>
      <c r="E21" s="23" t="s">
        <v>460</v>
      </c>
      <c r="F21" s="40" t="s">
        <v>412</v>
      </c>
      <c r="G21" s="23" t="s">
        <v>461</v>
      </c>
      <c r="H21" s="40" t="s">
        <v>440</v>
      </c>
      <c r="I21" s="40" t="s">
        <v>415</v>
      </c>
      <c r="J21" s="23" t="s">
        <v>457</v>
      </c>
    </row>
    <row r="22" ht="42" customHeight="1" spans="1:10">
      <c r="A22" s="162" t="s">
        <v>336</v>
      </c>
      <c r="B22" s="40" t="s">
        <v>454</v>
      </c>
      <c r="C22" s="40" t="s">
        <v>448</v>
      </c>
      <c r="D22" s="40" t="s">
        <v>449</v>
      </c>
      <c r="E22" s="23" t="s">
        <v>462</v>
      </c>
      <c r="F22" s="40" t="s">
        <v>412</v>
      </c>
      <c r="G22" s="23" t="s">
        <v>463</v>
      </c>
      <c r="H22" s="40" t="s">
        <v>452</v>
      </c>
      <c r="I22" s="40" t="s">
        <v>415</v>
      </c>
      <c r="J22" s="23" t="s">
        <v>457</v>
      </c>
    </row>
    <row r="23" ht="42" customHeight="1" spans="1:10">
      <c r="A23" s="162" t="s">
        <v>375</v>
      </c>
      <c r="B23" s="40" t="s">
        <v>464</v>
      </c>
      <c r="C23" s="40" t="s">
        <v>409</v>
      </c>
      <c r="D23" s="40" t="s">
        <v>410</v>
      </c>
      <c r="E23" s="23" t="s">
        <v>465</v>
      </c>
      <c r="F23" s="40" t="s">
        <v>412</v>
      </c>
      <c r="G23" s="23" t="s">
        <v>466</v>
      </c>
      <c r="H23" s="40" t="s">
        <v>467</v>
      </c>
      <c r="I23" s="40" t="s">
        <v>415</v>
      </c>
      <c r="J23" s="23" t="s">
        <v>468</v>
      </c>
    </row>
    <row r="24" ht="42" customHeight="1" spans="1:10">
      <c r="A24" s="162" t="s">
        <v>375</v>
      </c>
      <c r="B24" s="40" t="s">
        <v>464</v>
      </c>
      <c r="C24" s="40" t="s">
        <v>409</v>
      </c>
      <c r="D24" s="40" t="s">
        <v>410</v>
      </c>
      <c r="E24" s="23" t="s">
        <v>469</v>
      </c>
      <c r="F24" s="40" t="s">
        <v>412</v>
      </c>
      <c r="G24" s="23" t="s">
        <v>466</v>
      </c>
      <c r="H24" s="40" t="s">
        <v>467</v>
      </c>
      <c r="I24" s="40" t="s">
        <v>415</v>
      </c>
      <c r="J24" s="23" t="s">
        <v>468</v>
      </c>
    </row>
    <row r="25" ht="42" customHeight="1" spans="1:10">
      <c r="A25" s="162" t="s">
        <v>375</v>
      </c>
      <c r="B25" s="40" t="s">
        <v>464</v>
      </c>
      <c r="C25" s="40" t="s">
        <v>409</v>
      </c>
      <c r="D25" s="40" t="s">
        <v>470</v>
      </c>
      <c r="E25" s="23" t="s">
        <v>471</v>
      </c>
      <c r="F25" s="40" t="s">
        <v>412</v>
      </c>
      <c r="G25" s="23" t="s">
        <v>461</v>
      </c>
      <c r="H25" s="40" t="s">
        <v>440</v>
      </c>
      <c r="I25" s="40" t="s">
        <v>415</v>
      </c>
      <c r="J25" s="23" t="s">
        <v>468</v>
      </c>
    </row>
    <row r="26" ht="42" customHeight="1" spans="1:10">
      <c r="A26" s="162" t="s">
        <v>375</v>
      </c>
      <c r="B26" s="40" t="s">
        <v>464</v>
      </c>
      <c r="C26" s="40" t="s">
        <v>409</v>
      </c>
      <c r="D26" s="40" t="s">
        <v>472</v>
      </c>
      <c r="E26" s="23" t="s">
        <v>473</v>
      </c>
      <c r="F26" s="40" t="s">
        <v>412</v>
      </c>
      <c r="G26" s="23" t="s">
        <v>474</v>
      </c>
      <c r="H26" s="40" t="s">
        <v>475</v>
      </c>
      <c r="I26" s="40" t="s">
        <v>415</v>
      </c>
      <c r="J26" s="23" t="s">
        <v>468</v>
      </c>
    </row>
    <row r="27" ht="42" customHeight="1" spans="1:10">
      <c r="A27" s="162" t="s">
        <v>375</v>
      </c>
      <c r="B27" s="40" t="s">
        <v>464</v>
      </c>
      <c r="C27" s="40" t="s">
        <v>436</v>
      </c>
      <c r="D27" s="40" t="s">
        <v>458</v>
      </c>
      <c r="E27" s="23" t="s">
        <v>476</v>
      </c>
      <c r="F27" s="40" t="s">
        <v>412</v>
      </c>
      <c r="G27" s="23" t="s">
        <v>477</v>
      </c>
      <c r="H27" s="40" t="s">
        <v>440</v>
      </c>
      <c r="I27" s="40" t="s">
        <v>441</v>
      </c>
      <c r="J27" s="23" t="s">
        <v>468</v>
      </c>
    </row>
    <row r="28" ht="42" customHeight="1" spans="1:10">
      <c r="A28" s="162" t="s">
        <v>375</v>
      </c>
      <c r="B28" s="40" t="s">
        <v>464</v>
      </c>
      <c r="C28" s="40" t="s">
        <v>443</v>
      </c>
      <c r="D28" s="40" t="s">
        <v>444</v>
      </c>
      <c r="E28" s="23" t="s">
        <v>445</v>
      </c>
      <c r="F28" s="40" t="s">
        <v>412</v>
      </c>
      <c r="G28" s="23" t="s">
        <v>461</v>
      </c>
      <c r="H28" s="40" t="s">
        <v>440</v>
      </c>
      <c r="I28" s="40" t="s">
        <v>415</v>
      </c>
      <c r="J28" s="23" t="s">
        <v>468</v>
      </c>
    </row>
    <row r="29" ht="42" customHeight="1" spans="1:10">
      <c r="A29" s="162" t="s">
        <v>375</v>
      </c>
      <c r="B29" s="40" t="s">
        <v>464</v>
      </c>
      <c r="C29" s="40" t="s">
        <v>448</v>
      </c>
      <c r="D29" s="40" t="s">
        <v>449</v>
      </c>
      <c r="E29" s="23" t="s">
        <v>478</v>
      </c>
      <c r="F29" s="40" t="s">
        <v>412</v>
      </c>
      <c r="G29" s="23" t="s">
        <v>479</v>
      </c>
      <c r="H29" s="40" t="s">
        <v>480</v>
      </c>
      <c r="I29" s="40" t="s">
        <v>415</v>
      </c>
      <c r="J29" s="23" t="s">
        <v>481</v>
      </c>
    </row>
    <row r="30" ht="42" customHeight="1" spans="1:10">
      <c r="A30" s="162" t="s">
        <v>393</v>
      </c>
      <c r="B30" s="40" t="s">
        <v>482</v>
      </c>
      <c r="C30" s="40" t="s">
        <v>409</v>
      </c>
      <c r="D30" s="40" t="s">
        <v>410</v>
      </c>
      <c r="E30" s="23" t="s">
        <v>483</v>
      </c>
      <c r="F30" s="40" t="s">
        <v>432</v>
      </c>
      <c r="G30" s="23" t="s">
        <v>484</v>
      </c>
      <c r="H30" s="40" t="s">
        <v>485</v>
      </c>
      <c r="I30" s="40" t="s">
        <v>415</v>
      </c>
      <c r="J30" s="23" t="s">
        <v>486</v>
      </c>
    </row>
    <row r="31" ht="42" customHeight="1" spans="1:10">
      <c r="A31" s="162" t="s">
        <v>393</v>
      </c>
      <c r="B31" s="40" t="s">
        <v>482</v>
      </c>
      <c r="C31" s="40" t="s">
        <v>409</v>
      </c>
      <c r="D31" s="40" t="s">
        <v>410</v>
      </c>
      <c r="E31" s="23" t="s">
        <v>487</v>
      </c>
      <c r="F31" s="40" t="s">
        <v>432</v>
      </c>
      <c r="G31" s="23" t="s">
        <v>488</v>
      </c>
      <c r="H31" s="40" t="s">
        <v>467</v>
      </c>
      <c r="I31" s="40" t="s">
        <v>415</v>
      </c>
      <c r="J31" s="23" t="s">
        <v>486</v>
      </c>
    </row>
    <row r="32" ht="42" customHeight="1" spans="1:10">
      <c r="A32" s="162" t="s">
        <v>393</v>
      </c>
      <c r="B32" s="40" t="s">
        <v>482</v>
      </c>
      <c r="C32" s="40" t="s">
        <v>409</v>
      </c>
      <c r="D32" s="40" t="s">
        <v>410</v>
      </c>
      <c r="E32" s="23" t="s">
        <v>489</v>
      </c>
      <c r="F32" s="40" t="s">
        <v>490</v>
      </c>
      <c r="G32" s="23" t="s">
        <v>491</v>
      </c>
      <c r="H32" s="40" t="s">
        <v>467</v>
      </c>
      <c r="I32" s="40" t="s">
        <v>415</v>
      </c>
      <c r="J32" s="23" t="s">
        <v>486</v>
      </c>
    </row>
    <row r="33" ht="42" customHeight="1" spans="1:10">
      <c r="A33" s="162" t="s">
        <v>393</v>
      </c>
      <c r="B33" s="40" t="s">
        <v>482</v>
      </c>
      <c r="C33" s="40" t="s">
        <v>409</v>
      </c>
      <c r="D33" s="40" t="s">
        <v>470</v>
      </c>
      <c r="E33" s="23" t="s">
        <v>492</v>
      </c>
      <c r="F33" s="40" t="s">
        <v>412</v>
      </c>
      <c r="G33" s="23" t="s">
        <v>461</v>
      </c>
      <c r="H33" s="40" t="s">
        <v>440</v>
      </c>
      <c r="I33" s="40" t="s">
        <v>415</v>
      </c>
      <c r="J33" s="23" t="s">
        <v>486</v>
      </c>
    </row>
    <row r="34" ht="42" customHeight="1" spans="1:10">
      <c r="A34" s="162" t="s">
        <v>393</v>
      </c>
      <c r="B34" s="40" t="s">
        <v>482</v>
      </c>
      <c r="C34" s="40" t="s">
        <v>409</v>
      </c>
      <c r="D34" s="40" t="s">
        <v>472</v>
      </c>
      <c r="E34" s="23" t="s">
        <v>493</v>
      </c>
      <c r="F34" s="40" t="s">
        <v>412</v>
      </c>
      <c r="G34" s="23" t="s">
        <v>493</v>
      </c>
      <c r="H34" s="40" t="s">
        <v>475</v>
      </c>
      <c r="I34" s="40" t="s">
        <v>415</v>
      </c>
      <c r="J34" s="23" t="s">
        <v>486</v>
      </c>
    </row>
    <row r="35" ht="42" customHeight="1" spans="1:10">
      <c r="A35" s="162" t="s">
        <v>393</v>
      </c>
      <c r="B35" s="40" t="s">
        <v>482</v>
      </c>
      <c r="C35" s="40" t="s">
        <v>436</v>
      </c>
      <c r="D35" s="40" t="s">
        <v>494</v>
      </c>
      <c r="E35" s="23" t="s">
        <v>495</v>
      </c>
      <c r="F35" s="40" t="s">
        <v>412</v>
      </c>
      <c r="G35" s="23" t="s">
        <v>496</v>
      </c>
      <c r="H35" s="40" t="s">
        <v>440</v>
      </c>
      <c r="I35" s="40" t="s">
        <v>441</v>
      </c>
      <c r="J35" s="23" t="s">
        <v>486</v>
      </c>
    </row>
    <row r="36" ht="42" customHeight="1" spans="1:10">
      <c r="A36" s="162" t="s">
        <v>393</v>
      </c>
      <c r="B36" s="40" t="s">
        <v>482</v>
      </c>
      <c r="C36" s="40" t="s">
        <v>436</v>
      </c>
      <c r="D36" s="40" t="s">
        <v>494</v>
      </c>
      <c r="E36" s="23" t="s">
        <v>497</v>
      </c>
      <c r="F36" s="40" t="s">
        <v>412</v>
      </c>
      <c r="G36" s="23" t="s">
        <v>498</v>
      </c>
      <c r="H36" s="40" t="s">
        <v>440</v>
      </c>
      <c r="I36" s="40" t="s">
        <v>441</v>
      </c>
      <c r="J36" s="23" t="s">
        <v>486</v>
      </c>
    </row>
    <row r="37" ht="42" customHeight="1" spans="1:10">
      <c r="A37" s="162" t="s">
        <v>393</v>
      </c>
      <c r="B37" s="40" t="s">
        <v>482</v>
      </c>
      <c r="C37" s="40" t="s">
        <v>436</v>
      </c>
      <c r="D37" s="40" t="s">
        <v>437</v>
      </c>
      <c r="E37" s="23" t="s">
        <v>499</v>
      </c>
      <c r="F37" s="40" t="s">
        <v>412</v>
      </c>
      <c r="G37" s="23" t="s">
        <v>500</v>
      </c>
      <c r="H37" s="40" t="s">
        <v>501</v>
      </c>
      <c r="I37" s="40" t="s">
        <v>441</v>
      </c>
      <c r="J37" s="23" t="s">
        <v>500</v>
      </c>
    </row>
    <row r="38" ht="42" customHeight="1" spans="1:10">
      <c r="A38" s="162" t="s">
        <v>393</v>
      </c>
      <c r="B38" s="40" t="s">
        <v>482</v>
      </c>
      <c r="C38" s="40" t="s">
        <v>436</v>
      </c>
      <c r="D38" s="40" t="s">
        <v>502</v>
      </c>
      <c r="E38" s="23" t="s">
        <v>503</v>
      </c>
      <c r="F38" s="40" t="s">
        <v>412</v>
      </c>
      <c r="G38" s="23" t="s">
        <v>504</v>
      </c>
      <c r="H38" s="40" t="s">
        <v>440</v>
      </c>
      <c r="I38" s="40" t="s">
        <v>441</v>
      </c>
      <c r="J38" s="23" t="s">
        <v>504</v>
      </c>
    </row>
    <row r="39" ht="42" customHeight="1" spans="1:10">
      <c r="A39" s="162" t="s">
        <v>393</v>
      </c>
      <c r="B39" s="40" t="s">
        <v>482</v>
      </c>
      <c r="C39" s="40" t="s">
        <v>443</v>
      </c>
      <c r="D39" s="40" t="s">
        <v>444</v>
      </c>
      <c r="E39" s="23" t="s">
        <v>445</v>
      </c>
      <c r="F39" s="40" t="s">
        <v>412</v>
      </c>
      <c r="G39" s="23" t="s">
        <v>505</v>
      </c>
      <c r="H39" s="40" t="s">
        <v>440</v>
      </c>
      <c r="I39" s="40" t="s">
        <v>415</v>
      </c>
      <c r="J39" s="23" t="s">
        <v>486</v>
      </c>
    </row>
    <row r="40" ht="42" customHeight="1" spans="1:10">
      <c r="A40" s="162" t="s">
        <v>393</v>
      </c>
      <c r="B40" s="40" t="s">
        <v>482</v>
      </c>
      <c r="C40" s="40" t="s">
        <v>448</v>
      </c>
      <c r="D40" s="40" t="s">
        <v>449</v>
      </c>
      <c r="E40" s="23" t="s">
        <v>506</v>
      </c>
      <c r="F40" s="40" t="s">
        <v>412</v>
      </c>
      <c r="G40" s="23" t="s">
        <v>507</v>
      </c>
      <c r="H40" s="40" t="s">
        <v>480</v>
      </c>
      <c r="I40" s="40" t="s">
        <v>415</v>
      </c>
      <c r="J40" s="23" t="s">
        <v>508</v>
      </c>
    </row>
    <row r="41" ht="42" customHeight="1" spans="1:10">
      <c r="A41" s="162" t="s">
        <v>355</v>
      </c>
      <c r="B41" s="40" t="s">
        <v>509</v>
      </c>
      <c r="C41" s="40" t="s">
        <v>409</v>
      </c>
      <c r="D41" s="40" t="s">
        <v>410</v>
      </c>
      <c r="E41" s="23" t="s">
        <v>510</v>
      </c>
      <c r="F41" s="40" t="s">
        <v>412</v>
      </c>
      <c r="G41" s="23" t="s">
        <v>488</v>
      </c>
      <c r="H41" s="40" t="s">
        <v>511</v>
      </c>
      <c r="I41" s="40" t="s">
        <v>415</v>
      </c>
      <c r="J41" s="23" t="s">
        <v>512</v>
      </c>
    </row>
    <row r="42" ht="42" customHeight="1" spans="1:10">
      <c r="A42" s="162" t="s">
        <v>355</v>
      </c>
      <c r="B42" s="40" t="s">
        <v>509</v>
      </c>
      <c r="C42" s="40" t="s">
        <v>409</v>
      </c>
      <c r="D42" s="40" t="s">
        <v>410</v>
      </c>
      <c r="E42" s="23" t="s">
        <v>513</v>
      </c>
      <c r="F42" s="40" t="s">
        <v>432</v>
      </c>
      <c r="G42" s="23" t="s">
        <v>514</v>
      </c>
      <c r="H42" s="40" t="s">
        <v>515</v>
      </c>
      <c r="I42" s="40" t="s">
        <v>415</v>
      </c>
      <c r="J42" s="23" t="s">
        <v>512</v>
      </c>
    </row>
    <row r="43" ht="42" customHeight="1" spans="1:10">
      <c r="A43" s="162" t="s">
        <v>355</v>
      </c>
      <c r="B43" s="40" t="s">
        <v>509</v>
      </c>
      <c r="C43" s="40" t="s">
        <v>409</v>
      </c>
      <c r="D43" s="40" t="s">
        <v>410</v>
      </c>
      <c r="E43" s="23" t="s">
        <v>516</v>
      </c>
      <c r="F43" s="40" t="s">
        <v>432</v>
      </c>
      <c r="G43" s="23" t="s">
        <v>466</v>
      </c>
      <c r="H43" s="40" t="s">
        <v>467</v>
      </c>
      <c r="I43" s="40" t="s">
        <v>415</v>
      </c>
      <c r="J43" s="23" t="s">
        <v>512</v>
      </c>
    </row>
    <row r="44" ht="42" customHeight="1" spans="1:10">
      <c r="A44" s="162" t="s">
        <v>355</v>
      </c>
      <c r="B44" s="40" t="s">
        <v>509</v>
      </c>
      <c r="C44" s="40" t="s">
        <v>409</v>
      </c>
      <c r="D44" s="40" t="s">
        <v>470</v>
      </c>
      <c r="E44" s="23" t="s">
        <v>517</v>
      </c>
      <c r="F44" s="40" t="s">
        <v>432</v>
      </c>
      <c r="G44" s="23" t="s">
        <v>446</v>
      </c>
      <c r="H44" s="40" t="s">
        <v>440</v>
      </c>
      <c r="I44" s="40" t="s">
        <v>415</v>
      </c>
      <c r="J44" s="23" t="s">
        <v>512</v>
      </c>
    </row>
    <row r="45" ht="42" customHeight="1" spans="1:10">
      <c r="A45" s="162" t="s">
        <v>355</v>
      </c>
      <c r="B45" s="40" t="s">
        <v>509</v>
      </c>
      <c r="C45" s="40" t="s">
        <v>409</v>
      </c>
      <c r="D45" s="40" t="s">
        <v>472</v>
      </c>
      <c r="E45" s="23" t="s">
        <v>518</v>
      </c>
      <c r="F45" s="40" t="s">
        <v>412</v>
      </c>
      <c r="G45" s="23" t="s">
        <v>519</v>
      </c>
      <c r="H45" s="40" t="s">
        <v>475</v>
      </c>
      <c r="I45" s="40" t="s">
        <v>415</v>
      </c>
      <c r="J45" s="23" t="s">
        <v>512</v>
      </c>
    </row>
    <row r="46" ht="42" customHeight="1" spans="1:10">
      <c r="A46" s="162" t="s">
        <v>355</v>
      </c>
      <c r="B46" s="40" t="s">
        <v>509</v>
      </c>
      <c r="C46" s="40" t="s">
        <v>436</v>
      </c>
      <c r="D46" s="40" t="s">
        <v>458</v>
      </c>
      <c r="E46" s="23" t="s">
        <v>520</v>
      </c>
      <c r="F46" s="40" t="s">
        <v>412</v>
      </c>
      <c r="G46" s="23" t="s">
        <v>521</v>
      </c>
      <c r="H46" s="40" t="s">
        <v>501</v>
      </c>
      <c r="I46" s="40" t="s">
        <v>441</v>
      </c>
      <c r="J46" s="23" t="s">
        <v>521</v>
      </c>
    </row>
    <row r="47" ht="42" customHeight="1" spans="1:10">
      <c r="A47" s="162" t="s">
        <v>355</v>
      </c>
      <c r="B47" s="40" t="s">
        <v>509</v>
      </c>
      <c r="C47" s="40" t="s">
        <v>443</v>
      </c>
      <c r="D47" s="40" t="s">
        <v>444</v>
      </c>
      <c r="E47" s="23" t="s">
        <v>522</v>
      </c>
      <c r="F47" s="40" t="s">
        <v>432</v>
      </c>
      <c r="G47" s="23" t="s">
        <v>505</v>
      </c>
      <c r="H47" s="40" t="s">
        <v>440</v>
      </c>
      <c r="I47" s="40" t="s">
        <v>415</v>
      </c>
      <c r="J47" s="23" t="s">
        <v>512</v>
      </c>
    </row>
    <row r="48" ht="42" customHeight="1" spans="1:10">
      <c r="A48" s="162" t="s">
        <v>355</v>
      </c>
      <c r="B48" s="40" t="s">
        <v>509</v>
      </c>
      <c r="C48" s="40" t="s">
        <v>448</v>
      </c>
      <c r="D48" s="40" t="s">
        <v>449</v>
      </c>
      <c r="E48" s="23" t="s">
        <v>523</v>
      </c>
      <c r="F48" s="40" t="s">
        <v>412</v>
      </c>
      <c r="G48" s="23" t="s">
        <v>524</v>
      </c>
      <c r="H48" s="40" t="s">
        <v>480</v>
      </c>
      <c r="I48" s="40" t="s">
        <v>415</v>
      </c>
      <c r="J48" s="23" t="s">
        <v>525</v>
      </c>
    </row>
    <row r="49" ht="42" customHeight="1" spans="1:10">
      <c r="A49" s="162" t="s">
        <v>359</v>
      </c>
      <c r="B49" s="40" t="s">
        <v>526</v>
      </c>
      <c r="C49" s="40" t="s">
        <v>409</v>
      </c>
      <c r="D49" s="40" t="s">
        <v>410</v>
      </c>
      <c r="E49" s="23" t="s">
        <v>527</v>
      </c>
      <c r="F49" s="40" t="s">
        <v>432</v>
      </c>
      <c r="G49" s="23" t="s">
        <v>528</v>
      </c>
      <c r="H49" s="40" t="s">
        <v>467</v>
      </c>
      <c r="I49" s="40" t="s">
        <v>415</v>
      </c>
      <c r="J49" s="23" t="s">
        <v>529</v>
      </c>
    </row>
    <row r="50" ht="42" customHeight="1" spans="1:10">
      <c r="A50" s="162" t="s">
        <v>359</v>
      </c>
      <c r="B50" s="40" t="s">
        <v>526</v>
      </c>
      <c r="C50" s="40" t="s">
        <v>409</v>
      </c>
      <c r="D50" s="40" t="s">
        <v>410</v>
      </c>
      <c r="E50" s="23" t="s">
        <v>530</v>
      </c>
      <c r="F50" s="40" t="s">
        <v>432</v>
      </c>
      <c r="G50" s="23" t="s">
        <v>531</v>
      </c>
      <c r="H50" s="40" t="s">
        <v>532</v>
      </c>
      <c r="I50" s="40" t="s">
        <v>415</v>
      </c>
      <c r="J50" s="23" t="s">
        <v>529</v>
      </c>
    </row>
    <row r="51" ht="42" customHeight="1" spans="1:10">
      <c r="A51" s="162" t="s">
        <v>359</v>
      </c>
      <c r="B51" s="40" t="s">
        <v>526</v>
      </c>
      <c r="C51" s="40" t="s">
        <v>436</v>
      </c>
      <c r="D51" s="40" t="s">
        <v>437</v>
      </c>
      <c r="E51" s="23" t="s">
        <v>533</v>
      </c>
      <c r="F51" s="40" t="s">
        <v>432</v>
      </c>
      <c r="G51" s="23" t="s">
        <v>534</v>
      </c>
      <c r="H51" s="40" t="s">
        <v>535</v>
      </c>
      <c r="I51" s="40" t="s">
        <v>415</v>
      </c>
      <c r="J51" s="23" t="s">
        <v>529</v>
      </c>
    </row>
    <row r="52" ht="42" customHeight="1" spans="1:10">
      <c r="A52" s="162" t="s">
        <v>359</v>
      </c>
      <c r="B52" s="40" t="s">
        <v>526</v>
      </c>
      <c r="C52" s="40" t="s">
        <v>443</v>
      </c>
      <c r="D52" s="40" t="s">
        <v>444</v>
      </c>
      <c r="E52" s="23" t="s">
        <v>536</v>
      </c>
      <c r="F52" s="40" t="s">
        <v>432</v>
      </c>
      <c r="G52" s="23" t="s">
        <v>537</v>
      </c>
      <c r="H52" s="40" t="s">
        <v>440</v>
      </c>
      <c r="I52" s="40" t="s">
        <v>415</v>
      </c>
      <c r="J52" s="23" t="s">
        <v>529</v>
      </c>
    </row>
    <row r="53" ht="42" customHeight="1" spans="1:10">
      <c r="A53" s="162" t="s">
        <v>395</v>
      </c>
      <c r="B53" s="40" t="s">
        <v>538</v>
      </c>
      <c r="C53" s="40" t="s">
        <v>409</v>
      </c>
      <c r="D53" s="40" t="s">
        <v>410</v>
      </c>
      <c r="E53" s="23" t="s">
        <v>539</v>
      </c>
      <c r="F53" s="40" t="s">
        <v>412</v>
      </c>
      <c r="G53" s="23" t="s">
        <v>540</v>
      </c>
      <c r="H53" s="40" t="s">
        <v>467</v>
      </c>
      <c r="I53" s="40" t="s">
        <v>415</v>
      </c>
      <c r="J53" s="23" t="s">
        <v>541</v>
      </c>
    </row>
    <row r="54" ht="42" customHeight="1" spans="1:10">
      <c r="A54" s="162" t="s">
        <v>395</v>
      </c>
      <c r="B54" s="40" t="s">
        <v>538</v>
      </c>
      <c r="C54" s="40" t="s">
        <v>409</v>
      </c>
      <c r="D54" s="40" t="s">
        <v>410</v>
      </c>
      <c r="E54" s="23" t="s">
        <v>542</v>
      </c>
      <c r="F54" s="40" t="s">
        <v>432</v>
      </c>
      <c r="G54" s="23" t="s">
        <v>543</v>
      </c>
      <c r="H54" s="40" t="s">
        <v>544</v>
      </c>
      <c r="I54" s="40" t="s">
        <v>415</v>
      </c>
      <c r="J54" s="23" t="s">
        <v>541</v>
      </c>
    </row>
    <row r="55" ht="42" customHeight="1" spans="1:10">
      <c r="A55" s="162" t="s">
        <v>395</v>
      </c>
      <c r="B55" s="40" t="s">
        <v>538</v>
      </c>
      <c r="C55" s="40" t="s">
        <v>409</v>
      </c>
      <c r="D55" s="40" t="s">
        <v>410</v>
      </c>
      <c r="E55" s="23" t="s">
        <v>545</v>
      </c>
      <c r="F55" s="40" t="s">
        <v>412</v>
      </c>
      <c r="G55" s="23" t="s">
        <v>546</v>
      </c>
      <c r="H55" s="40" t="s">
        <v>434</v>
      </c>
      <c r="I55" s="40" t="s">
        <v>415</v>
      </c>
      <c r="J55" s="23" t="s">
        <v>541</v>
      </c>
    </row>
    <row r="56" ht="42" customHeight="1" spans="1:10">
      <c r="A56" s="162" t="s">
        <v>395</v>
      </c>
      <c r="B56" s="40" t="s">
        <v>538</v>
      </c>
      <c r="C56" s="40" t="s">
        <v>409</v>
      </c>
      <c r="D56" s="40" t="s">
        <v>470</v>
      </c>
      <c r="E56" s="23" t="s">
        <v>547</v>
      </c>
      <c r="F56" s="40" t="s">
        <v>412</v>
      </c>
      <c r="G56" s="23" t="s">
        <v>548</v>
      </c>
      <c r="H56" s="40" t="s">
        <v>440</v>
      </c>
      <c r="I56" s="40" t="s">
        <v>415</v>
      </c>
      <c r="J56" s="23" t="s">
        <v>541</v>
      </c>
    </row>
    <row r="57" ht="42" customHeight="1" spans="1:10">
      <c r="A57" s="162" t="s">
        <v>395</v>
      </c>
      <c r="B57" s="40" t="s">
        <v>538</v>
      </c>
      <c r="C57" s="40" t="s">
        <v>409</v>
      </c>
      <c r="D57" s="40" t="s">
        <v>472</v>
      </c>
      <c r="E57" s="23" t="s">
        <v>549</v>
      </c>
      <c r="F57" s="40" t="s">
        <v>432</v>
      </c>
      <c r="G57" s="23" t="s">
        <v>550</v>
      </c>
      <c r="H57" s="40" t="s">
        <v>440</v>
      </c>
      <c r="I57" s="40" t="s">
        <v>415</v>
      </c>
      <c r="J57" s="23" t="s">
        <v>541</v>
      </c>
    </row>
    <row r="58" ht="42" customHeight="1" spans="1:10">
      <c r="A58" s="162" t="s">
        <v>395</v>
      </c>
      <c r="B58" s="40" t="s">
        <v>538</v>
      </c>
      <c r="C58" s="40" t="s">
        <v>436</v>
      </c>
      <c r="D58" s="40" t="s">
        <v>437</v>
      </c>
      <c r="E58" s="23" t="s">
        <v>551</v>
      </c>
      <c r="F58" s="40" t="s">
        <v>432</v>
      </c>
      <c r="G58" s="23" t="s">
        <v>543</v>
      </c>
      <c r="H58" s="40" t="s">
        <v>544</v>
      </c>
      <c r="I58" s="40" t="s">
        <v>415</v>
      </c>
      <c r="J58" s="23" t="s">
        <v>541</v>
      </c>
    </row>
    <row r="59" ht="42" customHeight="1" spans="1:10">
      <c r="A59" s="162" t="s">
        <v>395</v>
      </c>
      <c r="B59" s="40" t="s">
        <v>538</v>
      </c>
      <c r="C59" s="40" t="s">
        <v>436</v>
      </c>
      <c r="D59" s="40" t="s">
        <v>437</v>
      </c>
      <c r="E59" s="23" t="s">
        <v>552</v>
      </c>
      <c r="F59" s="40" t="s">
        <v>432</v>
      </c>
      <c r="G59" s="23" t="s">
        <v>546</v>
      </c>
      <c r="H59" s="40" t="s">
        <v>434</v>
      </c>
      <c r="I59" s="40" t="s">
        <v>415</v>
      </c>
      <c r="J59" s="23" t="s">
        <v>541</v>
      </c>
    </row>
    <row r="60" ht="42" customHeight="1" spans="1:10">
      <c r="A60" s="162" t="s">
        <v>395</v>
      </c>
      <c r="B60" s="40" t="s">
        <v>538</v>
      </c>
      <c r="C60" s="40" t="s">
        <v>436</v>
      </c>
      <c r="D60" s="40" t="s">
        <v>458</v>
      </c>
      <c r="E60" s="23" t="s">
        <v>553</v>
      </c>
      <c r="F60" s="40" t="s">
        <v>432</v>
      </c>
      <c r="G60" s="23" t="s">
        <v>546</v>
      </c>
      <c r="H60" s="40" t="s">
        <v>434</v>
      </c>
      <c r="I60" s="40" t="s">
        <v>415</v>
      </c>
      <c r="J60" s="23" t="s">
        <v>541</v>
      </c>
    </row>
    <row r="61" ht="42" customHeight="1" spans="1:10">
      <c r="A61" s="162" t="s">
        <v>395</v>
      </c>
      <c r="B61" s="40" t="s">
        <v>538</v>
      </c>
      <c r="C61" s="40" t="s">
        <v>443</v>
      </c>
      <c r="D61" s="40" t="s">
        <v>444</v>
      </c>
      <c r="E61" s="23" t="s">
        <v>554</v>
      </c>
      <c r="F61" s="40" t="s">
        <v>432</v>
      </c>
      <c r="G61" s="23" t="s">
        <v>446</v>
      </c>
      <c r="H61" s="40" t="s">
        <v>440</v>
      </c>
      <c r="I61" s="40" t="s">
        <v>415</v>
      </c>
      <c r="J61" s="23" t="s">
        <v>541</v>
      </c>
    </row>
    <row r="62" ht="42" customHeight="1" spans="1:10">
      <c r="A62" s="162" t="s">
        <v>395</v>
      </c>
      <c r="B62" s="40" t="s">
        <v>538</v>
      </c>
      <c r="C62" s="40" t="s">
        <v>448</v>
      </c>
      <c r="D62" s="40" t="s">
        <v>449</v>
      </c>
      <c r="E62" s="23" t="s">
        <v>555</v>
      </c>
      <c r="F62" s="40" t="s">
        <v>412</v>
      </c>
      <c r="G62" s="23" t="s">
        <v>556</v>
      </c>
      <c r="H62" s="40" t="s">
        <v>452</v>
      </c>
      <c r="I62" s="40" t="s">
        <v>415</v>
      </c>
      <c r="J62" s="23" t="s">
        <v>541</v>
      </c>
    </row>
    <row r="63" ht="42" customHeight="1" spans="1:10">
      <c r="A63" s="162" t="s">
        <v>349</v>
      </c>
      <c r="B63" s="40" t="s">
        <v>557</v>
      </c>
      <c r="C63" s="40" t="s">
        <v>409</v>
      </c>
      <c r="D63" s="40" t="s">
        <v>410</v>
      </c>
      <c r="E63" s="23" t="s">
        <v>558</v>
      </c>
      <c r="F63" s="40" t="s">
        <v>412</v>
      </c>
      <c r="G63" s="23" t="s">
        <v>559</v>
      </c>
      <c r="H63" s="40" t="s">
        <v>467</v>
      </c>
      <c r="I63" s="40" t="s">
        <v>415</v>
      </c>
      <c r="J63" s="23" t="s">
        <v>560</v>
      </c>
    </row>
    <row r="64" ht="42" customHeight="1" spans="1:10">
      <c r="A64" s="162" t="s">
        <v>349</v>
      </c>
      <c r="B64" s="40" t="s">
        <v>557</v>
      </c>
      <c r="C64" s="40" t="s">
        <v>409</v>
      </c>
      <c r="D64" s="40" t="s">
        <v>470</v>
      </c>
      <c r="E64" s="23" t="s">
        <v>561</v>
      </c>
      <c r="F64" s="40" t="s">
        <v>412</v>
      </c>
      <c r="G64" s="23" t="s">
        <v>461</v>
      </c>
      <c r="H64" s="40" t="s">
        <v>440</v>
      </c>
      <c r="I64" s="40" t="s">
        <v>415</v>
      </c>
      <c r="J64" s="23" t="s">
        <v>560</v>
      </c>
    </row>
    <row r="65" ht="42" customHeight="1" spans="1:10">
      <c r="A65" s="162" t="s">
        <v>349</v>
      </c>
      <c r="B65" s="40" t="s">
        <v>557</v>
      </c>
      <c r="C65" s="40" t="s">
        <v>409</v>
      </c>
      <c r="D65" s="40" t="s">
        <v>472</v>
      </c>
      <c r="E65" s="23" t="s">
        <v>562</v>
      </c>
      <c r="F65" s="40" t="s">
        <v>412</v>
      </c>
      <c r="G65" s="23" t="s">
        <v>519</v>
      </c>
      <c r="H65" s="40" t="s">
        <v>475</v>
      </c>
      <c r="I65" s="40" t="s">
        <v>415</v>
      </c>
      <c r="J65" s="23" t="s">
        <v>560</v>
      </c>
    </row>
    <row r="66" ht="42" customHeight="1" spans="1:10">
      <c r="A66" s="162" t="s">
        <v>349</v>
      </c>
      <c r="B66" s="40" t="s">
        <v>557</v>
      </c>
      <c r="C66" s="40" t="s">
        <v>436</v>
      </c>
      <c r="D66" s="40" t="s">
        <v>437</v>
      </c>
      <c r="E66" s="23" t="s">
        <v>563</v>
      </c>
      <c r="F66" s="40" t="s">
        <v>412</v>
      </c>
      <c r="G66" s="23" t="s">
        <v>564</v>
      </c>
      <c r="H66" s="40" t="s">
        <v>565</v>
      </c>
      <c r="I66" s="40" t="s">
        <v>415</v>
      </c>
      <c r="J66" s="23" t="s">
        <v>560</v>
      </c>
    </row>
    <row r="67" ht="42" customHeight="1" spans="1:10">
      <c r="A67" s="162" t="s">
        <v>349</v>
      </c>
      <c r="B67" s="40" t="s">
        <v>557</v>
      </c>
      <c r="C67" s="40" t="s">
        <v>436</v>
      </c>
      <c r="D67" s="40" t="s">
        <v>502</v>
      </c>
      <c r="E67" s="23" t="s">
        <v>566</v>
      </c>
      <c r="F67" s="40" t="s">
        <v>432</v>
      </c>
      <c r="G67" s="23" t="s">
        <v>567</v>
      </c>
      <c r="H67" s="40" t="s">
        <v>440</v>
      </c>
      <c r="I67" s="40" t="s">
        <v>441</v>
      </c>
      <c r="J67" s="23" t="s">
        <v>560</v>
      </c>
    </row>
    <row r="68" ht="42" customHeight="1" spans="1:10">
      <c r="A68" s="162" t="s">
        <v>349</v>
      </c>
      <c r="B68" s="40" t="s">
        <v>557</v>
      </c>
      <c r="C68" s="40" t="s">
        <v>443</v>
      </c>
      <c r="D68" s="40" t="s">
        <v>444</v>
      </c>
      <c r="E68" s="23" t="s">
        <v>568</v>
      </c>
      <c r="F68" s="40" t="s">
        <v>412</v>
      </c>
      <c r="G68" s="23" t="s">
        <v>550</v>
      </c>
      <c r="H68" s="40" t="s">
        <v>440</v>
      </c>
      <c r="I68" s="40" t="s">
        <v>415</v>
      </c>
      <c r="J68" s="23" t="s">
        <v>560</v>
      </c>
    </row>
    <row r="69" ht="42" customHeight="1" spans="1:10">
      <c r="A69" s="162" t="s">
        <v>349</v>
      </c>
      <c r="B69" s="40" t="s">
        <v>557</v>
      </c>
      <c r="C69" s="40" t="s">
        <v>448</v>
      </c>
      <c r="D69" s="40" t="s">
        <v>449</v>
      </c>
      <c r="E69" s="23" t="s">
        <v>506</v>
      </c>
      <c r="F69" s="40" t="s">
        <v>412</v>
      </c>
      <c r="G69" s="23" t="s">
        <v>569</v>
      </c>
      <c r="H69" s="40" t="s">
        <v>480</v>
      </c>
      <c r="I69" s="40" t="s">
        <v>415</v>
      </c>
      <c r="J69" s="23" t="s">
        <v>508</v>
      </c>
    </row>
    <row r="70" ht="42" customHeight="1" spans="1:10">
      <c r="A70" s="162" t="s">
        <v>381</v>
      </c>
      <c r="B70" s="40" t="s">
        <v>570</v>
      </c>
      <c r="C70" s="40" t="s">
        <v>409</v>
      </c>
      <c r="D70" s="40" t="s">
        <v>410</v>
      </c>
      <c r="E70" s="23" t="s">
        <v>571</v>
      </c>
      <c r="F70" s="40" t="s">
        <v>412</v>
      </c>
      <c r="G70" s="23" t="s">
        <v>572</v>
      </c>
      <c r="H70" s="40" t="s">
        <v>544</v>
      </c>
      <c r="I70" s="40" t="s">
        <v>415</v>
      </c>
      <c r="J70" s="23" t="s">
        <v>573</v>
      </c>
    </row>
    <row r="71" ht="42" customHeight="1" spans="1:10">
      <c r="A71" s="162" t="s">
        <v>381</v>
      </c>
      <c r="B71" s="40" t="s">
        <v>570</v>
      </c>
      <c r="C71" s="40" t="s">
        <v>409</v>
      </c>
      <c r="D71" s="40" t="s">
        <v>410</v>
      </c>
      <c r="E71" s="23" t="s">
        <v>574</v>
      </c>
      <c r="F71" s="40" t="s">
        <v>412</v>
      </c>
      <c r="G71" s="23" t="s">
        <v>466</v>
      </c>
      <c r="H71" s="40" t="s">
        <v>467</v>
      </c>
      <c r="I71" s="40" t="s">
        <v>415</v>
      </c>
      <c r="J71" s="23" t="s">
        <v>573</v>
      </c>
    </row>
    <row r="72" ht="42" customHeight="1" spans="1:10">
      <c r="A72" s="162" t="s">
        <v>381</v>
      </c>
      <c r="B72" s="40" t="s">
        <v>570</v>
      </c>
      <c r="C72" s="40" t="s">
        <v>409</v>
      </c>
      <c r="D72" s="40" t="s">
        <v>410</v>
      </c>
      <c r="E72" s="23" t="s">
        <v>575</v>
      </c>
      <c r="F72" s="40" t="s">
        <v>412</v>
      </c>
      <c r="G72" s="23" t="s">
        <v>576</v>
      </c>
      <c r="H72" s="40" t="s">
        <v>577</v>
      </c>
      <c r="I72" s="40" t="s">
        <v>415</v>
      </c>
      <c r="J72" s="23" t="s">
        <v>573</v>
      </c>
    </row>
    <row r="73" ht="42" customHeight="1" spans="1:10">
      <c r="A73" s="162" t="s">
        <v>381</v>
      </c>
      <c r="B73" s="40" t="s">
        <v>570</v>
      </c>
      <c r="C73" s="40" t="s">
        <v>409</v>
      </c>
      <c r="D73" s="40" t="s">
        <v>472</v>
      </c>
      <c r="E73" s="23" t="s">
        <v>578</v>
      </c>
      <c r="F73" s="40" t="s">
        <v>432</v>
      </c>
      <c r="G73" s="23" t="s">
        <v>446</v>
      </c>
      <c r="H73" s="40" t="s">
        <v>440</v>
      </c>
      <c r="I73" s="40" t="s">
        <v>415</v>
      </c>
      <c r="J73" s="23" t="s">
        <v>573</v>
      </c>
    </row>
    <row r="74" ht="42" customHeight="1" spans="1:10">
      <c r="A74" s="162" t="s">
        <v>381</v>
      </c>
      <c r="B74" s="40" t="s">
        <v>570</v>
      </c>
      <c r="C74" s="40" t="s">
        <v>436</v>
      </c>
      <c r="D74" s="40" t="s">
        <v>437</v>
      </c>
      <c r="E74" s="23" t="s">
        <v>579</v>
      </c>
      <c r="F74" s="40" t="s">
        <v>432</v>
      </c>
      <c r="G74" s="23" t="s">
        <v>579</v>
      </c>
      <c r="H74" s="40" t="s">
        <v>440</v>
      </c>
      <c r="I74" s="40" t="s">
        <v>441</v>
      </c>
      <c r="J74" s="23" t="s">
        <v>573</v>
      </c>
    </row>
    <row r="75" ht="42" customHeight="1" spans="1:10">
      <c r="A75" s="162" t="s">
        <v>381</v>
      </c>
      <c r="B75" s="40" t="s">
        <v>570</v>
      </c>
      <c r="C75" s="40" t="s">
        <v>436</v>
      </c>
      <c r="D75" s="40" t="s">
        <v>458</v>
      </c>
      <c r="E75" s="23" t="s">
        <v>580</v>
      </c>
      <c r="F75" s="40" t="s">
        <v>432</v>
      </c>
      <c r="G75" s="23" t="s">
        <v>580</v>
      </c>
      <c r="H75" s="40" t="s">
        <v>440</v>
      </c>
      <c r="I75" s="40" t="s">
        <v>441</v>
      </c>
      <c r="J75" s="23" t="s">
        <v>573</v>
      </c>
    </row>
    <row r="76" ht="42" customHeight="1" spans="1:10">
      <c r="A76" s="162" t="s">
        <v>381</v>
      </c>
      <c r="B76" s="40" t="s">
        <v>570</v>
      </c>
      <c r="C76" s="40" t="s">
        <v>443</v>
      </c>
      <c r="D76" s="40" t="s">
        <v>444</v>
      </c>
      <c r="E76" s="23" t="s">
        <v>581</v>
      </c>
      <c r="F76" s="40" t="s">
        <v>432</v>
      </c>
      <c r="G76" s="23" t="s">
        <v>550</v>
      </c>
      <c r="H76" s="40" t="s">
        <v>440</v>
      </c>
      <c r="I76" s="40" t="s">
        <v>415</v>
      </c>
      <c r="J76" s="23" t="s">
        <v>573</v>
      </c>
    </row>
    <row r="77" ht="42" customHeight="1" spans="1:10">
      <c r="A77" s="162" t="s">
        <v>369</v>
      </c>
      <c r="B77" s="40" t="s">
        <v>582</v>
      </c>
      <c r="C77" s="40" t="s">
        <v>409</v>
      </c>
      <c r="D77" s="40" t="s">
        <v>410</v>
      </c>
      <c r="E77" s="23" t="s">
        <v>583</v>
      </c>
      <c r="F77" s="40" t="s">
        <v>412</v>
      </c>
      <c r="G77" s="23" t="s">
        <v>584</v>
      </c>
      <c r="H77" s="40" t="s">
        <v>585</v>
      </c>
      <c r="I77" s="40" t="s">
        <v>415</v>
      </c>
      <c r="J77" s="23" t="s">
        <v>586</v>
      </c>
    </row>
    <row r="78" ht="42" customHeight="1" spans="1:10">
      <c r="A78" s="162" t="s">
        <v>369</v>
      </c>
      <c r="B78" s="40" t="s">
        <v>582</v>
      </c>
      <c r="C78" s="40" t="s">
        <v>409</v>
      </c>
      <c r="D78" s="40" t="s">
        <v>470</v>
      </c>
      <c r="E78" s="23" t="s">
        <v>587</v>
      </c>
      <c r="F78" s="40" t="s">
        <v>412</v>
      </c>
      <c r="G78" s="23" t="s">
        <v>461</v>
      </c>
      <c r="H78" s="40" t="s">
        <v>440</v>
      </c>
      <c r="I78" s="40" t="s">
        <v>415</v>
      </c>
      <c r="J78" s="23" t="s">
        <v>582</v>
      </c>
    </row>
    <row r="79" ht="42" customHeight="1" spans="1:10">
      <c r="A79" s="162" t="s">
        <v>369</v>
      </c>
      <c r="B79" s="40" t="s">
        <v>582</v>
      </c>
      <c r="C79" s="40" t="s">
        <v>409</v>
      </c>
      <c r="D79" s="40" t="s">
        <v>472</v>
      </c>
      <c r="E79" s="23" t="s">
        <v>518</v>
      </c>
      <c r="F79" s="40" t="s">
        <v>412</v>
      </c>
      <c r="G79" s="23" t="s">
        <v>474</v>
      </c>
      <c r="H79" s="40" t="s">
        <v>475</v>
      </c>
      <c r="I79" s="40" t="s">
        <v>415</v>
      </c>
      <c r="J79" s="23" t="s">
        <v>582</v>
      </c>
    </row>
    <row r="80" ht="42" customHeight="1" spans="1:10">
      <c r="A80" s="162" t="s">
        <v>369</v>
      </c>
      <c r="B80" s="40" t="s">
        <v>582</v>
      </c>
      <c r="C80" s="40" t="s">
        <v>436</v>
      </c>
      <c r="D80" s="40" t="s">
        <v>437</v>
      </c>
      <c r="E80" s="23" t="s">
        <v>588</v>
      </c>
      <c r="F80" s="40" t="s">
        <v>412</v>
      </c>
      <c r="G80" s="23" t="s">
        <v>589</v>
      </c>
      <c r="H80" s="40" t="s">
        <v>501</v>
      </c>
      <c r="I80" s="40" t="s">
        <v>441</v>
      </c>
      <c r="J80" s="23" t="s">
        <v>590</v>
      </c>
    </row>
    <row r="81" ht="42" customHeight="1" spans="1:10">
      <c r="A81" s="162" t="s">
        <v>369</v>
      </c>
      <c r="B81" s="40" t="s">
        <v>582</v>
      </c>
      <c r="C81" s="40" t="s">
        <v>436</v>
      </c>
      <c r="D81" s="40" t="s">
        <v>458</v>
      </c>
      <c r="E81" s="23" t="s">
        <v>591</v>
      </c>
      <c r="F81" s="40" t="s">
        <v>412</v>
      </c>
      <c r="G81" s="23" t="s">
        <v>505</v>
      </c>
      <c r="H81" s="40" t="s">
        <v>440</v>
      </c>
      <c r="I81" s="40" t="s">
        <v>441</v>
      </c>
      <c r="J81" s="23" t="s">
        <v>582</v>
      </c>
    </row>
    <row r="82" ht="42" customHeight="1" spans="1:10">
      <c r="A82" s="162" t="s">
        <v>369</v>
      </c>
      <c r="B82" s="40" t="s">
        <v>582</v>
      </c>
      <c r="C82" s="40" t="s">
        <v>443</v>
      </c>
      <c r="D82" s="40" t="s">
        <v>444</v>
      </c>
      <c r="E82" s="23" t="s">
        <v>443</v>
      </c>
      <c r="F82" s="40" t="s">
        <v>412</v>
      </c>
      <c r="G82" s="23" t="s">
        <v>505</v>
      </c>
      <c r="H82" s="40" t="s">
        <v>440</v>
      </c>
      <c r="I82" s="40" t="s">
        <v>415</v>
      </c>
      <c r="J82" s="23" t="s">
        <v>592</v>
      </c>
    </row>
    <row r="83" ht="42" customHeight="1" spans="1:10">
      <c r="A83" s="162" t="s">
        <v>369</v>
      </c>
      <c r="B83" s="40" t="s">
        <v>582</v>
      </c>
      <c r="C83" s="40" t="s">
        <v>448</v>
      </c>
      <c r="D83" s="40" t="s">
        <v>449</v>
      </c>
      <c r="E83" s="23" t="s">
        <v>593</v>
      </c>
      <c r="F83" s="40" t="s">
        <v>412</v>
      </c>
      <c r="G83" s="23" t="s">
        <v>594</v>
      </c>
      <c r="H83" s="40" t="s">
        <v>480</v>
      </c>
      <c r="I83" s="40" t="s">
        <v>415</v>
      </c>
      <c r="J83" s="23" t="s">
        <v>595</v>
      </c>
    </row>
    <row r="84" ht="42" customHeight="1" spans="1:10">
      <c r="A84" s="162" t="s">
        <v>367</v>
      </c>
      <c r="B84" s="40" t="s">
        <v>526</v>
      </c>
      <c r="C84" s="40" t="s">
        <v>409</v>
      </c>
      <c r="D84" s="40" t="s">
        <v>410</v>
      </c>
      <c r="E84" s="23" t="s">
        <v>527</v>
      </c>
      <c r="F84" s="40" t="s">
        <v>432</v>
      </c>
      <c r="G84" s="23" t="s">
        <v>528</v>
      </c>
      <c r="H84" s="40" t="s">
        <v>467</v>
      </c>
      <c r="I84" s="40" t="s">
        <v>415</v>
      </c>
      <c r="J84" s="23" t="s">
        <v>596</v>
      </c>
    </row>
    <row r="85" ht="42" customHeight="1" spans="1:10">
      <c r="A85" s="162" t="s">
        <v>367</v>
      </c>
      <c r="B85" s="40" t="s">
        <v>526</v>
      </c>
      <c r="C85" s="40" t="s">
        <v>409</v>
      </c>
      <c r="D85" s="40" t="s">
        <v>410</v>
      </c>
      <c r="E85" s="23" t="s">
        <v>597</v>
      </c>
      <c r="F85" s="40" t="s">
        <v>432</v>
      </c>
      <c r="G85" s="23" t="s">
        <v>598</v>
      </c>
      <c r="H85" s="40" t="s">
        <v>532</v>
      </c>
      <c r="I85" s="40" t="s">
        <v>415</v>
      </c>
      <c r="J85" s="23" t="s">
        <v>596</v>
      </c>
    </row>
    <row r="86" ht="42" customHeight="1" spans="1:10">
      <c r="A86" s="162" t="s">
        <v>367</v>
      </c>
      <c r="B86" s="40" t="s">
        <v>526</v>
      </c>
      <c r="C86" s="40" t="s">
        <v>436</v>
      </c>
      <c r="D86" s="40" t="s">
        <v>437</v>
      </c>
      <c r="E86" s="23" t="s">
        <v>533</v>
      </c>
      <c r="F86" s="40" t="s">
        <v>432</v>
      </c>
      <c r="G86" s="23" t="s">
        <v>599</v>
      </c>
      <c r="H86" s="40" t="s">
        <v>535</v>
      </c>
      <c r="I86" s="40" t="s">
        <v>415</v>
      </c>
      <c r="J86" s="23" t="s">
        <v>596</v>
      </c>
    </row>
    <row r="87" ht="42" customHeight="1" spans="1:10">
      <c r="A87" s="162" t="s">
        <v>367</v>
      </c>
      <c r="B87" s="40" t="s">
        <v>526</v>
      </c>
      <c r="C87" s="40" t="s">
        <v>443</v>
      </c>
      <c r="D87" s="40" t="s">
        <v>444</v>
      </c>
      <c r="E87" s="23" t="s">
        <v>536</v>
      </c>
      <c r="F87" s="40" t="s">
        <v>432</v>
      </c>
      <c r="G87" s="23" t="s">
        <v>537</v>
      </c>
      <c r="H87" s="40" t="s">
        <v>440</v>
      </c>
      <c r="I87" s="40" t="s">
        <v>415</v>
      </c>
      <c r="J87" s="23" t="s">
        <v>596</v>
      </c>
    </row>
    <row r="88" ht="42" customHeight="1" spans="1:10">
      <c r="A88" s="162" t="s">
        <v>338</v>
      </c>
      <c r="B88" s="40" t="s">
        <v>600</v>
      </c>
      <c r="C88" s="40" t="s">
        <v>409</v>
      </c>
      <c r="D88" s="40" t="s">
        <v>410</v>
      </c>
      <c r="E88" s="23" t="s">
        <v>455</v>
      </c>
      <c r="F88" s="40" t="s">
        <v>412</v>
      </c>
      <c r="G88" s="23" t="s">
        <v>601</v>
      </c>
      <c r="H88" s="40" t="s">
        <v>434</v>
      </c>
      <c r="I88" s="40" t="s">
        <v>415</v>
      </c>
      <c r="J88" s="23" t="s">
        <v>602</v>
      </c>
    </row>
    <row r="89" ht="42" customHeight="1" spans="1:10">
      <c r="A89" s="162" t="s">
        <v>338</v>
      </c>
      <c r="B89" s="40" t="s">
        <v>600</v>
      </c>
      <c r="C89" s="40" t="s">
        <v>436</v>
      </c>
      <c r="D89" s="40" t="s">
        <v>458</v>
      </c>
      <c r="E89" s="23" t="s">
        <v>603</v>
      </c>
      <c r="F89" s="40" t="s">
        <v>412</v>
      </c>
      <c r="G89" s="23" t="s">
        <v>603</v>
      </c>
      <c r="H89" s="40" t="s">
        <v>440</v>
      </c>
      <c r="I89" s="40" t="s">
        <v>441</v>
      </c>
      <c r="J89" s="23" t="s">
        <v>604</v>
      </c>
    </row>
    <row r="90" ht="42" customHeight="1" spans="1:10">
      <c r="A90" s="162" t="s">
        <v>338</v>
      </c>
      <c r="B90" s="40" t="s">
        <v>600</v>
      </c>
      <c r="C90" s="40" t="s">
        <v>443</v>
      </c>
      <c r="D90" s="40" t="s">
        <v>444</v>
      </c>
      <c r="E90" s="23" t="s">
        <v>605</v>
      </c>
      <c r="F90" s="40" t="s">
        <v>412</v>
      </c>
      <c r="G90" s="23" t="s">
        <v>461</v>
      </c>
      <c r="H90" s="40" t="s">
        <v>440</v>
      </c>
      <c r="I90" s="40" t="s">
        <v>415</v>
      </c>
      <c r="J90" s="23" t="s">
        <v>604</v>
      </c>
    </row>
    <row r="91" ht="42" customHeight="1" spans="1:10">
      <c r="A91" s="162" t="s">
        <v>338</v>
      </c>
      <c r="B91" s="40" t="s">
        <v>600</v>
      </c>
      <c r="C91" s="40" t="s">
        <v>448</v>
      </c>
      <c r="D91" s="40" t="s">
        <v>449</v>
      </c>
      <c r="E91" s="23" t="s">
        <v>462</v>
      </c>
      <c r="F91" s="40" t="s">
        <v>412</v>
      </c>
      <c r="G91" s="23" t="s">
        <v>606</v>
      </c>
      <c r="H91" s="40" t="s">
        <v>452</v>
      </c>
      <c r="I91" s="40" t="s">
        <v>415</v>
      </c>
      <c r="J91" s="23" t="s">
        <v>604</v>
      </c>
    </row>
    <row r="92" ht="42" customHeight="1" spans="1:10">
      <c r="A92" s="162" t="s">
        <v>351</v>
      </c>
      <c r="B92" s="40" t="s">
        <v>526</v>
      </c>
      <c r="C92" s="40" t="s">
        <v>409</v>
      </c>
      <c r="D92" s="40" t="s">
        <v>410</v>
      </c>
      <c r="E92" s="23" t="s">
        <v>527</v>
      </c>
      <c r="F92" s="40" t="s">
        <v>432</v>
      </c>
      <c r="G92" s="23" t="s">
        <v>528</v>
      </c>
      <c r="H92" s="40" t="s">
        <v>467</v>
      </c>
      <c r="I92" s="40" t="s">
        <v>415</v>
      </c>
      <c r="J92" s="23" t="s">
        <v>607</v>
      </c>
    </row>
    <row r="93" ht="42" customHeight="1" spans="1:10">
      <c r="A93" s="162" t="s">
        <v>351</v>
      </c>
      <c r="B93" s="40" t="s">
        <v>526</v>
      </c>
      <c r="C93" s="40" t="s">
        <v>409</v>
      </c>
      <c r="D93" s="40" t="s">
        <v>410</v>
      </c>
      <c r="E93" s="23" t="s">
        <v>597</v>
      </c>
      <c r="F93" s="40" t="s">
        <v>432</v>
      </c>
      <c r="G93" s="23" t="s">
        <v>598</v>
      </c>
      <c r="H93" s="40" t="s">
        <v>532</v>
      </c>
      <c r="I93" s="40" t="s">
        <v>415</v>
      </c>
      <c r="J93" s="23" t="s">
        <v>607</v>
      </c>
    </row>
    <row r="94" ht="42" customHeight="1" spans="1:10">
      <c r="A94" s="162" t="s">
        <v>351</v>
      </c>
      <c r="B94" s="40" t="s">
        <v>526</v>
      </c>
      <c r="C94" s="40" t="s">
        <v>436</v>
      </c>
      <c r="D94" s="40" t="s">
        <v>437</v>
      </c>
      <c r="E94" s="23" t="s">
        <v>533</v>
      </c>
      <c r="F94" s="40" t="s">
        <v>432</v>
      </c>
      <c r="G94" s="23" t="s">
        <v>599</v>
      </c>
      <c r="H94" s="40" t="s">
        <v>535</v>
      </c>
      <c r="I94" s="40" t="s">
        <v>415</v>
      </c>
      <c r="J94" s="23" t="s">
        <v>607</v>
      </c>
    </row>
    <row r="95" ht="42" customHeight="1" spans="1:10">
      <c r="A95" s="162" t="s">
        <v>351</v>
      </c>
      <c r="B95" s="40" t="s">
        <v>526</v>
      </c>
      <c r="C95" s="40" t="s">
        <v>443</v>
      </c>
      <c r="D95" s="40" t="s">
        <v>444</v>
      </c>
      <c r="E95" s="23" t="s">
        <v>536</v>
      </c>
      <c r="F95" s="40" t="s">
        <v>432</v>
      </c>
      <c r="G95" s="23" t="s">
        <v>537</v>
      </c>
      <c r="H95" s="40" t="s">
        <v>440</v>
      </c>
      <c r="I95" s="40" t="s">
        <v>415</v>
      </c>
      <c r="J95" s="23" t="s">
        <v>607</v>
      </c>
    </row>
    <row r="96" ht="42" customHeight="1" spans="1:10">
      <c r="A96" s="162" t="s">
        <v>391</v>
      </c>
      <c r="B96" s="40" t="s">
        <v>608</v>
      </c>
      <c r="C96" s="40" t="s">
        <v>409</v>
      </c>
      <c r="D96" s="40" t="s">
        <v>410</v>
      </c>
      <c r="E96" s="23" t="s">
        <v>609</v>
      </c>
      <c r="F96" s="40" t="s">
        <v>412</v>
      </c>
      <c r="G96" s="23" t="s">
        <v>488</v>
      </c>
      <c r="H96" s="40" t="s">
        <v>467</v>
      </c>
      <c r="I96" s="40" t="s">
        <v>415</v>
      </c>
      <c r="J96" s="23" t="s">
        <v>610</v>
      </c>
    </row>
    <row r="97" ht="42" customHeight="1" spans="1:10">
      <c r="A97" s="162" t="s">
        <v>391</v>
      </c>
      <c r="B97" s="40" t="s">
        <v>608</v>
      </c>
      <c r="C97" s="40" t="s">
        <v>409</v>
      </c>
      <c r="D97" s="40" t="s">
        <v>410</v>
      </c>
      <c r="E97" s="23" t="s">
        <v>611</v>
      </c>
      <c r="F97" s="40" t="s">
        <v>412</v>
      </c>
      <c r="G97" s="23" t="s">
        <v>612</v>
      </c>
      <c r="H97" s="40" t="s">
        <v>467</v>
      </c>
      <c r="I97" s="40" t="s">
        <v>415</v>
      </c>
      <c r="J97" s="23" t="s">
        <v>610</v>
      </c>
    </row>
    <row r="98" ht="42" customHeight="1" spans="1:10">
      <c r="A98" s="162" t="s">
        <v>391</v>
      </c>
      <c r="B98" s="40" t="s">
        <v>608</v>
      </c>
      <c r="C98" s="40" t="s">
        <v>409</v>
      </c>
      <c r="D98" s="40" t="s">
        <v>410</v>
      </c>
      <c r="E98" s="23" t="s">
        <v>613</v>
      </c>
      <c r="F98" s="40" t="s">
        <v>412</v>
      </c>
      <c r="G98" s="23" t="s">
        <v>466</v>
      </c>
      <c r="H98" s="40" t="s">
        <v>467</v>
      </c>
      <c r="I98" s="40" t="s">
        <v>415</v>
      </c>
      <c r="J98" s="23" t="s">
        <v>610</v>
      </c>
    </row>
    <row r="99" ht="42" customHeight="1" spans="1:10">
      <c r="A99" s="162" t="s">
        <v>391</v>
      </c>
      <c r="B99" s="40" t="s">
        <v>608</v>
      </c>
      <c r="C99" s="40" t="s">
        <v>409</v>
      </c>
      <c r="D99" s="40" t="s">
        <v>410</v>
      </c>
      <c r="E99" s="23" t="s">
        <v>614</v>
      </c>
      <c r="F99" s="40" t="s">
        <v>412</v>
      </c>
      <c r="G99" s="23" t="s">
        <v>615</v>
      </c>
      <c r="H99" s="40" t="s">
        <v>616</v>
      </c>
      <c r="I99" s="40" t="s">
        <v>415</v>
      </c>
      <c r="J99" s="23" t="s">
        <v>610</v>
      </c>
    </row>
    <row r="100" ht="42" customHeight="1" spans="1:10">
      <c r="A100" s="162" t="s">
        <v>391</v>
      </c>
      <c r="B100" s="40" t="s">
        <v>608</v>
      </c>
      <c r="C100" s="40" t="s">
        <v>409</v>
      </c>
      <c r="D100" s="40" t="s">
        <v>410</v>
      </c>
      <c r="E100" s="23" t="s">
        <v>617</v>
      </c>
      <c r="F100" s="40" t="s">
        <v>412</v>
      </c>
      <c r="G100" s="23" t="s">
        <v>618</v>
      </c>
      <c r="H100" s="40" t="s">
        <v>414</v>
      </c>
      <c r="I100" s="40" t="s">
        <v>415</v>
      </c>
      <c r="J100" s="23" t="s">
        <v>610</v>
      </c>
    </row>
    <row r="101" ht="42" customHeight="1" spans="1:10">
      <c r="A101" s="162" t="s">
        <v>391</v>
      </c>
      <c r="B101" s="40" t="s">
        <v>608</v>
      </c>
      <c r="C101" s="40" t="s">
        <v>409</v>
      </c>
      <c r="D101" s="40" t="s">
        <v>410</v>
      </c>
      <c r="E101" s="23" t="s">
        <v>619</v>
      </c>
      <c r="F101" s="40" t="s">
        <v>412</v>
      </c>
      <c r="G101" s="23" t="s">
        <v>620</v>
      </c>
      <c r="H101" s="40" t="s">
        <v>621</v>
      </c>
      <c r="I101" s="40" t="s">
        <v>415</v>
      </c>
      <c r="J101" s="23" t="s">
        <v>610</v>
      </c>
    </row>
    <row r="102" ht="42" customHeight="1" spans="1:10">
      <c r="A102" s="162" t="s">
        <v>391</v>
      </c>
      <c r="B102" s="40" t="s">
        <v>608</v>
      </c>
      <c r="C102" s="40" t="s">
        <v>409</v>
      </c>
      <c r="D102" s="40" t="s">
        <v>470</v>
      </c>
      <c r="E102" s="23" t="s">
        <v>622</v>
      </c>
      <c r="F102" s="40" t="s">
        <v>432</v>
      </c>
      <c r="G102" s="23" t="s">
        <v>623</v>
      </c>
      <c r="H102" s="40" t="s">
        <v>440</v>
      </c>
      <c r="I102" s="40" t="s">
        <v>415</v>
      </c>
      <c r="J102" s="23" t="s">
        <v>610</v>
      </c>
    </row>
    <row r="103" ht="42" customHeight="1" spans="1:10">
      <c r="A103" s="162" t="s">
        <v>391</v>
      </c>
      <c r="B103" s="40" t="s">
        <v>608</v>
      </c>
      <c r="C103" s="40" t="s">
        <v>409</v>
      </c>
      <c r="D103" s="40" t="s">
        <v>470</v>
      </c>
      <c r="E103" s="23" t="s">
        <v>624</v>
      </c>
      <c r="F103" s="40" t="s">
        <v>432</v>
      </c>
      <c r="G103" s="23" t="s">
        <v>625</v>
      </c>
      <c r="H103" s="40" t="s">
        <v>440</v>
      </c>
      <c r="I103" s="40" t="s">
        <v>415</v>
      </c>
      <c r="J103" s="23" t="s">
        <v>610</v>
      </c>
    </row>
    <row r="104" ht="42" customHeight="1" spans="1:10">
      <c r="A104" s="162" t="s">
        <v>391</v>
      </c>
      <c r="B104" s="40" t="s">
        <v>608</v>
      </c>
      <c r="C104" s="40" t="s">
        <v>409</v>
      </c>
      <c r="D104" s="40" t="s">
        <v>470</v>
      </c>
      <c r="E104" s="23" t="s">
        <v>626</v>
      </c>
      <c r="F104" s="40" t="s">
        <v>432</v>
      </c>
      <c r="G104" s="23" t="s">
        <v>627</v>
      </c>
      <c r="H104" s="40" t="s">
        <v>440</v>
      </c>
      <c r="I104" s="40" t="s">
        <v>415</v>
      </c>
      <c r="J104" s="23" t="s">
        <v>610</v>
      </c>
    </row>
    <row r="105" ht="42" customHeight="1" spans="1:10">
      <c r="A105" s="162" t="s">
        <v>391</v>
      </c>
      <c r="B105" s="40" t="s">
        <v>608</v>
      </c>
      <c r="C105" s="40" t="s">
        <v>409</v>
      </c>
      <c r="D105" s="40" t="s">
        <v>470</v>
      </c>
      <c r="E105" s="23" t="s">
        <v>628</v>
      </c>
      <c r="F105" s="40" t="s">
        <v>412</v>
      </c>
      <c r="G105" s="23" t="s">
        <v>461</v>
      </c>
      <c r="H105" s="40" t="s">
        <v>440</v>
      </c>
      <c r="I105" s="40" t="s">
        <v>415</v>
      </c>
      <c r="J105" s="23" t="s">
        <v>610</v>
      </c>
    </row>
    <row r="106" ht="42" customHeight="1" spans="1:10">
      <c r="A106" s="162" t="s">
        <v>391</v>
      </c>
      <c r="B106" s="40" t="s">
        <v>608</v>
      </c>
      <c r="C106" s="40" t="s">
        <v>409</v>
      </c>
      <c r="D106" s="40" t="s">
        <v>472</v>
      </c>
      <c r="E106" s="23" t="s">
        <v>629</v>
      </c>
      <c r="F106" s="40" t="s">
        <v>412</v>
      </c>
      <c r="G106" s="23" t="s">
        <v>461</v>
      </c>
      <c r="H106" s="40" t="s">
        <v>440</v>
      </c>
      <c r="I106" s="40" t="s">
        <v>415</v>
      </c>
      <c r="J106" s="23" t="s">
        <v>610</v>
      </c>
    </row>
    <row r="107" ht="42" customHeight="1" spans="1:10">
      <c r="A107" s="162" t="s">
        <v>391</v>
      </c>
      <c r="B107" s="40" t="s">
        <v>608</v>
      </c>
      <c r="C107" s="40" t="s">
        <v>409</v>
      </c>
      <c r="D107" s="40" t="s">
        <v>472</v>
      </c>
      <c r="E107" s="23" t="s">
        <v>630</v>
      </c>
      <c r="F107" s="40" t="s">
        <v>412</v>
      </c>
      <c r="G107" s="23" t="s">
        <v>461</v>
      </c>
      <c r="H107" s="40" t="s">
        <v>440</v>
      </c>
      <c r="I107" s="40" t="s">
        <v>415</v>
      </c>
      <c r="J107" s="23" t="s">
        <v>610</v>
      </c>
    </row>
    <row r="108" ht="42" customHeight="1" spans="1:10">
      <c r="A108" s="162" t="s">
        <v>391</v>
      </c>
      <c r="B108" s="40" t="s">
        <v>608</v>
      </c>
      <c r="C108" s="40" t="s">
        <v>436</v>
      </c>
      <c r="D108" s="40" t="s">
        <v>494</v>
      </c>
      <c r="E108" s="23" t="s">
        <v>631</v>
      </c>
      <c r="F108" s="40" t="s">
        <v>432</v>
      </c>
      <c r="G108" s="23" t="s">
        <v>632</v>
      </c>
      <c r="H108" s="40" t="s">
        <v>480</v>
      </c>
      <c r="I108" s="40" t="s">
        <v>415</v>
      </c>
      <c r="J108" s="23" t="s">
        <v>610</v>
      </c>
    </row>
    <row r="109" ht="42" customHeight="1" spans="1:10">
      <c r="A109" s="162" t="s">
        <v>391</v>
      </c>
      <c r="B109" s="40" t="s">
        <v>608</v>
      </c>
      <c r="C109" s="40" t="s">
        <v>436</v>
      </c>
      <c r="D109" s="40" t="s">
        <v>494</v>
      </c>
      <c r="E109" s="23" t="s">
        <v>633</v>
      </c>
      <c r="F109" s="40" t="s">
        <v>432</v>
      </c>
      <c r="G109" s="23" t="s">
        <v>634</v>
      </c>
      <c r="H109" s="40" t="s">
        <v>452</v>
      </c>
      <c r="I109" s="40" t="s">
        <v>415</v>
      </c>
      <c r="J109" s="23" t="s">
        <v>610</v>
      </c>
    </row>
    <row r="110" ht="42" customHeight="1" spans="1:10">
      <c r="A110" s="162" t="s">
        <v>391</v>
      </c>
      <c r="B110" s="40" t="s">
        <v>608</v>
      </c>
      <c r="C110" s="40" t="s">
        <v>436</v>
      </c>
      <c r="D110" s="40" t="s">
        <v>437</v>
      </c>
      <c r="E110" s="23" t="s">
        <v>635</v>
      </c>
      <c r="F110" s="40" t="s">
        <v>432</v>
      </c>
      <c r="G110" s="23" t="s">
        <v>636</v>
      </c>
      <c r="H110" s="40" t="s">
        <v>637</v>
      </c>
      <c r="I110" s="40" t="s">
        <v>415</v>
      </c>
      <c r="J110" s="23" t="s">
        <v>610</v>
      </c>
    </row>
    <row r="111" ht="42" customHeight="1" spans="1:10">
      <c r="A111" s="162" t="s">
        <v>391</v>
      </c>
      <c r="B111" s="40" t="s">
        <v>608</v>
      </c>
      <c r="C111" s="40" t="s">
        <v>436</v>
      </c>
      <c r="D111" s="40" t="s">
        <v>437</v>
      </c>
      <c r="E111" s="23" t="s">
        <v>638</v>
      </c>
      <c r="F111" s="40" t="s">
        <v>432</v>
      </c>
      <c r="G111" s="23" t="s">
        <v>639</v>
      </c>
      <c r="H111" s="40" t="s">
        <v>434</v>
      </c>
      <c r="I111" s="40" t="s">
        <v>415</v>
      </c>
      <c r="J111" s="23" t="s">
        <v>610</v>
      </c>
    </row>
    <row r="112" ht="42" customHeight="1" spans="1:10">
      <c r="A112" s="162" t="s">
        <v>391</v>
      </c>
      <c r="B112" s="40" t="s">
        <v>608</v>
      </c>
      <c r="C112" s="40" t="s">
        <v>436</v>
      </c>
      <c r="D112" s="40" t="s">
        <v>502</v>
      </c>
      <c r="E112" s="23" t="s">
        <v>640</v>
      </c>
      <c r="F112" s="40" t="s">
        <v>432</v>
      </c>
      <c r="G112" s="23" t="s">
        <v>641</v>
      </c>
      <c r="H112" s="40" t="s">
        <v>440</v>
      </c>
      <c r="I112" s="40" t="s">
        <v>441</v>
      </c>
      <c r="J112" s="23" t="s">
        <v>610</v>
      </c>
    </row>
    <row r="113" ht="42" customHeight="1" spans="1:10">
      <c r="A113" s="162" t="s">
        <v>391</v>
      </c>
      <c r="B113" s="40" t="s">
        <v>608</v>
      </c>
      <c r="C113" s="40" t="s">
        <v>436</v>
      </c>
      <c r="D113" s="40" t="s">
        <v>458</v>
      </c>
      <c r="E113" s="23" t="s">
        <v>642</v>
      </c>
      <c r="F113" s="40" t="s">
        <v>432</v>
      </c>
      <c r="G113" s="23" t="s">
        <v>643</v>
      </c>
      <c r="H113" s="40" t="s">
        <v>440</v>
      </c>
      <c r="I113" s="40" t="s">
        <v>441</v>
      </c>
      <c r="J113" s="23" t="s">
        <v>610</v>
      </c>
    </row>
    <row r="114" ht="42" customHeight="1" spans="1:10">
      <c r="A114" s="162" t="s">
        <v>391</v>
      </c>
      <c r="B114" s="40" t="s">
        <v>608</v>
      </c>
      <c r="C114" s="40" t="s">
        <v>443</v>
      </c>
      <c r="D114" s="40" t="s">
        <v>444</v>
      </c>
      <c r="E114" s="23" t="s">
        <v>644</v>
      </c>
      <c r="F114" s="40" t="s">
        <v>432</v>
      </c>
      <c r="G114" s="23" t="s">
        <v>645</v>
      </c>
      <c r="H114" s="40" t="s">
        <v>440</v>
      </c>
      <c r="I114" s="40" t="s">
        <v>415</v>
      </c>
      <c r="J114" s="23" t="s">
        <v>610</v>
      </c>
    </row>
    <row r="115" ht="42" customHeight="1" spans="1:10">
      <c r="A115" s="162" t="s">
        <v>341</v>
      </c>
      <c r="B115" s="40" t="s">
        <v>646</v>
      </c>
      <c r="C115" s="40" t="s">
        <v>409</v>
      </c>
      <c r="D115" s="40" t="s">
        <v>410</v>
      </c>
      <c r="E115" s="23" t="s">
        <v>647</v>
      </c>
      <c r="F115" s="40" t="s">
        <v>412</v>
      </c>
      <c r="G115" s="23" t="s">
        <v>648</v>
      </c>
      <c r="H115" s="40" t="s">
        <v>649</v>
      </c>
      <c r="I115" s="40" t="s">
        <v>415</v>
      </c>
      <c r="J115" s="23" t="s">
        <v>646</v>
      </c>
    </row>
    <row r="116" ht="42" customHeight="1" spans="1:10">
      <c r="A116" s="162" t="s">
        <v>341</v>
      </c>
      <c r="B116" s="40" t="s">
        <v>646</v>
      </c>
      <c r="C116" s="40" t="s">
        <v>409</v>
      </c>
      <c r="D116" s="40" t="s">
        <v>410</v>
      </c>
      <c r="E116" s="23" t="s">
        <v>650</v>
      </c>
      <c r="F116" s="40" t="s">
        <v>412</v>
      </c>
      <c r="G116" s="23" t="s">
        <v>651</v>
      </c>
      <c r="H116" s="40" t="s">
        <v>649</v>
      </c>
      <c r="I116" s="40" t="s">
        <v>415</v>
      </c>
      <c r="J116" s="23" t="s">
        <v>646</v>
      </c>
    </row>
    <row r="117" ht="42" customHeight="1" spans="1:10">
      <c r="A117" s="162" t="s">
        <v>341</v>
      </c>
      <c r="B117" s="40" t="s">
        <v>646</v>
      </c>
      <c r="C117" s="40" t="s">
        <v>409</v>
      </c>
      <c r="D117" s="40" t="s">
        <v>410</v>
      </c>
      <c r="E117" s="23" t="s">
        <v>652</v>
      </c>
      <c r="F117" s="40" t="s">
        <v>412</v>
      </c>
      <c r="G117" s="23" t="s">
        <v>653</v>
      </c>
      <c r="H117" s="40" t="s">
        <v>654</v>
      </c>
      <c r="I117" s="40" t="s">
        <v>415</v>
      </c>
      <c r="J117" s="23" t="s">
        <v>646</v>
      </c>
    </row>
    <row r="118" ht="42" customHeight="1" spans="1:10">
      <c r="A118" s="162" t="s">
        <v>341</v>
      </c>
      <c r="B118" s="40" t="s">
        <v>646</v>
      </c>
      <c r="C118" s="40" t="s">
        <v>409</v>
      </c>
      <c r="D118" s="40" t="s">
        <v>410</v>
      </c>
      <c r="E118" s="23" t="s">
        <v>655</v>
      </c>
      <c r="F118" s="40" t="s">
        <v>412</v>
      </c>
      <c r="G118" s="23" t="s">
        <v>656</v>
      </c>
      <c r="H118" s="40" t="s">
        <v>649</v>
      </c>
      <c r="I118" s="40" t="s">
        <v>415</v>
      </c>
      <c r="J118" s="23" t="s">
        <v>646</v>
      </c>
    </row>
    <row r="119" ht="42" customHeight="1" spans="1:10">
      <c r="A119" s="162" t="s">
        <v>341</v>
      </c>
      <c r="B119" s="40" t="s">
        <v>646</v>
      </c>
      <c r="C119" s="40" t="s">
        <v>409</v>
      </c>
      <c r="D119" s="40" t="s">
        <v>410</v>
      </c>
      <c r="E119" s="23" t="s">
        <v>657</v>
      </c>
      <c r="F119" s="40" t="s">
        <v>412</v>
      </c>
      <c r="G119" s="23" t="s">
        <v>658</v>
      </c>
      <c r="H119" s="40" t="s">
        <v>649</v>
      </c>
      <c r="I119" s="40" t="s">
        <v>415</v>
      </c>
      <c r="J119" s="23" t="s">
        <v>646</v>
      </c>
    </row>
    <row r="120" ht="42" customHeight="1" spans="1:10">
      <c r="A120" s="162" t="s">
        <v>341</v>
      </c>
      <c r="B120" s="40" t="s">
        <v>646</v>
      </c>
      <c r="C120" s="40" t="s">
        <v>409</v>
      </c>
      <c r="D120" s="40" t="s">
        <v>410</v>
      </c>
      <c r="E120" s="23" t="s">
        <v>659</v>
      </c>
      <c r="F120" s="40" t="s">
        <v>412</v>
      </c>
      <c r="G120" s="23" t="s">
        <v>660</v>
      </c>
      <c r="H120" s="40" t="s">
        <v>661</v>
      </c>
      <c r="I120" s="40" t="s">
        <v>415</v>
      </c>
      <c r="J120" s="23" t="s">
        <v>646</v>
      </c>
    </row>
    <row r="121" ht="42" customHeight="1" spans="1:10">
      <c r="A121" s="162" t="s">
        <v>341</v>
      </c>
      <c r="B121" s="40" t="s">
        <v>646</v>
      </c>
      <c r="C121" s="40" t="s">
        <v>409</v>
      </c>
      <c r="D121" s="40" t="s">
        <v>410</v>
      </c>
      <c r="E121" s="23" t="s">
        <v>662</v>
      </c>
      <c r="F121" s="40" t="s">
        <v>412</v>
      </c>
      <c r="G121" s="23" t="s">
        <v>663</v>
      </c>
      <c r="H121" s="40" t="s">
        <v>664</v>
      </c>
      <c r="I121" s="40" t="s">
        <v>415</v>
      </c>
      <c r="J121" s="23" t="s">
        <v>646</v>
      </c>
    </row>
    <row r="122" ht="42" customHeight="1" spans="1:10">
      <c r="A122" s="162" t="s">
        <v>341</v>
      </c>
      <c r="B122" s="40" t="s">
        <v>646</v>
      </c>
      <c r="C122" s="40" t="s">
        <v>409</v>
      </c>
      <c r="D122" s="40" t="s">
        <v>410</v>
      </c>
      <c r="E122" s="23" t="s">
        <v>665</v>
      </c>
      <c r="F122" s="40" t="s">
        <v>412</v>
      </c>
      <c r="G122" s="23" t="s">
        <v>666</v>
      </c>
      <c r="H122" s="40" t="s">
        <v>661</v>
      </c>
      <c r="I122" s="40" t="s">
        <v>415</v>
      </c>
      <c r="J122" s="23" t="s">
        <v>646</v>
      </c>
    </row>
    <row r="123" ht="42" customHeight="1" spans="1:10">
      <c r="A123" s="162" t="s">
        <v>341</v>
      </c>
      <c r="B123" s="40" t="s">
        <v>646</v>
      </c>
      <c r="C123" s="40" t="s">
        <v>409</v>
      </c>
      <c r="D123" s="40" t="s">
        <v>470</v>
      </c>
      <c r="E123" s="23" t="s">
        <v>667</v>
      </c>
      <c r="F123" s="40" t="s">
        <v>432</v>
      </c>
      <c r="G123" s="23" t="s">
        <v>668</v>
      </c>
      <c r="H123" s="40" t="s">
        <v>440</v>
      </c>
      <c r="I123" s="40" t="s">
        <v>415</v>
      </c>
      <c r="J123" s="23" t="s">
        <v>646</v>
      </c>
    </row>
    <row r="124" ht="42" customHeight="1" spans="1:10">
      <c r="A124" s="162" t="s">
        <v>341</v>
      </c>
      <c r="B124" s="40" t="s">
        <v>646</v>
      </c>
      <c r="C124" s="40" t="s">
        <v>409</v>
      </c>
      <c r="D124" s="40" t="s">
        <v>472</v>
      </c>
      <c r="E124" s="23" t="s">
        <v>669</v>
      </c>
      <c r="F124" s="40" t="s">
        <v>412</v>
      </c>
      <c r="G124" s="23" t="s">
        <v>670</v>
      </c>
      <c r="H124" s="40" t="s">
        <v>475</v>
      </c>
      <c r="I124" s="40" t="s">
        <v>415</v>
      </c>
      <c r="J124" s="23" t="s">
        <v>646</v>
      </c>
    </row>
    <row r="125" ht="42" customHeight="1" spans="1:10">
      <c r="A125" s="162" t="s">
        <v>341</v>
      </c>
      <c r="B125" s="40" t="s">
        <v>646</v>
      </c>
      <c r="C125" s="40" t="s">
        <v>436</v>
      </c>
      <c r="D125" s="40" t="s">
        <v>437</v>
      </c>
      <c r="E125" s="23" t="s">
        <v>671</v>
      </c>
      <c r="F125" s="40" t="s">
        <v>412</v>
      </c>
      <c r="G125" s="23" t="s">
        <v>671</v>
      </c>
      <c r="H125" s="40" t="s">
        <v>501</v>
      </c>
      <c r="I125" s="40" t="s">
        <v>441</v>
      </c>
      <c r="J125" s="23" t="s">
        <v>646</v>
      </c>
    </row>
    <row r="126" ht="42" customHeight="1" spans="1:10">
      <c r="A126" s="162" t="s">
        <v>341</v>
      </c>
      <c r="B126" s="40" t="s">
        <v>646</v>
      </c>
      <c r="C126" s="40" t="s">
        <v>436</v>
      </c>
      <c r="D126" s="40" t="s">
        <v>458</v>
      </c>
      <c r="E126" s="23" t="s">
        <v>672</v>
      </c>
      <c r="F126" s="40" t="s">
        <v>412</v>
      </c>
      <c r="G126" s="23" t="s">
        <v>673</v>
      </c>
      <c r="H126" s="40" t="s">
        <v>501</v>
      </c>
      <c r="I126" s="40" t="s">
        <v>441</v>
      </c>
      <c r="J126" s="23" t="s">
        <v>674</v>
      </c>
    </row>
    <row r="127" ht="42" customHeight="1" spans="1:10">
      <c r="A127" s="162" t="s">
        <v>341</v>
      </c>
      <c r="B127" s="40" t="s">
        <v>646</v>
      </c>
      <c r="C127" s="40" t="s">
        <v>443</v>
      </c>
      <c r="D127" s="40" t="s">
        <v>444</v>
      </c>
      <c r="E127" s="23" t="s">
        <v>675</v>
      </c>
      <c r="F127" s="40" t="s">
        <v>432</v>
      </c>
      <c r="G127" s="23" t="s">
        <v>446</v>
      </c>
      <c r="H127" s="40" t="s">
        <v>440</v>
      </c>
      <c r="I127" s="40" t="s">
        <v>415</v>
      </c>
      <c r="J127" s="23" t="s">
        <v>646</v>
      </c>
    </row>
    <row r="128" ht="42" customHeight="1" spans="1:10">
      <c r="A128" s="162" t="s">
        <v>365</v>
      </c>
      <c r="B128" s="40" t="s">
        <v>676</v>
      </c>
      <c r="C128" s="40" t="s">
        <v>409</v>
      </c>
      <c r="D128" s="40" t="s">
        <v>410</v>
      </c>
      <c r="E128" s="23" t="s">
        <v>677</v>
      </c>
      <c r="F128" s="40" t="s">
        <v>412</v>
      </c>
      <c r="G128" s="23" t="s">
        <v>678</v>
      </c>
      <c r="H128" s="40" t="s">
        <v>649</v>
      </c>
      <c r="I128" s="40" t="s">
        <v>415</v>
      </c>
      <c r="J128" s="23" t="s">
        <v>679</v>
      </c>
    </row>
    <row r="129" ht="42" customHeight="1" spans="1:10">
      <c r="A129" s="162" t="s">
        <v>365</v>
      </c>
      <c r="B129" s="40" t="s">
        <v>676</v>
      </c>
      <c r="C129" s="40" t="s">
        <v>409</v>
      </c>
      <c r="D129" s="40" t="s">
        <v>410</v>
      </c>
      <c r="E129" s="23" t="s">
        <v>680</v>
      </c>
      <c r="F129" s="40" t="s">
        <v>412</v>
      </c>
      <c r="G129" s="23" t="s">
        <v>681</v>
      </c>
      <c r="H129" s="40" t="s">
        <v>467</v>
      </c>
      <c r="I129" s="40" t="s">
        <v>415</v>
      </c>
      <c r="J129" s="23" t="s">
        <v>679</v>
      </c>
    </row>
    <row r="130" ht="42" customHeight="1" spans="1:10">
      <c r="A130" s="162" t="s">
        <v>365</v>
      </c>
      <c r="B130" s="40" t="s">
        <v>676</v>
      </c>
      <c r="C130" s="40" t="s">
        <v>409</v>
      </c>
      <c r="D130" s="40" t="s">
        <v>410</v>
      </c>
      <c r="E130" s="23" t="s">
        <v>682</v>
      </c>
      <c r="F130" s="40" t="s">
        <v>412</v>
      </c>
      <c r="G130" s="23" t="s">
        <v>683</v>
      </c>
      <c r="H130" s="40" t="s">
        <v>654</v>
      </c>
      <c r="I130" s="40" t="s">
        <v>415</v>
      </c>
      <c r="J130" s="23" t="s">
        <v>679</v>
      </c>
    </row>
    <row r="131" ht="42" customHeight="1" spans="1:10">
      <c r="A131" s="162" t="s">
        <v>365</v>
      </c>
      <c r="B131" s="40" t="s">
        <v>676</v>
      </c>
      <c r="C131" s="40" t="s">
        <v>409</v>
      </c>
      <c r="D131" s="40" t="s">
        <v>410</v>
      </c>
      <c r="E131" s="23" t="s">
        <v>684</v>
      </c>
      <c r="F131" s="40" t="s">
        <v>412</v>
      </c>
      <c r="G131" s="23" t="s">
        <v>685</v>
      </c>
      <c r="H131" s="40" t="s">
        <v>661</v>
      </c>
      <c r="I131" s="40" t="s">
        <v>415</v>
      </c>
      <c r="J131" s="23" t="s">
        <v>679</v>
      </c>
    </row>
    <row r="132" ht="42" customHeight="1" spans="1:10">
      <c r="A132" s="162" t="s">
        <v>365</v>
      </c>
      <c r="B132" s="40" t="s">
        <v>676</v>
      </c>
      <c r="C132" s="40" t="s">
        <v>409</v>
      </c>
      <c r="D132" s="40" t="s">
        <v>410</v>
      </c>
      <c r="E132" s="23" t="s">
        <v>686</v>
      </c>
      <c r="F132" s="40" t="s">
        <v>412</v>
      </c>
      <c r="G132" s="23" t="s">
        <v>687</v>
      </c>
      <c r="H132" s="40" t="s">
        <v>664</v>
      </c>
      <c r="I132" s="40" t="s">
        <v>415</v>
      </c>
      <c r="J132" s="23" t="s">
        <v>679</v>
      </c>
    </row>
    <row r="133" ht="42" customHeight="1" spans="1:10">
      <c r="A133" s="162" t="s">
        <v>365</v>
      </c>
      <c r="B133" s="40" t="s">
        <v>676</v>
      </c>
      <c r="C133" s="40" t="s">
        <v>409</v>
      </c>
      <c r="D133" s="40" t="s">
        <v>410</v>
      </c>
      <c r="E133" s="23" t="s">
        <v>688</v>
      </c>
      <c r="F133" s="40" t="s">
        <v>412</v>
      </c>
      <c r="G133" s="23" t="s">
        <v>689</v>
      </c>
      <c r="H133" s="40" t="s">
        <v>661</v>
      </c>
      <c r="I133" s="40" t="s">
        <v>415</v>
      </c>
      <c r="J133" s="23" t="s">
        <v>679</v>
      </c>
    </row>
    <row r="134" ht="42" customHeight="1" spans="1:10">
      <c r="A134" s="162" t="s">
        <v>365</v>
      </c>
      <c r="B134" s="40" t="s">
        <v>676</v>
      </c>
      <c r="C134" s="40" t="s">
        <v>409</v>
      </c>
      <c r="D134" s="40" t="s">
        <v>410</v>
      </c>
      <c r="E134" s="23" t="s">
        <v>690</v>
      </c>
      <c r="F134" s="40" t="s">
        <v>412</v>
      </c>
      <c r="G134" s="23" t="s">
        <v>691</v>
      </c>
      <c r="H134" s="40" t="s">
        <v>654</v>
      </c>
      <c r="I134" s="40" t="s">
        <v>415</v>
      </c>
      <c r="J134" s="23" t="s">
        <v>679</v>
      </c>
    </row>
    <row r="135" ht="42" customHeight="1" spans="1:10">
      <c r="A135" s="162" t="s">
        <v>365</v>
      </c>
      <c r="B135" s="40" t="s">
        <v>676</v>
      </c>
      <c r="C135" s="40" t="s">
        <v>409</v>
      </c>
      <c r="D135" s="40" t="s">
        <v>410</v>
      </c>
      <c r="E135" s="23" t="s">
        <v>692</v>
      </c>
      <c r="F135" s="40" t="s">
        <v>412</v>
      </c>
      <c r="G135" s="23" t="s">
        <v>693</v>
      </c>
      <c r="H135" s="40" t="s">
        <v>664</v>
      </c>
      <c r="I135" s="40" t="s">
        <v>415</v>
      </c>
      <c r="J135" s="23" t="s">
        <v>679</v>
      </c>
    </row>
    <row r="136" ht="42" customHeight="1" spans="1:10">
      <c r="A136" s="162" t="s">
        <v>365</v>
      </c>
      <c r="B136" s="40" t="s">
        <v>676</v>
      </c>
      <c r="C136" s="40" t="s">
        <v>409</v>
      </c>
      <c r="D136" s="40" t="s">
        <v>410</v>
      </c>
      <c r="E136" s="23" t="s">
        <v>694</v>
      </c>
      <c r="F136" s="40" t="s">
        <v>412</v>
      </c>
      <c r="G136" s="23" t="s">
        <v>695</v>
      </c>
      <c r="H136" s="40" t="s">
        <v>696</v>
      </c>
      <c r="I136" s="40" t="s">
        <v>415</v>
      </c>
      <c r="J136" s="23" t="s">
        <v>679</v>
      </c>
    </row>
    <row r="137" ht="42" customHeight="1" spans="1:10">
      <c r="A137" s="162" t="s">
        <v>365</v>
      </c>
      <c r="B137" s="40" t="s">
        <v>676</v>
      </c>
      <c r="C137" s="40" t="s">
        <v>409</v>
      </c>
      <c r="D137" s="40" t="s">
        <v>410</v>
      </c>
      <c r="E137" s="23" t="s">
        <v>697</v>
      </c>
      <c r="F137" s="40" t="s">
        <v>412</v>
      </c>
      <c r="G137" s="23" t="s">
        <v>698</v>
      </c>
      <c r="H137" s="40" t="s">
        <v>661</v>
      </c>
      <c r="I137" s="40" t="s">
        <v>415</v>
      </c>
      <c r="J137" s="23" t="s">
        <v>679</v>
      </c>
    </row>
    <row r="138" ht="42" customHeight="1" spans="1:10">
      <c r="A138" s="162" t="s">
        <v>365</v>
      </c>
      <c r="B138" s="40" t="s">
        <v>676</v>
      </c>
      <c r="C138" s="40" t="s">
        <v>409</v>
      </c>
      <c r="D138" s="40" t="s">
        <v>470</v>
      </c>
      <c r="E138" s="23" t="s">
        <v>667</v>
      </c>
      <c r="F138" s="40" t="s">
        <v>432</v>
      </c>
      <c r="G138" s="23" t="s">
        <v>668</v>
      </c>
      <c r="H138" s="40" t="s">
        <v>440</v>
      </c>
      <c r="I138" s="40" t="s">
        <v>415</v>
      </c>
      <c r="J138" s="23" t="s">
        <v>679</v>
      </c>
    </row>
    <row r="139" ht="42" customHeight="1" spans="1:10">
      <c r="A139" s="162" t="s">
        <v>365</v>
      </c>
      <c r="B139" s="40" t="s">
        <v>676</v>
      </c>
      <c r="C139" s="40" t="s">
        <v>409</v>
      </c>
      <c r="D139" s="40" t="s">
        <v>472</v>
      </c>
      <c r="E139" s="23" t="s">
        <v>699</v>
      </c>
      <c r="F139" s="40" t="s">
        <v>412</v>
      </c>
      <c r="G139" s="23" t="s">
        <v>670</v>
      </c>
      <c r="H139" s="40" t="s">
        <v>475</v>
      </c>
      <c r="I139" s="40" t="s">
        <v>415</v>
      </c>
      <c r="J139" s="23" t="s">
        <v>679</v>
      </c>
    </row>
    <row r="140" ht="42" customHeight="1" spans="1:10">
      <c r="A140" s="162" t="s">
        <v>365</v>
      </c>
      <c r="B140" s="40" t="s">
        <v>676</v>
      </c>
      <c r="C140" s="40" t="s">
        <v>436</v>
      </c>
      <c r="D140" s="40" t="s">
        <v>437</v>
      </c>
      <c r="E140" s="23" t="s">
        <v>671</v>
      </c>
      <c r="F140" s="40" t="s">
        <v>412</v>
      </c>
      <c r="G140" s="23" t="s">
        <v>671</v>
      </c>
      <c r="H140" s="40" t="s">
        <v>501</v>
      </c>
      <c r="I140" s="40" t="s">
        <v>441</v>
      </c>
      <c r="J140" s="23" t="s">
        <v>679</v>
      </c>
    </row>
    <row r="141" ht="42" customHeight="1" spans="1:10">
      <c r="A141" s="162" t="s">
        <v>365</v>
      </c>
      <c r="B141" s="40" t="s">
        <v>676</v>
      </c>
      <c r="C141" s="40" t="s">
        <v>436</v>
      </c>
      <c r="D141" s="40" t="s">
        <v>458</v>
      </c>
      <c r="E141" s="23" t="s">
        <v>672</v>
      </c>
      <c r="F141" s="40" t="s">
        <v>412</v>
      </c>
      <c r="G141" s="23" t="s">
        <v>673</v>
      </c>
      <c r="H141" s="40" t="s">
        <v>501</v>
      </c>
      <c r="I141" s="40" t="s">
        <v>441</v>
      </c>
      <c r="J141" s="23" t="s">
        <v>674</v>
      </c>
    </row>
    <row r="142" ht="42" customHeight="1" spans="1:10">
      <c r="A142" s="162" t="s">
        <v>365</v>
      </c>
      <c r="B142" s="40" t="s">
        <v>676</v>
      </c>
      <c r="C142" s="40" t="s">
        <v>443</v>
      </c>
      <c r="D142" s="40" t="s">
        <v>444</v>
      </c>
      <c r="E142" s="23" t="s">
        <v>700</v>
      </c>
      <c r="F142" s="40" t="s">
        <v>412</v>
      </c>
      <c r="G142" s="23" t="s">
        <v>461</v>
      </c>
      <c r="H142" s="40" t="s">
        <v>440</v>
      </c>
      <c r="I142" s="40" t="s">
        <v>415</v>
      </c>
      <c r="J142" s="23" t="s">
        <v>679</v>
      </c>
    </row>
    <row r="143" ht="42" customHeight="1" spans="1:10">
      <c r="A143" s="162" t="s">
        <v>345</v>
      </c>
      <c r="B143" s="40" t="s">
        <v>701</v>
      </c>
      <c r="C143" s="40" t="s">
        <v>409</v>
      </c>
      <c r="D143" s="40" t="s">
        <v>410</v>
      </c>
      <c r="E143" s="23" t="s">
        <v>702</v>
      </c>
      <c r="F143" s="40" t="s">
        <v>412</v>
      </c>
      <c r="G143" s="23" t="s">
        <v>703</v>
      </c>
      <c r="H143" s="40" t="s">
        <v>585</v>
      </c>
      <c r="I143" s="40" t="s">
        <v>415</v>
      </c>
      <c r="J143" s="23" t="s">
        <v>704</v>
      </c>
    </row>
    <row r="144" ht="42" customHeight="1" spans="1:10">
      <c r="A144" s="162" t="s">
        <v>345</v>
      </c>
      <c r="B144" s="40" t="s">
        <v>701</v>
      </c>
      <c r="C144" s="40" t="s">
        <v>409</v>
      </c>
      <c r="D144" s="40" t="s">
        <v>410</v>
      </c>
      <c r="E144" s="23" t="s">
        <v>705</v>
      </c>
      <c r="F144" s="40" t="s">
        <v>412</v>
      </c>
      <c r="G144" s="23" t="s">
        <v>706</v>
      </c>
      <c r="H144" s="40" t="s">
        <v>585</v>
      </c>
      <c r="I144" s="40" t="s">
        <v>415</v>
      </c>
      <c r="J144" s="23" t="s">
        <v>707</v>
      </c>
    </row>
    <row r="145" ht="42" customHeight="1" spans="1:10">
      <c r="A145" s="162" t="s">
        <v>345</v>
      </c>
      <c r="B145" s="40" t="s">
        <v>701</v>
      </c>
      <c r="C145" s="40" t="s">
        <v>409</v>
      </c>
      <c r="D145" s="40" t="s">
        <v>410</v>
      </c>
      <c r="E145" s="23" t="s">
        <v>583</v>
      </c>
      <c r="F145" s="40" t="s">
        <v>412</v>
      </c>
      <c r="G145" s="23" t="s">
        <v>584</v>
      </c>
      <c r="H145" s="40" t="s">
        <v>585</v>
      </c>
      <c r="I145" s="40" t="s">
        <v>415</v>
      </c>
      <c r="J145" s="23" t="s">
        <v>586</v>
      </c>
    </row>
    <row r="146" ht="42" customHeight="1" spans="1:10">
      <c r="A146" s="162" t="s">
        <v>345</v>
      </c>
      <c r="B146" s="40" t="s">
        <v>701</v>
      </c>
      <c r="C146" s="40" t="s">
        <v>409</v>
      </c>
      <c r="D146" s="40" t="s">
        <v>470</v>
      </c>
      <c r="E146" s="23" t="s">
        <v>708</v>
      </c>
      <c r="F146" s="40" t="s">
        <v>412</v>
      </c>
      <c r="G146" s="23" t="s">
        <v>709</v>
      </c>
      <c r="H146" s="40" t="s">
        <v>710</v>
      </c>
      <c r="I146" s="40" t="s">
        <v>415</v>
      </c>
      <c r="J146" s="23" t="s">
        <v>711</v>
      </c>
    </row>
    <row r="147" ht="42" customHeight="1" spans="1:10">
      <c r="A147" s="162" t="s">
        <v>345</v>
      </c>
      <c r="B147" s="40" t="s">
        <v>701</v>
      </c>
      <c r="C147" s="40" t="s">
        <v>409</v>
      </c>
      <c r="D147" s="40" t="s">
        <v>472</v>
      </c>
      <c r="E147" s="23" t="s">
        <v>472</v>
      </c>
      <c r="F147" s="40" t="s">
        <v>412</v>
      </c>
      <c r="G147" s="23" t="s">
        <v>712</v>
      </c>
      <c r="H147" s="40" t="s">
        <v>475</v>
      </c>
      <c r="I147" s="40" t="s">
        <v>415</v>
      </c>
      <c r="J147" s="23" t="s">
        <v>713</v>
      </c>
    </row>
    <row r="148" ht="42" customHeight="1" spans="1:10">
      <c r="A148" s="162" t="s">
        <v>345</v>
      </c>
      <c r="B148" s="40" t="s">
        <v>701</v>
      </c>
      <c r="C148" s="40" t="s">
        <v>436</v>
      </c>
      <c r="D148" s="40" t="s">
        <v>437</v>
      </c>
      <c r="E148" s="23" t="s">
        <v>714</v>
      </c>
      <c r="F148" s="40" t="s">
        <v>412</v>
      </c>
      <c r="G148" s="23" t="s">
        <v>461</v>
      </c>
      <c r="H148" s="40" t="s">
        <v>440</v>
      </c>
      <c r="I148" s="40" t="s">
        <v>441</v>
      </c>
      <c r="J148" s="23" t="s">
        <v>715</v>
      </c>
    </row>
    <row r="149" ht="42" customHeight="1" spans="1:10">
      <c r="A149" s="162" t="s">
        <v>345</v>
      </c>
      <c r="B149" s="40" t="s">
        <v>701</v>
      </c>
      <c r="C149" s="40" t="s">
        <v>436</v>
      </c>
      <c r="D149" s="40" t="s">
        <v>458</v>
      </c>
      <c r="E149" s="23" t="s">
        <v>591</v>
      </c>
      <c r="F149" s="40" t="s">
        <v>412</v>
      </c>
      <c r="G149" s="23" t="s">
        <v>461</v>
      </c>
      <c r="H149" s="40" t="s">
        <v>440</v>
      </c>
      <c r="I149" s="40" t="s">
        <v>415</v>
      </c>
      <c r="J149" s="23" t="s">
        <v>716</v>
      </c>
    </row>
    <row r="150" ht="42" customHeight="1" spans="1:10">
      <c r="A150" s="162" t="s">
        <v>345</v>
      </c>
      <c r="B150" s="40" t="s">
        <v>701</v>
      </c>
      <c r="C150" s="40" t="s">
        <v>443</v>
      </c>
      <c r="D150" s="40" t="s">
        <v>444</v>
      </c>
      <c r="E150" s="23" t="s">
        <v>587</v>
      </c>
      <c r="F150" s="40" t="s">
        <v>412</v>
      </c>
      <c r="G150" s="23" t="s">
        <v>461</v>
      </c>
      <c r="H150" s="40" t="s">
        <v>440</v>
      </c>
      <c r="I150" s="40" t="s">
        <v>415</v>
      </c>
      <c r="J150" s="23" t="s">
        <v>592</v>
      </c>
    </row>
    <row r="151" ht="42" customHeight="1" spans="1:10">
      <c r="A151" s="162" t="s">
        <v>345</v>
      </c>
      <c r="B151" s="40" t="s">
        <v>701</v>
      </c>
      <c r="C151" s="40" t="s">
        <v>448</v>
      </c>
      <c r="D151" s="40" t="s">
        <v>449</v>
      </c>
      <c r="E151" s="23" t="s">
        <v>717</v>
      </c>
      <c r="F151" s="40" t="s">
        <v>412</v>
      </c>
      <c r="G151" s="23" t="s">
        <v>718</v>
      </c>
      <c r="H151" s="40" t="s">
        <v>480</v>
      </c>
      <c r="I151" s="40" t="s">
        <v>415</v>
      </c>
      <c r="J151" s="23" t="s">
        <v>719</v>
      </c>
    </row>
    <row r="152" ht="42" customHeight="1" spans="1:10">
      <c r="A152" s="162" t="s">
        <v>388</v>
      </c>
      <c r="B152" s="40" t="s">
        <v>720</v>
      </c>
      <c r="C152" s="40" t="s">
        <v>409</v>
      </c>
      <c r="D152" s="40" t="s">
        <v>410</v>
      </c>
      <c r="E152" s="23" t="s">
        <v>455</v>
      </c>
      <c r="F152" s="40" t="s">
        <v>490</v>
      </c>
      <c r="G152" s="23" t="s">
        <v>721</v>
      </c>
      <c r="H152" s="40" t="s">
        <v>434</v>
      </c>
      <c r="I152" s="40" t="s">
        <v>415</v>
      </c>
      <c r="J152" s="23" t="s">
        <v>722</v>
      </c>
    </row>
    <row r="153" ht="42" customHeight="1" spans="1:10">
      <c r="A153" s="162" t="s">
        <v>388</v>
      </c>
      <c r="B153" s="40" t="s">
        <v>720</v>
      </c>
      <c r="C153" s="40" t="s">
        <v>409</v>
      </c>
      <c r="D153" s="40" t="s">
        <v>410</v>
      </c>
      <c r="E153" s="23" t="s">
        <v>723</v>
      </c>
      <c r="F153" s="40" t="s">
        <v>490</v>
      </c>
      <c r="G153" s="23" t="s">
        <v>724</v>
      </c>
      <c r="H153" s="40" t="s">
        <v>434</v>
      </c>
      <c r="I153" s="40" t="s">
        <v>415</v>
      </c>
      <c r="J153" s="23" t="s">
        <v>725</v>
      </c>
    </row>
    <row r="154" ht="42" customHeight="1" spans="1:10">
      <c r="A154" s="162" t="s">
        <v>388</v>
      </c>
      <c r="B154" s="40" t="s">
        <v>720</v>
      </c>
      <c r="C154" s="40" t="s">
        <v>409</v>
      </c>
      <c r="D154" s="40" t="s">
        <v>470</v>
      </c>
      <c r="E154" s="23" t="s">
        <v>726</v>
      </c>
      <c r="F154" s="40" t="s">
        <v>432</v>
      </c>
      <c r="G154" s="23" t="s">
        <v>461</v>
      </c>
      <c r="H154" s="40" t="s">
        <v>440</v>
      </c>
      <c r="I154" s="40" t="s">
        <v>415</v>
      </c>
      <c r="J154" s="23" t="s">
        <v>726</v>
      </c>
    </row>
    <row r="155" ht="42" customHeight="1" spans="1:10">
      <c r="A155" s="162" t="s">
        <v>388</v>
      </c>
      <c r="B155" s="40" t="s">
        <v>720</v>
      </c>
      <c r="C155" s="40" t="s">
        <v>409</v>
      </c>
      <c r="D155" s="40" t="s">
        <v>472</v>
      </c>
      <c r="E155" s="23" t="s">
        <v>519</v>
      </c>
      <c r="F155" s="40" t="s">
        <v>412</v>
      </c>
      <c r="G155" s="23" t="s">
        <v>94</v>
      </c>
      <c r="H155" s="40" t="s">
        <v>727</v>
      </c>
      <c r="I155" s="40" t="s">
        <v>415</v>
      </c>
      <c r="J155" s="23" t="s">
        <v>728</v>
      </c>
    </row>
    <row r="156" ht="42" customHeight="1" spans="1:10">
      <c r="A156" s="162" t="s">
        <v>388</v>
      </c>
      <c r="B156" s="40" t="s">
        <v>720</v>
      </c>
      <c r="C156" s="40" t="s">
        <v>436</v>
      </c>
      <c r="D156" s="40" t="s">
        <v>437</v>
      </c>
      <c r="E156" s="23" t="s">
        <v>729</v>
      </c>
      <c r="F156" s="40" t="s">
        <v>432</v>
      </c>
      <c r="G156" s="23" t="s">
        <v>439</v>
      </c>
      <c r="H156" s="40" t="s">
        <v>440</v>
      </c>
      <c r="I156" s="40" t="s">
        <v>441</v>
      </c>
      <c r="J156" s="23" t="s">
        <v>730</v>
      </c>
    </row>
    <row r="157" ht="42" customHeight="1" spans="1:10">
      <c r="A157" s="162" t="s">
        <v>388</v>
      </c>
      <c r="B157" s="40" t="s">
        <v>720</v>
      </c>
      <c r="C157" s="40" t="s">
        <v>443</v>
      </c>
      <c r="D157" s="40" t="s">
        <v>444</v>
      </c>
      <c r="E157" s="23" t="s">
        <v>731</v>
      </c>
      <c r="F157" s="40" t="s">
        <v>412</v>
      </c>
      <c r="G157" s="23" t="s">
        <v>461</v>
      </c>
      <c r="H157" s="40" t="s">
        <v>440</v>
      </c>
      <c r="I157" s="40" t="s">
        <v>415</v>
      </c>
      <c r="J157" s="23" t="s">
        <v>732</v>
      </c>
    </row>
    <row r="158" ht="42" customHeight="1" spans="1:10">
      <c r="A158" s="162" t="s">
        <v>388</v>
      </c>
      <c r="B158" s="40" t="s">
        <v>720</v>
      </c>
      <c r="C158" s="40" t="s">
        <v>448</v>
      </c>
      <c r="D158" s="40" t="s">
        <v>449</v>
      </c>
      <c r="E158" s="23" t="s">
        <v>733</v>
      </c>
      <c r="F158" s="40" t="s">
        <v>412</v>
      </c>
      <c r="G158" s="23" t="s">
        <v>734</v>
      </c>
      <c r="H158" s="40" t="s">
        <v>735</v>
      </c>
      <c r="I158" s="40" t="s">
        <v>415</v>
      </c>
      <c r="J158" s="23" t="s">
        <v>736</v>
      </c>
    </row>
    <row r="159" ht="42" customHeight="1" spans="1:10">
      <c r="A159" s="162" t="s">
        <v>388</v>
      </c>
      <c r="B159" s="40" t="s">
        <v>720</v>
      </c>
      <c r="C159" s="40" t="s">
        <v>448</v>
      </c>
      <c r="D159" s="40" t="s">
        <v>449</v>
      </c>
      <c r="E159" s="23" t="s">
        <v>737</v>
      </c>
      <c r="F159" s="40" t="s">
        <v>412</v>
      </c>
      <c r="G159" s="23" t="s">
        <v>738</v>
      </c>
      <c r="H159" s="40" t="s">
        <v>739</v>
      </c>
      <c r="I159" s="40" t="s">
        <v>415</v>
      </c>
      <c r="J159" s="23" t="s">
        <v>740</v>
      </c>
    </row>
    <row r="160" ht="42" customHeight="1" spans="1:10">
      <c r="A160" s="162" t="s">
        <v>384</v>
      </c>
      <c r="B160" s="40" t="s">
        <v>741</v>
      </c>
      <c r="C160" s="40" t="s">
        <v>409</v>
      </c>
      <c r="D160" s="40" t="s">
        <v>410</v>
      </c>
      <c r="E160" s="23" t="s">
        <v>742</v>
      </c>
      <c r="F160" s="40" t="s">
        <v>412</v>
      </c>
      <c r="G160" s="23" t="s">
        <v>601</v>
      </c>
      <c r="H160" s="40" t="s">
        <v>434</v>
      </c>
      <c r="I160" s="40" t="s">
        <v>415</v>
      </c>
      <c r="J160" s="23" t="s">
        <v>743</v>
      </c>
    </row>
    <row r="161" ht="42" customHeight="1" spans="1:10">
      <c r="A161" s="162" t="s">
        <v>384</v>
      </c>
      <c r="B161" s="40" t="s">
        <v>741</v>
      </c>
      <c r="C161" s="40" t="s">
        <v>409</v>
      </c>
      <c r="D161" s="40" t="s">
        <v>410</v>
      </c>
      <c r="E161" s="23" t="s">
        <v>744</v>
      </c>
      <c r="F161" s="40" t="s">
        <v>412</v>
      </c>
      <c r="G161" s="23" t="s">
        <v>745</v>
      </c>
      <c r="H161" s="40" t="s">
        <v>434</v>
      </c>
      <c r="I161" s="40" t="s">
        <v>415</v>
      </c>
      <c r="J161" s="23" t="s">
        <v>746</v>
      </c>
    </row>
    <row r="162" ht="42" customHeight="1" spans="1:10">
      <c r="A162" s="162" t="s">
        <v>384</v>
      </c>
      <c r="B162" s="40" t="s">
        <v>741</v>
      </c>
      <c r="C162" s="40" t="s">
        <v>409</v>
      </c>
      <c r="D162" s="40" t="s">
        <v>410</v>
      </c>
      <c r="E162" s="23" t="s">
        <v>747</v>
      </c>
      <c r="F162" s="40" t="s">
        <v>412</v>
      </c>
      <c r="G162" s="23" t="s">
        <v>748</v>
      </c>
      <c r="H162" s="40" t="s">
        <v>434</v>
      </c>
      <c r="I162" s="40" t="s">
        <v>415</v>
      </c>
      <c r="J162" s="23" t="s">
        <v>749</v>
      </c>
    </row>
    <row r="163" ht="42" customHeight="1" spans="1:10">
      <c r="A163" s="162" t="s">
        <v>384</v>
      </c>
      <c r="B163" s="40" t="s">
        <v>741</v>
      </c>
      <c r="C163" s="40" t="s">
        <v>409</v>
      </c>
      <c r="D163" s="40" t="s">
        <v>410</v>
      </c>
      <c r="E163" s="23" t="s">
        <v>750</v>
      </c>
      <c r="F163" s="40" t="s">
        <v>412</v>
      </c>
      <c r="G163" s="23" t="s">
        <v>751</v>
      </c>
      <c r="H163" s="40" t="s">
        <v>434</v>
      </c>
      <c r="I163" s="40" t="s">
        <v>415</v>
      </c>
      <c r="J163" s="23" t="s">
        <v>752</v>
      </c>
    </row>
    <row r="164" ht="42" customHeight="1" spans="1:10">
      <c r="A164" s="162" t="s">
        <v>384</v>
      </c>
      <c r="B164" s="40" t="s">
        <v>741</v>
      </c>
      <c r="C164" s="40" t="s">
        <v>409</v>
      </c>
      <c r="D164" s="40" t="s">
        <v>410</v>
      </c>
      <c r="E164" s="23" t="s">
        <v>753</v>
      </c>
      <c r="F164" s="40" t="s">
        <v>490</v>
      </c>
      <c r="G164" s="23" t="s">
        <v>754</v>
      </c>
      <c r="H164" s="40" t="s">
        <v>434</v>
      </c>
      <c r="I164" s="40" t="s">
        <v>415</v>
      </c>
      <c r="J164" s="23" t="s">
        <v>755</v>
      </c>
    </row>
    <row r="165" ht="42" customHeight="1" spans="1:10">
      <c r="A165" s="162" t="s">
        <v>384</v>
      </c>
      <c r="B165" s="40" t="s">
        <v>741</v>
      </c>
      <c r="C165" s="40" t="s">
        <v>409</v>
      </c>
      <c r="D165" s="40" t="s">
        <v>470</v>
      </c>
      <c r="E165" s="23" t="s">
        <v>756</v>
      </c>
      <c r="F165" s="40" t="s">
        <v>412</v>
      </c>
      <c r="G165" s="23" t="s">
        <v>461</v>
      </c>
      <c r="H165" s="40" t="s">
        <v>440</v>
      </c>
      <c r="I165" s="40" t="s">
        <v>415</v>
      </c>
      <c r="J165" s="23" t="s">
        <v>757</v>
      </c>
    </row>
    <row r="166" ht="42" customHeight="1" spans="1:10">
      <c r="A166" s="162" t="s">
        <v>384</v>
      </c>
      <c r="B166" s="40" t="s">
        <v>741</v>
      </c>
      <c r="C166" s="40" t="s">
        <v>409</v>
      </c>
      <c r="D166" s="40" t="s">
        <v>472</v>
      </c>
      <c r="E166" s="23" t="s">
        <v>519</v>
      </c>
      <c r="F166" s="40" t="s">
        <v>412</v>
      </c>
      <c r="G166" s="23" t="s">
        <v>519</v>
      </c>
      <c r="H166" s="40" t="s">
        <v>475</v>
      </c>
      <c r="I166" s="40" t="s">
        <v>415</v>
      </c>
      <c r="J166" s="23" t="s">
        <v>758</v>
      </c>
    </row>
    <row r="167" ht="42" customHeight="1" spans="1:10">
      <c r="A167" s="162" t="s">
        <v>384</v>
      </c>
      <c r="B167" s="40" t="s">
        <v>741</v>
      </c>
      <c r="C167" s="40" t="s">
        <v>436</v>
      </c>
      <c r="D167" s="40" t="s">
        <v>437</v>
      </c>
      <c r="E167" s="23" t="s">
        <v>759</v>
      </c>
      <c r="F167" s="40" t="s">
        <v>412</v>
      </c>
      <c r="G167" s="23" t="s">
        <v>759</v>
      </c>
      <c r="H167" s="40" t="s">
        <v>501</v>
      </c>
      <c r="I167" s="40" t="s">
        <v>441</v>
      </c>
      <c r="J167" s="23" t="s">
        <v>760</v>
      </c>
    </row>
    <row r="168" ht="42" customHeight="1" spans="1:10">
      <c r="A168" s="162" t="s">
        <v>384</v>
      </c>
      <c r="B168" s="40" t="s">
        <v>741</v>
      </c>
      <c r="C168" s="40" t="s">
        <v>436</v>
      </c>
      <c r="D168" s="40" t="s">
        <v>458</v>
      </c>
      <c r="E168" s="23" t="s">
        <v>761</v>
      </c>
      <c r="F168" s="40" t="s">
        <v>412</v>
      </c>
      <c r="G168" s="23" t="s">
        <v>761</v>
      </c>
      <c r="H168" s="40" t="s">
        <v>501</v>
      </c>
      <c r="I168" s="40" t="s">
        <v>441</v>
      </c>
      <c r="J168" s="23" t="s">
        <v>757</v>
      </c>
    </row>
    <row r="169" ht="42" customHeight="1" spans="1:10">
      <c r="A169" s="162" t="s">
        <v>384</v>
      </c>
      <c r="B169" s="40" t="s">
        <v>741</v>
      </c>
      <c r="C169" s="40" t="s">
        <v>443</v>
      </c>
      <c r="D169" s="40" t="s">
        <v>444</v>
      </c>
      <c r="E169" s="23" t="s">
        <v>762</v>
      </c>
      <c r="F169" s="40" t="s">
        <v>412</v>
      </c>
      <c r="G169" s="23" t="s">
        <v>505</v>
      </c>
      <c r="H169" s="40" t="s">
        <v>440</v>
      </c>
      <c r="I169" s="40" t="s">
        <v>415</v>
      </c>
      <c r="J169" s="23" t="s">
        <v>763</v>
      </c>
    </row>
    <row r="170" ht="42" customHeight="1" spans="1:10">
      <c r="A170" s="162" t="s">
        <v>384</v>
      </c>
      <c r="B170" s="40" t="s">
        <v>741</v>
      </c>
      <c r="C170" s="40" t="s">
        <v>448</v>
      </c>
      <c r="D170" s="40" t="s">
        <v>449</v>
      </c>
      <c r="E170" s="23" t="s">
        <v>384</v>
      </c>
      <c r="F170" s="40" t="s">
        <v>432</v>
      </c>
      <c r="G170" s="23" t="s">
        <v>764</v>
      </c>
      <c r="H170" s="40" t="s">
        <v>480</v>
      </c>
      <c r="I170" s="40" t="s">
        <v>415</v>
      </c>
      <c r="J170" s="23" t="s">
        <v>384</v>
      </c>
    </row>
    <row r="171" ht="42" customHeight="1" spans="1:10">
      <c r="A171" s="162" t="s">
        <v>343</v>
      </c>
      <c r="B171" s="40" t="s">
        <v>765</v>
      </c>
      <c r="C171" s="40" t="s">
        <v>409</v>
      </c>
      <c r="D171" s="40" t="s">
        <v>410</v>
      </c>
      <c r="E171" s="23" t="s">
        <v>766</v>
      </c>
      <c r="F171" s="40" t="s">
        <v>432</v>
      </c>
      <c r="G171" s="23" t="s">
        <v>84</v>
      </c>
      <c r="H171" s="40" t="s">
        <v>467</v>
      </c>
      <c r="I171" s="40" t="s">
        <v>415</v>
      </c>
      <c r="J171" s="23" t="s">
        <v>767</v>
      </c>
    </row>
    <row r="172" ht="42" customHeight="1" spans="1:10">
      <c r="A172" s="162" t="s">
        <v>343</v>
      </c>
      <c r="B172" s="40" t="s">
        <v>765</v>
      </c>
      <c r="C172" s="40" t="s">
        <v>409</v>
      </c>
      <c r="D172" s="40" t="s">
        <v>410</v>
      </c>
      <c r="E172" s="23" t="s">
        <v>768</v>
      </c>
      <c r="F172" s="40" t="s">
        <v>432</v>
      </c>
      <c r="G172" s="23" t="s">
        <v>87</v>
      </c>
      <c r="H172" s="40" t="s">
        <v>467</v>
      </c>
      <c r="I172" s="40" t="s">
        <v>415</v>
      </c>
      <c r="J172" s="23" t="s">
        <v>769</v>
      </c>
    </row>
    <row r="173" ht="42" customHeight="1" spans="1:10">
      <c r="A173" s="162" t="s">
        <v>343</v>
      </c>
      <c r="B173" s="40" t="s">
        <v>765</v>
      </c>
      <c r="C173" s="40" t="s">
        <v>409</v>
      </c>
      <c r="D173" s="40" t="s">
        <v>410</v>
      </c>
      <c r="E173" s="23" t="s">
        <v>770</v>
      </c>
      <c r="F173" s="40" t="s">
        <v>432</v>
      </c>
      <c r="G173" s="23" t="s">
        <v>771</v>
      </c>
      <c r="H173" s="40" t="s">
        <v>577</v>
      </c>
      <c r="I173" s="40" t="s">
        <v>415</v>
      </c>
      <c r="J173" s="23" t="s">
        <v>769</v>
      </c>
    </row>
    <row r="174" ht="42" customHeight="1" spans="1:10">
      <c r="A174" s="162" t="s">
        <v>343</v>
      </c>
      <c r="B174" s="40" t="s">
        <v>765</v>
      </c>
      <c r="C174" s="40" t="s">
        <v>409</v>
      </c>
      <c r="D174" s="40" t="s">
        <v>470</v>
      </c>
      <c r="E174" s="23" t="s">
        <v>772</v>
      </c>
      <c r="F174" s="40" t="s">
        <v>432</v>
      </c>
      <c r="G174" s="23" t="s">
        <v>771</v>
      </c>
      <c r="H174" s="40" t="s">
        <v>467</v>
      </c>
      <c r="I174" s="40" t="s">
        <v>415</v>
      </c>
      <c r="J174" s="23" t="s">
        <v>773</v>
      </c>
    </row>
    <row r="175" ht="42" customHeight="1" spans="1:10">
      <c r="A175" s="162" t="s">
        <v>343</v>
      </c>
      <c r="B175" s="40" t="s">
        <v>765</v>
      </c>
      <c r="C175" s="40" t="s">
        <v>409</v>
      </c>
      <c r="D175" s="40" t="s">
        <v>470</v>
      </c>
      <c r="E175" s="23" t="s">
        <v>774</v>
      </c>
      <c r="F175" s="40" t="s">
        <v>432</v>
      </c>
      <c r="G175" s="23" t="s">
        <v>505</v>
      </c>
      <c r="H175" s="40" t="s">
        <v>440</v>
      </c>
      <c r="I175" s="40" t="s">
        <v>415</v>
      </c>
      <c r="J175" s="23" t="s">
        <v>775</v>
      </c>
    </row>
    <row r="176" ht="42" customHeight="1" spans="1:10">
      <c r="A176" s="162" t="s">
        <v>343</v>
      </c>
      <c r="B176" s="40" t="s">
        <v>765</v>
      </c>
      <c r="C176" s="40" t="s">
        <v>409</v>
      </c>
      <c r="D176" s="40" t="s">
        <v>472</v>
      </c>
      <c r="E176" s="23" t="s">
        <v>473</v>
      </c>
      <c r="F176" s="40" t="s">
        <v>412</v>
      </c>
      <c r="G176" s="23" t="s">
        <v>519</v>
      </c>
      <c r="H176" s="40" t="s">
        <v>501</v>
      </c>
      <c r="I176" s="40" t="s">
        <v>415</v>
      </c>
      <c r="J176" s="23" t="s">
        <v>776</v>
      </c>
    </row>
    <row r="177" ht="42" customHeight="1" spans="1:10">
      <c r="A177" s="162" t="s">
        <v>343</v>
      </c>
      <c r="B177" s="40" t="s">
        <v>765</v>
      </c>
      <c r="C177" s="40" t="s">
        <v>436</v>
      </c>
      <c r="D177" s="40" t="s">
        <v>437</v>
      </c>
      <c r="E177" s="23" t="s">
        <v>777</v>
      </c>
      <c r="F177" s="40" t="s">
        <v>412</v>
      </c>
      <c r="G177" s="23" t="s">
        <v>777</v>
      </c>
      <c r="H177" s="40" t="s">
        <v>501</v>
      </c>
      <c r="I177" s="40" t="s">
        <v>441</v>
      </c>
      <c r="J177" s="23" t="s">
        <v>778</v>
      </c>
    </row>
    <row r="178" ht="42" customHeight="1" spans="1:10">
      <c r="A178" s="162" t="s">
        <v>343</v>
      </c>
      <c r="B178" s="40" t="s">
        <v>765</v>
      </c>
      <c r="C178" s="40" t="s">
        <v>436</v>
      </c>
      <c r="D178" s="40" t="s">
        <v>458</v>
      </c>
      <c r="E178" s="23" t="s">
        <v>779</v>
      </c>
      <c r="F178" s="40" t="s">
        <v>412</v>
      </c>
      <c r="G178" s="23" t="s">
        <v>780</v>
      </c>
      <c r="H178" s="40" t="s">
        <v>501</v>
      </c>
      <c r="I178" s="40" t="s">
        <v>441</v>
      </c>
      <c r="J178" s="23" t="s">
        <v>781</v>
      </c>
    </row>
    <row r="179" ht="42" customHeight="1" spans="1:10">
      <c r="A179" s="162" t="s">
        <v>343</v>
      </c>
      <c r="B179" s="40" t="s">
        <v>765</v>
      </c>
      <c r="C179" s="40" t="s">
        <v>443</v>
      </c>
      <c r="D179" s="40" t="s">
        <v>444</v>
      </c>
      <c r="E179" s="23" t="s">
        <v>782</v>
      </c>
      <c r="F179" s="40" t="s">
        <v>432</v>
      </c>
      <c r="G179" s="23" t="s">
        <v>550</v>
      </c>
      <c r="H179" s="40" t="s">
        <v>440</v>
      </c>
      <c r="I179" s="40" t="s">
        <v>415</v>
      </c>
      <c r="J179" s="23" t="s">
        <v>783</v>
      </c>
    </row>
    <row r="180" ht="42" customHeight="1" spans="1:10">
      <c r="A180" s="162" t="s">
        <v>343</v>
      </c>
      <c r="B180" s="40" t="s">
        <v>765</v>
      </c>
      <c r="C180" s="40" t="s">
        <v>448</v>
      </c>
      <c r="D180" s="40" t="s">
        <v>449</v>
      </c>
      <c r="E180" s="23" t="s">
        <v>784</v>
      </c>
      <c r="F180" s="40" t="s">
        <v>412</v>
      </c>
      <c r="G180" s="23" t="s">
        <v>785</v>
      </c>
      <c r="H180" s="40" t="s">
        <v>480</v>
      </c>
      <c r="I180" s="40" t="s">
        <v>415</v>
      </c>
      <c r="J180" s="23" t="s">
        <v>786</v>
      </c>
    </row>
    <row r="181" ht="42" customHeight="1" spans="1:10">
      <c r="A181" s="162" t="s">
        <v>361</v>
      </c>
      <c r="B181" s="40" t="s">
        <v>570</v>
      </c>
      <c r="C181" s="40" t="s">
        <v>409</v>
      </c>
      <c r="D181" s="40" t="s">
        <v>410</v>
      </c>
      <c r="E181" s="23" t="s">
        <v>571</v>
      </c>
      <c r="F181" s="40" t="s">
        <v>412</v>
      </c>
      <c r="G181" s="23" t="s">
        <v>572</v>
      </c>
      <c r="H181" s="40" t="s">
        <v>544</v>
      </c>
      <c r="I181" s="40" t="s">
        <v>415</v>
      </c>
      <c r="J181" s="23" t="s">
        <v>573</v>
      </c>
    </row>
    <row r="182" ht="42" customHeight="1" spans="1:10">
      <c r="A182" s="162" t="s">
        <v>361</v>
      </c>
      <c r="B182" s="40" t="s">
        <v>570</v>
      </c>
      <c r="C182" s="40" t="s">
        <v>409</v>
      </c>
      <c r="D182" s="40" t="s">
        <v>410</v>
      </c>
      <c r="E182" s="23" t="s">
        <v>574</v>
      </c>
      <c r="F182" s="40" t="s">
        <v>412</v>
      </c>
      <c r="G182" s="23" t="s">
        <v>466</v>
      </c>
      <c r="H182" s="40" t="s">
        <v>467</v>
      </c>
      <c r="I182" s="40" t="s">
        <v>415</v>
      </c>
      <c r="J182" s="23" t="s">
        <v>573</v>
      </c>
    </row>
    <row r="183" ht="42" customHeight="1" spans="1:10">
      <c r="A183" s="162" t="s">
        <v>361</v>
      </c>
      <c r="B183" s="40" t="s">
        <v>570</v>
      </c>
      <c r="C183" s="40" t="s">
        <v>409</v>
      </c>
      <c r="D183" s="40" t="s">
        <v>410</v>
      </c>
      <c r="E183" s="23" t="s">
        <v>575</v>
      </c>
      <c r="F183" s="40" t="s">
        <v>412</v>
      </c>
      <c r="G183" s="23" t="s">
        <v>576</v>
      </c>
      <c r="H183" s="40" t="s">
        <v>577</v>
      </c>
      <c r="I183" s="40" t="s">
        <v>415</v>
      </c>
      <c r="J183" s="23" t="s">
        <v>573</v>
      </c>
    </row>
    <row r="184" ht="42" customHeight="1" spans="1:10">
      <c r="A184" s="162" t="s">
        <v>361</v>
      </c>
      <c r="B184" s="40" t="s">
        <v>570</v>
      </c>
      <c r="C184" s="40" t="s">
        <v>409</v>
      </c>
      <c r="D184" s="40" t="s">
        <v>472</v>
      </c>
      <c r="E184" s="23" t="s">
        <v>578</v>
      </c>
      <c r="F184" s="40" t="s">
        <v>432</v>
      </c>
      <c r="G184" s="23" t="s">
        <v>446</v>
      </c>
      <c r="H184" s="40" t="s">
        <v>440</v>
      </c>
      <c r="I184" s="40" t="s">
        <v>415</v>
      </c>
      <c r="J184" s="23" t="s">
        <v>573</v>
      </c>
    </row>
    <row r="185" ht="42" customHeight="1" spans="1:10">
      <c r="A185" s="162" t="s">
        <v>361</v>
      </c>
      <c r="B185" s="40" t="s">
        <v>570</v>
      </c>
      <c r="C185" s="40" t="s">
        <v>436</v>
      </c>
      <c r="D185" s="40" t="s">
        <v>437</v>
      </c>
      <c r="E185" s="23" t="s">
        <v>579</v>
      </c>
      <c r="F185" s="40" t="s">
        <v>432</v>
      </c>
      <c r="G185" s="23" t="s">
        <v>579</v>
      </c>
      <c r="H185" s="40" t="s">
        <v>440</v>
      </c>
      <c r="I185" s="40" t="s">
        <v>441</v>
      </c>
      <c r="J185" s="23" t="s">
        <v>573</v>
      </c>
    </row>
    <row r="186" ht="42" customHeight="1" spans="1:10">
      <c r="A186" s="162" t="s">
        <v>361</v>
      </c>
      <c r="B186" s="40" t="s">
        <v>570</v>
      </c>
      <c r="C186" s="40" t="s">
        <v>436</v>
      </c>
      <c r="D186" s="40" t="s">
        <v>458</v>
      </c>
      <c r="E186" s="23" t="s">
        <v>580</v>
      </c>
      <c r="F186" s="40" t="s">
        <v>432</v>
      </c>
      <c r="G186" s="23" t="s">
        <v>580</v>
      </c>
      <c r="H186" s="40" t="s">
        <v>440</v>
      </c>
      <c r="I186" s="40" t="s">
        <v>441</v>
      </c>
      <c r="J186" s="23" t="s">
        <v>573</v>
      </c>
    </row>
    <row r="187" ht="42" customHeight="1" spans="1:10">
      <c r="A187" s="162" t="s">
        <v>361</v>
      </c>
      <c r="B187" s="40" t="s">
        <v>570</v>
      </c>
      <c r="C187" s="40" t="s">
        <v>443</v>
      </c>
      <c r="D187" s="40" t="s">
        <v>444</v>
      </c>
      <c r="E187" s="23" t="s">
        <v>581</v>
      </c>
      <c r="F187" s="40" t="s">
        <v>432</v>
      </c>
      <c r="G187" s="23" t="s">
        <v>550</v>
      </c>
      <c r="H187" s="40" t="s">
        <v>440</v>
      </c>
      <c r="I187" s="40" t="s">
        <v>415</v>
      </c>
      <c r="J187" s="23" t="s">
        <v>573</v>
      </c>
    </row>
    <row r="188" ht="42" customHeight="1" spans="1:10">
      <c r="A188" s="162" t="s">
        <v>353</v>
      </c>
      <c r="B188" s="40" t="s">
        <v>787</v>
      </c>
      <c r="C188" s="40" t="s">
        <v>409</v>
      </c>
      <c r="D188" s="40" t="s">
        <v>410</v>
      </c>
      <c r="E188" s="23" t="s">
        <v>788</v>
      </c>
      <c r="F188" s="40" t="s">
        <v>432</v>
      </c>
      <c r="G188" s="23" t="s">
        <v>789</v>
      </c>
      <c r="H188" s="40" t="s">
        <v>475</v>
      </c>
      <c r="I188" s="40" t="s">
        <v>415</v>
      </c>
      <c r="J188" s="23" t="s">
        <v>790</v>
      </c>
    </row>
    <row r="189" ht="42" customHeight="1" spans="1:10">
      <c r="A189" s="162" t="s">
        <v>353</v>
      </c>
      <c r="B189" s="40" t="s">
        <v>787</v>
      </c>
      <c r="C189" s="40" t="s">
        <v>409</v>
      </c>
      <c r="D189" s="40" t="s">
        <v>410</v>
      </c>
      <c r="E189" s="23" t="s">
        <v>791</v>
      </c>
      <c r="F189" s="40" t="s">
        <v>432</v>
      </c>
      <c r="G189" s="23" t="s">
        <v>792</v>
      </c>
      <c r="H189" s="40" t="s">
        <v>793</v>
      </c>
      <c r="I189" s="40" t="s">
        <v>415</v>
      </c>
      <c r="J189" s="23" t="s">
        <v>794</v>
      </c>
    </row>
    <row r="190" ht="42" customHeight="1" spans="1:10">
      <c r="A190" s="162" t="s">
        <v>353</v>
      </c>
      <c r="B190" s="40" t="s">
        <v>787</v>
      </c>
      <c r="C190" s="40" t="s">
        <v>409</v>
      </c>
      <c r="D190" s="40" t="s">
        <v>410</v>
      </c>
      <c r="E190" s="23" t="s">
        <v>795</v>
      </c>
      <c r="F190" s="40" t="s">
        <v>432</v>
      </c>
      <c r="G190" s="23" t="s">
        <v>796</v>
      </c>
      <c r="H190" s="40" t="s">
        <v>793</v>
      </c>
      <c r="I190" s="40" t="s">
        <v>415</v>
      </c>
      <c r="J190" s="23" t="s">
        <v>797</v>
      </c>
    </row>
    <row r="191" ht="42" customHeight="1" spans="1:10">
      <c r="A191" s="162" t="s">
        <v>353</v>
      </c>
      <c r="B191" s="40" t="s">
        <v>787</v>
      </c>
      <c r="C191" s="40" t="s">
        <v>409</v>
      </c>
      <c r="D191" s="40" t="s">
        <v>410</v>
      </c>
      <c r="E191" s="23" t="s">
        <v>798</v>
      </c>
      <c r="F191" s="40" t="s">
        <v>432</v>
      </c>
      <c r="G191" s="23" t="s">
        <v>559</v>
      </c>
      <c r="H191" s="40" t="s">
        <v>467</v>
      </c>
      <c r="I191" s="40" t="s">
        <v>415</v>
      </c>
      <c r="J191" s="23" t="s">
        <v>799</v>
      </c>
    </row>
    <row r="192" ht="42" customHeight="1" spans="1:10">
      <c r="A192" s="162" t="s">
        <v>353</v>
      </c>
      <c r="B192" s="40" t="s">
        <v>787</v>
      </c>
      <c r="C192" s="40" t="s">
        <v>409</v>
      </c>
      <c r="D192" s="40" t="s">
        <v>470</v>
      </c>
      <c r="E192" s="23" t="s">
        <v>800</v>
      </c>
      <c r="F192" s="40" t="s">
        <v>432</v>
      </c>
      <c r="G192" s="23" t="s">
        <v>461</v>
      </c>
      <c r="H192" s="40" t="s">
        <v>440</v>
      </c>
      <c r="I192" s="40" t="s">
        <v>415</v>
      </c>
      <c r="J192" s="23" t="s">
        <v>801</v>
      </c>
    </row>
    <row r="193" ht="42" customHeight="1" spans="1:10">
      <c r="A193" s="162" t="s">
        <v>353</v>
      </c>
      <c r="B193" s="40" t="s">
        <v>787</v>
      </c>
      <c r="C193" s="40" t="s">
        <v>409</v>
      </c>
      <c r="D193" s="40" t="s">
        <v>472</v>
      </c>
      <c r="E193" s="23" t="s">
        <v>473</v>
      </c>
      <c r="F193" s="40" t="s">
        <v>412</v>
      </c>
      <c r="G193" s="23" t="s">
        <v>669</v>
      </c>
      <c r="H193" s="40" t="s">
        <v>475</v>
      </c>
      <c r="I193" s="40" t="s">
        <v>415</v>
      </c>
      <c r="J193" s="23" t="s">
        <v>801</v>
      </c>
    </row>
    <row r="194" ht="42" customHeight="1" spans="1:10">
      <c r="A194" s="162" t="s">
        <v>353</v>
      </c>
      <c r="B194" s="40" t="s">
        <v>787</v>
      </c>
      <c r="C194" s="40" t="s">
        <v>436</v>
      </c>
      <c r="D194" s="40" t="s">
        <v>437</v>
      </c>
      <c r="E194" s="23" t="s">
        <v>802</v>
      </c>
      <c r="F194" s="40" t="s">
        <v>412</v>
      </c>
      <c r="G194" s="23" t="s">
        <v>461</v>
      </c>
      <c r="H194" s="40" t="s">
        <v>440</v>
      </c>
      <c r="I194" s="40" t="s">
        <v>415</v>
      </c>
      <c r="J194" s="23" t="s">
        <v>801</v>
      </c>
    </row>
    <row r="195" ht="42" customHeight="1" spans="1:10">
      <c r="A195" s="162" t="s">
        <v>353</v>
      </c>
      <c r="B195" s="40" t="s">
        <v>787</v>
      </c>
      <c r="C195" s="40" t="s">
        <v>436</v>
      </c>
      <c r="D195" s="40" t="s">
        <v>458</v>
      </c>
      <c r="E195" s="23" t="s">
        <v>803</v>
      </c>
      <c r="F195" s="40" t="s">
        <v>412</v>
      </c>
      <c r="G195" s="23" t="s">
        <v>804</v>
      </c>
      <c r="H195" s="40" t="s">
        <v>501</v>
      </c>
      <c r="I195" s="40" t="s">
        <v>441</v>
      </c>
      <c r="J195" s="23" t="s">
        <v>805</v>
      </c>
    </row>
    <row r="196" ht="42" customHeight="1" spans="1:10">
      <c r="A196" s="162" t="s">
        <v>353</v>
      </c>
      <c r="B196" s="40" t="s">
        <v>787</v>
      </c>
      <c r="C196" s="40" t="s">
        <v>443</v>
      </c>
      <c r="D196" s="40" t="s">
        <v>444</v>
      </c>
      <c r="E196" s="23" t="s">
        <v>806</v>
      </c>
      <c r="F196" s="40" t="s">
        <v>432</v>
      </c>
      <c r="G196" s="23" t="s">
        <v>461</v>
      </c>
      <c r="H196" s="40" t="s">
        <v>440</v>
      </c>
      <c r="I196" s="40" t="s">
        <v>415</v>
      </c>
      <c r="J196" s="23" t="s">
        <v>807</v>
      </c>
    </row>
    <row r="197" ht="42" customHeight="1" spans="1:10">
      <c r="A197" s="162" t="s">
        <v>353</v>
      </c>
      <c r="B197" s="40" t="s">
        <v>787</v>
      </c>
      <c r="C197" s="40" t="s">
        <v>448</v>
      </c>
      <c r="D197" s="40" t="s">
        <v>449</v>
      </c>
      <c r="E197" s="23" t="s">
        <v>808</v>
      </c>
      <c r="F197" s="40" t="s">
        <v>412</v>
      </c>
      <c r="G197" s="23" t="s">
        <v>809</v>
      </c>
      <c r="H197" s="40" t="s">
        <v>480</v>
      </c>
      <c r="I197" s="40" t="s">
        <v>415</v>
      </c>
      <c r="J197" s="23" t="s">
        <v>810</v>
      </c>
    </row>
    <row r="198" ht="42" customHeight="1" spans="1:10">
      <c r="A198" s="162" t="s">
        <v>386</v>
      </c>
      <c r="B198" s="40" t="s">
        <v>811</v>
      </c>
      <c r="C198" s="40" t="s">
        <v>409</v>
      </c>
      <c r="D198" s="40" t="s">
        <v>410</v>
      </c>
      <c r="E198" s="23" t="s">
        <v>812</v>
      </c>
      <c r="F198" s="40" t="s">
        <v>490</v>
      </c>
      <c r="G198" s="23" t="s">
        <v>813</v>
      </c>
      <c r="H198" s="40" t="s">
        <v>434</v>
      </c>
      <c r="I198" s="40" t="s">
        <v>415</v>
      </c>
      <c r="J198" s="23" t="s">
        <v>814</v>
      </c>
    </row>
    <row r="199" ht="42" customHeight="1" spans="1:10">
      <c r="A199" s="162" t="s">
        <v>386</v>
      </c>
      <c r="B199" s="40" t="s">
        <v>811</v>
      </c>
      <c r="C199" s="40" t="s">
        <v>409</v>
      </c>
      <c r="D199" s="40" t="s">
        <v>410</v>
      </c>
      <c r="E199" s="23" t="s">
        <v>815</v>
      </c>
      <c r="F199" s="40" t="s">
        <v>412</v>
      </c>
      <c r="G199" s="23" t="s">
        <v>816</v>
      </c>
      <c r="H199" s="40" t="s">
        <v>817</v>
      </c>
      <c r="I199" s="40" t="s">
        <v>415</v>
      </c>
      <c r="J199" s="23" t="s">
        <v>818</v>
      </c>
    </row>
    <row r="200" ht="42" customHeight="1" spans="1:10">
      <c r="A200" s="162" t="s">
        <v>386</v>
      </c>
      <c r="B200" s="40" t="s">
        <v>811</v>
      </c>
      <c r="C200" s="40" t="s">
        <v>409</v>
      </c>
      <c r="D200" s="40" t="s">
        <v>410</v>
      </c>
      <c r="E200" s="23" t="s">
        <v>819</v>
      </c>
      <c r="F200" s="40" t="s">
        <v>412</v>
      </c>
      <c r="G200" s="23" t="s">
        <v>820</v>
      </c>
      <c r="H200" s="40" t="s">
        <v>817</v>
      </c>
      <c r="I200" s="40" t="s">
        <v>415</v>
      </c>
      <c r="J200" s="23" t="s">
        <v>821</v>
      </c>
    </row>
    <row r="201" ht="42" customHeight="1" spans="1:10">
      <c r="A201" s="162" t="s">
        <v>386</v>
      </c>
      <c r="B201" s="40" t="s">
        <v>811</v>
      </c>
      <c r="C201" s="40" t="s">
        <v>409</v>
      </c>
      <c r="D201" s="40" t="s">
        <v>410</v>
      </c>
      <c r="E201" s="23" t="s">
        <v>822</v>
      </c>
      <c r="F201" s="40" t="s">
        <v>412</v>
      </c>
      <c r="G201" s="23" t="s">
        <v>823</v>
      </c>
      <c r="H201" s="40" t="s">
        <v>817</v>
      </c>
      <c r="I201" s="40" t="s">
        <v>415</v>
      </c>
      <c r="J201" s="23" t="s">
        <v>824</v>
      </c>
    </row>
    <row r="202" ht="42" customHeight="1" spans="1:10">
      <c r="A202" s="162" t="s">
        <v>386</v>
      </c>
      <c r="B202" s="40" t="s">
        <v>811</v>
      </c>
      <c r="C202" s="40" t="s">
        <v>409</v>
      </c>
      <c r="D202" s="40" t="s">
        <v>470</v>
      </c>
      <c r="E202" s="23" t="s">
        <v>825</v>
      </c>
      <c r="F202" s="40" t="s">
        <v>412</v>
      </c>
      <c r="G202" s="23" t="s">
        <v>826</v>
      </c>
      <c r="H202" s="40" t="s">
        <v>827</v>
      </c>
      <c r="I202" s="40" t="s">
        <v>415</v>
      </c>
      <c r="J202" s="23" t="s">
        <v>828</v>
      </c>
    </row>
    <row r="203" ht="42" customHeight="1" spans="1:10">
      <c r="A203" s="162" t="s">
        <v>386</v>
      </c>
      <c r="B203" s="40" t="s">
        <v>811</v>
      </c>
      <c r="C203" s="40" t="s">
        <v>409</v>
      </c>
      <c r="D203" s="40" t="s">
        <v>472</v>
      </c>
      <c r="E203" s="23" t="s">
        <v>518</v>
      </c>
      <c r="F203" s="40" t="s">
        <v>412</v>
      </c>
      <c r="G203" s="23" t="s">
        <v>829</v>
      </c>
      <c r="H203" s="40" t="s">
        <v>475</v>
      </c>
      <c r="I203" s="40" t="s">
        <v>415</v>
      </c>
      <c r="J203" s="23" t="s">
        <v>830</v>
      </c>
    </row>
    <row r="204" ht="42" customHeight="1" spans="1:10">
      <c r="A204" s="162" t="s">
        <v>386</v>
      </c>
      <c r="B204" s="40" t="s">
        <v>811</v>
      </c>
      <c r="C204" s="40" t="s">
        <v>436</v>
      </c>
      <c r="D204" s="40" t="s">
        <v>437</v>
      </c>
      <c r="E204" s="23" t="s">
        <v>831</v>
      </c>
      <c r="F204" s="40" t="s">
        <v>412</v>
      </c>
      <c r="G204" s="23" t="s">
        <v>461</v>
      </c>
      <c r="H204" s="40" t="s">
        <v>440</v>
      </c>
      <c r="I204" s="40" t="s">
        <v>441</v>
      </c>
      <c r="J204" s="23" t="s">
        <v>832</v>
      </c>
    </row>
    <row r="205" ht="42" customHeight="1" spans="1:10">
      <c r="A205" s="162" t="s">
        <v>386</v>
      </c>
      <c r="B205" s="40" t="s">
        <v>811</v>
      </c>
      <c r="C205" s="40" t="s">
        <v>436</v>
      </c>
      <c r="D205" s="40" t="s">
        <v>458</v>
      </c>
      <c r="E205" s="23" t="s">
        <v>833</v>
      </c>
      <c r="F205" s="40" t="s">
        <v>412</v>
      </c>
      <c r="G205" s="23" t="s">
        <v>505</v>
      </c>
      <c r="H205" s="40" t="s">
        <v>440</v>
      </c>
      <c r="I205" s="40" t="s">
        <v>415</v>
      </c>
      <c r="J205" s="23" t="s">
        <v>828</v>
      </c>
    </row>
    <row r="206" ht="42" customHeight="1" spans="1:10">
      <c r="A206" s="162" t="s">
        <v>386</v>
      </c>
      <c r="B206" s="40" t="s">
        <v>811</v>
      </c>
      <c r="C206" s="40" t="s">
        <v>443</v>
      </c>
      <c r="D206" s="40" t="s">
        <v>444</v>
      </c>
      <c r="E206" s="23" t="s">
        <v>605</v>
      </c>
      <c r="F206" s="40" t="s">
        <v>412</v>
      </c>
      <c r="G206" s="23" t="s">
        <v>461</v>
      </c>
      <c r="H206" s="40" t="s">
        <v>440</v>
      </c>
      <c r="I206" s="40" t="s">
        <v>415</v>
      </c>
      <c r="J206" s="23" t="s">
        <v>834</v>
      </c>
    </row>
    <row r="207" ht="42" customHeight="1" spans="1:10">
      <c r="A207" s="162" t="s">
        <v>386</v>
      </c>
      <c r="B207" s="40" t="s">
        <v>811</v>
      </c>
      <c r="C207" s="40" t="s">
        <v>448</v>
      </c>
      <c r="D207" s="40" t="s">
        <v>449</v>
      </c>
      <c r="E207" s="23" t="s">
        <v>835</v>
      </c>
      <c r="F207" s="40" t="s">
        <v>412</v>
      </c>
      <c r="G207" s="23" t="s">
        <v>507</v>
      </c>
      <c r="H207" s="40" t="s">
        <v>480</v>
      </c>
      <c r="I207" s="40" t="s">
        <v>415</v>
      </c>
      <c r="J207" s="23" t="s">
        <v>836</v>
      </c>
    </row>
    <row r="208" ht="42" customHeight="1" spans="1:10">
      <c r="A208" s="162" t="s">
        <v>371</v>
      </c>
      <c r="B208" s="40" t="s">
        <v>837</v>
      </c>
      <c r="C208" s="40" t="s">
        <v>409</v>
      </c>
      <c r="D208" s="40" t="s">
        <v>410</v>
      </c>
      <c r="E208" s="23" t="s">
        <v>702</v>
      </c>
      <c r="F208" s="40" t="s">
        <v>412</v>
      </c>
      <c r="G208" s="23" t="s">
        <v>703</v>
      </c>
      <c r="H208" s="40" t="s">
        <v>585</v>
      </c>
      <c r="I208" s="40" t="s">
        <v>415</v>
      </c>
      <c r="J208" s="23" t="s">
        <v>704</v>
      </c>
    </row>
    <row r="209" ht="42" customHeight="1" spans="1:10">
      <c r="A209" s="162" t="s">
        <v>371</v>
      </c>
      <c r="B209" s="40" t="s">
        <v>837</v>
      </c>
      <c r="C209" s="40" t="s">
        <v>409</v>
      </c>
      <c r="D209" s="40" t="s">
        <v>410</v>
      </c>
      <c r="E209" s="23" t="s">
        <v>705</v>
      </c>
      <c r="F209" s="40" t="s">
        <v>412</v>
      </c>
      <c r="G209" s="23" t="s">
        <v>706</v>
      </c>
      <c r="H209" s="40" t="s">
        <v>585</v>
      </c>
      <c r="I209" s="40" t="s">
        <v>415</v>
      </c>
      <c r="J209" s="23" t="s">
        <v>707</v>
      </c>
    </row>
    <row r="210" ht="42" customHeight="1" spans="1:10">
      <c r="A210" s="162" t="s">
        <v>371</v>
      </c>
      <c r="B210" s="40" t="s">
        <v>837</v>
      </c>
      <c r="C210" s="40" t="s">
        <v>409</v>
      </c>
      <c r="D210" s="40" t="s">
        <v>470</v>
      </c>
      <c r="E210" s="23" t="s">
        <v>587</v>
      </c>
      <c r="F210" s="40" t="s">
        <v>412</v>
      </c>
      <c r="G210" s="23" t="s">
        <v>461</v>
      </c>
      <c r="H210" s="40" t="s">
        <v>440</v>
      </c>
      <c r="I210" s="40" t="s">
        <v>415</v>
      </c>
      <c r="J210" s="23" t="s">
        <v>838</v>
      </c>
    </row>
    <row r="211" ht="42" customHeight="1" spans="1:10">
      <c r="A211" s="162" t="s">
        <v>371</v>
      </c>
      <c r="B211" s="40" t="s">
        <v>837</v>
      </c>
      <c r="C211" s="40" t="s">
        <v>409</v>
      </c>
      <c r="D211" s="40" t="s">
        <v>472</v>
      </c>
      <c r="E211" s="23" t="s">
        <v>518</v>
      </c>
      <c r="F211" s="40" t="s">
        <v>412</v>
      </c>
      <c r="G211" s="23" t="s">
        <v>474</v>
      </c>
      <c r="H211" s="40" t="s">
        <v>475</v>
      </c>
      <c r="I211" s="40" t="s">
        <v>415</v>
      </c>
      <c r="J211" s="23" t="s">
        <v>838</v>
      </c>
    </row>
    <row r="212" ht="42" customHeight="1" spans="1:10">
      <c r="A212" s="162" t="s">
        <v>371</v>
      </c>
      <c r="B212" s="40" t="s">
        <v>837</v>
      </c>
      <c r="C212" s="40" t="s">
        <v>436</v>
      </c>
      <c r="D212" s="40" t="s">
        <v>437</v>
      </c>
      <c r="E212" s="23" t="s">
        <v>588</v>
      </c>
      <c r="F212" s="40" t="s">
        <v>412</v>
      </c>
      <c r="G212" s="23" t="s">
        <v>589</v>
      </c>
      <c r="H212" s="40" t="s">
        <v>501</v>
      </c>
      <c r="I212" s="40" t="s">
        <v>441</v>
      </c>
      <c r="J212" s="23" t="s">
        <v>590</v>
      </c>
    </row>
    <row r="213" ht="42" customHeight="1" spans="1:10">
      <c r="A213" s="162" t="s">
        <v>371</v>
      </c>
      <c r="B213" s="40" t="s">
        <v>837</v>
      </c>
      <c r="C213" s="40" t="s">
        <v>436</v>
      </c>
      <c r="D213" s="40" t="s">
        <v>458</v>
      </c>
      <c r="E213" s="23" t="s">
        <v>591</v>
      </c>
      <c r="F213" s="40" t="s">
        <v>412</v>
      </c>
      <c r="G213" s="23" t="s">
        <v>461</v>
      </c>
      <c r="H213" s="40" t="s">
        <v>440</v>
      </c>
      <c r="I213" s="40" t="s">
        <v>415</v>
      </c>
      <c r="J213" s="23" t="s">
        <v>838</v>
      </c>
    </row>
    <row r="214" ht="42" customHeight="1" spans="1:10">
      <c r="A214" s="162" t="s">
        <v>371</v>
      </c>
      <c r="B214" s="40" t="s">
        <v>837</v>
      </c>
      <c r="C214" s="40" t="s">
        <v>443</v>
      </c>
      <c r="D214" s="40" t="s">
        <v>444</v>
      </c>
      <c r="E214" s="23" t="s">
        <v>443</v>
      </c>
      <c r="F214" s="40" t="s">
        <v>412</v>
      </c>
      <c r="G214" s="23" t="s">
        <v>461</v>
      </c>
      <c r="H214" s="40" t="s">
        <v>440</v>
      </c>
      <c r="I214" s="40" t="s">
        <v>415</v>
      </c>
      <c r="J214" s="23" t="s">
        <v>592</v>
      </c>
    </row>
    <row r="215" ht="42" customHeight="1" spans="1:10">
      <c r="A215" s="162" t="s">
        <v>371</v>
      </c>
      <c r="B215" s="40" t="s">
        <v>837</v>
      </c>
      <c r="C215" s="40" t="s">
        <v>448</v>
      </c>
      <c r="D215" s="40" t="s">
        <v>449</v>
      </c>
      <c r="E215" s="23" t="s">
        <v>839</v>
      </c>
      <c r="F215" s="40" t="s">
        <v>412</v>
      </c>
      <c r="G215" s="23" t="s">
        <v>840</v>
      </c>
      <c r="H215" s="40" t="s">
        <v>480</v>
      </c>
      <c r="I215" s="40" t="s">
        <v>415</v>
      </c>
      <c r="J215" s="23" t="s">
        <v>841</v>
      </c>
    </row>
  </sheetData>
  <mergeCells count="50">
    <mergeCell ref="A2:J2"/>
    <mergeCell ref="A3:H3"/>
    <mergeCell ref="A8:A18"/>
    <mergeCell ref="A19:A22"/>
    <mergeCell ref="A23:A29"/>
    <mergeCell ref="A30:A40"/>
    <mergeCell ref="A41:A48"/>
    <mergeCell ref="A49:A52"/>
    <mergeCell ref="A53:A62"/>
    <mergeCell ref="A63:A69"/>
    <mergeCell ref="A70:A76"/>
    <mergeCell ref="A77:A83"/>
    <mergeCell ref="A84:A87"/>
    <mergeCell ref="A88:A91"/>
    <mergeCell ref="A92:A95"/>
    <mergeCell ref="A96:A114"/>
    <mergeCell ref="A115:A127"/>
    <mergeCell ref="A128:A142"/>
    <mergeCell ref="A143:A151"/>
    <mergeCell ref="A152:A159"/>
    <mergeCell ref="A160:A170"/>
    <mergeCell ref="A171:A180"/>
    <mergeCell ref="A181:A187"/>
    <mergeCell ref="A188:A197"/>
    <mergeCell ref="A198:A207"/>
    <mergeCell ref="A208:A215"/>
    <mergeCell ref="B8:B18"/>
    <mergeCell ref="B19:B22"/>
    <mergeCell ref="B23:B29"/>
    <mergeCell ref="B30:B40"/>
    <mergeCell ref="B41:B48"/>
    <mergeCell ref="B49:B52"/>
    <mergeCell ref="B53:B62"/>
    <mergeCell ref="B63:B69"/>
    <mergeCell ref="B70:B76"/>
    <mergeCell ref="B77:B83"/>
    <mergeCell ref="B84:B87"/>
    <mergeCell ref="B88:B91"/>
    <mergeCell ref="B92:B95"/>
    <mergeCell ref="B96:B114"/>
    <mergeCell ref="B115:B127"/>
    <mergeCell ref="B128:B142"/>
    <mergeCell ref="B143:B151"/>
    <mergeCell ref="B152:B159"/>
    <mergeCell ref="B160:B170"/>
    <mergeCell ref="B171:B180"/>
    <mergeCell ref="B181:B187"/>
    <mergeCell ref="B188:B197"/>
    <mergeCell ref="B198:B207"/>
    <mergeCell ref="B208:B2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cp:lastModifiedBy>
  <dcterms:created xsi:type="dcterms:W3CDTF">2026-03-09T02:50:00Z</dcterms:created>
  <dcterms:modified xsi:type="dcterms:W3CDTF">2026-03-09T02:59:49Z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BEB33A1C19F044548C97326FA416810E_13</vt:lpwstr>
  </property>
  <property fmtid="{D5CDD505-2E9C-101B-9397-08002B2CF9AE}" pid="3" name="KSOProductBuildVer">
    <vt:lpwstr>2052-12.1.0.25225</vt:lpwstr>
  </property>
  <property fmtid="{D5CDD505-2E9C-101B-9397-08002B2CF9AE}" pid="4" name="CalculationRule">
    <vt:i4>0</vt:i4>
  </property>
</Properties>
</file>