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firstSheet="13"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<sst xmlns="http://schemas.openxmlformats.org/spreadsheetml/2006/main" count="1013" uniqueCount="421">
  <si>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</si>
  <si>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</si>
  <si>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</si>
  <si>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</si>
  <si>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</si>
  <si>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</si>
  <si>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</si>
  <si>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</si>
  <si>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</si>
  <si>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</si>
  <si>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</si>
  <si>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</si>
  <si>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</si>
  <si>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</si>
  <si>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</si>
  <si>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</si>
  <si>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</si>
  <si>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</si>
  <si>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</si>
  <si>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</si>
  <si>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</si>
  <si>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</si>
  <si>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</si>
  <si>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</si>
  <si>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</si>
  <si>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</si>
  <si>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</si>
  <si>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</si>
  <si>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</si>
  <si>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</si>
  <si>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</si>
  <si>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</si>
  <si>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</si>
  <si>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</si>
  <si>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</si>
  <si>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</si>
  <si>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</si>
  <si>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</si>
  <si>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</si>
  <si>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</si>
  <si>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</si>
  <si>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</si>
  <si>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</si>
  <si>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</si>
  <si>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</si>
  <si>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</si>
  <si>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</si>
  <si>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</si>
  <si>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</si>
  <si>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</si>
  <si>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</si>
  <si>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</si>
  <si>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</si>
  <si>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</si>
  <si>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</si>
  <si>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</si>
  <si>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</si>
  <si>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</si>
  <si>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</si>
  <si>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</si>
  <si>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</si>
  <si>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</si>
  <si>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</si>
  <si>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</si>
  <si>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</si>
  <si>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</si>
  <si>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</si>
  <si>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</si>
  <si>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</si>
  <si>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117005</t>
  </si>
  <si>
    <t>昆明市东川区社会保险中心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</si>
  <si>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</si>
  <si>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</si>
  <si>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</si>
  <si>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</si>
  <si>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</si>
  <si>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</si>
  <si>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</si>
  <si>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</si>
  <si>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</si>
  <si>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</si>
  <si>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</si>
  <si>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</si>
  <si>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</si>
  <si>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</si>
  <si>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</si>
  <si>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</si>
  <si>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</si>
  <si>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</si>
  <si>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</si>
  <si>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</si>
  <si>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</si>
  <si>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</si>
  <si>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</si>
  <si>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</si>
  <si>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</si>
  <si>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</si>
  <si>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</si>
  <si>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</si>
  <si>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</si>
  <si>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</si>
  <si>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2080109</t>
  </si>
  <si>
    <t>社会保险经办机构</t>
  </si>
  <si>
    <t>20805</t>
  </si>
  <si>
    <t>行政事业单位养老支出</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</si>
  <si>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</si>
  <si>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</si>
  <si>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</si>
  <si>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</si>
  <si>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</si>
  <si>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</si>
  <si>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</si>
  <si>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</si>
  <si>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</si>
  <si>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</si>
  <si>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</si>
  <si>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</si>
  <si>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</si>
  <si>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</si>
  <si>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</si>
  <si>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</si>
  <si>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</si>
  <si>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</si>
  <si>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</si>
  <si>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</si>
  <si>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</si>
  <si>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</si>
  <si>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</si>
  <si>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</si>
  <si>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</si>
  <si>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</si>
  <si>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</si>
  <si>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</si>
  <si>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</si>
  <si>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</si>
  <si>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</si>
  <si>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</si>
  <si>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</si>
  <si>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</si>
  <si>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</si>
  <si>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</si>
  <si>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</si>
  <si>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</si>
  <si>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</si>
  <si>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</si>
  <si>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</si>
  <si>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</si>
  <si>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</si>
  <si>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</si>
  <si>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</si>
  <si>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</si>
  <si>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</si>
  <si>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</si>
  <si>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</si>
  <si>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</si>
  <si>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</si>
  <si>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</si>
  <si>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</si>
  <si>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</si>
  <si>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</si>
  <si>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</si>
  <si>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</si>
  <si>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</si>
  <si>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</si>
  <si>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</si>
  <si>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</si>
  <si>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</si>
  <si>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</si>
  <si>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</si>
  <si>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</si>
  <si>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</si>
  <si>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</si>
  <si>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</si>
  <si>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</si>
  <si>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</si>
  <si>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</si>
  <si>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</si>
  <si>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</si>
  <si>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</si>
  <si>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</si>
  <si>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</si>
  <si>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</si>
  <si>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</si>
  <si>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</si>
  <si>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</si>
  <si>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</si>
  <si>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</si>
  <si>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</si>
  <si>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</si>
  <si>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</si>
  <si>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</si>
  <si>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</si>
  <si>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</si>
  <si>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昆明市东川区人力资源和社会保障局</t>
  </si>
  <si>
    <t>530113210000000001768</t>
  </si>
  <si>
    <t>行政人员工资支出</t>
  </si>
  <si>
    <t>30101</t>
  </si>
  <si>
    <t>基本工资</t>
  </si>
  <si>
    <t>30102</t>
  </si>
  <si>
    <t>津贴补贴</t>
  </si>
  <si>
    <t>30103</t>
  </si>
  <si>
    <t>奖金</t>
  </si>
  <si>
    <t>530113210000000001770</t>
  </si>
  <si>
    <t>社会保障缴费</t>
  </si>
  <si>
    <t>30108</t>
  </si>
  <si>
    <t>机关事业单位基本养老保险缴费</t>
  </si>
  <si>
    <t>30110</t>
  </si>
  <si>
    <t>职工基本医疗保险缴费</t>
  </si>
  <si>
    <t>30111</t>
  </si>
  <si>
    <t>公务员医疗补助缴费</t>
  </si>
  <si>
    <t>30112</t>
  </si>
  <si>
    <t>其他社会保障缴费</t>
  </si>
  <si>
    <t>530113210000000001771</t>
  </si>
  <si>
    <t>30113</t>
  </si>
  <si>
    <t>530113210000000001773</t>
  </si>
  <si>
    <t>退休费</t>
  </si>
  <si>
    <t>30302</t>
  </si>
  <si>
    <t>530113210000000001776</t>
  </si>
  <si>
    <t>30217</t>
  </si>
  <si>
    <t>530113210000000001777</t>
  </si>
  <si>
    <t>公务交通补贴</t>
  </si>
  <si>
    <t>30239</t>
  </si>
  <si>
    <t>其他交通费用</t>
  </si>
  <si>
    <t>530113210000000001778</t>
  </si>
  <si>
    <t>工会经费</t>
  </si>
  <si>
    <t>30228</t>
  </si>
  <si>
    <t>530113210000000001779</t>
  </si>
  <si>
    <t>离退休公用经费</t>
  </si>
  <si>
    <t>30299</t>
  </si>
  <si>
    <t>其他商品和服务支出</t>
  </si>
  <si>
    <t>530113210000000001781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</si>
  <si>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</si>
  <si>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</si>
  <si>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</si>
  <si>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</si>
  <si>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</si>
  <si>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</si>
  <si>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</si>
  <si>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</si>
  <si>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</si>
  <si>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</si>
  <si>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</si>
  <si>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</si>
  <si>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</si>
  <si>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</si>
  <si>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</si>
  <si>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</si>
  <si>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</si>
  <si>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530113210000000001782</t>
  </si>
  <si>
    <t>租车经费</t>
  </si>
  <si>
    <t>530113221100000453146</t>
  </si>
  <si>
    <t>离退休生活补助</t>
  </si>
  <si>
    <t>30305</t>
  </si>
  <si>
    <t>生活补助</t>
  </si>
  <si>
    <t>530113231100001504969</t>
  </si>
  <si>
    <t>行政人员绩效奖励</t>
  </si>
  <si>
    <t>预算05-1表</t>
  </si>
  <si>
    <t>项目分类</t>
  </si>
  <si>
    <t>项目单位</t>
  </si>
  <si>
    <t>经济科目编码</t>
  </si>
  <si>
    <t>经济科目名称</t>
  </si>
  <si>
    <t>本年拨款</t>
  </si>
  <si>
    <t>其中：本次下达</t>
  </si>
  <si>
    <t>对个人和家庭的补助</t>
  </si>
  <si>
    <t>530113261100004929487</t>
  </si>
  <si>
    <t>企业退休人员计划生育奖励资金</t>
  </si>
  <si>
    <t>30399</t>
  </si>
  <si>
    <t>其他对个人和家庭的补助</t>
  </si>
  <si>
    <t>预算05-2表</t>
  </si>
  <si>
    <t>项目年度绩效目标</t>
  </si>
  <si>
    <t>一级指标</t>
  </si>
  <si>
    <t>二级指标</t>
  </si>
  <si>
    <t>三级指标</t>
  </si>
  <si>
    <t>指标性质</t>
  </si>
  <si>
    <t>指标值</t>
  </si>
  <si>
    <t>度量单位</t>
  </si>
  <si>
    <t>指标属性</t>
  </si>
  <si>
    <t>指标内容</t>
  </si>
  <si>
    <t>按时足额发放待遇，改善了群众生活水平，提升公民生活幸福感。2026年根据（云劳社〔2002〕76号关于云南省企业职工基本养老保险条例实施办法有关问题的处理意见），完成全区企业退休人员6053人，独生子女奖励资金968万元，按时足额发放。</t>
  </si>
  <si>
    <t>产出指标</t>
  </si>
  <si>
    <t>数量指标</t>
  </si>
  <si>
    <t>获补对象数</t>
  </si>
  <si>
    <t>&gt;=</t>
  </si>
  <si>
    <t>6053</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</si>
  <si>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</si>
  <si>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</si>
  <si>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</si>
  <si>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</si>
  <si>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</si>
  <si>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</si>
  <si>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</si>
  <si>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</si>
  <si>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时效指标</t>
  </si>
  <si>
    <t>完成企业退休人员独生子女费奖励支付</t>
  </si>
  <si>
    <t>=</t>
  </si>
  <si>
    <t>2026年12月</t>
  </si>
  <si>
    <t>月</t>
  </si>
  <si>
    <t>反映发放单位及时发放补助资金的情况。
发放及时率=在时限内发放资金/应发放资金*100%</t>
  </si>
  <si>
    <t>效益指标</t>
  </si>
  <si>
    <t>社会效益</t>
  </si>
  <si>
    <t>部门运转</t>
  </si>
  <si>
    <t>作用显著</t>
  </si>
  <si>
    <t>是/否</t>
  </si>
  <si>
    <t>定性指标</t>
  </si>
  <si>
    <t>反映部门（单位）运转情况。</t>
  </si>
  <si>
    <t>满意度指标</t>
  </si>
  <si>
    <t>服务对象满意度</t>
  </si>
  <si>
    <t>受益对象满意度</t>
  </si>
  <si>
    <t>95</t>
  </si>
  <si>
    <t>反映获补助受益对象的满意程度。</t>
  </si>
  <si>
    <t>预算06表</t>
  </si>
  <si>
    <t>政府性基金预算支出预算表</t>
  </si>
  <si>
    <t>单位名称：昆明市发展和改革委员会</t>
  </si>
  <si>
    <t>政府性基金预算支出</t>
  </si>
  <si>
    <t>备注：昆明市东川区社会保险中心2026年度无政府性基金预算支出情况，此表无数据。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</si>
  <si>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</si>
  <si>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</si>
  <si>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</si>
  <si>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</si>
  <si>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</si>
  <si>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</si>
  <si>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</si>
  <si>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</si>
  <si>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</si>
  <si>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</si>
  <si>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</si>
  <si>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</si>
  <si>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</si>
  <si>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文件柜</t>
  </si>
  <si>
    <t>组</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</si>
  <si>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</si>
  <si>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</si>
  <si>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</si>
  <si>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</si>
  <si>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</si>
  <si>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</si>
  <si>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</si>
  <si>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</si>
  <si>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备注：昆明市东川区社会保险中心2026年度无政府购买预算支出情况，此表无数据。</t>
  </si>
  <si>
    <t>预算09-1表</t>
  </si>
  <si>
    <t>单位名称（项目）</t>
  </si>
  <si>
    <t>地区</t>
  </si>
  <si>
    <t>备注：昆明市东川区社会保险中心2026年度无对下转移支付预算支出情况，此表无数据。</t>
  </si>
  <si>
    <t>预算09-2表</t>
  </si>
  <si>
    <t>备注：昆明市东川区社会保险中心2026年度无对下转移支付绩效目标情况，此表无数据。</t>
  </si>
  <si>
    <t xml:space="preserve">预算10表
</t>
  </si>
  <si>
    <t>资产类别</t>
  </si>
  <si>
    <t>资产分类代码.名称</t>
  </si>
  <si>
    <t>资产名称</t>
  </si>
  <si>
    <t>计量单位</t>
  </si>
  <si>
    <t>财政部门批复数（元）</t>
  </si>
  <si>
    <t>单价</t>
  </si>
  <si>
    <t>金额</t>
  </si>
  <si>
    <t>备注：昆明市东川区社会保险中心2026年度无新增资产配置预算情况，此表无数据。</t>
  </si>
  <si>
    <t>预算11表</t>
  </si>
  <si>
    <t>上级补助</t>
  </si>
  <si>
    <r>
      <t>备注：昆明市东川区社会保险中心</t>
    </r>
    <r>
      <rPr>
        <sz val="10"/>
        <rFont val="Arial"/>
        <charset val="134"/>
      </rPr>
      <t>2026</t>
    </r>
    <r>
      <rPr>
        <sz val="10"/>
        <rFont val="宋体"/>
        <charset val="134"/>
      </rPr>
      <t>年度无上级补助项目支出预算情况，此表无数据。</t>
    </r>
  </si>
  <si>
    <t>预算12表</t>
  </si>
  <si>
    <t>项目级次</t>
  </si>
  <si>
    <t>114 对个人和家庭的补助</t>
  </si>
  <si>
    <t>本级</t>
  </si>
  <si>
    <t/>
  </si>
  <si>
    <t>预算6表</t>
  </si>
  <si>
    <t>2026年部门整体支出绩效目标表</t>
  </si>
  <si>
    <t>单位名称：昆明市东川区社会保险中心</t>
  </si>
  <si>
    <t>部门编码</t>
  </si>
  <si>
    <t>部门名称</t>
  </si>
  <si>
    <t>内容</t>
  </si>
  <si>
    <t>说明</t>
  </si>
  <si>
    <t>部门总体目标</t>
  </si>
  <si>
    <t>部门职责</t>
  </si>
  <si>
    <r>
      <rPr>
        <sz val="11"/>
        <rFont val="宋体"/>
        <charset val="134"/>
      </rPr>
      <t>1.宣传和贯彻执行党和国家的养老保险、工伤保险、失业保险方针、政策、法律、法规和上级部门的有关规定；
2.负责全区参保单位和灵活就业人员养老保险、工伤保险、失业保险的参保登记、中断、终止、转移接续、缴费基数核定工作；
3.负责各项社会保险基金的征缴、筹集、发放、上缴等工作，编制基金征收计划及全区社会保险基金预决算；
4.对达到正常退休条件的参保人员及时进行退休审批、待遇核定，按时足额社会化发放离退休人员养老金，并按规定及时调整养老金，开展领取社会保险待遇人员资格确认；
5.建立健全社会保险基金稽核制度，加强和规范社会保险基金的管理与监督，防范欠缴拒缴社会保险费、虚报冒领保险待遇；
6.负责社会保障卡的制作、发放、使用和挂失补办等工作。"</t>
    </r>
    <r>
      <rPr>
        <sz val="11"/>
        <rFont val="Arial"/>
        <charset val="134"/>
      </rPr>
      <t xml:space="preserve">						</t>
    </r>
    <r>
      <rPr>
        <sz val="11"/>
        <rFont val="宋体"/>
        <charset val="134"/>
      </rPr>
      <t xml:space="preserve">
</t>
    </r>
  </si>
  <si>
    <t>根据三定方案归纳</t>
  </si>
  <si>
    <t>总体绩效目标（2026-2028年期间）</t>
  </si>
  <si>
    <t xml:space="preserve">贯彻执行国家、省、市有关社会保险的路线、方针和政策，做好全区参统单位和个体劳动者基本养老保险、工伤保险、失业保险的参保核定工作；加强社会保险领域风险防范，编制基金征收计划及全区社会保险基金预决算，确保社会保险基金专款专用，安全运行；严格执行退休审批程序和退休待遇核算政策，稳步提升退休待遇水平；全力做好社会保障卡的发放、使用、更换等工作；确保全区参统单位离退休人员的基本养老金按时、足额发放；完善离退休人员社会化管理工作；保障社保经办机构正常运行；保障人员工资福利按时足额发放；确保机关事业单位、企业统筹外补助按时足额发放。
</t>
  </si>
  <si>
    <t>根据部门职责，中长期规划，各级党委，各级政府要求归纳</t>
  </si>
  <si>
    <t>部门年度目标</t>
  </si>
  <si>
    <t>预算年度（2026年）绩效目标</t>
  </si>
  <si>
    <t>贯彻执行国家、省、市有关社会保险的路线、方针和政策，做好全区参统单位和个体劳动者基本养老保险、工伤保险、失业保险的参保核定工作；加强社会保险领域风险防范，编制基金征收计划及全区社会保险基金预决算，确保社会保险基金专款专用，安全运行；严格执行退休审批程序和退休待遇核算政策，稳步提升退休待遇水平；全力做好社会保障卡的发放、使用、更换等工作；确保全区参统单位离退休人员的基本养老金按时、足额发放；完善离退休人员社会化管理工作；保障社保经办机构正常运行；保障人员工资福利按时足额发放；确保机关事业单位、企业统筹外补助按时足额发放。</t>
  </si>
  <si>
    <t>部门年度重点工作任务对应的目标或措施预计的产出和效果，每项工作任务都有明确的一项或几项目标。</t>
  </si>
  <si>
    <t>二、部门年度重点工作任务</t>
  </si>
  <si>
    <t>部门职能职责</t>
  </si>
  <si>
    <t>主要内容</t>
  </si>
  <si>
    <t>纳入预算金额（元）</t>
  </si>
  <si>
    <t>总额</t>
  </si>
  <si>
    <t>财政拨款</t>
  </si>
  <si>
    <t>其他资金</t>
  </si>
  <si>
    <t>社会保险工作</t>
  </si>
  <si>
    <t>三、部门整体支出绩效指标</t>
  </si>
  <si>
    <t>绩效指标</t>
  </si>
  <si>
    <t>评（扣）分标准</t>
  </si>
  <si>
    <t>绩效指标设定依据及指标值数据来源</t>
  </si>
  <si>
    <t xml:space="preserve">二级指标 </t>
  </si>
  <si>
    <t>单位在职人数</t>
  </si>
  <si>
    <t>人</t>
  </si>
  <si>
    <t>该指标权重10分，完全完宬得满分，未完成酌情扣分。</t>
  </si>
  <si>
    <t>单位统计</t>
  </si>
  <si>
    <t>发放统筹外待遇人数</t>
  </si>
  <si>
    <t>6000</t>
  </si>
  <si>
    <t>该指标权得10分，完全完成得满分，未完成酌情扣分。</t>
  </si>
  <si>
    <t>发放人数</t>
  </si>
  <si>
    <t>单位离（退）休人数</t>
  </si>
  <si>
    <t>该指标权重10分，完全完成得满分，否则酌情扣分。</t>
  </si>
  <si>
    <t>发放准确率</t>
  </si>
  <si>
    <t>该指标权重15分，根据发放准确率评分：准确率≥95得满分，否则酌情扣分。</t>
  </si>
  <si>
    <t>发放准确率≥95</t>
  </si>
  <si>
    <t>完成时间</t>
  </si>
  <si>
    <t>2026</t>
  </si>
  <si>
    <t>年</t>
  </si>
  <si>
    <t>该指标权重10分，根据完成及时率评分：完成及时率=100%，得满分；否则酌情扣分。</t>
  </si>
  <si>
    <t>2026年12月31日前完成</t>
  </si>
  <si>
    <t>年度预算批复</t>
  </si>
  <si>
    <t>经济效益</t>
  </si>
  <si>
    <t>保障民生</t>
  </si>
  <si>
    <t>明显改善</t>
  </si>
  <si>
    <t>该指标权重15分，明显改善得满分，否则酌情扣分。</t>
  </si>
  <si>
    <t>政策知晓率</t>
  </si>
  <si>
    <t>该指标权重15分，根据知晓率评分：知晓率≥95%的得满分；否则酌情扣分。</t>
  </si>
  <si>
    <t>政策知晓率≥95%</t>
  </si>
  <si>
    <t>该指标权重15分，根据服务对象满意度评分：满意度≥95%的得满分；否则酌情扣分。</t>
  </si>
  <si>
    <t>满意度≥95%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</si>
</sst>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name val="宋体"/>
      <charset val="134"/>
    </font>
    <font>
      <b/>
      <sz val="11"/>
      <color rgb="FF000000"/>
      <name val="宋体"/>
      <charset val="134"/>
    </font>
    <font>
      <sz val="12"/>
      <color rgb="FF000000"/>
      <name val="宋体"/>
      <charset val="134"/>
    </font>
    <font>
      <b/>
      <sz val="23"/>
      <color rgb="FF000000"/>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9"/>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000000"/>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15" fillId="0" borderId="1">
      <alignment horizontal="right" vertical="center"/>
    </xf>
    <xf numFmtId="49" fontId="15" fillId="0" borderId="1">
      <alignment horizontal="left" vertical="center" wrapText="1"/>
    </xf>
    <xf numFmtId="176" fontId="15" fillId="0" borderId="1">
      <alignment horizontal="right" vertical="center"/>
    </xf>
    <xf numFmtId="177" fontId="15" fillId="0" borderId="1">
      <alignment horizontal="right" vertical="center"/>
    </xf>
    <xf numFmtId="178" fontId="15" fillId="0" borderId="1">
      <alignment horizontal="right" vertical="center"/>
    </xf>
    <xf numFmtId="179" fontId="15" fillId="0" borderId="1">
      <alignment horizontal="right" vertical="center"/>
    </xf>
    <xf numFmtId="10" fontId="15" fillId="0" borderId="1">
      <alignment horizontal="right" vertical="center"/>
    </xf>
    <xf numFmtId="180" fontId="15" fillId="0" borderId="1">
      <alignment horizontal="right" vertical="center"/>
    </xf>
    <xf numFmtId="0" fontId="15" fillId="0" borderId="0">
      <alignment vertical="top"/>
      <protection locked="0"/>
    </xf>
    <xf numFmtId="0" fontId="10" fillId="0" borderId="0"/>
    <xf numFmtId="0" fontId="6" fillId="0" borderId="0">
      <alignment vertical="center"/>
    </xf>
  </cellStyleXfs>
  <cellXfs count="242">
    <xf numFmtId="0" fontId="0" fillId="0" borderId="0" xfId="0" applyFont="1" applyBorder="1"/>
    <xf numFmtId="0" fontId="0" fillId="0" borderId="0" xfId="0" applyFont="1" applyFill="1" applyBorder="1" applyAlignment="1">
      <alignment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6" fillId="0" borderId="5" xfId="0" applyNumberFormat="1" applyFont="1" applyFill="1" applyBorder="1" applyAlignment="1"/>
    <xf numFmtId="49" fontId="6" fillId="0" borderId="6"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center" vertical="center" wrapText="1"/>
    </xf>
    <xf numFmtId="49" fontId="6" fillId="0" borderId="8" xfId="0" applyNumberFormat="1" applyFont="1" applyFill="1" applyBorder="1" applyAlignment="1" applyProtection="1">
      <alignment horizontal="center" vertical="center" wrapText="1"/>
    </xf>
    <xf numFmtId="4" fontId="6" fillId="0" borderId="1" xfId="0" applyNumberFormat="1" applyFont="1" applyFill="1" applyBorder="1" applyAlignment="1" applyProtection="1">
      <alignment horizontal="right"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49" fontId="6" fillId="0" borderId="1" xfId="59" applyNumberFormat="1" applyBorder="1" applyAlignment="1" applyProtection="1">
      <alignment horizontal="left" vertical="center" wrapText="1"/>
    </xf>
    <xf numFmtId="49" fontId="6" fillId="0" borderId="1" xfId="59" applyNumberFormat="1" applyBorder="1" applyAlignment="1" applyProtection="1">
      <alignment vertical="center" wrapText="1"/>
    </xf>
    <xf numFmtId="0" fontId="2" fillId="2" borderId="0" xfId="0" applyFont="1" applyFill="1" applyBorder="1" applyAlignment="1">
      <alignment horizontal="right"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2" borderId="11" xfId="0" applyFont="1" applyFill="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Fill="1" applyBorder="1" applyAlignment="1"/>
    <xf numFmtId="0" fontId="3" fillId="0" borderId="1" xfId="0" applyFont="1" applyBorder="1" applyAlignment="1" applyProtection="1">
      <alignment horizontal="center" vertical="center"/>
      <protection locked="0"/>
    </xf>
    <xf numFmtId="4" fontId="11"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57" applyFont="1" applyFill="1" applyBorder="1" applyAlignment="1" applyProtection="1">
      <alignmen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2" xfId="0" applyFont="1" applyBorder="1" applyAlignment="1">
      <alignment horizontal="center" vertical="center" wrapText="1"/>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5" fillId="0" borderId="0" xfId="57" applyFont="1" applyFill="1" applyBorder="1" applyAlignment="1" applyProtection="1"/>
    <xf numFmtId="0" fontId="5"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2" fillId="0" borderId="11" xfId="0" applyFont="1"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pplyProtection="1">
      <alignment horizontal="left" vertical="center"/>
      <protection locked="0"/>
    </xf>
    <xf numFmtId="0" fontId="2" fillId="0" borderId="17" xfId="0" applyFont="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7"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2" fillId="2" borderId="15"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7"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5" xfId="0" applyNumberFormat="1" applyFont="1" applyBorder="1" applyAlignment="1">
      <alignment horizontal="right" vertical="center"/>
    </xf>
    <xf numFmtId="0" fontId="2" fillId="2" borderId="15"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pplyProtection="1">
      <alignment horizontal="center" vertical="center" wrapText="1"/>
      <protection locked="0"/>
    </xf>
    <xf numFmtId="0" fontId="5" fillId="0" borderId="15"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0"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6" fontId="21" fillId="0" borderId="1" xfId="0" applyNumberFormat="1" applyFont="1" applyBorder="1" applyAlignment="1">
      <alignment horizontal="right" vertical="center"/>
    </xf>
    <xf numFmtId="0" fontId="19" fillId="2" borderId="9"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2" borderId="11" xfId="0" applyFont="1" applyFill="1" applyBorder="1" applyAlignment="1" applyProtection="1">
      <alignment horizontal="center" vertical="center" wrapText="1"/>
      <protection locked="0"/>
    </xf>
    <xf numFmtId="0" fontId="19" fillId="0" borderId="1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 fillId="2" borderId="15"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1" sqref="A1"/>
    </sheetView>
  </sheetViews>
  <sheetFormatPr defaultColWidth="8.575" defaultRowHeight="12.75" customHeight="1" outlineLevelCol="3"/>
  <cols>
    <col min="1" max="4" width="41" customWidth="1"/>
  </cols>
  <sheetData>
    <row r="1" ht="15" customHeight="1" spans="1:4">
      <c r="A1" s="87"/>
      <c r="B1" s="87"/>
      <c r="C1" s="87"/>
      <c r="D1" s="105" t="s">
        <v>0</v>
      </c>
    </row>
    <row r="2" ht="41.25" customHeight="1" spans="1:1">
      <c r="A2" s="82" t="str">
        <f>"2026"&amp;"年部门财务收支预算总表"</f>
        <v>2026年部门财务收支预算总表</v>
      </c>
    </row>
    <row r="3" ht="17.25" customHeight="1" spans="1:4">
      <c r="A3" s="85" t="str">
        <f>"单位名称："&amp;"昆明市东川区社会保险中心"</f>
        <v>单位名称：昆明市东川区社会保险中心</v>
      </c>
      <c r="B3" s="207"/>
      <c r="D3" s="184" t="s">
        <v>1</v>
      </c>
    </row>
    <row r="4" ht="23.25" customHeight="1" spans="1:4">
      <c r="A4" s="208" t="s">
        <v>2</v>
      </c>
      <c r="B4" s="209"/>
      <c r="C4" s="208" t="s">
        <v>3</v>
      </c>
      <c r="D4" s="209"/>
    </row>
    <row r="5" ht="24" customHeight="1" spans="1:4">
      <c r="A5" s="208" t="s">
        <v>4</v>
      </c>
      <c r="B5" s="208" t="s">
        <v>5</v>
      </c>
      <c r="C5" s="208" t="s">
        <v>6</v>
      </c>
      <c r="D5" s="208" t="s">
        <v>5</v>
      </c>
    </row>
    <row r="6" ht="17.25" customHeight="1" spans="1:4">
      <c r="A6" s="210" t="s">
        <v>7</v>
      </c>
      <c r="B6" s="120">
        <v>46569182.5</v>
      </c>
      <c r="C6" s="210" t="s">
        <v>8</v>
      </c>
      <c r="D6" s="120"/>
    </row>
    <row r="7" ht="17.25" customHeight="1" spans="1:4">
      <c r="A7" s="210" t="s">
        <v>9</v>
      </c>
      <c r="B7" s="120"/>
      <c r="C7" s="210" t="s">
        <v>10</v>
      </c>
      <c r="D7" s="120"/>
    </row>
    <row r="8" ht="17.25" customHeight="1" spans="1:4">
      <c r="A8" s="210" t="s">
        <v>11</v>
      </c>
      <c r="B8" s="120"/>
      <c r="C8" s="241" t="s">
        <v>12</v>
      </c>
      <c r="D8" s="120"/>
    </row>
    <row r="9" ht="17.25" customHeight="1" spans="1:4">
      <c r="A9" s="210" t="s">
        <v>13</v>
      </c>
      <c r="B9" s="120"/>
      <c r="C9" s="241" t="s">
        <v>14</v>
      </c>
      <c r="D9" s="120"/>
    </row>
    <row r="10" ht="17.25" customHeight="1" spans="1:4">
      <c r="A10" s="210" t="s">
        <v>15</v>
      </c>
      <c r="B10" s="120"/>
      <c r="C10" s="241" t="s">
        <v>16</v>
      </c>
      <c r="D10" s="120"/>
    </row>
    <row r="11" ht="17.25" customHeight="1" spans="1:4">
      <c r="A11" s="210" t="s">
        <v>17</v>
      </c>
      <c r="B11" s="120"/>
      <c r="C11" s="241" t="s">
        <v>18</v>
      </c>
      <c r="D11" s="120"/>
    </row>
    <row r="12" ht="17.25" customHeight="1" spans="1:4">
      <c r="A12" s="210" t="s">
        <v>19</v>
      </c>
      <c r="B12" s="120"/>
      <c r="C12" s="72" t="s">
        <v>20</v>
      </c>
      <c r="D12" s="120"/>
    </row>
    <row r="13" ht="17.25" customHeight="1" spans="1:4">
      <c r="A13" s="210" t="s">
        <v>21</v>
      </c>
      <c r="B13" s="120"/>
      <c r="C13" s="72" t="s">
        <v>22</v>
      </c>
      <c r="D13" s="120">
        <v>46084266.5</v>
      </c>
    </row>
    <row r="14" ht="17.25" customHeight="1" spans="1:4">
      <c r="A14" s="210" t="s">
        <v>23</v>
      </c>
      <c r="B14" s="120"/>
      <c r="C14" s="72" t="s">
        <v>24</v>
      </c>
      <c r="D14" s="120">
        <v>272592</v>
      </c>
    </row>
    <row r="15" ht="17.25" customHeight="1" spans="1:4">
      <c r="A15" s="210" t="s">
        <v>25</v>
      </c>
      <c r="B15" s="120"/>
      <c r="C15" s="72" t="s">
        <v>26</v>
      </c>
      <c r="D15" s="120"/>
    </row>
    <row r="16" ht="17.25" customHeight="1" spans="1:4">
      <c r="A16" s="189"/>
      <c r="B16" s="120"/>
      <c r="C16" s="72" t="s">
        <v>27</v>
      </c>
      <c r="D16" s="120"/>
    </row>
    <row r="17" ht="17.25" customHeight="1" spans="1:4">
      <c r="A17" s="211"/>
      <c r="B17" s="120"/>
      <c r="C17" s="72" t="s">
        <v>28</v>
      </c>
      <c r="D17" s="120"/>
    </row>
    <row r="18" ht="17.25" customHeight="1" spans="1:4">
      <c r="A18" s="211"/>
      <c r="B18" s="120"/>
      <c r="C18" s="72" t="s">
        <v>29</v>
      </c>
      <c r="D18" s="120"/>
    </row>
    <row r="19" ht="17.25" customHeight="1" spans="1:4">
      <c r="A19" s="211"/>
      <c r="B19" s="120"/>
      <c r="C19" s="72" t="s">
        <v>30</v>
      </c>
      <c r="D19" s="120"/>
    </row>
    <row r="20" ht="17.25" customHeight="1" spans="1:4">
      <c r="A20" s="211"/>
      <c r="B20" s="120"/>
      <c r="C20" s="72" t="s">
        <v>31</v>
      </c>
      <c r="D20" s="120"/>
    </row>
    <row r="21" ht="17.25" customHeight="1" spans="1:4">
      <c r="A21" s="211"/>
      <c r="B21" s="120"/>
      <c r="C21" s="72" t="s">
        <v>32</v>
      </c>
      <c r="D21" s="120"/>
    </row>
    <row r="22" ht="17.25" customHeight="1" spans="1:4">
      <c r="A22" s="211"/>
      <c r="B22" s="120"/>
      <c r="C22" s="72" t="s">
        <v>33</v>
      </c>
      <c r="D22" s="120"/>
    </row>
    <row r="23" ht="17.25" customHeight="1" spans="1:4">
      <c r="A23" s="211"/>
      <c r="B23" s="120"/>
      <c r="C23" s="72" t="s">
        <v>34</v>
      </c>
      <c r="D23" s="120"/>
    </row>
    <row r="24" ht="17.25" customHeight="1" spans="1:4">
      <c r="A24" s="211"/>
      <c r="B24" s="120"/>
      <c r="C24" s="72" t="s">
        <v>35</v>
      </c>
      <c r="D24" s="120">
        <v>212324</v>
      </c>
    </row>
    <row r="25" ht="17.25" customHeight="1" spans="1:4">
      <c r="A25" s="211"/>
      <c r="B25" s="120"/>
      <c r="C25" s="72" t="s">
        <v>36</v>
      </c>
      <c r="D25" s="120"/>
    </row>
    <row r="26" ht="17.25" customHeight="1" spans="1:4">
      <c r="A26" s="211"/>
      <c r="B26" s="120"/>
      <c r="C26" s="189" t="s">
        <v>37</v>
      </c>
      <c r="D26" s="120"/>
    </row>
    <row r="27" ht="17.25" customHeight="1" spans="1:4">
      <c r="A27" s="211"/>
      <c r="B27" s="120"/>
      <c r="C27" s="72" t="s">
        <v>38</v>
      </c>
      <c r="D27" s="120"/>
    </row>
    <row r="28" ht="16.5" customHeight="1" spans="1:4">
      <c r="A28" s="211"/>
      <c r="B28" s="120"/>
      <c r="C28" s="72" t="s">
        <v>39</v>
      </c>
      <c r="D28" s="120"/>
    </row>
    <row r="29" ht="16.5" customHeight="1" spans="1:4">
      <c r="A29" s="211"/>
      <c r="B29" s="120"/>
      <c r="C29" s="189" t="s">
        <v>40</v>
      </c>
      <c r="D29" s="120"/>
    </row>
    <row r="30" ht="17.25" customHeight="1" spans="1:4">
      <c r="A30" s="211"/>
      <c r="B30" s="120"/>
      <c r="C30" s="189" t="s">
        <v>41</v>
      </c>
      <c r="D30" s="120"/>
    </row>
    <row r="31" ht="17.25" customHeight="1" spans="1:4">
      <c r="A31" s="211"/>
      <c r="B31" s="120"/>
      <c r="C31" s="72" t="s">
        <v>42</v>
      </c>
      <c r="D31" s="120"/>
    </row>
    <row r="32" ht="16.5" customHeight="1" spans="1:4">
      <c r="A32" s="211" t="s">
        <v>43</v>
      </c>
      <c r="B32" s="120">
        <v>46569182.5</v>
      </c>
      <c r="C32" s="211" t="s">
        <v>44</v>
      </c>
      <c r="D32" s="120">
        <v>46569182.5</v>
      </c>
    </row>
    <row r="33" ht="16.5" customHeight="1" spans="1:4">
      <c r="A33" s="189" t="s">
        <v>45</v>
      </c>
      <c r="B33" s="120"/>
      <c r="C33" s="189" t="s">
        <v>46</v>
      </c>
      <c r="D33" s="120"/>
    </row>
    <row r="34" ht="16.5" customHeight="1" spans="1:4">
      <c r="A34" s="72" t="s">
        <v>47</v>
      </c>
      <c r="B34" s="120"/>
      <c r="C34" s="72" t="s">
        <v>47</v>
      </c>
      <c r="D34" s="120"/>
    </row>
    <row r="35" ht="16.5" customHeight="1" spans="1:4">
      <c r="A35" s="72" t="s">
        <v>48</v>
      </c>
      <c r="B35" s="120"/>
      <c r="C35" s="72" t="s">
        <v>49</v>
      </c>
      <c r="D35" s="120"/>
    </row>
    <row r="36" ht="16.5" customHeight="1" spans="1:4">
      <c r="A36" s="212" t="s">
        <v>50</v>
      </c>
      <c r="B36" s="120">
        <v>46569182.5</v>
      </c>
      <c r="C36" s="212" t="s">
        <v>51</v>
      </c>
      <c r="D36" s="120">
        <v>46569182.5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8" sqref="A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3">
        <v>1</v>
      </c>
      <c r="B1" s="164">
        <v>0</v>
      </c>
      <c r="C1" s="163">
        <v>1</v>
      </c>
      <c r="D1" s="165"/>
      <c r="E1" s="165"/>
      <c r="F1" s="162" t="s">
        <v>310</v>
      </c>
    </row>
    <row r="2" ht="42" customHeight="1" spans="1:6">
      <c r="A2" s="166" t="str">
        <f>"2026"&amp;"年部门政府性基金预算支出预算表"</f>
        <v>2026年部门政府性基金预算支出预算表</v>
      </c>
      <c r="B2" s="166" t="s">
        <v>311</v>
      </c>
      <c r="C2" s="167"/>
      <c r="D2" s="168"/>
      <c r="E2" s="168"/>
      <c r="F2" s="168"/>
    </row>
    <row r="3" ht="13.5" customHeight="1" spans="1:6">
      <c r="A3" s="46" t="str">
        <f>"单位名称："&amp;"昆明市东川区社会保险中心"</f>
        <v>单位名称：昆明市东川区社会保险中心</v>
      </c>
      <c r="B3" s="46" t="s">
        <v>312</v>
      </c>
      <c r="C3" s="163"/>
      <c r="D3" s="165"/>
      <c r="E3" s="165"/>
      <c r="F3" s="162" t="s">
        <v>1</v>
      </c>
    </row>
    <row r="4" ht="19.5" customHeight="1" spans="1:6">
      <c r="A4" s="169" t="s">
        <v>175</v>
      </c>
      <c r="B4" s="170" t="s">
        <v>72</v>
      </c>
      <c r="C4" s="169" t="s">
        <v>73</v>
      </c>
      <c r="D4" s="52" t="s">
        <v>313</v>
      </c>
      <c r="E4" s="53"/>
      <c r="F4" s="54"/>
    </row>
    <row r="5" ht="18.75" customHeight="1" spans="1:6">
      <c r="A5" s="171"/>
      <c r="B5" s="172"/>
      <c r="C5" s="171"/>
      <c r="D5" s="57" t="s">
        <v>55</v>
      </c>
      <c r="E5" s="52" t="s">
        <v>75</v>
      </c>
      <c r="F5" s="57" t="s">
        <v>76</v>
      </c>
    </row>
    <row r="6" ht="18.75" customHeight="1" spans="1:6">
      <c r="A6" s="109">
        <v>1</v>
      </c>
      <c r="B6" s="173" t="s">
        <v>83</v>
      </c>
      <c r="C6" s="109">
        <v>3</v>
      </c>
      <c r="D6" s="174">
        <v>4</v>
      </c>
      <c r="E6" s="174">
        <v>5</v>
      </c>
      <c r="F6" s="174">
        <v>6</v>
      </c>
    </row>
    <row r="7" ht="21" customHeight="1" spans="1:6">
      <c r="A7" s="62"/>
      <c r="B7" s="62"/>
      <c r="C7" s="62"/>
      <c r="D7" s="120"/>
      <c r="E7" s="120"/>
      <c r="F7" s="120"/>
    </row>
    <row r="8" ht="21" customHeight="1" spans="1:6">
      <c r="A8" s="62"/>
      <c r="B8" s="62"/>
      <c r="C8" s="62"/>
      <c r="D8" s="120"/>
      <c r="E8" s="120"/>
      <c r="F8" s="120"/>
    </row>
    <row r="9" ht="18.75" customHeight="1" spans="1:6">
      <c r="A9" s="175" t="s">
        <v>165</v>
      </c>
      <c r="B9" s="175" t="s">
        <v>165</v>
      </c>
      <c r="C9" s="176" t="s">
        <v>165</v>
      </c>
      <c r="D9" s="120"/>
      <c r="E9" s="120"/>
      <c r="F9" s="120"/>
    </row>
    <row r="10" customHeight="1" spans="1:1">
      <c r="A10" t="s">
        <v>314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4"/>
      <c r="C1" s="124"/>
      <c r="R1" s="44"/>
      <c r="S1" s="44" t="s">
        <v>315</v>
      </c>
    </row>
    <row r="2" ht="41.25" customHeight="1" spans="1:19">
      <c r="A2" s="113" t="str">
        <f>"2026"&amp;"年部门政府采购预算表"</f>
        <v>2026年部门政府采购预算表</v>
      </c>
      <c r="B2" s="107"/>
      <c r="C2" s="107"/>
      <c r="D2" s="45"/>
      <c r="E2" s="45"/>
      <c r="F2" s="45"/>
      <c r="G2" s="45"/>
      <c r="H2" s="45"/>
      <c r="I2" s="45"/>
      <c r="J2" s="45"/>
      <c r="K2" s="45"/>
      <c r="L2" s="45"/>
      <c r="M2" s="107"/>
      <c r="N2" s="45"/>
      <c r="O2" s="45"/>
      <c r="P2" s="107"/>
      <c r="Q2" s="45"/>
      <c r="R2" s="107"/>
      <c r="S2" s="107"/>
    </row>
    <row r="3" ht="18.75" customHeight="1" spans="1:19">
      <c r="A3" s="153" t="str">
        <f>"单位名称："&amp;"昆明市东川区社会保险中心"</f>
        <v>单位名称：昆明市东川区社会保险中心</v>
      </c>
      <c r="B3" s="126"/>
      <c r="C3" s="126"/>
      <c r="D3" s="48"/>
      <c r="E3" s="48"/>
      <c r="F3" s="48"/>
      <c r="G3" s="48"/>
      <c r="H3" s="48"/>
      <c r="I3" s="48"/>
      <c r="J3" s="48"/>
      <c r="K3" s="48"/>
      <c r="L3" s="48"/>
      <c r="R3" s="49"/>
      <c r="S3" s="162" t="s">
        <v>1</v>
      </c>
    </row>
    <row r="4" ht="15.75" customHeight="1" spans="1:19">
      <c r="A4" s="51" t="s">
        <v>174</v>
      </c>
      <c r="B4" s="127" t="s">
        <v>175</v>
      </c>
      <c r="C4" s="127" t="s">
        <v>316</v>
      </c>
      <c r="D4" s="128" t="s">
        <v>317</v>
      </c>
      <c r="E4" s="128" t="s">
        <v>318</v>
      </c>
      <c r="F4" s="128" t="s">
        <v>319</v>
      </c>
      <c r="G4" s="128" t="s">
        <v>320</v>
      </c>
      <c r="H4" s="128" t="s">
        <v>321</v>
      </c>
      <c r="I4" s="142" t="s">
        <v>182</v>
      </c>
      <c r="J4" s="142"/>
      <c r="K4" s="142"/>
      <c r="L4" s="142"/>
      <c r="M4" s="143"/>
      <c r="N4" s="142"/>
      <c r="O4" s="142"/>
      <c r="P4" s="150"/>
      <c r="Q4" s="142"/>
      <c r="R4" s="143"/>
      <c r="S4" s="122"/>
    </row>
    <row r="5" ht="17.25" customHeight="1" spans="1:19">
      <c r="A5" s="56"/>
      <c r="B5" s="129"/>
      <c r="C5" s="129"/>
      <c r="D5" s="130"/>
      <c r="E5" s="130"/>
      <c r="F5" s="130"/>
      <c r="G5" s="130"/>
      <c r="H5" s="130"/>
      <c r="I5" s="130" t="s">
        <v>55</v>
      </c>
      <c r="J5" s="130" t="s">
        <v>58</v>
      </c>
      <c r="K5" s="130" t="s">
        <v>322</v>
      </c>
      <c r="L5" s="130" t="s">
        <v>323</v>
      </c>
      <c r="M5" s="144" t="s">
        <v>324</v>
      </c>
      <c r="N5" s="145" t="s">
        <v>325</v>
      </c>
      <c r="O5" s="145"/>
      <c r="P5" s="151"/>
      <c r="Q5" s="145"/>
      <c r="R5" s="152"/>
      <c r="S5" s="131"/>
    </row>
    <row r="6" ht="54" customHeight="1" spans="1:19">
      <c r="A6" s="59"/>
      <c r="B6" s="131"/>
      <c r="C6" s="131"/>
      <c r="D6" s="132"/>
      <c r="E6" s="132"/>
      <c r="F6" s="132"/>
      <c r="G6" s="132"/>
      <c r="H6" s="132"/>
      <c r="I6" s="132"/>
      <c r="J6" s="132" t="s">
        <v>57</v>
      </c>
      <c r="K6" s="132"/>
      <c r="L6" s="132"/>
      <c r="M6" s="146"/>
      <c r="N6" s="132" t="s">
        <v>57</v>
      </c>
      <c r="O6" s="132" t="s">
        <v>64</v>
      </c>
      <c r="P6" s="131" t="s">
        <v>65</v>
      </c>
      <c r="Q6" s="132" t="s">
        <v>66</v>
      </c>
      <c r="R6" s="146" t="s">
        <v>67</v>
      </c>
      <c r="S6" s="131" t="s">
        <v>68</v>
      </c>
    </row>
    <row r="7" ht="18" customHeight="1" spans="1:19">
      <c r="A7" s="154">
        <v>1</v>
      </c>
      <c r="B7" s="154" t="s">
        <v>83</v>
      </c>
      <c r="C7" s="155">
        <v>3</v>
      </c>
      <c r="D7" s="155">
        <v>4</v>
      </c>
      <c r="E7" s="154">
        <v>5</v>
      </c>
      <c r="F7" s="154">
        <v>6</v>
      </c>
      <c r="G7" s="154">
        <v>7</v>
      </c>
      <c r="H7" s="154">
        <v>8</v>
      </c>
      <c r="I7" s="154">
        <v>9</v>
      </c>
      <c r="J7" s="154">
        <v>10</v>
      </c>
      <c r="K7" s="154">
        <v>11</v>
      </c>
      <c r="L7" s="154">
        <v>12</v>
      </c>
      <c r="M7" s="154">
        <v>13</v>
      </c>
      <c r="N7" s="154">
        <v>14</v>
      </c>
      <c r="O7" s="154">
        <v>15</v>
      </c>
      <c r="P7" s="154">
        <v>16</v>
      </c>
      <c r="Q7" s="154">
        <v>17</v>
      </c>
      <c r="R7" s="154">
        <v>18</v>
      </c>
      <c r="S7" s="154">
        <v>19</v>
      </c>
    </row>
    <row r="8" ht="21" customHeight="1" spans="1:19">
      <c r="A8" s="133" t="s">
        <v>193</v>
      </c>
      <c r="B8" s="134" t="s">
        <v>70</v>
      </c>
      <c r="C8" s="134" t="s">
        <v>231</v>
      </c>
      <c r="D8" s="135" t="s">
        <v>326</v>
      </c>
      <c r="E8" s="135" t="s">
        <v>326</v>
      </c>
      <c r="F8" s="135" t="s">
        <v>327</v>
      </c>
      <c r="G8" s="156">
        <v>20</v>
      </c>
      <c r="H8" s="120"/>
      <c r="I8" s="120">
        <v>2960</v>
      </c>
      <c r="J8" s="120">
        <v>2960</v>
      </c>
      <c r="K8" s="120"/>
      <c r="L8" s="120"/>
      <c r="M8" s="120"/>
      <c r="N8" s="120"/>
      <c r="O8" s="120"/>
      <c r="P8" s="120"/>
      <c r="Q8" s="120"/>
      <c r="R8" s="120"/>
      <c r="S8" s="120"/>
    </row>
    <row r="9" ht="21" customHeight="1" spans="1:19">
      <c r="A9" s="133" t="s">
        <v>193</v>
      </c>
      <c r="B9" s="134" t="s">
        <v>70</v>
      </c>
      <c r="C9" s="134" t="s">
        <v>231</v>
      </c>
      <c r="D9" s="135" t="s">
        <v>328</v>
      </c>
      <c r="E9" s="135" t="s">
        <v>328</v>
      </c>
      <c r="F9" s="135" t="s">
        <v>329</v>
      </c>
      <c r="G9" s="156">
        <v>5</v>
      </c>
      <c r="H9" s="120"/>
      <c r="I9" s="120">
        <v>3400</v>
      </c>
      <c r="J9" s="120">
        <v>3400</v>
      </c>
      <c r="K9" s="120"/>
      <c r="L9" s="120"/>
      <c r="M9" s="120"/>
      <c r="N9" s="120"/>
      <c r="O9" s="120"/>
      <c r="P9" s="120"/>
      <c r="Q9" s="120"/>
      <c r="R9" s="120"/>
      <c r="S9" s="120"/>
    </row>
    <row r="10" ht="21" customHeight="1" spans="1:19">
      <c r="A10" s="136" t="s">
        <v>165</v>
      </c>
      <c r="B10" s="137"/>
      <c r="C10" s="137"/>
      <c r="D10" s="138"/>
      <c r="E10" s="138"/>
      <c r="F10" s="138"/>
      <c r="G10" s="157"/>
      <c r="H10" s="120"/>
      <c r="I10" s="120">
        <v>6360</v>
      </c>
      <c r="J10" s="120">
        <v>6360</v>
      </c>
      <c r="K10" s="120"/>
      <c r="L10" s="120"/>
      <c r="M10" s="120"/>
      <c r="N10" s="120"/>
      <c r="O10" s="120"/>
      <c r="P10" s="120"/>
      <c r="Q10" s="120"/>
      <c r="R10" s="120"/>
      <c r="S10" s="120"/>
    </row>
    <row r="11" ht="21" customHeight="1" spans="1:19">
      <c r="A11" s="158" t="s">
        <v>330</v>
      </c>
      <c r="B11" s="159"/>
      <c r="C11" s="159"/>
      <c r="D11" s="158"/>
      <c r="E11" s="158"/>
      <c r="F11" s="158"/>
      <c r="G11" s="160"/>
      <c r="H11" s="161"/>
      <c r="I11" s="161"/>
      <c r="J11" s="161"/>
      <c r="K11" s="161"/>
      <c r="L11" s="161"/>
      <c r="M11" s="161"/>
      <c r="N11" s="161"/>
      <c r="O11" s="161"/>
      <c r="P11" s="161"/>
      <c r="Q11" s="161"/>
      <c r="R11" s="161"/>
      <c r="S11" s="161"/>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6" sqref="B2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7"/>
      <c r="B1" s="124"/>
      <c r="C1" s="124"/>
      <c r="D1" s="124"/>
      <c r="E1" s="124"/>
      <c r="F1" s="124"/>
      <c r="G1" s="124"/>
      <c r="H1" s="117"/>
      <c r="I1" s="117"/>
      <c r="J1" s="117"/>
      <c r="K1" s="117"/>
      <c r="L1" s="117"/>
      <c r="M1" s="117"/>
      <c r="N1" s="140"/>
      <c r="O1" s="117"/>
      <c r="P1" s="117"/>
      <c r="Q1" s="124"/>
      <c r="R1" s="117"/>
      <c r="S1" s="148"/>
      <c r="T1" s="148" t="s">
        <v>331</v>
      </c>
    </row>
    <row r="2" ht="41.25" customHeight="1" spans="1:20">
      <c r="A2" s="113" t="str">
        <f>"2026"&amp;"年部门政府购买服务预算表"</f>
        <v>2026年部门政府购买服务预算表</v>
      </c>
      <c r="B2" s="107"/>
      <c r="C2" s="107"/>
      <c r="D2" s="107"/>
      <c r="E2" s="107"/>
      <c r="F2" s="107"/>
      <c r="G2" s="107"/>
      <c r="H2" s="125"/>
      <c r="I2" s="125"/>
      <c r="J2" s="125"/>
      <c r="K2" s="125"/>
      <c r="L2" s="125"/>
      <c r="M2" s="125"/>
      <c r="N2" s="141"/>
      <c r="O2" s="125"/>
      <c r="P2" s="125"/>
      <c r="Q2" s="107"/>
      <c r="R2" s="125"/>
      <c r="S2" s="141"/>
      <c r="T2" s="107"/>
    </row>
    <row r="3" ht="22.5" customHeight="1" spans="1:20">
      <c r="A3" s="114" t="str">
        <f>"单位名称："&amp;"昆明市东川区社会保险中心"</f>
        <v>单位名称：昆明市东川区社会保险中心</v>
      </c>
      <c r="B3" s="126"/>
      <c r="C3" s="126"/>
      <c r="D3" s="126"/>
      <c r="E3" s="126"/>
      <c r="F3" s="126"/>
      <c r="G3" s="126"/>
      <c r="H3" s="115"/>
      <c r="I3" s="115"/>
      <c r="J3" s="115"/>
      <c r="K3" s="115"/>
      <c r="L3" s="115"/>
      <c r="M3" s="115"/>
      <c r="N3" s="140"/>
      <c r="O3" s="117"/>
      <c r="P3" s="117"/>
      <c r="Q3" s="124"/>
      <c r="R3" s="117"/>
      <c r="S3" s="149"/>
      <c r="T3" s="148" t="s">
        <v>1</v>
      </c>
    </row>
    <row r="4" ht="24" customHeight="1" spans="1:20">
      <c r="A4" s="51" t="s">
        <v>174</v>
      </c>
      <c r="B4" s="127" t="s">
        <v>175</v>
      </c>
      <c r="C4" s="127" t="s">
        <v>316</v>
      </c>
      <c r="D4" s="127" t="s">
        <v>332</v>
      </c>
      <c r="E4" s="127" t="s">
        <v>333</v>
      </c>
      <c r="F4" s="127" t="s">
        <v>334</v>
      </c>
      <c r="G4" s="127" t="s">
        <v>335</v>
      </c>
      <c r="H4" s="128" t="s">
        <v>336</v>
      </c>
      <c r="I4" s="128" t="s">
        <v>337</v>
      </c>
      <c r="J4" s="142" t="s">
        <v>182</v>
      </c>
      <c r="K4" s="142"/>
      <c r="L4" s="142"/>
      <c r="M4" s="142"/>
      <c r="N4" s="143"/>
      <c r="O4" s="142"/>
      <c r="P4" s="142"/>
      <c r="Q4" s="150"/>
      <c r="R4" s="142"/>
      <c r="S4" s="143"/>
      <c r="T4" s="122"/>
    </row>
    <row r="5" ht="24" customHeight="1" spans="1:20">
      <c r="A5" s="56"/>
      <c r="B5" s="129"/>
      <c r="C5" s="129"/>
      <c r="D5" s="129"/>
      <c r="E5" s="129"/>
      <c r="F5" s="129"/>
      <c r="G5" s="129"/>
      <c r="H5" s="130"/>
      <c r="I5" s="130"/>
      <c r="J5" s="130" t="s">
        <v>55</v>
      </c>
      <c r="K5" s="130" t="s">
        <v>58</v>
      </c>
      <c r="L5" s="130" t="s">
        <v>322</v>
      </c>
      <c r="M5" s="130" t="s">
        <v>323</v>
      </c>
      <c r="N5" s="144" t="s">
        <v>324</v>
      </c>
      <c r="O5" s="145" t="s">
        <v>325</v>
      </c>
      <c r="P5" s="145"/>
      <c r="Q5" s="151"/>
      <c r="R5" s="145"/>
      <c r="S5" s="152"/>
      <c r="T5" s="131"/>
    </row>
    <row r="6" ht="54" customHeight="1" spans="1:20">
      <c r="A6" s="59"/>
      <c r="B6" s="131"/>
      <c r="C6" s="131"/>
      <c r="D6" s="131"/>
      <c r="E6" s="131"/>
      <c r="F6" s="131"/>
      <c r="G6" s="131"/>
      <c r="H6" s="132"/>
      <c r="I6" s="132"/>
      <c r="J6" s="132"/>
      <c r="K6" s="132" t="s">
        <v>57</v>
      </c>
      <c r="L6" s="132"/>
      <c r="M6" s="132"/>
      <c r="N6" s="146"/>
      <c r="O6" s="132" t="s">
        <v>57</v>
      </c>
      <c r="P6" s="132" t="s">
        <v>64</v>
      </c>
      <c r="Q6" s="131" t="s">
        <v>65</v>
      </c>
      <c r="R6" s="132" t="s">
        <v>66</v>
      </c>
      <c r="S6" s="146" t="s">
        <v>67</v>
      </c>
      <c r="T6" s="131" t="s">
        <v>68</v>
      </c>
    </row>
    <row r="7" ht="17.25" customHeight="1" spans="1:20">
      <c r="A7" s="60">
        <v>1</v>
      </c>
      <c r="B7" s="131">
        <v>2</v>
      </c>
      <c r="C7" s="60">
        <v>3</v>
      </c>
      <c r="D7" s="60">
        <v>4</v>
      </c>
      <c r="E7" s="131">
        <v>5</v>
      </c>
      <c r="F7" s="60">
        <v>6</v>
      </c>
      <c r="G7" s="60">
        <v>7</v>
      </c>
      <c r="H7" s="131">
        <v>8</v>
      </c>
      <c r="I7" s="60">
        <v>9</v>
      </c>
      <c r="J7" s="60">
        <v>10</v>
      </c>
      <c r="K7" s="131">
        <v>11</v>
      </c>
      <c r="L7" s="60">
        <v>12</v>
      </c>
      <c r="M7" s="60">
        <v>13</v>
      </c>
      <c r="N7" s="131">
        <v>14</v>
      </c>
      <c r="O7" s="60">
        <v>15</v>
      </c>
      <c r="P7" s="60">
        <v>16</v>
      </c>
      <c r="Q7" s="131">
        <v>17</v>
      </c>
      <c r="R7" s="60">
        <v>18</v>
      </c>
      <c r="S7" s="60">
        <v>19</v>
      </c>
      <c r="T7" s="60">
        <v>20</v>
      </c>
    </row>
    <row r="8" ht="21" customHeight="1" spans="1:20">
      <c r="A8" s="133"/>
      <c r="B8" s="134"/>
      <c r="C8" s="134"/>
      <c r="D8" s="134"/>
      <c r="E8" s="134"/>
      <c r="F8" s="134"/>
      <c r="G8" s="134"/>
      <c r="H8" s="135"/>
      <c r="I8" s="135"/>
      <c r="J8" s="120"/>
      <c r="K8" s="120"/>
      <c r="L8" s="120"/>
      <c r="M8" s="120"/>
      <c r="N8" s="120"/>
      <c r="O8" s="120"/>
      <c r="P8" s="120"/>
      <c r="Q8" s="120"/>
      <c r="R8" s="120"/>
      <c r="S8" s="120"/>
      <c r="T8" s="120"/>
    </row>
    <row r="9" ht="21" customHeight="1" spans="1:20">
      <c r="A9" s="136" t="s">
        <v>165</v>
      </c>
      <c r="B9" s="137"/>
      <c r="C9" s="137"/>
      <c r="D9" s="137"/>
      <c r="E9" s="137"/>
      <c r="F9" s="137"/>
      <c r="G9" s="137"/>
      <c r="H9" s="138"/>
      <c r="I9" s="147"/>
      <c r="J9" s="120"/>
      <c r="K9" s="120"/>
      <c r="L9" s="120"/>
      <c r="M9" s="120"/>
      <c r="N9" s="120"/>
      <c r="O9" s="120"/>
      <c r="P9" s="120"/>
      <c r="Q9" s="120"/>
      <c r="R9" s="120"/>
      <c r="S9" s="120"/>
      <c r="T9" s="120"/>
    </row>
    <row r="10" customHeight="1" spans="1:1">
      <c r="A10" s="139" t="s">
        <v>338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B16" sqref="B16"/>
    </sheetView>
  </sheetViews>
  <sheetFormatPr defaultColWidth="9.14166666666667" defaultRowHeight="14.25" customHeight="1"/>
  <cols>
    <col min="1" max="1" width="37.7083333333333" customWidth="1"/>
    <col min="2" max="13" width="20" customWidth="1"/>
  </cols>
  <sheetData>
    <row r="1" ht="17.25" customHeight="1" spans="4:13">
      <c r="D1" s="112"/>
      <c r="M1" s="44" t="s">
        <v>339</v>
      </c>
    </row>
    <row r="2" ht="41.25" customHeight="1" spans="1:13">
      <c r="A2" s="113" t="str">
        <f>"2026"&amp;"年对下转移支付预算表"</f>
        <v>2026年对下转移支付预算表</v>
      </c>
      <c r="B2" s="45"/>
      <c r="C2" s="45"/>
      <c r="D2" s="45"/>
      <c r="E2" s="45"/>
      <c r="F2" s="45"/>
      <c r="G2" s="45"/>
      <c r="H2" s="45"/>
      <c r="I2" s="45"/>
      <c r="J2" s="45"/>
      <c r="K2" s="45"/>
      <c r="L2" s="45"/>
      <c r="M2" s="107"/>
    </row>
    <row r="3" ht="18" customHeight="1" spans="1:13">
      <c r="A3" s="114" t="str">
        <f>"单位名称："&amp;"昆明市东川区社会保险中心"</f>
        <v>单位名称：昆明市东川区社会保险中心</v>
      </c>
      <c r="B3" s="115"/>
      <c r="C3" s="115"/>
      <c r="D3" s="116"/>
      <c r="E3" s="117"/>
      <c r="F3" s="117"/>
      <c r="G3" s="117"/>
      <c r="H3" s="117"/>
      <c r="I3" s="117"/>
      <c r="M3" s="49" t="s">
        <v>1</v>
      </c>
    </row>
    <row r="4" ht="19.5" customHeight="1" spans="1:13">
      <c r="A4" s="68" t="s">
        <v>340</v>
      </c>
      <c r="B4" s="52" t="s">
        <v>182</v>
      </c>
      <c r="C4" s="53"/>
      <c r="D4" s="53"/>
      <c r="E4" s="52" t="s">
        <v>341</v>
      </c>
      <c r="F4" s="53"/>
      <c r="G4" s="53"/>
      <c r="H4" s="53"/>
      <c r="I4" s="53"/>
      <c r="J4" s="53"/>
      <c r="K4" s="53"/>
      <c r="L4" s="53"/>
      <c r="M4" s="122"/>
    </row>
    <row r="5" ht="40.5" customHeight="1" spans="1:13">
      <c r="A5" s="60"/>
      <c r="B5" s="69" t="s">
        <v>55</v>
      </c>
      <c r="C5" s="51" t="s">
        <v>58</v>
      </c>
      <c r="D5" s="118" t="s">
        <v>322</v>
      </c>
      <c r="E5" s="89"/>
      <c r="F5" s="89"/>
      <c r="G5" s="89"/>
      <c r="H5" s="89"/>
      <c r="I5" s="89"/>
      <c r="J5" s="89"/>
      <c r="K5" s="89"/>
      <c r="L5" s="89"/>
      <c r="M5" s="123"/>
    </row>
    <row r="6" ht="19.5" customHeight="1" spans="1:13">
      <c r="A6" s="61">
        <v>1</v>
      </c>
      <c r="B6" s="61">
        <v>2</v>
      </c>
      <c r="C6" s="61">
        <v>3</v>
      </c>
      <c r="D6" s="119">
        <v>4</v>
      </c>
      <c r="E6" s="77">
        <v>5</v>
      </c>
      <c r="F6" s="61">
        <v>6</v>
      </c>
      <c r="G6" s="61">
        <v>7</v>
      </c>
      <c r="H6" s="119">
        <v>8</v>
      </c>
      <c r="I6" s="61">
        <v>9</v>
      </c>
      <c r="J6" s="61">
        <v>10</v>
      </c>
      <c r="K6" s="61">
        <v>11</v>
      </c>
      <c r="L6" s="61">
        <v>13</v>
      </c>
      <c r="M6" s="77">
        <v>24</v>
      </c>
    </row>
    <row r="7" ht="19.5" customHeight="1" spans="1:13">
      <c r="A7" s="70"/>
      <c r="B7" s="120"/>
      <c r="C7" s="120"/>
      <c r="D7" s="120"/>
      <c r="E7" s="120"/>
      <c r="F7" s="120"/>
      <c r="G7" s="120"/>
      <c r="H7" s="120"/>
      <c r="I7" s="120"/>
      <c r="J7" s="120"/>
      <c r="K7" s="120"/>
      <c r="L7" s="120"/>
      <c r="M7" s="120"/>
    </row>
    <row r="8" ht="19.5" customHeight="1" spans="1:13">
      <c r="A8" s="110"/>
      <c r="B8" s="120"/>
      <c r="C8" s="120"/>
      <c r="D8" s="120"/>
      <c r="E8" s="120"/>
      <c r="F8" s="120"/>
      <c r="G8" s="120"/>
      <c r="H8" s="120"/>
      <c r="I8" s="120"/>
      <c r="J8" s="120"/>
      <c r="K8" s="120"/>
      <c r="L8" s="120"/>
      <c r="M8" s="120"/>
    </row>
    <row r="9" customHeight="1" spans="1:1">
      <c r="A9" s="121" t="s">
        <v>342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H27" sqref="H2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343</v>
      </c>
    </row>
    <row r="2" ht="41.25" customHeight="1" spans="1:10">
      <c r="A2" s="106" t="str">
        <f>"2026"&amp;"年对下转移支付绩效目标表"</f>
        <v>2026年对下转移支付绩效目标表</v>
      </c>
      <c r="B2" s="45"/>
      <c r="C2" s="45"/>
      <c r="D2" s="45"/>
      <c r="E2" s="45"/>
      <c r="F2" s="107"/>
      <c r="G2" s="45"/>
      <c r="H2" s="107"/>
      <c r="I2" s="107"/>
      <c r="J2" s="45"/>
    </row>
    <row r="3" ht="17.25" customHeight="1" spans="1:1">
      <c r="A3" s="46" t="str">
        <f>"单位名称："&amp;"昆明市东川区社会保险中心"</f>
        <v>单位名称：昆明市东川区社会保险中心</v>
      </c>
    </row>
    <row r="4" ht="44.25" customHeight="1" spans="1:10">
      <c r="A4" s="108" t="s">
        <v>340</v>
      </c>
      <c r="B4" s="108" t="s">
        <v>269</v>
      </c>
      <c r="C4" s="108" t="s">
        <v>270</v>
      </c>
      <c r="D4" s="108" t="s">
        <v>271</v>
      </c>
      <c r="E4" s="108" t="s">
        <v>272</v>
      </c>
      <c r="F4" s="109" t="s">
        <v>273</v>
      </c>
      <c r="G4" s="108" t="s">
        <v>274</v>
      </c>
      <c r="H4" s="109" t="s">
        <v>275</v>
      </c>
      <c r="I4" s="109" t="s">
        <v>276</v>
      </c>
      <c r="J4" s="108" t="s">
        <v>277</v>
      </c>
    </row>
    <row r="5" ht="14.25" customHeight="1" spans="1:10">
      <c r="A5" s="108">
        <v>1</v>
      </c>
      <c r="B5" s="108">
        <v>2</v>
      </c>
      <c r="C5" s="108">
        <v>3</v>
      </c>
      <c r="D5" s="108">
        <v>4</v>
      </c>
      <c r="E5" s="108">
        <v>5</v>
      </c>
      <c r="F5" s="109">
        <v>6</v>
      </c>
      <c r="G5" s="108">
        <v>7</v>
      </c>
      <c r="H5" s="109">
        <v>8</v>
      </c>
      <c r="I5" s="109">
        <v>9</v>
      </c>
      <c r="J5" s="108">
        <v>10</v>
      </c>
    </row>
    <row r="6" ht="42" customHeight="1" spans="1:10">
      <c r="A6" s="70"/>
      <c r="B6" s="110"/>
      <c r="C6" s="110"/>
      <c r="D6" s="110"/>
      <c r="E6" s="95"/>
      <c r="F6" s="111"/>
      <c r="G6" s="95"/>
      <c r="H6" s="111"/>
      <c r="I6" s="111"/>
      <c r="J6" s="95"/>
    </row>
    <row r="7" ht="42" customHeight="1" spans="1:10">
      <c r="A7" s="70"/>
      <c r="B7" s="62"/>
      <c r="C7" s="62"/>
      <c r="D7" s="62"/>
      <c r="E7" s="70"/>
      <c r="F7" s="62"/>
      <c r="G7" s="70"/>
      <c r="H7" s="62"/>
      <c r="I7" s="62"/>
      <c r="J7" s="70"/>
    </row>
    <row r="8" customHeight="1" spans="1:1">
      <c r="A8" s="104" t="s">
        <v>344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E16" sqref="E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9" t="s">
        <v>345</v>
      </c>
      <c r="B1" s="80"/>
      <c r="C1" s="80"/>
      <c r="D1" s="81"/>
      <c r="E1" s="81"/>
      <c r="F1" s="81"/>
      <c r="G1" s="80"/>
      <c r="H1" s="80"/>
      <c r="I1" s="81"/>
    </row>
    <row r="2" ht="41.25" customHeight="1" spans="1:9">
      <c r="A2" s="82" t="str">
        <f>"2026"&amp;"年新增资产配置预算表"</f>
        <v>2026年新增资产配置预算表</v>
      </c>
      <c r="B2" s="83"/>
      <c r="C2" s="83"/>
      <c r="D2" s="84"/>
      <c r="E2" s="84"/>
      <c r="F2" s="84"/>
      <c r="G2" s="83"/>
      <c r="H2" s="83"/>
      <c r="I2" s="84"/>
    </row>
    <row r="3" customHeight="1" spans="1:9">
      <c r="A3" s="85" t="str">
        <f>"单位名称："&amp;"昆明市东川区社会保险中心"</f>
        <v>单位名称：昆明市东川区社会保险中心</v>
      </c>
      <c r="B3" s="86"/>
      <c r="C3" s="86"/>
      <c r="D3" s="87"/>
      <c r="F3" s="84"/>
      <c r="G3" s="83"/>
      <c r="H3" s="83"/>
      <c r="I3" s="105" t="s">
        <v>1</v>
      </c>
    </row>
    <row r="4" ht="28.5" customHeight="1" spans="1:9">
      <c r="A4" s="88" t="s">
        <v>174</v>
      </c>
      <c r="B4" s="89" t="s">
        <v>175</v>
      </c>
      <c r="C4" s="90" t="s">
        <v>346</v>
      </c>
      <c r="D4" s="88" t="s">
        <v>347</v>
      </c>
      <c r="E4" s="88" t="s">
        <v>348</v>
      </c>
      <c r="F4" s="88" t="s">
        <v>349</v>
      </c>
      <c r="G4" s="89" t="s">
        <v>350</v>
      </c>
      <c r="H4" s="77"/>
      <c r="I4" s="88"/>
    </row>
    <row r="5" ht="21" customHeight="1" spans="1:9">
      <c r="A5" s="90"/>
      <c r="B5" s="91"/>
      <c r="C5" s="91"/>
      <c r="D5" s="92"/>
      <c r="E5" s="91"/>
      <c r="F5" s="91"/>
      <c r="G5" s="89" t="s">
        <v>320</v>
      </c>
      <c r="H5" s="89" t="s">
        <v>351</v>
      </c>
      <c r="I5" s="89" t="s">
        <v>352</v>
      </c>
    </row>
    <row r="6" ht="17.25" customHeight="1" spans="1:9">
      <c r="A6" s="93" t="s">
        <v>82</v>
      </c>
      <c r="B6" s="94" t="s">
        <v>83</v>
      </c>
      <c r="C6" s="93" t="s">
        <v>84</v>
      </c>
      <c r="D6" s="95" t="s">
        <v>85</v>
      </c>
      <c r="E6" s="93" t="s">
        <v>86</v>
      </c>
      <c r="F6" s="94" t="s">
        <v>87</v>
      </c>
      <c r="G6" s="96" t="s">
        <v>88</v>
      </c>
      <c r="H6" s="95" t="s">
        <v>89</v>
      </c>
      <c r="I6" s="95">
        <v>9</v>
      </c>
    </row>
    <row r="7" ht="19.5" customHeight="1" spans="1:9">
      <c r="A7" s="97"/>
      <c r="B7" s="72"/>
      <c r="C7" s="72"/>
      <c r="D7" s="70"/>
      <c r="E7" s="62"/>
      <c r="F7" s="96"/>
      <c r="G7" s="98"/>
      <c r="H7" s="99"/>
      <c r="I7" s="99"/>
    </row>
    <row r="8" ht="19.5" customHeight="1" spans="1:9">
      <c r="A8" s="100" t="s">
        <v>55</v>
      </c>
      <c r="B8" s="101"/>
      <c r="C8" s="101"/>
      <c r="D8" s="102"/>
      <c r="E8" s="103"/>
      <c r="F8" s="103"/>
      <c r="G8" s="98"/>
      <c r="H8" s="99"/>
      <c r="I8" s="99"/>
    </row>
    <row r="9" customHeight="1" spans="4:4">
      <c r="D9" s="104" t="s">
        <v>353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354</v>
      </c>
    </row>
    <row r="2" ht="41.25" customHeight="1" spans="1:11">
      <c r="A2" s="45" t="str">
        <f>"2026"&amp;"年上级补助项目支出预算表"</f>
        <v>2026年上级补助项目支出预算表</v>
      </c>
      <c r="B2" s="45"/>
      <c r="C2" s="45"/>
      <c r="D2" s="45"/>
      <c r="E2" s="45"/>
      <c r="F2" s="45"/>
      <c r="G2" s="45"/>
      <c r="H2" s="45"/>
      <c r="I2" s="45"/>
      <c r="J2" s="45"/>
      <c r="K2" s="45"/>
    </row>
    <row r="3" ht="13.5" customHeight="1" spans="1:11">
      <c r="A3" s="46" t="str">
        <f>"单位名称："&amp;"昆明市东川区社会保险中心"</f>
        <v>单位名称：昆明市东川区社会保险中心</v>
      </c>
      <c r="B3" s="47"/>
      <c r="C3" s="47"/>
      <c r="D3" s="47"/>
      <c r="E3" s="47"/>
      <c r="F3" s="47"/>
      <c r="G3" s="47"/>
      <c r="H3" s="48"/>
      <c r="I3" s="48"/>
      <c r="J3" s="48"/>
      <c r="K3" s="49" t="s">
        <v>1</v>
      </c>
    </row>
    <row r="4" ht="21.75" customHeight="1" spans="1:11">
      <c r="A4" s="50" t="s">
        <v>257</v>
      </c>
      <c r="B4" s="50" t="s">
        <v>177</v>
      </c>
      <c r="C4" s="50" t="s">
        <v>258</v>
      </c>
      <c r="D4" s="51" t="s">
        <v>178</v>
      </c>
      <c r="E4" s="51" t="s">
        <v>179</v>
      </c>
      <c r="F4" s="51" t="s">
        <v>259</v>
      </c>
      <c r="G4" s="51" t="s">
        <v>260</v>
      </c>
      <c r="H4" s="68" t="s">
        <v>55</v>
      </c>
      <c r="I4" s="52" t="s">
        <v>355</v>
      </c>
      <c r="J4" s="53"/>
      <c r="K4" s="54"/>
    </row>
    <row r="5" ht="21.75" customHeight="1" spans="1:11">
      <c r="A5" s="55"/>
      <c r="B5" s="55"/>
      <c r="C5" s="55"/>
      <c r="D5" s="56"/>
      <c r="E5" s="56"/>
      <c r="F5" s="56"/>
      <c r="G5" s="56"/>
      <c r="H5" s="69"/>
      <c r="I5" s="51" t="s">
        <v>58</v>
      </c>
      <c r="J5" s="51" t="s">
        <v>59</v>
      </c>
      <c r="K5" s="51" t="s">
        <v>60</v>
      </c>
    </row>
    <row r="6" ht="40.5" customHeight="1" spans="1:11">
      <c r="A6" s="58"/>
      <c r="B6" s="58"/>
      <c r="C6" s="58"/>
      <c r="D6" s="59"/>
      <c r="E6" s="59"/>
      <c r="F6" s="59"/>
      <c r="G6" s="59"/>
      <c r="H6" s="60"/>
      <c r="I6" s="59" t="s">
        <v>57</v>
      </c>
      <c r="J6" s="59"/>
      <c r="K6" s="59"/>
    </row>
    <row r="7" ht="15" customHeight="1" spans="1:11">
      <c r="A7" s="61">
        <v>1</v>
      </c>
      <c r="B7" s="61">
        <v>2</v>
      </c>
      <c r="C7" s="61">
        <v>3</v>
      </c>
      <c r="D7" s="61">
        <v>4</v>
      </c>
      <c r="E7" s="61">
        <v>5</v>
      </c>
      <c r="F7" s="61">
        <v>6</v>
      </c>
      <c r="G7" s="61">
        <v>7</v>
      </c>
      <c r="H7" s="61">
        <v>8</v>
      </c>
      <c r="I7" s="61">
        <v>9</v>
      </c>
      <c r="J7" s="77">
        <v>10</v>
      </c>
      <c r="K7" s="77">
        <v>11</v>
      </c>
    </row>
    <row r="8" ht="18.75" customHeight="1" spans="1:11">
      <c r="A8" s="70"/>
      <c r="B8" s="62"/>
      <c r="C8" s="70"/>
      <c r="D8" s="70"/>
      <c r="E8" s="70"/>
      <c r="F8" s="70"/>
      <c r="G8" s="70"/>
      <c r="H8" s="71"/>
      <c r="I8" s="78"/>
      <c r="J8" s="78"/>
      <c r="K8" s="71"/>
    </row>
    <row r="9" ht="18.75" customHeight="1" spans="1:11">
      <c r="A9" s="72"/>
      <c r="B9" s="62"/>
      <c r="C9" s="62"/>
      <c r="D9" s="62"/>
      <c r="E9" s="62"/>
      <c r="F9" s="62"/>
      <c r="G9" s="62"/>
      <c r="H9" s="64"/>
      <c r="I9" s="64"/>
      <c r="J9" s="64"/>
      <c r="K9" s="71"/>
    </row>
    <row r="10" ht="18.75" customHeight="1" spans="1:11">
      <c r="A10" s="73" t="s">
        <v>165</v>
      </c>
      <c r="B10" s="74"/>
      <c r="C10" s="74"/>
      <c r="D10" s="74"/>
      <c r="E10" s="74"/>
      <c r="F10" s="74"/>
      <c r="G10" s="75"/>
      <c r="H10" s="64"/>
      <c r="I10" s="64"/>
      <c r="J10" s="64"/>
      <c r="K10" s="71"/>
    </row>
    <row r="11" customHeight="1" spans="1:1">
      <c r="A11" s="76" t="s">
        <v>356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357</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"单位名称："&amp;"昆明市东川区社会保险中心"</f>
        <v>单位名称：昆明市东川区社会保险中心</v>
      </c>
      <c r="B3" s="47"/>
      <c r="C3" s="47"/>
      <c r="D3" s="47"/>
      <c r="E3" s="48"/>
      <c r="F3" s="48"/>
      <c r="G3" s="49" t="s">
        <v>1</v>
      </c>
    </row>
    <row r="4" ht="21.75" customHeight="1" spans="1:7">
      <c r="A4" s="50" t="s">
        <v>258</v>
      </c>
      <c r="B4" s="50" t="s">
        <v>257</v>
      </c>
      <c r="C4" s="50" t="s">
        <v>177</v>
      </c>
      <c r="D4" s="51" t="s">
        <v>358</v>
      </c>
      <c r="E4" s="52" t="s">
        <v>58</v>
      </c>
      <c r="F4" s="53"/>
      <c r="G4" s="54"/>
    </row>
    <row r="5" ht="21.75" customHeight="1" spans="1:7">
      <c r="A5" s="55"/>
      <c r="B5" s="55"/>
      <c r="C5" s="55"/>
      <c r="D5" s="56"/>
      <c r="E5" s="57" t="str">
        <f>"2026"&amp;"年"</f>
        <v>2026年</v>
      </c>
      <c r="F5" s="51" t="str">
        <f>("2026"+1)&amp;"年"</f>
        <v>2027年</v>
      </c>
      <c r="G5" s="51" t="str">
        <f>("2026"+2)&amp;"年"</f>
        <v>2028年</v>
      </c>
    </row>
    <row r="6" ht="40.5" customHeight="1" spans="1:7">
      <c r="A6" s="58"/>
      <c r="B6" s="58"/>
      <c r="C6" s="58"/>
      <c r="D6" s="59"/>
      <c r="E6" s="60"/>
      <c r="F6" s="59" t="s">
        <v>57</v>
      </c>
      <c r="G6" s="59"/>
    </row>
    <row r="7" ht="15" customHeight="1" spans="1:7">
      <c r="A7" s="61">
        <v>1</v>
      </c>
      <c r="B7" s="61">
        <v>2</v>
      </c>
      <c r="C7" s="61">
        <v>3</v>
      </c>
      <c r="D7" s="61">
        <v>4</v>
      </c>
      <c r="E7" s="61">
        <v>5</v>
      </c>
      <c r="F7" s="61">
        <v>6</v>
      </c>
      <c r="G7" s="61">
        <v>7</v>
      </c>
    </row>
    <row r="8" ht="17.25" customHeight="1" spans="1:7">
      <c r="A8" s="62" t="s">
        <v>70</v>
      </c>
      <c r="B8" s="63"/>
      <c r="C8" s="63"/>
      <c r="D8" s="62"/>
      <c r="E8" s="64">
        <v>9680000</v>
      </c>
      <c r="F8" s="64"/>
      <c r="G8" s="64"/>
    </row>
    <row r="9" ht="18.75" customHeight="1" spans="1:7">
      <c r="A9" s="62"/>
      <c r="B9" s="62" t="s">
        <v>359</v>
      </c>
      <c r="C9" s="62" t="s">
        <v>265</v>
      </c>
      <c r="D9" s="62" t="s">
        <v>360</v>
      </c>
      <c r="E9" s="64">
        <v>9680000</v>
      </c>
      <c r="F9" s="64"/>
      <c r="G9" s="64"/>
    </row>
    <row r="10" ht="18.75" customHeight="1" spans="1:7">
      <c r="A10" s="65" t="s">
        <v>55</v>
      </c>
      <c r="B10" s="66" t="s">
        <v>361</v>
      </c>
      <c r="C10" s="66"/>
      <c r="D10" s="67"/>
      <c r="E10" s="64">
        <v>9680000</v>
      </c>
      <c r="F10" s="64"/>
      <c r="G10" s="64"/>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A28" workbookViewId="0">
      <selection activeCell="E25" sqref="E25"/>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2"/>
      <c r="B1" s="2"/>
      <c r="C1" s="2"/>
      <c r="D1" s="2"/>
      <c r="E1" s="2"/>
      <c r="F1" s="2"/>
      <c r="G1" s="2"/>
      <c r="H1" s="2"/>
      <c r="I1" s="2"/>
      <c r="J1" s="37" t="s">
        <v>362</v>
      </c>
    </row>
    <row r="2" s="1" customFormat="1" ht="41.25" customHeight="1" spans="1:10">
      <c r="A2" s="2" t="s">
        <v>363</v>
      </c>
      <c r="B2" s="3"/>
      <c r="C2" s="3"/>
      <c r="D2" s="3"/>
      <c r="E2" s="3"/>
      <c r="F2" s="3"/>
      <c r="G2" s="3"/>
      <c r="H2" s="3"/>
      <c r="I2" s="3"/>
      <c r="J2" s="3"/>
    </row>
    <row r="3" s="1" customFormat="1" ht="17.25" customHeight="1" spans="1:10">
      <c r="A3" s="4" t="s">
        <v>364</v>
      </c>
      <c r="B3" s="4"/>
      <c r="C3" s="5"/>
      <c r="D3" s="6"/>
      <c r="E3" s="6"/>
      <c r="F3" s="6"/>
      <c r="G3" s="6"/>
      <c r="H3" s="6"/>
      <c r="I3" s="6"/>
      <c r="J3" s="242" t="s">
        <v>1</v>
      </c>
    </row>
    <row r="4" s="1" customFormat="1" ht="30" customHeight="1" spans="1:10">
      <c r="A4" s="7" t="s">
        <v>365</v>
      </c>
      <c r="B4" s="8">
        <v>117005</v>
      </c>
      <c r="C4" s="9"/>
      <c r="D4" s="9"/>
      <c r="E4" s="10"/>
      <c r="F4" s="11" t="s">
        <v>366</v>
      </c>
      <c r="G4" s="10"/>
      <c r="H4" s="12" t="s">
        <v>70</v>
      </c>
      <c r="I4" s="9"/>
      <c r="J4" s="10"/>
    </row>
    <row r="5" s="1" customFormat="1" ht="32.25" customHeight="1" spans="1:10">
      <c r="A5" s="13" t="s">
        <v>367</v>
      </c>
      <c r="B5" s="14"/>
      <c r="C5" s="14"/>
      <c r="D5" s="14"/>
      <c r="E5" s="14"/>
      <c r="F5" s="14"/>
      <c r="G5" s="14"/>
      <c r="H5" s="14"/>
      <c r="I5" s="38"/>
      <c r="J5" s="39" t="s">
        <v>368</v>
      </c>
    </row>
    <row r="6" s="1" customFormat="1" ht="110" customHeight="1" spans="1:10">
      <c r="A6" s="15" t="s">
        <v>369</v>
      </c>
      <c r="B6" s="16" t="s">
        <v>370</v>
      </c>
      <c r="C6" s="17" t="s">
        <v>371</v>
      </c>
      <c r="D6" s="17"/>
      <c r="E6" s="17"/>
      <c r="F6" s="17"/>
      <c r="G6" s="17"/>
      <c r="H6" s="17"/>
      <c r="I6" s="17"/>
      <c r="J6" s="40" t="s">
        <v>372</v>
      </c>
    </row>
    <row r="7" s="1" customFormat="1" ht="85" customHeight="1" spans="1:10">
      <c r="A7" s="15"/>
      <c r="B7" s="16" t="s">
        <v>373</v>
      </c>
      <c r="C7" s="17" t="s">
        <v>374</v>
      </c>
      <c r="D7" s="17"/>
      <c r="E7" s="17"/>
      <c r="F7" s="17"/>
      <c r="G7" s="17"/>
      <c r="H7" s="17"/>
      <c r="I7" s="17"/>
      <c r="J7" s="40" t="s">
        <v>375</v>
      </c>
    </row>
    <row r="8" s="1" customFormat="1" ht="75" customHeight="1" spans="1:10">
      <c r="A8" s="16" t="s">
        <v>376</v>
      </c>
      <c r="B8" s="18" t="s">
        <v>377</v>
      </c>
      <c r="C8" s="19" t="s">
        <v>378</v>
      </c>
      <c r="D8" s="19"/>
      <c r="E8" s="19"/>
      <c r="F8" s="19"/>
      <c r="G8" s="19"/>
      <c r="H8" s="19"/>
      <c r="I8" s="19"/>
      <c r="J8" s="41" t="s">
        <v>379</v>
      </c>
    </row>
    <row r="9" s="1" customFormat="1" ht="32.25" customHeight="1" spans="1:10">
      <c r="A9" s="20" t="s">
        <v>380</v>
      </c>
      <c r="B9" s="20"/>
      <c r="C9" s="20"/>
      <c r="D9" s="20"/>
      <c r="E9" s="20"/>
      <c r="F9" s="20"/>
      <c r="G9" s="20"/>
      <c r="H9" s="20"/>
      <c r="I9" s="20"/>
      <c r="J9" s="20"/>
    </row>
    <row r="10" s="1" customFormat="1" ht="32.25" customHeight="1" spans="1:10">
      <c r="A10" s="16" t="s">
        <v>381</v>
      </c>
      <c r="B10" s="16"/>
      <c r="C10" s="15" t="s">
        <v>382</v>
      </c>
      <c r="D10" s="15"/>
      <c r="E10" s="15"/>
      <c r="F10" s="15"/>
      <c r="G10" s="15"/>
      <c r="H10" s="15" t="s">
        <v>383</v>
      </c>
      <c r="I10" s="15"/>
      <c r="J10" s="15"/>
    </row>
    <row r="11" s="1" customFormat="1" ht="32.25" customHeight="1" spans="1:10">
      <c r="A11" s="16"/>
      <c r="B11" s="16"/>
      <c r="C11" s="15"/>
      <c r="D11" s="15"/>
      <c r="E11" s="15"/>
      <c r="F11" s="15"/>
      <c r="G11" s="15"/>
      <c r="H11" s="16" t="s">
        <v>384</v>
      </c>
      <c r="I11" s="16" t="s">
        <v>385</v>
      </c>
      <c r="J11" s="16" t="s">
        <v>386</v>
      </c>
    </row>
    <row r="12" s="1" customFormat="1" ht="24" customHeight="1" spans="1:10">
      <c r="A12" s="21" t="s">
        <v>55</v>
      </c>
      <c r="B12" s="22"/>
      <c r="C12" s="22"/>
      <c r="D12" s="22"/>
      <c r="E12" s="22"/>
      <c r="F12" s="22"/>
      <c r="G12" s="23"/>
      <c r="H12" s="24"/>
      <c r="I12" s="24"/>
      <c r="J12" s="24"/>
    </row>
    <row r="13" s="1" customFormat="1" ht="34.5" customHeight="1" spans="1:10">
      <c r="A13" s="17" t="s">
        <v>387</v>
      </c>
      <c r="B13" s="25"/>
      <c r="C13" s="26" t="s">
        <v>387</v>
      </c>
      <c r="D13" s="27"/>
      <c r="E13" s="27"/>
      <c r="F13" s="27"/>
      <c r="G13" s="28"/>
      <c r="H13" s="29">
        <v>46569182.5</v>
      </c>
      <c r="I13" s="29">
        <v>46569182.5</v>
      </c>
      <c r="J13" s="29">
        <v>0</v>
      </c>
    </row>
    <row r="14" s="1" customFormat="1" ht="32.25" customHeight="1" spans="1:10">
      <c r="A14" s="20" t="s">
        <v>388</v>
      </c>
      <c r="B14" s="20"/>
      <c r="C14" s="20"/>
      <c r="D14" s="20"/>
      <c r="E14" s="20"/>
      <c r="F14" s="20"/>
      <c r="G14" s="20"/>
      <c r="H14" s="20"/>
      <c r="I14" s="20"/>
      <c r="J14" s="20"/>
    </row>
    <row r="15" s="1" customFormat="1" ht="32.25" customHeight="1" spans="1:10">
      <c r="A15" s="30" t="s">
        <v>389</v>
      </c>
      <c r="B15" s="30"/>
      <c r="C15" s="30"/>
      <c r="D15" s="30"/>
      <c r="E15" s="30"/>
      <c r="F15" s="30"/>
      <c r="G15" s="30"/>
      <c r="H15" s="31" t="s">
        <v>390</v>
      </c>
      <c r="I15" s="42" t="s">
        <v>277</v>
      </c>
      <c r="J15" s="31" t="s">
        <v>391</v>
      </c>
    </row>
    <row r="16" s="1" customFormat="1" ht="36" customHeight="1" spans="1:10">
      <c r="A16" s="32" t="s">
        <v>270</v>
      </c>
      <c r="B16" s="32" t="s">
        <v>392</v>
      </c>
      <c r="C16" s="33" t="s">
        <v>272</v>
      </c>
      <c r="D16" s="33" t="s">
        <v>273</v>
      </c>
      <c r="E16" s="33" t="s">
        <v>274</v>
      </c>
      <c r="F16" s="33" t="s">
        <v>275</v>
      </c>
      <c r="G16" s="33" t="s">
        <v>276</v>
      </c>
      <c r="H16" s="34"/>
      <c r="I16" s="34"/>
      <c r="J16" s="34"/>
    </row>
    <row r="17" s="1" customFormat="1" ht="30" customHeight="1" spans="1:10">
      <c r="A17" s="35" t="s">
        <v>279</v>
      </c>
      <c r="B17" s="35" t="s">
        <v>361</v>
      </c>
      <c r="C17" s="35" t="s">
        <v>361</v>
      </c>
      <c r="D17" s="35" t="s">
        <v>361</v>
      </c>
      <c r="E17" s="35" t="s">
        <v>361</v>
      </c>
      <c r="F17" s="36" t="s">
        <v>361</v>
      </c>
      <c r="G17" s="36" t="s">
        <v>361</v>
      </c>
      <c r="H17" s="36" t="s">
        <v>361</v>
      </c>
      <c r="I17" s="36" t="s">
        <v>361</v>
      </c>
      <c r="J17" s="35" t="s">
        <v>361</v>
      </c>
    </row>
    <row r="18" s="1" customFormat="1" ht="30" customHeight="1" spans="1:10">
      <c r="A18" s="35" t="s">
        <v>361</v>
      </c>
      <c r="B18" s="35" t="s">
        <v>280</v>
      </c>
      <c r="C18" s="35" t="s">
        <v>361</v>
      </c>
      <c r="D18" s="35" t="s">
        <v>361</v>
      </c>
      <c r="E18" s="35" t="s">
        <v>361</v>
      </c>
      <c r="F18" s="36" t="s">
        <v>361</v>
      </c>
      <c r="G18" s="36" t="s">
        <v>361</v>
      </c>
      <c r="H18" s="36" t="s">
        <v>361</v>
      </c>
      <c r="I18" s="36" t="s">
        <v>361</v>
      </c>
      <c r="J18" s="35" t="s">
        <v>361</v>
      </c>
    </row>
    <row r="19" s="1" customFormat="1" ht="30" customHeight="1" spans="1:10">
      <c r="A19" s="35" t="s">
        <v>361</v>
      </c>
      <c r="B19" s="35" t="s">
        <v>361</v>
      </c>
      <c r="C19" s="35" t="s">
        <v>393</v>
      </c>
      <c r="D19" s="35" t="s">
        <v>294</v>
      </c>
      <c r="E19" s="35" t="s">
        <v>95</v>
      </c>
      <c r="F19" s="36" t="s">
        <v>394</v>
      </c>
      <c r="G19" s="36" t="s">
        <v>285</v>
      </c>
      <c r="H19" s="36" t="s">
        <v>395</v>
      </c>
      <c r="I19" s="36" t="s">
        <v>393</v>
      </c>
      <c r="J19" s="35" t="s">
        <v>396</v>
      </c>
    </row>
    <row r="20" s="1" customFormat="1" ht="30" customHeight="1" spans="1:10">
      <c r="A20" s="35" t="s">
        <v>361</v>
      </c>
      <c r="B20" s="35" t="s">
        <v>361</v>
      </c>
      <c r="C20" s="35" t="s">
        <v>397</v>
      </c>
      <c r="D20" s="35" t="s">
        <v>282</v>
      </c>
      <c r="E20" s="35" t="s">
        <v>398</v>
      </c>
      <c r="F20" s="36" t="s">
        <v>394</v>
      </c>
      <c r="G20" s="36" t="s">
        <v>285</v>
      </c>
      <c r="H20" s="36" t="s">
        <v>399</v>
      </c>
      <c r="I20" s="36" t="s">
        <v>400</v>
      </c>
      <c r="J20" s="35" t="s">
        <v>396</v>
      </c>
    </row>
    <row r="21" s="1" customFormat="1" ht="30" customHeight="1" spans="1:10">
      <c r="A21" s="35" t="s">
        <v>361</v>
      </c>
      <c r="B21" s="35" t="s">
        <v>361</v>
      </c>
      <c r="C21" s="35" t="s">
        <v>401</v>
      </c>
      <c r="D21" s="35" t="s">
        <v>294</v>
      </c>
      <c r="E21" s="35" t="s">
        <v>91</v>
      </c>
      <c r="F21" s="36" t="s">
        <v>394</v>
      </c>
      <c r="G21" s="36" t="s">
        <v>285</v>
      </c>
      <c r="H21" s="36" t="s">
        <v>402</v>
      </c>
      <c r="I21" s="36" t="s">
        <v>401</v>
      </c>
      <c r="J21" s="35" t="s">
        <v>396</v>
      </c>
    </row>
    <row r="22" s="1" customFormat="1" ht="30" customHeight="1" spans="1:10">
      <c r="A22" s="35" t="s">
        <v>361</v>
      </c>
      <c r="B22" s="35" t="s">
        <v>287</v>
      </c>
      <c r="C22" s="35" t="s">
        <v>361</v>
      </c>
      <c r="D22" s="35" t="s">
        <v>361</v>
      </c>
      <c r="E22" s="35" t="s">
        <v>361</v>
      </c>
      <c r="F22" s="36" t="s">
        <v>361</v>
      </c>
      <c r="G22" s="36" t="s">
        <v>361</v>
      </c>
      <c r="H22" s="36" t="s">
        <v>361</v>
      </c>
      <c r="I22" s="36" t="s">
        <v>361</v>
      </c>
      <c r="J22" s="35" t="s">
        <v>361</v>
      </c>
    </row>
    <row r="23" s="1" customFormat="1" ht="30" customHeight="1" spans="1:10">
      <c r="A23" s="35" t="s">
        <v>361</v>
      </c>
      <c r="B23" s="35" t="s">
        <v>361</v>
      </c>
      <c r="C23" s="35" t="s">
        <v>403</v>
      </c>
      <c r="D23" s="35" t="s">
        <v>282</v>
      </c>
      <c r="E23" s="35" t="s">
        <v>308</v>
      </c>
      <c r="F23" s="36" t="s">
        <v>290</v>
      </c>
      <c r="G23" s="36" t="s">
        <v>285</v>
      </c>
      <c r="H23" s="36" t="s">
        <v>404</v>
      </c>
      <c r="I23" s="36" t="s">
        <v>405</v>
      </c>
      <c r="J23" s="35" t="s">
        <v>396</v>
      </c>
    </row>
    <row r="24" s="1" customFormat="1" ht="30" customHeight="1" spans="1:10">
      <c r="A24" s="35" t="s">
        <v>361</v>
      </c>
      <c r="B24" s="35" t="s">
        <v>292</v>
      </c>
      <c r="C24" s="35" t="s">
        <v>361</v>
      </c>
      <c r="D24" s="35" t="s">
        <v>361</v>
      </c>
      <c r="E24" s="35" t="s">
        <v>361</v>
      </c>
      <c r="F24" s="36" t="s">
        <v>361</v>
      </c>
      <c r="G24" s="36" t="s">
        <v>361</v>
      </c>
      <c r="H24" s="36" t="s">
        <v>361</v>
      </c>
      <c r="I24" s="36" t="s">
        <v>361</v>
      </c>
      <c r="J24" s="35" t="s">
        <v>361</v>
      </c>
    </row>
    <row r="25" s="1" customFormat="1" ht="30" customHeight="1" spans="1:10">
      <c r="A25" s="35" t="s">
        <v>361</v>
      </c>
      <c r="B25" s="35" t="s">
        <v>361</v>
      </c>
      <c r="C25" s="35" t="s">
        <v>406</v>
      </c>
      <c r="D25" s="35" t="s">
        <v>294</v>
      </c>
      <c r="E25" s="35" t="s">
        <v>407</v>
      </c>
      <c r="F25" s="36" t="s">
        <v>408</v>
      </c>
      <c r="G25" s="36" t="s">
        <v>285</v>
      </c>
      <c r="H25" s="36" t="s">
        <v>409</v>
      </c>
      <c r="I25" s="36" t="s">
        <v>410</v>
      </c>
      <c r="J25" s="35" t="s">
        <v>411</v>
      </c>
    </row>
    <row r="26" s="1" customFormat="1" ht="30" customHeight="1" spans="1:10">
      <c r="A26" s="35" t="s">
        <v>298</v>
      </c>
      <c r="B26" s="35" t="s">
        <v>361</v>
      </c>
      <c r="C26" s="35" t="s">
        <v>361</v>
      </c>
      <c r="D26" s="35" t="s">
        <v>361</v>
      </c>
      <c r="E26" s="35" t="s">
        <v>361</v>
      </c>
      <c r="F26" s="36" t="s">
        <v>361</v>
      </c>
      <c r="G26" s="36" t="s">
        <v>361</v>
      </c>
      <c r="H26" s="36" t="s">
        <v>361</v>
      </c>
      <c r="I26" s="36" t="s">
        <v>361</v>
      </c>
      <c r="J26" s="35" t="s">
        <v>361</v>
      </c>
    </row>
    <row r="27" s="1" customFormat="1" ht="30" customHeight="1" spans="1:10">
      <c r="A27" s="35" t="s">
        <v>361</v>
      </c>
      <c r="B27" s="35" t="s">
        <v>412</v>
      </c>
      <c r="C27" s="35" t="s">
        <v>361</v>
      </c>
      <c r="D27" s="35" t="s">
        <v>361</v>
      </c>
      <c r="E27" s="35" t="s">
        <v>361</v>
      </c>
      <c r="F27" s="36" t="s">
        <v>361</v>
      </c>
      <c r="G27" s="36" t="s">
        <v>361</v>
      </c>
      <c r="H27" s="36" t="s">
        <v>361</v>
      </c>
      <c r="I27" s="36" t="s">
        <v>361</v>
      </c>
      <c r="J27" s="35" t="s">
        <v>361</v>
      </c>
    </row>
    <row r="28" s="1" customFormat="1" ht="30" customHeight="1" spans="1:10">
      <c r="A28" s="35" t="s">
        <v>361</v>
      </c>
      <c r="B28" s="35" t="s">
        <v>361</v>
      </c>
      <c r="C28" s="35" t="s">
        <v>413</v>
      </c>
      <c r="D28" s="35" t="s">
        <v>294</v>
      </c>
      <c r="E28" s="35" t="s">
        <v>414</v>
      </c>
      <c r="F28" s="36" t="s">
        <v>361</v>
      </c>
      <c r="G28" s="36" t="s">
        <v>303</v>
      </c>
      <c r="H28" s="36" t="s">
        <v>415</v>
      </c>
      <c r="I28" s="36" t="s">
        <v>414</v>
      </c>
      <c r="J28" s="35" t="s">
        <v>396</v>
      </c>
    </row>
    <row r="29" s="1" customFormat="1" ht="30" customHeight="1" spans="1:10">
      <c r="A29" s="35" t="s">
        <v>361</v>
      </c>
      <c r="B29" s="35" t="s">
        <v>299</v>
      </c>
      <c r="C29" s="35" t="s">
        <v>361</v>
      </c>
      <c r="D29" s="35" t="s">
        <v>361</v>
      </c>
      <c r="E29" s="35" t="s">
        <v>361</v>
      </c>
      <c r="F29" s="36" t="s">
        <v>361</v>
      </c>
      <c r="G29" s="36" t="s">
        <v>361</v>
      </c>
      <c r="H29" s="36" t="s">
        <v>361</v>
      </c>
      <c r="I29" s="36" t="s">
        <v>361</v>
      </c>
      <c r="J29" s="35" t="s">
        <v>361</v>
      </c>
    </row>
    <row r="30" s="1" customFormat="1" ht="30" customHeight="1" spans="1:10">
      <c r="A30" s="35" t="s">
        <v>361</v>
      </c>
      <c r="B30" s="35" t="s">
        <v>361</v>
      </c>
      <c r="C30" s="35" t="s">
        <v>416</v>
      </c>
      <c r="D30" s="35" t="s">
        <v>282</v>
      </c>
      <c r="E30" s="35" t="s">
        <v>308</v>
      </c>
      <c r="F30" s="36" t="s">
        <v>290</v>
      </c>
      <c r="G30" s="36" t="s">
        <v>285</v>
      </c>
      <c r="H30" s="36" t="s">
        <v>417</v>
      </c>
      <c r="I30" s="36" t="s">
        <v>418</v>
      </c>
      <c r="J30" s="35" t="s">
        <v>396</v>
      </c>
    </row>
    <row r="31" s="1" customFormat="1" ht="30" customHeight="1" spans="1:10">
      <c r="A31" s="35" t="s">
        <v>305</v>
      </c>
      <c r="B31" s="35" t="s">
        <v>361</v>
      </c>
      <c r="C31" s="35" t="s">
        <v>361</v>
      </c>
      <c r="D31" s="35" t="s">
        <v>361</v>
      </c>
      <c r="E31" s="35" t="s">
        <v>361</v>
      </c>
      <c r="F31" s="36" t="s">
        <v>361</v>
      </c>
      <c r="G31" s="36" t="s">
        <v>361</v>
      </c>
      <c r="H31" s="36" t="s">
        <v>361</v>
      </c>
      <c r="I31" s="36" t="s">
        <v>361</v>
      </c>
      <c r="J31" s="35" t="s">
        <v>361</v>
      </c>
    </row>
    <row r="32" s="1" customFormat="1" ht="30" customHeight="1" spans="1:10">
      <c r="A32" s="35" t="s">
        <v>361</v>
      </c>
      <c r="B32" s="35" t="s">
        <v>306</v>
      </c>
      <c r="C32" s="35" t="s">
        <v>361</v>
      </c>
      <c r="D32" s="35" t="s">
        <v>361</v>
      </c>
      <c r="E32" s="35" t="s">
        <v>361</v>
      </c>
      <c r="F32" s="36" t="s">
        <v>361</v>
      </c>
      <c r="G32" s="36" t="s">
        <v>361</v>
      </c>
      <c r="H32" s="36" t="s">
        <v>361</v>
      </c>
      <c r="I32" s="36" t="s">
        <v>361</v>
      </c>
      <c r="J32" s="35" t="s">
        <v>361</v>
      </c>
    </row>
    <row r="33" s="1" customFormat="1" ht="30" customHeight="1" spans="1:10">
      <c r="A33" s="35" t="s">
        <v>361</v>
      </c>
      <c r="B33" s="35" t="s">
        <v>361</v>
      </c>
      <c r="C33" s="35" t="s">
        <v>306</v>
      </c>
      <c r="D33" s="35" t="s">
        <v>282</v>
      </c>
      <c r="E33" s="35" t="s">
        <v>308</v>
      </c>
      <c r="F33" s="36" t="s">
        <v>290</v>
      </c>
      <c r="G33" s="36" t="s">
        <v>285</v>
      </c>
      <c r="H33" s="36" t="s">
        <v>419</v>
      </c>
      <c r="I33" s="36" t="s">
        <v>420</v>
      </c>
      <c r="J33" s="35" t="s">
        <v>396</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5" t="s">
        <v>52</v>
      </c>
    </row>
    <row r="2" ht="41.25" customHeight="1" spans="1:1">
      <c r="A2" s="82" t="str">
        <f>"2026"&amp;"年部门收入预算表"</f>
        <v>2026年部门收入预算表</v>
      </c>
    </row>
    <row r="3" ht="17.25" customHeight="1" spans="1:19">
      <c r="A3" s="85" t="str">
        <f>"单位名称："&amp;"昆明市东川区社会保险中心"</f>
        <v>单位名称：昆明市东川区社会保险中心</v>
      </c>
      <c r="S3" s="87" t="s">
        <v>1</v>
      </c>
    </row>
    <row r="4" ht="21.75" customHeight="1" spans="1:19">
      <c r="A4" s="228" t="s">
        <v>53</v>
      </c>
      <c r="B4" s="229" t="s">
        <v>54</v>
      </c>
      <c r="C4" s="229" t="s">
        <v>55</v>
      </c>
      <c r="D4" s="230" t="s">
        <v>56</v>
      </c>
      <c r="E4" s="230"/>
      <c r="F4" s="230"/>
      <c r="G4" s="230"/>
      <c r="H4" s="230"/>
      <c r="I4" s="175"/>
      <c r="J4" s="230"/>
      <c r="K4" s="230"/>
      <c r="L4" s="230"/>
      <c r="M4" s="230"/>
      <c r="N4" s="236"/>
      <c r="O4" s="230" t="s">
        <v>45</v>
      </c>
      <c r="P4" s="230"/>
      <c r="Q4" s="230"/>
      <c r="R4" s="230"/>
      <c r="S4" s="236"/>
    </row>
    <row r="5" ht="27" customHeight="1" spans="1:19">
      <c r="A5" s="231"/>
      <c r="B5" s="232"/>
      <c r="C5" s="232"/>
      <c r="D5" s="232" t="s">
        <v>57</v>
      </c>
      <c r="E5" s="232" t="s">
        <v>58</v>
      </c>
      <c r="F5" s="232" t="s">
        <v>59</v>
      </c>
      <c r="G5" s="232" t="s">
        <v>60</v>
      </c>
      <c r="H5" s="232" t="s">
        <v>61</v>
      </c>
      <c r="I5" s="237" t="s">
        <v>62</v>
      </c>
      <c r="J5" s="238"/>
      <c r="K5" s="238"/>
      <c r="L5" s="238"/>
      <c r="M5" s="238"/>
      <c r="N5" s="239"/>
      <c r="O5" s="232" t="s">
        <v>57</v>
      </c>
      <c r="P5" s="232" t="s">
        <v>58</v>
      </c>
      <c r="Q5" s="232" t="s">
        <v>59</v>
      </c>
      <c r="R5" s="232" t="s">
        <v>60</v>
      </c>
      <c r="S5" s="232" t="s">
        <v>63</v>
      </c>
    </row>
    <row r="6" ht="30" customHeight="1" spans="1:19">
      <c r="A6" s="233"/>
      <c r="B6" s="147"/>
      <c r="C6" s="157"/>
      <c r="D6" s="157"/>
      <c r="E6" s="157"/>
      <c r="F6" s="157"/>
      <c r="G6" s="157"/>
      <c r="H6" s="157"/>
      <c r="I6" s="111" t="s">
        <v>57</v>
      </c>
      <c r="J6" s="239" t="s">
        <v>64</v>
      </c>
      <c r="K6" s="239" t="s">
        <v>65</v>
      </c>
      <c r="L6" s="239" t="s">
        <v>66</v>
      </c>
      <c r="M6" s="239" t="s">
        <v>67</v>
      </c>
      <c r="N6" s="239" t="s">
        <v>68</v>
      </c>
      <c r="O6" s="240"/>
      <c r="P6" s="240"/>
      <c r="Q6" s="240"/>
      <c r="R6" s="240"/>
      <c r="S6" s="157"/>
    </row>
    <row r="7" ht="15" customHeight="1" spans="1:19">
      <c r="A7" s="234">
        <v>1</v>
      </c>
      <c r="B7" s="234">
        <v>2</v>
      </c>
      <c r="C7" s="234">
        <v>3</v>
      </c>
      <c r="D7" s="234">
        <v>4</v>
      </c>
      <c r="E7" s="234">
        <v>5</v>
      </c>
      <c r="F7" s="234">
        <v>6</v>
      </c>
      <c r="G7" s="234">
        <v>7</v>
      </c>
      <c r="H7" s="234">
        <v>8</v>
      </c>
      <c r="I7" s="111">
        <v>9</v>
      </c>
      <c r="J7" s="234">
        <v>10</v>
      </c>
      <c r="K7" s="234">
        <v>11</v>
      </c>
      <c r="L7" s="234">
        <v>12</v>
      </c>
      <c r="M7" s="234">
        <v>13</v>
      </c>
      <c r="N7" s="234">
        <v>14</v>
      </c>
      <c r="O7" s="234">
        <v>15</v>
      </c>
      <c r="P7" s="234">
        <v>16</v>
      </c>
      <c r="Q7" s="234">
        <v>17</v>
      </c>
      <c r="R7" s="234">
        <v>18</v>
      </c>
      <c r="S7" s="234">
        <v>19</v>
      </c>
    </row>
    <row r="8" ht="18" customHeight="1" spans="1:19">
      <c r="A8" s="62" t="s">
        <v>69</v>
      </c>
      <c r="B8" s="62" t="s">
        <v>70</v>
      </c>
      <c r="C8" s="120">
        <v>46569182.5</v>
      </c>
      <c r="D8" s="120">
        <v>46569182.5</v>
      </c>
      <c r="E8" s="120">
        <v>46569182.5</v>
      </c>
      <c r="F8" s="120"/>
      <c r="G8" s="120"/>
      <c r="H8" s="120"/>
      <c r="I8" s="120"/>
      <c r="J8" s="120"/>
      <c r="K8" s="120"/>
      <c r="L8" s="120"/>
      <c r="M8" s="120"/>
      <c r="N8" s="120"/>
      <c r="O8" s="120"/>
      <c r="P8" s="120"/>
      <c r="Q8" s="120"/>
      <c r="R8" s="120"/>
      <c r="S8" s="120"/>
    </row>
    <row r="9" ht="18" customHeight="1" spans="1:19">
      <c r="A9" s="90" t="s">
        <v>55</v>
      </c>
      <c r="B9" s="235"/>
      <c r="C9" s="120">
        <v>46569182.5</v>
      </c>
      <c r="D9" s="120">
        <v>46569182.5</v>
      </c>
      <c r="E9" s="120">
        <v>46569182.5</v>
      </c>
      <c r="F9" s="120"/>
      <c r="G9" s="120"/>
      <c r="H9" s="120"/>
      <c r="I9" s="120"/>
      <c r="J9" s="120"/>
      <c r="K9" s="120"/>
      <c r="L9" s="120"/>
      <c r="M9" s="120"/>
      <c r="N9" s="120"/>
      <c r="O9" s="120"/>
      <c r="P9" s="120"/>
      <c r="Q9" s="120"/>
      <c r="R9" s="120"/>
      <c r="S9" s="12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7" t="s">
        <v>71</v>
      </c>
    </row>
    <row r="2" ht="41.25" customHeight="1" spans="1:1">
      <c r="A2" s="82" t="str">
        <f>"2026"&amp;"年部门支出预算表"</f>
        <v>2026年部门支出预算表</v>
      </c>
    </row>
    <row r="3" ht="17.25" customHeight="1" spans="1:15">
      <c r="A3" s="85" t="str">
        <f>"单位名称："&amp;"昆明市东川区社会保险中心"</f>
        <v>单位名称：昆明市东川区社会保险中心</v>
      </c>
      <c r="O3" s="87" t="s">
        <v>1</v>
      </c>
    </row>
    <row r="4" ht="27" customHeight="1" spans="1:15">
      <c r="A4" s="214" t="s">
        <v>72</v>
      </c>
      <c r="B4" s="214" t="s">
        <v>73</v>
      </c>
      <c r="C4" s="214" t="s">
        <v>55</v>
      </c>
      <c r="D4" s="215" t="s">
        <v>58</v>
      </c>
      <c r="E4" s="216"/>
      <c r="F4" s="217"/>
      <c r="G4" s="218" t="s">
        <v>59</v>
      </c>
      <c r="H4" s="218" t="s">
        <v>60</v>
      </c>
      <c r="I4" s="218" t="s">
        <v>74</v>
      </c>
      <c r="J4" s="215" t="s">
        <v>62</v>
      </c>
      <c r="K4" s="216"/>
      <c r="L4" s="216"/>
      <c r="M4" s="216"/>
      <c r="N4" s="225"/>
      <c r="O4" s="226"/>
    </row>
    <row r="5" ht="42" customHeight="1" spans="1:15">
      <c r="A5" s="219"/>
      <c r="B5" s="219"/>
      <c r="C5" s="220"/>
      <c r="D5" s="221" t="s">
        <v>57</v>
      </c>
      <c r="E5" s="221" t="s">
        <v>75</v>
      </c>
      <c r="F5" s="221" t="s">
        <v>76</v>
      </c>
      <c r="G5" s="220"/>
      <c r="H5" s="220"/>
      <c r="I5" s="227"/>
      <c r="J5" s="221" t="s">
        <v>57</v>
      </c>
      <c r="K5" s="208" t="s">
        <v>77</v>
      </c>
      <c r="L5" s="208" t="s">
        <v>78</v>
      </c>
      <c r="M5" s="208" t="s">
        <v>79</v>
      </c>
      <c r="N5" s="208" t="s">
        <v>80</v>
      </c>
      <c r="O5" s="208" t="s">
        <v>81</v>
      </c>
    </row>
    <row r="6" ht="18" customHeight="1" spans="1:15">
      <c r="A6" s="93" t="s">
        <v>82</v>
      </c>
      <c r="B6" s="93" t="s">
        <v>83</v>
      </c>
      <c r="C6" s="93" t="s">
        <v>84</v>
      </c>
      <c r="D6" s="96" t="s">
        <v>85</v>
      </c>
      <c r="E6" s="96" t="s">
        <v>86</v>
      </c>
      <c r="F6" s="96" t="s">
        <v>87</v>
      </c>
      <c r="G6" s="96" t="s">
        <v>88</v>
      </c>
      <c r="H6" s="96" t="s">
        <v>89</v>
      </c>
      <c r="I6" s="96" t="s">
        <v>90</v>
      </c>
      <c r="J6" s="96" t="s">
        <v>91</v>
      </c>
      <c r="K6" s="96" t="s">
        <v>92</v>
      </c>
      <c r="L6" s="96" t="s">
        <v>93</v>
      </c>
      <c r="M6" s="96" t="s">
        <v>94</v>
      </c>
      <c r="N6" s="93" t="s">
        <v>95</v>
      </c>
      <c r="O6" s="96" t="s">
        <v>96</v>
      </c>
    </row>
    <row r="7" ht="21" customHeight="1" spans="1:15">
      <c r="A7" s="97" t="s">
        <v>97</v>
      </c>
      <c r="B7" s="97" t="s">
        <v>98</v>
      </c>
      <c r="C7" s="120">
        <v>46084266.5</v>
      </c>
      <c r="D7" s="120">
        <v>46084266.5</v>
      </c>
      <c r="E7" s="120">
        <v>36404266.5</v>
      </c>
      <c r="F7" s="120">
        <v>9680000</v>
      </c>
      <c r="G7" s="120"/>
      <c r="H7" s="120"/>
      <c r="I7" s="120"/>
      <c r="J7" s="120"/>
      <c r="K7" s="120"/>
      <c r="L7" s="120"/>
      <c r="M7" s="120"/>
      <c r="N7" s="120"/>
      <c r="O7" s="120"/>
    </row>
    <row r="8" ht="21" customHeight="1" spans="1:15">
      <c r="A8" s="222" t="s">
        <v>99</v>
      </c>
      <c r="B8" s="222" t="s">
        <v>100</v>
      </c>
      <c r="C8" s="120">
        <v>2053150.5</v>
      </c>
      <c r="D8" s="120">
        <v>2053150.5</v>
      </c>
      <c r="E8" s="120">
        <v>2053150.5</v>
      </c>
      <c r="F8" s="120"/>
      <c r="G8" s="120"/>
      <c r="H8" s="120"/>
      <c r="I8" s="120"/>
      <c r="J8" s="120"/>
      <c r="K8" s="120"/>
      <c r="L8" s="120"/>
      <c r="M8" s="120"/>
      <c r="N8" s="120"/>
      <c r="O8" s="120"/>
    </row>
    <row r="9" ht="21" customHeight="1" spans="1:15">
      <c r="A9" s="223" t="s">
        <v>101</v>
      </c>
      <c r="B9" s="223" t="s">
        <v>102</v>
      </c>
      <c r="C9" s="120">
        <v>2053150.5</v>
      </c>
      <c r="D9" s="120">
        <v>2053150.5</v>
      </c>
      <c r="E9" s="120">
        <v>2053150.5</v>
      </c>
      <c r="F9" s="120"/>
      <c r="G9" s="120"/>
      <c r="H9" s="120"/>
      <c r="I9" s="120"/>
      <c r="J9" s="120"/>
      <c r="K9" s="120"/>
      <c r="L9" s="120"/>
      <c r="M9" s="120"/>
      <c r="N9" s="120"/>
      <c r="O9" s="120"/>
    </row>
    <row r="10" ht="21" customHeight="1" spans="1:15">
      <c r="A10" s="222" t="s">
        <v>103</v>
      </c>
      <c r="B10" s="222" t="s">
        <v>104</v>
      </c>
      <c r="C10" s="120">
        <v>44031116</v>
      </c>
      <c r="D10" s="120">
        <v>44031116</v>
      </c>
      <c r="E10" s="120">
        <v>34351116</v>
      </c>
      <c r="F10" s="120">
        <v>9680000</v>
      </c>
      <c r="G10" s="120"/>
      <c r="H10" s="120"/>
      <c r="I10" s="120"/>
      <c r="J10" s="120"/>
      <c r="K10" s="120"/>
      <c r="L10" s="120"/>
      <c r="M10" s="120"/>
      <c r="N10" s="120"/>
      <c r="O10" s="120"/>
    </row>
    <row r="11" ht="21" customHeight="1" spans="1:15">
      <c r="A11" s="223" t="s">
        <v>105</v>
      </c>
      <c r="B11" s="223" t="s">
        <v>106</v>
      </c>
      <c r="C11" s="120">
        <v>150000</v>
      </c>
      <c r="D11" s="120">
        <v>150000</v>
      </c>
      <c r="E11" s="120">
        <v>150000</v>
      </c>
      <c r="F11" s="120"/>
      <c r="G11" s="120"/>
      <c r="H11" s="120"/>
      <c r="I11" s="120"/>
      <c r="J11" s="120"/>
      <c r="K11" s="120"/>
      <c r="L11" s="120"/>
      <c r="M11" s="120"/>
      <c r="N11" s="120"/>
      <c r="O11" s="120"/>
    </row>
    <row r="12" ht="21" customHeight="1" spans="1:15">
      <c r="A12" s="223" t="s">
        <v>107</v>
      </c>
      <c r="B12" s="223" t="s">
        <v>108</v>
      </c>
      <c r="C12" s="120">
        <v>263116</v>
      </c>
      <c r="D12" s="120">
        <v>263116</v>
      </c>
      <c r="E12" s="120">
        <v>263116</v>
      </c>
      <c r="F12" s="120"/>
      <c r="G12" s="120"/>
      <c r="H12" s="120"/>
      <c r="I12" s="120"/>
      <c r="J12" s="120"/>
      <c r="K12" s="120"/>
      <c r="L12" s="120"/>
      <c r="M12" s="120"/>
      <c r="N12" s="120"/>
      <c r="O12" s="120"/>
    </row>
    <row r="13" ht="21" customHeight="1" spans="1:15">
      <c r="A13" s="223" t="s">
        <v>109</v>
      </c>
      <c r="B13" s="223" t="s">
        <v>110</v>
      </c>
      <c r="C13" s="120">
        <v>43618000</v>
      </c>
      <c r="D13" s="120">
        <v>43618000</v>
      </c>
      <c r="E13" s="120">
        <v>33938000</v>
      </c>
      <c r="F13" s="120">
        <v>9680000</v>
      </c>
      <c r="G13" s="120"/>
      <c r="H13" s="120"/>
      <c r="I13" s="120"/>
      <c r="J13" s="120"/>
      <c r="K13" s="120"/>
      <c r="L13" s="120"/>
      <c r="M13" s="120"/>
      <c r="N13" s="120"/>
      <c r="O13" s="120"/>
    </row>
    <row r="14" ht="21" customHeight="1" spans="1:15">
      <c r="A14" s="97" t="s">
        <v>111</v>
      </c>
      <c r="B14" s="97" t="s">
        <v>112</v>
      </c>
      <c r="C14" s="120">
        <v>272592</v>
      </c>
      <c r="D14" s="120">
        <v>272592</v>
      </c>
      <c r="E14" s="120">
        <v>272592</v>
      </c>
      <c r="F14" s="120"/>
      <c r="G14" s="120"/>
      <c r="H14" s="120"/>
      <c r="I14" s="120"/>
      <c r="J14" s="120"/>
      <c r="K14" s="120"/>
      <c r="L14" s="120"/>
      <c r="M14" s="120"/>
      <c r="N14" s="120"/>
      <c r="O14" s="120"/>
    </row>
    <row r="15" ht="21" customHeight="1" spans="1:15">
      <c r="A15" s="222" t="s">
        <v>113</v>
      </c>
      <c r="B15" s="222" t="s">
        <v>114</v>
      </c>
      <c r="C15" s="120">
        <v>272592</v>
      </c>
      <c r="D15" s="120">
        <v>272592</v>
      </c>
      <c r="E15" s="120">
        <v>272592</v>
      </c>
      <c r="F15" s="120"/>
      <c r="G15" s="120"/>
      <c r="H15" s="120"/>
      <c r="I15" s="120"/>
      <c r="J15" s="120"/>
      <c r="K15" s="120"/>
      <c r="L15" s="120"/>
      <c r="M15" s="120"/>
      <c r="N15" s="120"/>
      <c r="O15" s="120"/>
    </row>
    <row r="16" ht="21" customHeight="1" spans="1:15">
      <c r="A16" s="223" t="s">
        <v>115</v>
      </c>
      <c r="B16" s="223" t="s">
        <v>116</v>
      </c>
      <c r="C16" s="120">
        <v>142465</v>
      </c>
      <c r="D16" s="120">
        <v>142465</v>
      </c>
      <c r="E16" s="120">
        <v>142465</v>
      </c>
      <c r="F16" s="120"/>
      <c r="G16" s="120"/>
      <c r="H16" s="120"/>
      <c r="I16" s="120"/>
      <c r="J16" s="120"/>
      <c r="K16" s="120"/>
      <c r="L16" s="120"/>
      <c r="M16" s="120"/>
      <c r="N16" s="120"/>
      <c r="O16" s="120"/>
    </row>
    <row r="17" ht="21" customHeight="1" spans="1:15">
      <c r="A17" s="223" t="s">
        <v>117</v>
      </c>
      <c r="B17" s="223" t="s">
        <v>118</v>
      </c>
      <c r="C17" s="120">
        <v>127257</v>
      </c>
      <c r="D17" s="120">
        <v>127257</v>
      </c>
      <c r="E17" s="120">
        <v>127257</v>
      </c>
      <c r="F17" s="120"/>
      <c r="G17" s="120"/>
      <c r="H17" s="120"/>
      <c r="I17" s="120"/>
      <c r="J17" s="120"/>
      <c r="K17" s="120"/>
      <c r="L17" s="120"/>
      <c r="M17" s="120"/>
      <c r="N17" s="120"/>
      <c r="O17" s="120"/>
    </row>
    <row r="18" ht="21" customHeight="1" spans="1:15">
      <c r="A18" s="223" t="s">
        <v>119</v>
      </c>
      <c r="B18" s="223" t="s">
        <v>120</v>
      </c>
      <c r="C18" s="120">
        <v>2870</v>
      </c>
      <c r="D18" s="120">
        <v>2870</v>
      </c>
      <c r="E18" s="120">
        <v>2870</v>
      </c>
      <c r="F18" s="120"/>
      <c r="G18" s="120"/>
      <c r="H18" s="120"/>
      <c r="I18" s="120"/>
      <c r="J18" s="120"/>
      <c r="K18" s="120"/>
      <c r="L18" s="120"/>
      <c r="M18" s="120"/>
      <c r="N18" s="120"/>
      <c r="O18" s="120"/>
    </row>
    <row r="19" ht="21" customHeight="1" spans="1:15">
      <c r="A19" s="97" t="s">
        <v>121</v>
      </c>
      <c r="B19" s="97" t="s">
        <v>122</v>
      </c>
      <c r="C19" s="120">
        <v>212324</v>
      </c>
      <c r="D19" s="120">
        <v>212324</v>
      </c>
      <c r="E19" s="120">
        <v>212324</v>
      </c>
      <c r="F19" s="120"/>
      <c r="G19" s="120"/>
      <c r="H19" s="120"/>
      <c r="I19" s="120"/>
      <c r="J19" s="120"/>
      <c r="K19" s="120"/>
      <c r="L19" s="120"/>
      <c r="M19" s="120"/>
      <c r="N19" s="120"/>
      <c r="O19" s="120"/>
    </row>
    <row r="20" ht="21" customHeight="1" spans="1:15">
      <c r="A20" s="222" t="s">
        <v>123</v>
      </c>
      <c r="B20" s="222" t="s">
        <v>124</v>
      </c>
      <c r="C20" s="120">
        <v>212324</v>
      </c>
      <c r="D20" s="120">
        <v>212324</v>
      </c>
      <c r="E20" s="120">
        <v>212324</v>
      </c>
      <c r="F20" s="120"/>
      <c r="G20" s="120"/>
      <c r="H20" s="120"/>
      <c r="I20" s="120"/>
      <c r="J20" s="120"/>
      <c r="K20" s="120"/>
      <c r="L20" s="120"/>
      <c r="M20" s="120"/>
      <c r="N20" s="120"/>
      <c r="O20" s="120"/>
    </row>
    <row r="21" ht="21" customHeight="1" spans="1:15">
      <c r="A21" s="223" t="s">
        <v>125</v>
      </c>
      <c r="B21" s="223" t="s">
        <v>126</v>
      </c>
      <c r="C21" s="120">
        <v>212324</v>
      </c>
      <c r="D21" s="120">
        <v>212324</v>
      </c>
      <c r="E21" s="120">
        <v>212324</v>
      </c>
      <c r="F21" s="120"/>
      <c r="G21" s="120"/>
      <c r="H21" s="120"/>
      <c r="I21" s="120"/>
      <c r="J21" s="120"/>
      <c r="K21" s="120"/>
      <c r="L21" s="120"/>
      <c r="M21" s="120"/>
      <c r="N21" s="120"/>
      <c r="O21" s="120"/>
    </row>
    <row r="22" ht="21" customHeight="1" spans="1:15">
      <c r="A22" s="224" t="s">
        <v>55</v>
      </c>
      <c r="B22" s="75"/>
      <c r="C22" s="120">
        <v>46569182.5</v>
      </c>
      <c r="D22" s="120">
        <v>46569182.5</v>
      </c>
      <c r="E22" s="120">
        <v>36889182.5</v>
      </c>
      <c r="F22" s="120">
        <v>9680000</v>
      </c>
      <c r="G22" s="120"/>
      <c r="H22" s="120"/>
      <c r="I22" s="120"/>
      <c r="J22" s="120"/>
      <c r="K22" s="120"/>
      <c r="L22" s="120"/>
      <c r="M22" s="120"/>
      <c r="N22" s="120"/>
      <c r="O22" s="120"/>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3"/>
      <c r="B1" s="87"/>
      <c r="C1" s="87"/>
      <c r="D1" s="87" t="s">
        <v>127</v>
      </c>
    </row>
    <row r="2" ht="41.25" customHeight="1" spans="1:1">
      <c r="A2" s="82" t="str">
        <f>"2026"&amp;"年部门财政拨款收支预算总表"</f>
        <v>2026年部门财政拨款收支预算总表</v>
      </c>
    </row>
    <row r="3" ht="17.25" customHeight="1" spans="1:4">
      <c r="A3" s="85" t="str">
        <f>"单位名称："&amp;"昆明市东川区社会保险中心"</f>
        <v>单位名称：昆明市东川区社会保险中心</v>
      </c>
      <c r="B3" s="207"/>
      <c r="D3" s="87" t="s">
        <v>1</v>
      </c>
    </row>
    <row r="4" ht="17.25" customHeight="1" spans="1:4">
      <c r="A4" s="208" t="s">
        <v>2</v>
      </c>
      <c r="B4" s="209"/>
      <c r="C4" s="208" t="s">
        <v>3</v>
      </c>
      <c r="D4" s="209"/>
    </row>
    <row r="5" ht="18.75" customHeight="1" spans="1:4">
      <c r="A5" s="208" t="s">
        <v>4</v>
      </c>
      <c r="B5" s="208" t="s">
        <v>5</v>
      </c>
      <c r="C5" s="208" t="s">
        <v>6</v>
      </c>
      <c r="D5" s="208" t="s">
        <v>5</v>
      </c>
    </row>
    <row r="6" ht="16.5" customHeight="1" spans="1:4">
      <c r="A6" s="210" t="s">
        <v>128</v>
      </c>
      <c r="B6" s="120">
        <v>46569182.5</v>
      </c>
      <c r="C6" s="210" t="s">
        <v>129</v>
      </c>
      <c r="D6" s="120">
        <v>46569182.5</v>
      </c>
    </row>
    <row r="7" ht="16.5" customHeight="1" spans="1:4">
      <c r="A7" s="210" t="s">
        <v>130</v>
      </c>
      <c r="B7" s="120">
        <v>46569182.5</v>
      </c>
      <c r="C7" s="210" t="s">
        <v>131</v>
      </c>
      <c r="D7" s="120"/>
    </row>
    <row r="8" ht="16.5" customHeight="1" spans="1:4">
      <c r="A8" s="210" t="s">
        <v>132</v>
      </c>
      <c r="B8" s="120"/>
      <c r="C8" s="210" t="s">
        <v>133</v>
      </c>
      <c r="D8" s="120"/>
    </row>
    <row r="9" ht="16.5" customHeight="1" spans="1:4">
      <c r="A9" s="210" t="s">
        <v>134</v>
      </c>
      <c r="B9" s="120"/>
      <c r="C9" s="210" t="s">
        <v>135</v>
      </c>
      <c r="D9" s="120"/>
    </row>
    <row r="10" ht="16.5" customHeight="1" spans="1:4">
      <c r="A10" s="210" t="s">
        <v>136</v>
      </c>
      <c r="B10" s="120"/>
      <c r="C10" s="210" t="s">
        <v>137</v>
      </c>
      <c r="D10" s="120"/>
    </row>
    <row r="11" ht="16.5" customHeight="1" spans="1:4">
      <c r="A11" s="210" t="s">
        <v>130</v>
      </c>
      <c r="B11" s="120"/>
      <c r="C11" s="210" t="s">
        <v>138</v>
      </c>
      <c r="D11" s="120"/>
    </row>
    <row r="12" ht="16.5" customHeight="1" spans="1:4">
      <c r="A12" s="189" t="s">
        <v>132</v>
      </c>
      <c r="B12" s="120"/>
      <c r="C12" s="110" t="s">
        <v>139</v>
      </c>
      <c r="D12" s="120"/>
    </row>
    <row r="13" ht="16.5" customHeight="1" spans="1:4">
      <c r="A13" s="189" t="s">
        <v>134</v>
      </c>
      <c r="B13" s="120"/>
      <c r="C13" s="110" t="s">
        <v>140</v>
      </c>
      <c r="D13" s="120"/>
    </row>
    <row r="14" ht="16.5" customHeight="1" spans="1:4">
      <c r="A14" s="211"/>
      <c r="B14" s="120"/>
      <c r="C14" s="110" t="s">
        <v>141</v>
      </c>
      <c r="D14" s="120">
        <v>46084266.5</v>
      </c>
    </row>
    <row r="15" ht="16.5" customHeight="1" spans="1:4">
      <c r="A15" s="211"/>
      <c r="B15" s="120"/>
      <c r="C15" s="110" t="s">
        <v>142</v>
      </c>
      <c r="D15" s="120">
        <v>272592</v>
      </c>
    </row>
    <row r="16" ht="16.5" customHeight="1" spans="1:4">
      <c r="A16" s="211"/>
      <c r="B16" s="120"/>
      <c r="C16" s="110" t="s">
        <v>143</v>
      </c>
      <c r="D16" s="120"/>
    </row>
    <row r="17" ht="16.5" customHeight="1" spans="1:4">
      <c r="A17" s="211"/>
      <c r="B17" s="120"/>
      <c r="C17" s="110" t="s">
        <v>144</v>
      </c>
      <c r="D17" s="120"/>
    </row>
    <row r="18" ht="16.5" customHeight="1" spans="1:4">
      <c r="A18" s="211"/>
      <c r="B18" s="120"/>
      <c r="C18" s="110" t="s">
        <v>145</v>
      </c>
      <c r="D18" s="120"/>
    </row>
    <row r="19" ht="16.5" customHeight="1" spans="1:4">
      <c r="A19" s="211"/>
      <c r="B19" s="120"/>
      <c r="C19" s="110" t="s">
        <v>146</v>
      </c>
      <c r="D19" s="120"/>
    </row>
    <row r="20" ht="16.5" customHeight="1" spans="1:4">
      <c r="A20" s="211"/>
      <c r="B20" s="120"/>
      <c r="C20" s="110" t="s">
        <v>147</v>
      </c>
      <c r="D20" s="120"/>
    </row>
    <row r="21" ht="16.5" customHeight="1" spans="1:4">
      <c r="A21" s="211"/>
      <c r="B21" s="120"/>
      <c r="C21" s="110" t="s">
        <v>148</v>
      </c>
      <c r="D21" s="120"/>
    </row>
    <row r="22" ht="16.5" customHeight="1" spans="1:4">
      <c r="A22" s="211"/>
      <c r="B22" s="120"/>
      <c r="C22" s="110" t="s">
        <v>149</v>
      </c>
      <c r="D22" s="120"/>
    </row>
    <row r="23" ht="16.5" customHeight="1" spans="1:4">
      <c r="A23" s="211"/>
      <c r="B23" s="120"/>
      <c r="C23" s="110" t="s">
        <v>150</v>
      </c>
      <c r="D23" s="120"/>
    </row>
    <row r="24" ht="16.5" customHeight="1" spans="1:4">
      <c r="A24" s="211"/>
      <c r="B24" s="120"/>
      <c r="C24" s="110" t="s">
        <v>151</v>
      </c>
      <c r="D24" s="120"/>
    </row>
    <row r="25" ht="16.5" customHeight="1" spans="1:4">
      <c r="A25" s="211"/>
      <c r="B25" s="120"/>
      <c r="C25" s="110" t="s">
        <v>152</v>
      </c>
      <c r="D25" s="120">
        <v>212324</v>
      </c>
    </row>
    <row r="26" ht="16.5" customHeight="1" spans="1:4">
      <c r="A26" s="211"/>
      <c r="B26" s="120"/>
      <c r="C26" s="110" t="s">
        <v>153</v>
      </c>
      <c r="D26" s="120"/>
    </row>
    <row r="27" ht="16.5" customHeight="1" spans="1:4">
      <c r="A27" s="211"/>
      <c r="B27" s="120"/>
      <c r="C27" s="110" t="s">
        <v>154</v>
      </c>
      <c r="D27" s="120"/>
    </row>
    <row r="28" ht="16.5" customHeight="1" spans="1:4">
      <c r="A28" s="211"/>
      <c r="B28" s="120"/>
      <c r="C28" s="110" t="s">
        <v>155</v>
      </c>
      <c r="D28" s="120"/>
    </row>
    <row r="29" ht="16.5" customHeight="1" spans="1:4">
      <c r="A29" s="211"/>
      <c r="B29" s="120"/>
      <c r="C29" s="110" t="s">
        <v>156</v>
      </c>
      <c r="D29" s="120"/>
    </row>
    <row r="30" ht="16.5" customHeight="1" spans="1:4">
      <c r="A30" s="211"/>
      <c r="B30" s="120"/>
      <c r="C30" s="110" t="s">
        <v>157</v>
      </c>
      <c r="D30" s="120"/>
    </row>
    <row r="31" ht="16.5" customHeight="1" spans="1:4">
      <c r="A31" s="211"/>
      <c r="B31" s="120"/>
      <c r="C31" s="189" t="s">
        <v>158</v>
      </c>
      <c r="D31" s="120"/>
    </row>
    <row r="32" ht="16.5" customHeight="1" spans="1:4">
      <c r="A32" s="211"/>
      <c r="B32" s="120"/>
      <c r="C32" s="189" t="s">
        <v>159</v>
      </c>
      <c r="D32" s="120"/>
    </row>
    <row r="33" ht="16.5" customHeight="1" spans="1:4">
      <c r="A33" s="211"/>
      <c r="B33" s="120"/>
      <c r="C33" s="70" t="s">
        <v>160</v>
      </c>
      <c r="D33" s="120"/>
    </row>
    <row r="34" ht="15" customHeight="1" spans="1:4">
      <c r="A34" s="212" t="s">
        <v>50</v>
      </c>
      <c r="B34" s="213">
        <v>46569182.5</v>
      </c>
      <c r="C34" s="212" t="s">
        <v>51</v>
      </c>
      <c r="D34" s="213">
        <v>46569182.5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9"/>
      <c r="F1" s="112"/>
      <c r="G1" s="184" t="s">
        <v>161</v>
      </c>
    </row>
    <row r="2" ht="41.25" customHeight="1" spans="1:7">
      <c r="A2" s="168" t="str">
        <f>"2026"&amp;"年一般公共预算支出预算表（按功能科目分类）"</f>
        <v>2026年一般公共预算支出预算表（按功能科目分类）</v>
      </c>
      <c r="B2" s="168"/>
      <c r="C2" s="168"/>
      <c r="D2" s="168"/>
      <c r="E2" s="168"/>
      <c r="F2" s="168"/>
      <c r="G2" s="168"/>
    </row>
    <row r="3" ht="18" customHeight="1" spans="1:7">
      <c r="A3" s="46" t="str">
        <f>"单位名称："&amp;"昆明市东川区社会保险中心"</f>
        <v>单位名称：昆明市东川区社会保险中心</v>
      </c>
      <c r="F3" s="165"/>
      <c r="G3" s="184" t="s">
        <v>1</v>
      </c>
    </row>
    <row r="4" ht="20.25" customHeight="1" spans="1:7">
      <c r="A4" s="202" t="s">
        <v>162</v>
      </c>
      <c r="B4" s="203"/>
      <c r="C4" s="169" t="s">
        <v>55</v>
      </c>
      <c r="D4" s="192" t="s">
        <v>75</v>
      </c>
      <c r="E4" s="53"/>
      <c r="F4" s="54"/>
      <c r="G4" s="181" t="s">
        <v>76</v>
      </c>
    </row>
    <row r="5" ht="20.25" customHeight="1" spans="1:7">
      <c r="A5" s="204" t="s">
        <v>72</v>
      </c>
      <c r="B5" s="204" t="s">
        <v>73</v>
      </c>
      <c r="C5" s="60"/>
      <c r="D5" s="174" t="s">
        <v>57</v>
      </c>
      <c r="E5" s="174" t="s">
        <v>163</v>
      </c>
      <c r="F5" s="174" t="s">
        <v>164</v>
      </c>
      <c r="G5" s="183"/>
    </row>
    <row r="6" ht="15" customHeight="1" spans="1:7">
      <c r="A6" s="100" t="s">
        <v>82</v>
      </c>
      <c r="B6" s="100" t="s">
        <v>83</v>
      </c>
      <c r="C6" s="100" t="s">
        <v>84</v>
      </c>
      <c r="D6" s="100" t="s">
        <v>85</v>
      </c>
      <c r="E6" s="100" t="s">
        <v>86</v>
      </c>
      <c r="F6" s="100" t="s">
        <v>87</v>
      </c>
      <c r="G6" s="100" t="s">
        <v>88</v>
      </c>
    </row>
    <row r="7" ht="18" customHeight="1" spans="1:7">
      <c r="A7" s="70" t="s">
        <v>97</v>
      </c>
      <c r="B7" s="70" t="s">
        <v>98</v>
      </c>
      <c r="C7" s="120">
        <v>46084266.5</v>
      </c>
      <c r="D7" s="120">
        <v>36404266.5</v>
      </c>
      <c r="E7" s="120">
        <v>36167666.5</v>
      </c>
      <c r="F7" s="120">
        <v>236600</v>
      </c>
      <c r="G7" s="120">
        <v>9680000</v>
      </c>
    </row>
    <row r="8" ht="18" customHeight="1" spans="1:7">
      <c r="A8" s="178" t="s">
        <v>99</v>
      </c>
      <c r="B8" s="178" t="s">
        <v>100</v>
      </c>
      <c r="C8" s="120">
        <v>2053150.5</v>
      </c>
      <c r="D8" s="120">
        <v>2053150.5</v>
      </c>
      <c r="E8" s="120">
        <v>1822550.5</v>
      </c>
      <c r="F8" s="120">
        <v>230600</v>
      </c>
      <c r="G8" s="120"/>
    </row>
    <row r="9" ht="18" customHeight="1" spans="1:7">
      <c r="A9" s="205" t="s">
        <v>101</v>
      </c>
      <c r="B9" s="205" t="s">
        <v>102</v>
      </c>
      <c r="C9" s="120">
        <v>2053150.5</v>
      </c>
      <c r="D9" s="120">
        <v>2053150.5</v>
      </c>
      <c r="E9" s="120">
        <v>1822550.5</v>
      </c>
      <c r="F9" s="120">
        <v>230600</v>
      </c>
      <c r="G9" s="120"/>
    </row>
    <row r="10" ht="18" customHeight="1" spans="1:7">
      <c r="A10" s="178" t="s">
        <v>103</v>
      </c>
      <c r="B10" s="178" t="s">
        <v>104</v>
      </c>
      <c r="C10" s="120">
        <v>44031116</v>
      </c>
      <c r="D10" s="120">
        <v>34351116</v>
      </c>
      <c r="E10" s="120">
        <v>34345116</v>
      </c>
      <c r="F10" s="120">
        <v>6000</v>
      </c>
      <c r="G10" s="120">
        <v>9680000</v>
      </c>
    </row>
    <row r="11" ht="18" customHeight="1" spans="1:7">
      <c r="A11" s="205" t="s">
        <v>105</v>
      </c>
      <c r="B11" s="205" t="s">
        <v>106</v>
      </c>
      <c r="C11" s="120">
        <v>150000</v>
      </c>
      <c r="D11" s="120">
        <v>150000</v>
      </c>
      <c r="E11" s="120">
        <v>144000</v>
      </c>
      <c r="F11" s="120">
        <v>6000</v>
      </c>
      <c r="G11" s="120"/>
    </row>
    <row r="12" ht="18" customHeight="1" spans="1:7">
      <c r="A12" s="205" t="s">
        <v>107</v>
      </c>
      <c r="B12" s="205" t="s">
        <v>108</v>
      </c>
      <c r="C12" s="120">
        <v>263116</v>
      </c>
      <c r="D12" s="120">
        <v>263116</v>
      </c>
      <c r="E12" s="120">
        <v>263116</v>
      </c>
      <c r="F12" s="120"/>
      <c r="G12" s="120"/>
    </row>
    <row r="13" ht="18" customHeight="1" spans="1:7">
      <c r="A13" s="205" t="s">
        <v>109</v>
      </c>
      <c r="B13" s="205" t="s">
        <v>110</v>
      </c>
      <c r="C13" s="120">
        <v>43618000</v>
      </c>
      <c r="D13" s="120">
        <v>33938000</v>
      </c>
      <c r="E13" s="120">
        <v>33938000</v>
      </c>
      <c r="F13" s="120"/>
      <c r="G13" s="120">
        <v>9680000</v>
      </c>
    </row>
    <row r="14" ht="18" customHeight="1" spans="1:7">
      <c r="A14" s="70" t="s">
        <v>111</v>
      </c>
      <c r="B14" s="70" t="s">
        <v>112</v>
      </c>
      <c r="C14" s="120">
        <v>272592</v>
      </c>
      <c r="D14" s="120">
        <v>272592</v>
      </c>
      <c r="E14" s="120">
        <v>272592</v>
      </c>
      <c r="F14" s="120"/>
      <c r="G14" s="120"/>
    </row>
    <row r="15" ht="18" customHeight="1" spans="1:7">
      <c r="A15" s="178" t="s">
        <v>113</v>
      </c>
      <c r="B15" s="178" t="s">
        <v>114</v>
      </c>
      <c r="C15" s="120">
        <v>272592</v>
      </c>
      <c r="D15" s="120">
        <v>272592</v>
      </c>
      <c r="E15" s="120">
        <v>272592</v>
      </c>
      <c r="F15" s="120"/>
      <c r="G15" s="120"/>
    </row>
    <row r="16" ht="18" customHeight="1" spans="1:7">
      <c r="A16" s="205" t="s">
        <v>115</v>
      </c>
      <c r="B16" s="205" t="s">
        <v>116</v>
      </c>
      <c r="C16" s="120">
        <v>142465</v>
      </c>
      <c r="D16" s="120">
        <v>142465</v>
      </c>
      <c r="E16" s="120">
        <v>142465</v>
      </c>
      <c r="F16" s="120"/>
      <c r="G16" s="120"/>
    </row>
    <row r="17" ht="18" customHeight="1" spans="1:7">
      <c r="A17" s="205" t="s">
        <v>117</v>
      </c>
      <c r="B17" s="205" t="s">
        <v>118</v>
      </c>
      <c r="C17" s="120">
        <v>127257</v>
      </c>
      <c r="D17" s="120">
        <v>127257</v>
      </c>
      <c r="E17" s="120">
        <v>127257</v>
      </c>
      <c r="F17" s="120"/>
      <c r="G17" s="120"/>
    </row>
    <row r="18" ht="18" customHeight="1" spans="1:7">
      <c r="A18" s="205" t="s">
        <v>119</v>
      </c>
      <c r="B18" s="205" t="s">
        <v>120</v>
      </c>
      <c r="C18" s="120">
        <v>2870</v>
      </c>
      <c r="D18" s="120">
        <v>2870</v>
      </c>
      <c r="E18" s="120">
        <v>2870</v>
      </c>
      <c r="F18" s="120"/>
      <c r="G18" s="120"/>
    </row>
    <row r="19" ht="18" customHeight="1" spans="1:7">
      <c r="A19" s="70" t="s">
        <v>121</v>
      </c>
      <c r="B19" s="70" t="s">
        <v>122</v>
      </c>
      <c r="C19" s="120">
        <v>212324</v>
      </c>
      <c r="D19" s="120">
        <v>212324</v>
      </c>
      <c r="E19" s="120">
        <v>212324</v>
      </c>
      <c r="F19" s="120"/>
      <c r="G19" s="120"/>
    </row>
    <row r="20" ht="18" customHeight="1" spans="1:7">
      <c r="A20" s="178" t="s">
        <v>123</v>
      </c>
      <c r="B20" s="178" t="s">
        <v>124</v>
      </c>
      <c r="C20" s="120">
        <v>212324</v>
      </c>
      <c r="D20" s="120">
        <v>212324</v>
      </c>
      <c r="E20" s="120">
        <v>212324</v>
      </c>
      <c r="F20" s="120"/>
      <c r="G20" s="120"/>
    </row>
    <row r="21" ht="18" customHeight="1" spans="1:7">
      <c r="A21" s="205" t="s">
        <v>125</v>
      </c>
      <c r="B21" s="205" t="s">
        <v>126</v>
      </c>
      <c r="C21" s="120">
        <v>212324</v>
      </c>
      <c r="D21" s="120">
        <v>212324</v>
      </c>
      <c r="E21" s="120">
        <v>212324</v>
      </c>
      <c r="F21" s="120"/>
      <c r="G21" s="120"/>
    </row>
    <row r="22" ht="18" customHeight="1" spans="1:7">
      <c r="A22" s="119" t="s">
        <v>165</v>
      </c>
      <c r="B22" s="206" t="s">
        <v>165</v>
      </c>
      <c r="C22" s="120">
        <v>46569182.5</v>
      </c>
      <c r="D22" s="120">
        <v>36889182.5</v>
      </c>
      <c r="E22" s="120">
        <v>36652582.5</v>
      </c>
      <c r="F22" s="120">
        <v>236600</v>
      </c>
      <c r="G22" s="120">
        <v>9680000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8" sqref="A8"/>
    </sheetView>
  </sheetViews>
  <sheetFormatPr defaultColWidth="10.425" defaultRowHeight="14.25" customHeight="1" outlineLevelRow="6" outlineLevelCol="5"/>
  <cols>
    <col min="1" max="6" width="28.1416666666667" customWidth="1"/>
  </cols>
  <sheetData>
    <row r="1" customHeight="1" spans="1:6">
      <c r="A1" s="84"/>
      <c r="B1" s="84"/>
      <c r="C1" s="84"/>
      <c r="D1" s="84"/>
      <c r="E1" s="83"/>
      <c r="F1" s="198" t="s">
        <v>166</v>
      </c>
    </row>
    <row r="2" ht="41.25" customHeight="1" spans="1:6">
      <c r="A2" s="199" t="str">
        <f>"2026"&amp;"年一般公共预算“三公”经费支出预算表"</f>
        <v>2026年一般公共预算“三公”经费支出预算表</v>
      </c>
      <c r="B2" s="84"/>
      <c r="C2" s="84"/>
      <c r="D2" s="84"/>
      <c r="E2" s="83"/>
      <c r="F2" s="84"/>
    </row>
    <row r="3" customHeight="1" spans="1:6">
      <c r="A3" s="153" t="str">
        <f>"单位名称："&amp;"昆明市东川区社会保险中心"</f>
        <v>单位名称：昆明市东川区社会保险中心</v>
      </c>
      <c r="B3" s="200"/>
      <c r="D3" s="84"/>
      <c r="E3" s="83"/>
      <c r="F3" s="105" t="s">
        <v>1</v>
      </c>
    </row>
    <row r="4" ht="27" customHeight="1" spans="1:6">
      <c r="A4" s="88" t="s">
        <v>167</v>
      </c>
      <c r="B4" s="88" t="s">
        <v>168</v>
      </c>
      <c r="C4" s="90" t="s">
        <v>169</v>
      </c>
      <c r="D4" s="88"/>
      <c r="E4" s="89"/>
      <c r="F4" s="88" t="s">
        <v>170</v>
      </c>
    </row>
    <row r="5" ht="28.5" customHeight="1" spans="1:6">
      <c r="A5" s="201"/>
      <c r="B5" s="92"/>
      <c r="C5" s="89" t="s">
        <v>57</v>
      </c>
      <c r="D5" s="89" t="s">
        <v>171</v>
      </c>
      <c r="E5" s="89" t="s">
        <v>172</v>
      </c>
      <c r="F5" s="91"/>
    </row>
    <row r="6" ht="17.25" customHeight="1" spans="1:6">
      <c r="A6" s="96" t="s">
        <v>82</v>
      </c>
      <c r="B6" s="96" t="s">
        <v>83</v>
      </c>
      <c r="C6" s="96" t="s">
        <v>84</v>
      </c>
      <c r="D6" s="96" t="s">
        <v>85</v>
      </c>
      <c r="E6" s="96" t="s">
        <v>86</v>
      </c>
      <c r="F6" s="96" t="s">
        <v>87</v>
      </c>
    </row>
    <row r="7" ht="17.25" customHeight="1" spans="1:6">
      <c r="A7" s="120">
        <v>2800</v>
      </c>
      <c r="B7" s="120"/>
      <c r="C7" s="120"/>
      <c r="D7" s="120"/>
      <c r="E7" s="120"/>
      <c r="F7" s="120">
        <v>2800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8"/>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9"/>
      <c r="C1" s="185"/>
      <c r="E1" s="186"/>
      <c r="F1" s="186"/>
      <c r="G1" s="186"/>
      <c r="H1" s="186"/>
      <c r="I1" s="124"/>
      <c r="J1" s="124"/>
      <c r="K1" s="124"/>
      <c r="L1" s="124"/>
      <c r="M1" s="124"/>
      <c r="N1" s="124"/>
      <c r="O1" s="124"/>
      <c r="S1" s="124"/>
      <c r="W1" s="185"/>
      <c r="Y1" s="44" t="s">
        <v>173</v>
      </c>
    </row>
    <row r="2" ht="45.75" customHeight="1" spans="1:25">
      <c r="A2" s="107" t="str">
        <f>"2026"&amp;"年部门基本支出预算表"</f>
        <v>2026年部门基本支出预算表</v>
      </c>
      <c r="B2" s="45"/>
      <c r="C2" s="107"/>
      <c r="D2" s="107"/>
      <c r="E2" s="107"/>
      <c r="F2" s="107"/>
      <c r="G2" s="107"/>
      <c r="H2" s="107"/>
      <c r="I2" s="107"/>
      <c r="J2" s="107"/>
      <c r="K2" s="107"/>
      <c r="L2" s="107"/>
      <c r="M2" s="107"/>
      <c r="N2" s="107"/>
      <c r="O2" s="107"/>
      <c r="P2" s="45"/>
      <c r="Q2" s="45"/>
      <c r="R2" s="45"/>
      <c r="S2" s="107"/>
      <c r="T2" s="107"/>
      <c r="U2" s="107"/>
      <c r="V2" s="107"/>
      <c r="W2" s="107"/>
      <c r="X2" s="107"/>
      <c r="Y2" s="107"/>
    </row>
    <row r="3" ht="18.75" customHeight="1" spans="1:25">
      <c r="A3" s="46" t="str">
        <f>"单位名称："&amp;"昆明市东川区社会保险中心"</f>
        <v>单位名称：昆明市东川区社会保险中心</v>
      </c>
      <c r="B3" s="47"/>
      <c r="C3" s="187"/>
      <c r="D3" s="187"/>
      <c r="E3" s="187"/>
      <c r="F3" s="187"/>
      <c r="G3" s="187"/>
      <c r="H3" s="187"/>
      <c r="I3" s="126"/>
      <c r="J3" s="126"/>
      <c r="K3" s="126"/>
      <c r="L3" s="126"/>
      <c r="M3" s="126"/>
      <c r="N3" s="126"/>
      <c r="O3" s="126"/>
      <c r="P3" s="48"/>
      <c r="Q3" s="48"/>
      <c r="R3" s="48"/>
      <c r="S3" s="126"/>
      <c r="W3" s="185"/>
      <c r="Y3" s="44" t="s">
        <v>1</v>
      </c>
    </row>
    <row r="4" ht="18" customHeight="1" spans="1:25">
      <c r="A4" s="50" t="s">
        <v>174</v>
      </c>
      <c r="B4" s="50" t="s">
        <v>175</v>
      </c>
      <c r="C4" s="50" t="s">
        <v>176</v>
      </c>
      <c r="D4" s="50" t="s">
        <v>177</v>
      </c>
      <c r="E4" s="50" t="s">
        <v>178</v>
      </c>
      <c r="F4" s="50" t="s">
        <v>179</v>
      </c>
      <c r="G4" s="50" t="s">
        <v>180</v>
      </c>
      <c r="H4" s="50" t="s">
        <v>181</v>
      </c>
      <c r="I4" s="192" t="s">
        <v>182</v>
      </c>
      <c r="J4" s="150" t="s">
        <v>182</v>
      </c>
      <c r="K4" s="150"/>
      <c r="L4" s="150"/>
      <c r="M4" s="150"/>
      <c r="N4" s="150"/>
      <c r="O4" s="150"/>
      <c r="P4" s="53"/>
      <c r="Q4" s="53"/>
      <c r="R4" s="53"/>
      <c r="S4" s="143" t="s">
        <v>61</v>
      </c>
      <c r="T4" s="150" t="s">
        <v>62</v>
      </c>
      <c r="U4" s="150"/>
      <c r="V4" s="150"/>
      <c r="W4" s="150"/>
      <c r="X4" s="150"/>
      <c r="Y4" s="122"/>
    </row>
    <row r="5" ht="18" customHeight="1" spans="1:25">
      <c r="A5" s="55"/>
      <c r="B5" s="69"/>
      <c r="C5" s="171"/>
      <c r="D5" s="55"/>
      <c r="E5" s="55"/>
      <c r="F5" s="55"/>
      <c r="G5" s="55"/>
      <c r="H5" s="55"/>
      <c r="I5" s="169" t="s">
        <v>183</v>
      </c>
      <c r="J5" s="192" t="s">
        <v>58</v>
      </c>
      <c r="K5" s="150"/>
      <c r="L5" s="150"/>
      <c r="M5" s="150"/>
      <c r="N5" s="150"/>
      <c r="O5" s="122"/>
      <c r="P5" s="52" t="s">
        <v>184</v>
      </c>
      <c r="Q5" s="53"/>
      <c r="R5" s="54"/>
      <c r="S5" s="50" t="s">
        <v>61</v>
      </c>
      <c r="T5" s="192" t="s">
        <v>62</v>
      </c>
      <c r="U5" s="143" t="s">
        <v>64</v>
      </c>
      <c r="V5" s="150" t="s">
        <v>62</v>
      </c>
      <c r="W5" s="143" t="s">
        <v>66</v>
      </c>
      <c r="X5" s="143" t="s">
        <v>67</v>
      </c>
      <c r="Y5" s="197" t="s">
        <v>68</v>
      </c>
    </row>
    <row r="6" ht="19.5" customHeight="1" spans="1:25">
      <c r="A6" s="69"/>
      <c r="B6" s="69"/>
      <c r="C6" s="69"/>
      <c r="D6" s="69"/>
      <c r="E6" s="69"/>
      <c r="F6" s="69"/>
      <c r="G6" s="69"/>
      <c r="H6" s="69"/>
      <c r="I6" s="69"/>
      <c r="J6" s="193" t="s">
        <v>185</v>
      </c>
      <c r="K6" s="50"/>
      <c r="L6" s="50" t="s">
        <v>186</v>
      </c>
      <c r="M6" s="50" t="s">
        <v>187</v>
      </c>
      <c r="N6" s="50" t="s">
        <v>188</v>
      </c>
      <c r="O6" s="50" t="s">
        <v>189</v>
      </c>
      <c r="P6" s="50" t="s">
        <v>58</v>
      </c>
      <c r="Q6" s="50" t="s">
        <v>59</v>
      </c>
      <c r="R6" s="50" t="s">
        <v>60</v>
      </c>
      <c r="S6" s="69"/>
      <c r="T6" s="50" t="s">
        <v>57</v>
      </c>
      <c r="U6" s="50" t="s">
        <v>64</v>
      </c>
      <c r="V6" s="50" t="s">
        <v>190</v>
      </c>
      <c r="W6" s="50" t="s">
        <v>66</v>
      </c>
      <c r="X6" s="50" t="s">
        <v>67</v>
      </c>
      <c r="Y6" s="50" t="s">
        <v>68</v>
      </c>
    </row>
    <row r="7" ht="37.5" customHeight="1" spans="1:25">
      <c r="A7" s="188"/>
      <c r="B7" s="60"/>
      <c r="C7" s="188"/>
      <c r="D7" s="188"/>
      <c r="E7" s="188"/>
      <c r="F7" s="188"/>
      <c r="G7" s="188"/>
      <c r="H7" s="188"/>
      <c r="I7" s="188"/>
      <c r="J7" s="194" t="s">
        <v>57</v>
      </c>
      <c r="K7" s="195" t="s">
        <v>191</v>
      </c>
      <c r="L7" s="58" t="s">
        <v>192</v>
      </c>
      <c r="M7" s="58" t="s">
        <v>187</v>
      </c>
      <c r="N7" s="58" t="s">
        <v>188</v>
      </c>
      <c r="O7" s="58" t="s">
        <v>189</v>
      </c>
      <c r="P7" s="58" t="s">
        <v>187</v>
      </c>
      <c r="Q7" s="58" t="s">
        <v>188</v>
      </c>
      <c r="R7" s="58" t="s">
        <v>189</v>
      </c>
      <c r="S7" s="58" t="s">
        <v>61</v>
      </c>
      <c r="T7" s="58" t="s">
        <v>57</v>
      </c>
      <c r="U7" s="58" t="s">
        <v>64</v>
      </c>
      <c r="V7" s="58" t="s">
        <v>190</v>
      </c>
      <c r="W7" s="58" t="s">
        <v>66</v>
      </c>
      <c r="X7" s="58" t="s">
        <v>67</v>
      </c>
      <c r="Y7" s="58" t="s">
        <v>68</v>
      </c>
    </row>
    <row r="8" customHeight="1" spans="1:25">
      <c r="A8" s="77">
        <v>1</v>
      </c>
      <c r="B8" s="77">
        <v>2</v>
      </c>
      <c r="C8" s="77">
        <v>3</v>
      </c>
      <c r="D8" s="77">
        <v>4</v>
      </c>
      <c r="E8" s="77">
        <v>5</v>
      </c>
      <c r="F8" s="77">
        <v>6</v>
      </c>
      <c r="G8" s="77">
        <v>7</v>
      </c>
      <c r="H8" s="77">
        <v>8</v>
      </c>
      <c r="I8" s="77">
        <v>9</v>
      </c>
      <c r="J8" s="77">
        <v>10</v>
      </c>
      <c r="K8" s="77">
        <v>11</v>
      </c>
      <c r="L8" s="77">
        <v>12</v>
      </c>
      <c r="M8" s="77">
        <v>13</v>
      </c>
      <c r="N8" s="77">
        <v>14</v>
      </c>
      <c r="O8" s="77">
        <v>15</v>
      </c>
      <c r="P8" s="77">
        <v>16</v>
      </c>
      <c r="Q8" s="77">
        <v>17</v>
      </c>
      <c r="R8" s="77">
        <v>18</v>
      </c>
      <c r="S8" s="77">
        <v>19</v>
      </c>
      <c r="T8" s="77">
        <v>20</v>
      </c>
      <c r="U8" s="77">
        <v>21</v>
      </c>
      <c r="V8" s="77">
        <v>22</v>
      </c>
      <c r="W8" s="77">
        <v>23</v>
      </c>
      <c r="X8" s="77">
        <v>24</v>
      </c>
      <c r="Y8" s="77">
        <v>25</v>
      </c>
    </row>
    <row r="9" ht="20.25" customHeight="1" spans="1:25">
      <c r="A9" s="189" t="s">
        <v>193</v>
      </c>
      <c r="B9" s="189" t="s">
        <v>70</v>
      </c>
      <c r="C9" s="189" t="s">
        <v>194</v>
      </c>
      <c r="D9" s="189" t="s">
        <v>195</v>
      </c>
      <c r="E9" s="189" t="s">
        <v>101</v>
      </c>
      <c r="F9" s="189" t="s">
        <v>102</v>
      </c>
      <c r="G9" s="189" t="s">
        <v>196</v>
      </c>
      <c r="H9" s="189" t="s">
        <v>197</v>
      </c>
      <c r="I9" s="120">
        <v>654996</v>
      </c>
      <c r="J9" s="120">
        <v>654996</v>
      </c>
      <c r="K9" s="120"/>
      <c r="L9" s="120"/>
      <c r="M9" s="120"/>
      <c r="N9" s="120">
        <v>654996</v>
      </c>
      <c r="O9" s="120"/>
      <c r="P9" s="120"/>
      <c r="Q9" s="120"/>
      <c r="R9" s="120"/>
      <c r="S9" s="120"/>
      <c r="T9" s="120"/>
      <c r="U9" s="120"/>
      <c r="V9" s="120"/>
      <c r="W9" s="120"/>
      <c r="X9" s="120"/>
      <c r="Y9" s="120"/>
    </row>
    <row r="10" ht="20.25" customHeight="1" spans="1:25">
      <c r="A10" s="189" t="s">
        <v>193</v>
      </c>
      <c r="B10" s="189" t="s">
        <v>70</v>
      </c>
      <c r="C10" s="189" t="s">
        <v>194</v>
      </c>
      <c r="D10" s="189" t="s">
        <v>195</v>
      </c>
      <c r="E10" s="189" t="s">
        <v>101</v>
      </c>
      <c r="F10" s="189" t="s">
        <v>102</v>
      </c>
      <c r="G10" s="189" t="s">
        <v>198</v>
      </c>
      <c r="H10" s="189" t="s">
        <v>199</v>
      </c>
      <c r="I10" s="120">
        <v>893220</v>
      </c>
      <c r="J10" s="120">
        <v>893220</v>
      </c>
      <c r="K10" s="196"/>
      <c r="L10" s="196"/>
      <c r="M10" s="196"/>
      <c r="N10" s="120">
        <v>893220</v>
      </c>
      <c r="O10" s="196"/>
      <c r="P10" s="120"/>
      <c r="Q10" s="120"/>
      <c r="R10" s="120"/>
      <c r="S10" s="120"/>
      <c r="T10" s="120"/>
      <c r="U10" s="120"/>
      <c r="V10" s="120"/>
      <c r="W10" s="120"/>
      <c r="X10" s="120"/>
      <c r="Y10" s="120"/>
    </row>
    <row r="11" ht="20.25" customHeight="1" spans="1:25">
      <c r="A11" s="189" t="s">
        <v>193</v>
      </c>
      <c r="B11" s="189" t="s">
        <v>70</v>
      </c>
      <c r="C11" s="189" t="s">
        <v>194</v>
      </c>
      <c r="D11" s="189" t="s">
        <v>195</v>
      </c>
      <c r="E11" s="189" t="s">
        <v>101</v>
      </c>
      <c r="F11" s="189" t="s">
        <v>102</v>
      </c>
      <c r="G11" s="189" t="s">
        <v>200</v>
      </c>
      <c r="H11" s="189" t="s">
        <v>201</v>
      </c>
      <c r="I11" s="120">
        <v>7512</v>
      </c>
      <c r="J11" s="120">
        <v>7512</v>
      </c>
      <c r="K11" s="196"/>
      <c r="L11" s="196"/>
      <c r="M11" s="196"/>
      <c r="N11" s="120">
        <v>7512</v>
      </c>
      <c r="O11" s="196"/>
      <c r="P11" s="120"/>
      <c r="Q11" s="120"/>
      <c r="R11" s="120"/>
      <c r="S11" s="120"/>
      <c r="T11" s="120"/>
      <c r="U11" s="120"/>
      <c r="V11" s="120"/>
      <c r="W11" s="120"/>
      <c r="X11" s="120"/>
      <c r="Y11" s="120"/>
    </row>
    <row r="12" ht="20.25" customHeight="1" spans="1:25">
      <c r="A12" s="189" t="s">
        <v>193</v>
      </c>
      <c r="B12" s="189" t="s">
        <v>70</v>
      </c>
      <c r="C12" s="189" t="s">
        <v>194</v>
      </c>
      <c r="D12" s="189" t="s">
        <v>195</v>
      </c>
      <c r="E12" s="189" t="s">
        <v>101</v>
      </c>
      <c r="F12" s="189" t="s">
        <v>102</v>
      </c>
      <c r="G12" s="189" t="s">
        <v>200</v>
      </c>
      <c r="H12" s="189" t="s">
        <v>201</v>
      </c>
      <c r="I12" s="120">
        <v>54583</v>
      </c>
      <c r="J12" s="120">
        <v>54583</v>
      </c>
      <c r="K12" s="196"/>
      <c r="L12" s="196"/>
      <c r="M12" s="196"/>
      <c r="N12" s="120">
        <v>54583</v>
      </c>
      <c r="O12" s="196"/>
      <c r="P12" s="120"/>
      <c r="Q12" s="120"/>
      <c r="R12" s="120"/>
      <c r="S12" s="120"/>
      <c r="T12" s="120"/>
      <c r="U12" s="120"/>
      <c r="V12" s="120"/>
      <c r="W12" s="120"/>
      <c r="X12" s="120"/>
      <c r="Y12" s="120"/>
    </row>
    <row r="13" ht="20.25" customHeight="1" spans="1:25">
      <c r="A13" s="189" t="s">
        <v>193</v>
      </c>
      <c r="B13" s="189" t="s">
        <v>70</v>
      </c>
      <c r="C13" s="189" t="s">
        <v>202</v>
      </c>
      <c r="D13" s="189" t="s">
        <v>203</v>
      </c>
      <c r="E13" s="189" t="s">
        <v>107</v>
      </c>
      <c r="F13" s="189" t="s">
        <v>108</v>
      </c>
      <c r="G13" s="189" t="s">
        <v>204</v>
      </c>
      <c r="H13" s="189" t="s">
        <v>205</v>
      </c>
      <c r="I13" s="120">
        <v>263116</v>
      </c>
      <c r="J13" s="120">
        <v>263116</v>
      </c>
      <c r="K13" s="196"/>
      <c r="L13" s="196"/>
      <c r="M13" s="196"/>
      <c r="N13" s="120">
        <v>263116</v>
      </c>
      <c r="O13" s="196"/>
      <c r="P13" s="120"/>
      <c r="Q13" s="120"/>
      <c r="R13" s="120"/>
      <c r="S13" s="120"/>
      <c r="T13" s="120"/>
      <c r="U13" s="120"/>
      <c r="V13" s="120"/>
      <c r="W13" s="120"/>
      <c r="X13" s="120"/>
      <c r="Y13" s="120"/>
    </row>
    <row r="14" ht="20.25" customHeight="1" spans="1:25">
      <c r="A14" s="189" t="s">
        <v>193</v>
      </c>
      <c r="B14" s="189" t="s">
        <v>70</v>
      </c>
      <c r="C14" s="189" t="s">
        <v>202</v>
      </c>
      <c r="D14" s="189" t="s">
        <v>203</v>
      </c>
      <c r="E14" s="189" t="s">
        <v>115</v>
      </c>
      <c r="F14" s="189" t="s">
        <v>116</v>
      </c>
      <c r="G14" s="189" t="s">
        <v>206</v>
      </c>
      <c r="H14" s="189" t="s">
        <v>207</v>
      </c>
      <c r="I14" s="120">
        <v>5230</v>
      </c>
      <c r="J14" s="120">
        <v>5230</v>
      </c>
      <c r="K14" s="196"/>
      <c r="L14" s="196"/>
      <c r="M14" s="196"/>
      <c r="N14" s="120">
        <v>5230</v>
      </c>
      <c r="O14" s="196"/>
      <c r="P14" s="120"/>
      <c r="Q14" s="120"/>
      <c r="R14" s="120"/>
      <c r="S14" s="120"/>
      <c r="T14" s="120"/>
      <c r="U14" s="120"/>
      <c r="V14" s="120"/>
      <c r="W14" s="120"/>
      <c r="X14" s="120"/>
      <c r="Y14" s="120"/>
    </row>
    <row r="15" ht="20.25" customHeight="1" spans="1:25">
      <c r="A15" s="189" t="s">
        <v>193</v>
      </c>
      <c r="B15" s="189" t="s">
        <v>70</v>
      </c>
      <c r="C15" s="189" t="s">
        <v>202</v>
      </c>
      <c r="D15" s="189" t="s">
        <v>203</v>
      </c>
      <c r="E15" s="189" t="s">
        <v>115</v>
      </c>
      <c r="F15" s="189" t="s">
        <v>116</v>
      </c>
      <c r="G15" s="189" t="s">
        <v>206</v>
      </c>
      <c r="H15" s="189" t="s">
        <v>207</v>
      </c>
      <c r="I15" s="120">
        <v>129913</v>
      </c>
      <c r="J15" s="120">
        <v>129913</v>
      </c>
      <c r="K15" s="196"/>
      <c r="L15" s="196"/>
      <c r="M15" s="196"/>
      <c r="N15" s="120">
        <v>129913</v>
      </c>
      <c r="O15" s="196"/>
      <c r="P15" s="120"/>
      <c r="Q15" s="120"/>
      <c r="R15" s="120"/>
      <c r="S15" s="120"/>
      <c r="T15" s="120"/>
      <c r="U15" s="120"/>
      <c r="V15" s="120"/>
      <c r="W15" s="120"/>
      <c r="X15" s="120"/>
      <c r="Y15" s="120"/>
    </row>
    <row r="16" ht="20.25" customHeight="1" spans="1:25">
      <c r="A16" s="189" t="s">
        <v>193</v>
      </c>
      <c r="B16" s="189" t="s">
        <v>70</v>
      </c>
      <c r="C16" s="189" t="s">
        <v>202</v>
      </c>
      <c r="D16" s="189" t="s">
        <v>203</v>
      </c>
      <c r="E16" s="189" t="s">
        <v>115</v>
      </c>
      <c r="F16" s="189" t="s">
        <v>116</v>
      </c>
      <c r="G16" s="189" t="s">
        <v>206</v>
      </c>
      <c r="H16" s="189" t="s">
        <v>207</v>
      </c>
      <c r="I16" s="120">
        <v>7322</v>
      </c>
      <c r="J16" s="120">
        <v>7322</v>
      </c>
      <c r="K16" s="196"/>
      <c r="L16" s="196"/>
      <c r="M16" s="196"/>
      <c r="N16" s="120">
        <v>7322</v>
      </c>
      <c r="O16" s="196"/>
      <c r="P16" s="120"/>
      <c r="Q16" s="120"/>
      <c r="R16" s="120"/>
      <c r="S16" s="120"/>
      <c r="T16" s="120"/>
      <c r="U16" s="120"/>
      <c r="V16" s="120"/>
      <c r="W16" s="120"/>
      <c r="X16" s="120"/>
      <c r="Y16" s="120"/>
    </row>
    <row r="17" ht="20.25" customHeight="1" spans="1:25">
      <c r="A17" s="189" t="s">
        <v>193</v>
      </c>
      <c r="B17" s="189" t="s">
        <v>70</v>
      </c>
      <c r="C17" s="189" t="s">
        <v>202</v>
      </c>
      <c r="D17" s="189" t="s">
        <v>203</v>
      </c>
      <c r="E17" s="189" t="s">
        <v>117</v>
      </c>
      <c r="F17" s="189" t="s">
        <v>118</v>
      </c>
      <c r="G17" s="189" t="s">
        <v>208</v>
      </c>
      <c r="H17" s="189" t="s">
        <v>209</v>
      </c>
      <c r="I17" s="120">
        <v>82222</v>
      </c>
      <c r="J17" s="120">
        <v>82222</v>
      </c>
      <c r="K17" s="196"/>
      <c r="L17" s="196"/>
      <c r="M17" s="196"/>
      <c r="N17" s="120">
        <v>82222</v>
      </c>
      <c r="O17" s="196"/>
      <c r="P17" s="120"/>
      <c r="Q17" s="120"/>
      <c r="R17" s="120"/>
      <c r="S17" s="120"/>
      <c r="T17" s="120"/>
      <c r="U17" s="120"/>
      <c r="V17" s="120"/>
      <c r="W17" s="120"/>
      <c r="X17" s="120"/>
      <c r="Y17" s="120"/>
    </row>
    <row r="18" ht="20.25" customHeight="1" spans="1:25">
      <c r="A18" s="189" t="s">
        <v>193</v>
      </c>
      <c r="B18" s="189" t="s">
        <v>70</v>
      </c>
      <c r="C18" s="189" t="s">
        <v>202</v>
      </c>
      <c r="D18" s="189" t="s">
        <v>203</v>
      </c>
      <c r="E18" s="189" t="s">
        <v>117</v>
      </c>
      <c r="F18" s="189" t="s">
        <v>118</v>
      </c>
      <c r="G18" s="189" t="s">
        <v>208</v>
      </c>
      <c r="H18" s="189" t="s">
        <v>209</v>
      </c>
      <c r="I18" s="120">
        <v>45035</v>
      </c>
      <c r="J18" s="120">
        <v>45035</v>
      </c>
      <c r="K18" s="196"/>
      <c r="L18" s="196"/>
      <c r="M18" s="196"/>
      <c r="N18" s="120">
        <v>45035</v>
      </c>
      <c r="O18" s="196"/>
      <c r="P18" s="120"/>
      <c r="Q18" s="120"/>
      <c r="R18" s="120"/>
      <c r="S18" s="120"/>
      <c r="T18" s="120"/>
      <c r="U18" s="120"/>
      <c r="V18" s="120"/>
      <c r="W18" s="120"/>
      <c r="X18" s="120"/>
      <c r="Y18" s="120"/>
    </row>
    <row r="19" ht="20.25" customHeight="1" spans="1:25">
      <c r="A19" s="189" t="s">
        <v>193</v>
      </c>
      <c r="B19" s="189" t="s">
        <v>70</v>
      </c>
      <c r="C19" s="189" t="s">
        <v>202</v>
      </c>
      <c r="D19" s="189" t="s">
        <v>203</v>
      </c>
      <c r="E19" s="189" t="s">
        <v>101</v>
      </c>
      <c r="F19" s="189" t="s">
        <v>102</v>
      </c>
      <c r="G19" s="189" t="s">
        <v>210</v>
      </c>
      <c r="H19" s="189" t="s">
        <v>211</v>
      </c>
      <c r="I19" s="120">
        <v>1999.5</v>
      </c>
      <c r="J19" s="120">
        <v>1999.5</v>
      </c>
      <c r="K19" s="196"/>
      <c r="L19" s="196"/>
      <c r="M19" s="196"/>
      <c r="N19" s="120">
        <v>1999.5</v>
      </c>
      <c r="O19" s="196"/>
      <c r="P19" s="120"/>
      <c r="Q19" s="120"/>
      <c r="R19" s="120"/>
      <c r="S19" s="120"/>
      <c r="T19" s="120"/>
      <c r="U19" s="120"/>
      <c r="V19" s="120"/>
      <c r="W19" s="120"/>
      <c r="X19" s="120"/>
      <c r="Y19" s="120"/>
    </row>
    <row r="20" ht="20.25" customHeight="1" spans="1:25">
      <c r="A20" s="189" t="s">
        <v>193</v>
      </c>
      <c r="B20" s="189" t="s">
        <v>70</v>
      </c>
      <c r="C20" s="189" t="s">
        <v>202</v>
      </c>
      <c r="D20" s="189" t="s">
        <v>203</v>
      </c>
      <c r="E20" s="189" t="s">
        <v>119</v>
      </c>
      <c r="F20" s="189" t="s">
        <v>120</v>
      </c>
      <c r="G20" s="189" t="s">
        <v>210</v>
      </c>
      <c r="H20" s="189" t="s">
        <v>211</v>
      </c>
      <c r="I20" s="120">
        <v>2870</v>
      </c>
      <c r="J20" s="120">
        <v>2870</v>
      </c>
      <c r="K20" s="196"/>
      <c r="L20" s="196"/>
      <c r="M20" s="196"/>
      <c r="N20" s="120">
        <v>2870</v>
      </c>
      <c r="O20" s="196"/>
      <c r="P20" s="120"/>
      <c r="Q20" s="120"/>
      <c r="R20" s="120"/>
      <c r="S20" s="120"/>
      <c r="T20" s="120"/>
      <c r="U20" s="120"/>
      <c r="V20" s="120"/>
      <c r="W20" s="120"/>
      <c r="X20" s="120"/>
      <c r="Y20" s="120"/>
    </row>
    <row r="21" ht="20.25" customHeight="1" spans="1:25">
      <c r="A21" s="189" t="s">
        <v>193</v>
      </c>
      <c r="B21" s="189" t="s">
        <v>70</v>
      </c>
      <c r="C21" s="189" t="s">
        <v>212</v>
      </c>
      <c r="D21" s="189" t="s">
        <v>126</v>
      </c>
      <c r="E21" s="189" t="s">
        <v>125</v>
      </c>
      <c r="F21" s="189" t="s">
        <v>126</v>
      </c>
      <c r="G21" s="189" t="s">
        <v>213</v>
      </c>
      <c r="H21" s="189" t="s">
        <v>126</v>
      </c>
      <c r="I21" s="120">
        <v>212324</v>
      </c>
      <c r="J21" s="120">
        <v>212324</v>
      </c>
      <c r="K21" s="196"/>
      <c r="L21" s="196"/>
      <c r="M21" s="196"/>
      <c r="N21" s="120">
        <v>212324</v>
      </c>
      <c r="O21" s="196"/>
      <c r="P21" s="120"/>
      <c r="Q21" s="120"/>
      <c r="R21" s="120"/>
      <c r="S21" s="120"/>
      <c r="T21" s="120"/>
      <c r="U21" s="120"/>
      <c r="V21" s="120"/>
      <c r="W21" s="120"/>
      <c r="X21" s="120"/>
      <c r="Y21" s="120"/>
    </row>
    <row r="22" ht="20.25" customHeight="1" spans="1:25">
      <c r="A22" s="189" t="s">
        <v>193</v>
      </c>
      <c r="B22" s="189" t="s">
        <v>70</v>
      </c>
      <c r="C22" s="189" t="s">
        <v>214</v>
      </c>
      <c r="D22" s="189" t="s">
        <v>215</v>
      </c>
      <c r="E22" s="189" t="s">
        <v>109</v>
      </c>
      <c r="F22" s="189" t="s">
        <v>110</v>
      </c>
      <c r="G22" s="189" t="s">
        <v>216</v>
      </c>
      <c r="H22" s="189" t="s">
        <v>215</v>
      </c>
      <c r="I22" s="120">
        <v>33938000</v>
      </c>
      <c r="J22" s="120">
        <v>33938000</v>
      </c>
      <c r="K22" s="196"/>
      <c r="L22" s="196"/>
      <c r="M22" s="196"/>
      <c r="N22" s="120">
        <v>33938000</v>
      </c>
      <c r="O22" s="196"/>
      <c r="P22" s="120"/>
      <c r="Q22" s="120"/>
      <c r="R22" s="120"/>
      <c r="S22" s="120"/>
      <c r="T22" s="120"/>
      <c r="U22" s="120"/>
      <c r="V22" s="120"/>
      <c r="W22" s="120"/>
      <c r="X22" s="120"/>
      <c r="Y22" s="120"/>
    </row>
    <row r="23" ht="20.25" customHeight="1" spans="1:25">
      <c r="A23" s="189" t="s">
        <v>193</v>
      </c>
      <c r="B23" s="189" t="s">
        <v>70</v>
      </c>
      <c r="C23" s="189" t="s">
        <v>217</v>
      </c>
      <c r="D23" s="189" t="s">
        <v>170</v>
      </c>
      <c r="E23" s="189" t="s">
        <v>101</v>
      </c>
      <c r="F23" s="189" t="s">
        <v>102</v>
      </c>
      <c r="G23" s="189" t="s">
        <v>218</v>
      </c>
      <c r="H23" s="189" t="s">
        <v>170</v>
      </c>
      <c r="I23" s="120">
        <v>2800</v>
      </c>
      <c r="J23" s="120">
        <v>2800</v>
      </c>
      <c r="K23" s="196"/>
      <c r="L23" s="196"/>
      <c r="M23" s="196"/>
      <c r="N23" s="120">
        <v>2800</v>
      </c>
      <c r="O23" s="196"/>
      <c r="P23" s="120"/>
      <c r="Q23" s="120"/>
      <c r="R23" s="120"/>
      <c r="S23" s="120"/>
      <c r="T23" s="120"/>
      <c r="U23" s="120"/>
      <c r="V23" s="120"/>
      <c r="W23" s="120"/>
      <c r="X23" s="120"/>
      <c r="Y23" s="120"/>
    </row>
    <row r="24" ht="20.25" customHeight="1" spans="1:25">
      <c r="A24" s="189" t="s">
        <v>193</v>
      </c>
      <c r="B24" s="189" t="s">
        <v>70</v>
      </c>
      <c r="C24" s="189" t="s">
        <v>219</v>
      </c>
      <c r="D24" s="189" t="s">
        <v>220</v>
      </c>
      <c r="E24" s="189" t="s">
        <v>101</v>
      </c>
      <c r="F24" s="189" t="s">
        <v>102</v>
      </c>
      <c r="G24" s="189" t="s">
        <v>221</v>
      </c>
      <c r="H24" s="189" t="s">
        <v>222</v>
      </c>
      <c r="I24" s="120">
        <v>127800</v>
      </c>
      <c r="J24" s="120">
        <v>127800</v>
      </c>
      <c r="K24" s="196"/>
      <c r="L24" s="196"/>
      <c r="M24" s="196"/>
      <c r="N24" s="120">
        <v>127800</v>
      </c>
      <c r="O24" s="196"/>
      <c r="P24" s="120"/>
      <c r="Q24" s="120"/>
      <c r="R24" s="120"/>
      <c r="S24" s="120"/>
      <c r="T24" s="120"/>
      <c r="U24" s="120"/>
      <c r="V24" s="120"/>
      <c r="W24" s="120"/>
      <c r="X24" s="120"/>
      <c r="Y24" s="120"/>
    </row>
    <row r="25" ht="20.25" customHeight="1" spans="1:25">
      <c r="A25" s="189" t="s">
        <v>193</v>
      </c>
      <c r="B25" s="189" t="s">
        <v>70</v>
      </c>
      <c r="C25" s="189" t="s">
        <v>223</v>
      </c>
      <c r="D25" s="189" t="s">
        <v>224</v>
      </c>
      <c r="E25" s="189" t="s">
        <v>101</v>
      </c>
      <c r="F25" s="189" t="s">
        <v>102</v>
      </c>
      <c r="G25" s="189" t="s">
        <v>225</v>
      </c>
      <c r="H25" s="189" t="s">
        <v>224</v>
      </c>
      <c r="I25" s="120">
        <v>37800</v>
      </c>
      <c r="J25" s="120">
        <v>37800</v>
      </c>
      <c r="K25" s="196"/>
      <c r="L25" s="196"/>
      <c r="M25" s="196"/>
      <c r="N25" s="120">
        <v>37800</v>
      </c>
      <c r="O25" s="196"/>
      <c r="P25" s="120"/>
      <c r="Q25" s="120"/>
      <c r="R25" s="120"/>
      <c r="S25" s="120"/>
      <c r="T25" s="120"/>
      <c r="U25" s="120"/>
      <c r="V25" s="120"/>
      <c r="W25" s="120"/>
      <c r="X25" s="120"/>
      <c r="Y25" s="120"/>
    </row>
    <row r="26" ht="20.25" customHeight="1" spans="1:25">
      <c r="A26" s="189" t="s">
        <v>193</v>
      </c>
      <c r="B26" s="189" t="s">
        <v>70</v>
      </c>
      <c r="C26" s="189" t="s">
        <v>226</v>
      </c>
      <c r="D26" s="189" t="s">
        <v>227</v>
      </c>
      <c r="E26" s="189" t="s">
        <v>105</v>
      </c>
      <c r="F26" s="189" t="s">
        <v>106</v>
      </c>
      <c r="G26" s="189" t="s">
        <v>228</v>
      </c>
      <c r="H26" s="189" t="s">
        <v>229</v>
      </c>
      <c r="I26" s="120">
        <v>6000</v>
      </c>
      <c r="J26" s="120">
        <v>6000</v>
      </c>
      <c r="K26" s="196"/>
      <c r="L26" s="196"/>
      <c r="M26" s="196"/>
      <c r="N26" s="120">
        <v>6000</v>
      </c>
      <c r="O26" s="196"/>
      <c r="P26" s="120"/>
      <c r="Q26" s="120"/>
      <c r="R26" s="120"/>
      <c r="S26" s="120"/>
      <c r="T26" s="120"/>
      <c r="U26" s="120"/>
      <c r="V26" s="120"/>
      <c r="W26" s="120"/>
      <c r="X26" s="120"/>
      <c r="Y26" s="120"/>
    </row>
    <row r="27" ht="20.25" customHeight="1" spans="1:25">
      <c r="A27" s="189" t="s">
        <v>193</v>
      </c>
      <c r="B27" s="189" t="s">
        <v>70</v>
      </c>
      <c r="C27" s="189" t="s">
        <v>230</v>
      </c>
      <c r="D27" s="189" t="s">
        <v>231</v>
      </c>
      <c r="E27" s="189" t="s">
        <v>101</v>
      </c>
      <c r="F27" s="189" t="s">
        <v>102</v>
      </c>
      <c r="G27" s="189" t="s">
        <v>232</v>
      </c>
      <c r="H27" s="189" t="s">
        <v>233</v>
      </c>
      <c r="I27" s="120">
        <v>12600</v>
      </c>
      <c r="J27" s="120">
        <v>12600</v>
      </c>
      <c r="K27" s="196"/>
      <c r="L27" s="196"/>
      <c r="M27" s="196"/>
      <c r="N27" s="120">
        <v>12600</v>
      </c>
      <c r="O27" s="196"/>
      <c r="P27" s="120"/>
      <c r="Q27" s="120"/>
      <c r="R27" s="120"/>
      <c r="S27" s="120"/>
      <c r="T27" s="120"/>
      <c r="U27" s="120"/>
      <c r="V27" s="120"/>
      <c r="W27" s="120"/>
      <c r="X27" s="120"/>
      <c r="Y27" s="120"/>
    </row>
    <row r="28" ht="20.25" customHeight="1" spans="1:25">
      <c r="A28" s="189" t="s">
        <v>193</v>
      </c>
      <c r="B28" s="189" t="s">
        <v>70</v>
      </c>
      <c r="C28" s="189" t="s">
        <v>230</v>
      </c>
      <c r="D28" s="189" t="s">
        <v>231</v>
      </c>
      <c r="E28" s="189" t="s">
        <v>101</v>
      </c>
      <c r="F28" s="189" t="s">
        <v>102</v>
      </c>
      <c r="G28" s="189" t="s">
        <v>234</v>
      </c>
      <c r="H28" s="189" t="s">
        <v>235</v>
      </c>
      <c r="I28" s="120">
        <v>2800</v>
      </c>
      <c r="J28" s="120">
        <v>2800</v>
      </c>
      <c r="K28" s="196"/>
      <c r="L28" s="196"/>
      <c r="M28" s="196"/>
      <c r="N28" s="120">
        <v>2800</v>
      </c>
      <c r="O28" s="196"/>
      <c r="P28" s="120"/>
      <c r="Q28" s="120"/>
      <c r="R28" s="120"/>
      <c r="S28" s="120"/>
      <c r="T28" s="120"/>
      <c r="U28" s="120"/>
      <c r="V28" s="120"/>
      <c r="W28" s="120"/>
      <c r="X28" s="120"/>
      <c r="Y28" s="120"/>
    </row>
    <row r="29" ht="20.25" customHeight="1" spans="1:25">
      <c r="A29" s="189" t="s">
        <v>193</v>
      </c>
      <c r="B29" s="189" t="s">
        <v>70</v>
      </c>
      <c r="C29" s="189" t="s">
        <v>230</v>
      </c>
      <c r="D29" s="189" t="s">
        <v>231</v>
      </c>
      <c r="E29" s="189" t="s">
        <v>101</v>
      </c>
      <c r="F29" s="189" t="s">
        <v>102</v>
      </c>
      <c r="G29" s="189" t="s">
        <v>236</v>
      </c>
      <c r="H29" s="189" t="s">
        <v>237</v>
      </c>
      <c r="I29" s="120">
        <v>2800</v>
      </c>
      <c r="J29" s="120">
        <v>2800</v>
      </c>
      <c r="K29" s="196"/>
      <c r="L29" s="196"/>
      <c r="M29" s="196"/>
      <c r="N29" s="120">
        <v>2800</v>
      </c>
      <c r="O29" s="196"/>
      <c r="P29" s="120"/>
      <c r="Q29" s="120"/>
      <c r="R29" s="120"/>
      <c r="S29" s="120"/>
      <c r="T29" s="120"/>
      <c r="U29" s="120"/>
      <c r="V29" s="120"/>
      <c r="W29" s="120"/>
      <c r="X29" s="120"/>
      <c r="Y29" s="120"/>
    </row>
    <row r="30" ht="20.25" customHeight="1" spans="1:25">
      <c r="A30" s="189" t="s">
        <v>193</v>
      </c>
      <c r="B30" s="189" t="s">
        <v>70</v>
      </c>
      <c r="C30" s="189" t="s">
        <v>230</v>
      </c>
      <c r="D30" s="189" t="s">
        <v>231</v>
      </c>
      <c r="E30" s="189" t="s">
        <v>101</v>
      </c>
      <c r="F30" s="189" t="s">
        <v>102</v>
      </c>
      <c r="G30" s="189" t="s">
        <v>238</v>
      </c>
      <c r="H30" s="189" t="s">
        <v>239</v>
      </c>
      <c r="I30" s="120">
        <v>9800</v>
      </c>
      <c r="J30" s="120">
        <v>9800</v>
      </c>
      <c r="K30" s="196"/>
      <c r="L30" s="196"/>
      <c r="M30" s="196"/>
      <c r="N30" s="120">
        <v>9800</v>
      </c>
      <c r="O30" s="196"/>
      <c r="P30" s="120"/>
      <c r="Q30" s="120"/>
      <c r="R30" s="120"/>
      <c r="S30" s="120"/>
      <c r="T30" s="120"/>
      <c r="U30" s="120"/>
      <c r="V30" s="120"/>
      <c r="W30" s="120"/>
      <c r="X30" s="120"/>
      <c r="Y30" s="120"/>
    </row>
    <row r="31" ht="20.25" customHeight="1" spans="1:25">
      <c r="A31" s="189" t="s">
        <v>193</v>
      </c>
      <c r="B31" s="189" t="s">
        <v>70</v>
      </c>
      <c r="C31" s="189" t="s">
        <v>230</v>
      </c>
      <c r="D31" s="189" t="s">
        <v>231</v>
      </c>
      <c r="E31" s="189" t="s">
        <v>101</v>
      </c>
      <c r="F31" s="189" t="s">
        <v>102</v>
      </c>
      <c r="G31" s="189" t="s">
        <v>240</v>
      </c>
      <c r="H31" s="189" t="s">
        <v>241</v>
      </c>
      <c r="I31" s="120">
        <v>17920</v>
      </c>
      <c r="J31" s="120">
        <v>17920</v>
      </c>
      <c r="K31" s="196"/>
      <c r="L31" s="196"/>
      <c r="M31" s="196"/>
      <c r="N31" s="120">
        <v>17920</v>
      </c>
      <c r="O31" s="196"/>
      <c r="P31" s="120"/>
      <c r="Q31" s="120"/>
      <c r="R31" s="120"/>
      <c r="S31" s="120"/>
      <c r="T31" s="120"/>
      <c r="U31" s="120"/>
      <c r="V31" s="120"/>
      <c r="W31" s="120"/>
      <c r="X31" s="120"/>
      <c r="Y31" s="120"/>
    </row>
    <row r="32" ht="20.25" customHeight="1" spans="1:25">
      <c r="A32" s="189" t="s">
        <v>193</v>
      </c>
      <c r="B32" s="189" t="s">
        <v>70</v>
      </c>
      <c r="C32" s="189" t="s">
        <v>230</v>
      </c>
      <c r="D32" s="189" t="s">
        <v>231</v>
      </c>
      <c r="E32" s="189" t="s">
        <v>101</v>
      </c>
      <c r="F32" s="189" t="s">
        <v>102</v>
      </c>
      <c r="G32" s="189" t="s">
        <v>242</v>
      </c>
      <c r="H32" s="189" t="s">
        <v>243</v>
      </c>
      <c r="I32" s="120">
        <v>2100</v>
      </c>
      <c r="J32" s="120">
        <v>2100</v>
      </c>
      <c r="K32" s="196"/>
      <c r="L32" s="196"/>
      <c r="M32" s="196"/>
      <c r="N32" s="120">
        <v>2100</v>
      </c>
      <c r="O32" s="196"/>
      <c r="P32" s="120"/>
      <c r="Q32" s="120"/>
      <c r="R32" s="120"/>
      <c r="S32" s="120"/>
      <c r="T32" s="120"/>
      <c r="U32" s="120"/>
      <c r="V32" s="120"/>
      <c r="W32" s="120"/>
      <c r="X32" s="120"/>
      <c r="Y32" s="120"/>
    </row>
    <row r="33" ht="20.25" customHeight="1" spans="1:25">
      <c r="A33" s="189" t="s">
        <v>193</v>
      </c>
      <c r="B33" s="189" t="s">
        <v>70</v>
      </c>
      <c r="C33" s="189" t="s">
        <v>230</v>
      </c>
      <c r="D33" s="189" t="s">
        <v>231</v>
      </c>
      <c r="E33" s="189" t="s">
        <v>101</v>
      </c>
      <c r="F33" s="189" t="s">
        <v>102</v>
      </c>
      <c r="G33" s="189" t="s">
        <v>244</v>
      </c>
      <c r="H33" s="189" t="s">
        <v>245</v>
      </c>
      <c r="I33" s="120">
        <v>700</v>
      </c>
      <c r="J33" s="120">
        <v>700</v>
      </c>
      <c r="K33" s="196"/>
      <c r="L33" s="196"/>
      <c r="M33" s="196"/>
      <c r="N33" s="120">
        <v>700</v>
      </c>
      <c r="O33" s="196"/>
      <c r="P33" s="120"/>
      <c r="Q33" s="120"/>
      <c r="R33" s="120"/>
      <c r="S33" s="120"/>
      <c r="T33" s="120"/>
      <c r="U33" s="120"/>
      <c r="V33" s="120"/>
      <c r="W33" s="120"/>
      <c r="X33" s="120"/>
      <c r="Y33" s="120"/>
    </row>
    <row r="34" ht="20.25" customHeight="1" spans="1:25">
      <c r="A34" s="189" t="s">
        <v>193</v>
      </c>
      <c r="B34" s="189" t="s">
        <v>70</v>
      </c>
      <c r="C34" s="189" t="s">
        <v>230</v>
      </c>
      <c r="D34" s="189" t="s">
        <v>231</v>
      </c>
      <c r="E34" s="189" t="s">
        <v>101</v>
      </c>
      <c r="F34" s="189" t="s">
        <v>102</v>
      </c>
      <c r="G34" s="189" t="s">
        <v>246</v>
      </c>
      <c r="H34" s="189" t="s">
        <v>247</v>
      </c>
      <c r="I34" s="120">
        <v>700</v>
      </c>
      <c r="J34" s="120">
        <v>700</v>
      </c>
      <c r="K34" s="196"/>
      <c r="L34" s="196"/>
      <c r="M34" s="196"/>
      <c r="N34" s="120">
        <v>700</v>
      </c>
      <c r="O34" s="196"/>
      <c r="P34" s="120"/>
      <c r="Q34" s="120"/>
      <c r="R34" s="120"/>
      <c r="S34" s="120"/>
      <c r="T34" s="120"/>
      <c r="U34" s="120"/>
      <c r="V34" s="120"/>
      <c r="W34" s="120"/>
      <c r="X34" s="120"/>
      <c r="Y34" s="120"/>
    </row>
    <row r="35" ht="20.25" customHeight="1" spans="1:25">
      <c r="A35" s="189" t="s">
        <v>193</v>
      </c>
      <c r="B35" s="189" t="s">
        <v>70</v>
      </c>
      <c r="C35" s="189" t="s">
        <v>248</v>
      </c>
      <c r="D35" s="189" t="s">
        <v>249</v>
      </c>
      <c r="E35" s="189" t="s">
        <v>101</v>
      </c>
      <c r="F35" s="189" t="s">
        <v>102</v>
      </c>
      <c r="G35" s="189" t="s">
        <v>221</v>
      </c>
      <c r="H35" s="189" t="s">
        <v>222</v>
      </c>
      <c r="I35" s="120">
        <v>12780</v>
      </c>
      <c r="J35" s="120">
        <v>12780</v>
      </c>
      <c r="K35" s="196"/>
      <c r="L35" s="196"/>
      <c r="M35" s="196"/>
      <c r="N35" s="120">
        <v>12780</v>
      </c>
      <c r="O35" s="196"/>
      <c r="P35" s="120"/>
      <c r="Q35" s="120"/>
      <c r="R35" s="120"/>
      <c r="S35" s="120"/>
      <c r="T35" s="120"/>
      <c r="U35" s="120"/>
      <c r="V35" s="120"/>
      <c r="W35" s="120"/>
      <c r="X35" s="120"/>
      <c r="Y35" s="120"/>
    </row>
    <row r="36" ht="20.25" customHeight="1" spans="1:25">
      <c r="A36" s="189" t="s">
        <v>193</v>
      </c>
      <c r="B36" s="189" t="s">
        <v>70</v>
      </c>
      <c r="C36" s="189" t="s">
        <v>250</v>
      </c>
      <c r="D36" s="189" t="s">
        <v>251</v>
      </c>
      <c r="E36" s="189" t="s">
        <v>105</v>
      </c>
      <c r="F36" s="189" t="s">
        <v>106</v>
      </c>
      <c r="G36" s="189" t="s">
        <v>252</v>
      </c>
      <c r="H36" s="189" t="s">
        <v>253</v>
      </c>
      <c r="I36" s="120">
        <v>144000</v>
      </c>
      <c r="J36" s="120">
        <v>144000</v>
      </c>
      <c r="K36" s="196"/>
      <c r="L36" s="196"/>
      <c r="M36" s="196"/>
      <c r="N36" s="120">
        <v>144000</v>
      </c>
      <c r="O36" s="196"/>
      <c r="P36" s="120"/>
      <c r="Q36" s="120"/>
      <c r="R36" s="120"/>
      <c r="S36" s="120"/>
      <c r="T36" s="120"/>
      <c r="U36" s="120"/>
      <c r="V36" s="120"/>
      <c r="W36" s="120"/>
      <c r="X36" s="120"/>
      <c r="Y36" s="120"/>
    </row>
    <row r="37" ht="20.25" customHeight="1" spans="1:25">
      <c r="A37" s="189" t="s">
        <v>193</v>
      </c>
      <c r="B37" s="189" t="s">
        <v>70</v>
      </c>
      <c r="C37" s="189" t="s">
        <v>254</v>
      </c>
      <c r="D37" s="189" t="s">
        <v>255</v>
      </c>
      <c r="E37" s="189" t="s">
        <v>101</v>
      </c>
      <c r="F37" s="189" t="s">
        <v>102</v>
      </c>
      <c r="G37" s="189" t="s">
        <v>200</v>
      </c>
      <c r="H37" s="189" t="s">
        <v>201</v>
      </c>
      <c r="I37" s="120">
        <v>210240</v>
      </c>
      <c r="J37" s="120">
        <v>210240</v>
      </c>
      <c r="K37" s="196"/>
      <c r="L37" s="196"/>
      <c r="M37" s="196"/>
      <c r="N37" s="120">
        <v>210240</v>
      </c>
      <c r="O37" s="196"/>
      <c r="P37" s="120"/>
      <c r="Q37" s="120"/>
      <c r="R37" s="120"/>
      <c r="S37" s="120"/>
      <c r="T37" s="120"/>
      <c r="U37" s="120"/>
      <c r="V37" s="120"/>
      <c r="W37" s="120"/>
      <c r="X37" s="120"/>
      <c r="Y37" s="120"/>
    </row>
    <row r="38" ht="17.25" customHeight="1" spans="1:25">
      <c r="A38" s="73" t="s">
        <v>165</v>
      </c>
      <c r="B38" s="74"/>
      <c r="C38" s="190"/>
      <c r="D38" s="190"/>
      <c r="E38" s="190"/>
      <c r="F38" s="190"/>
      <c r="G38" s="190"/>
      <c r="H38" s="191"/>
      <c r="I38" s="120">
        <v>36889182.5</v>
      </c>
      <c r="J38" s="120">
        <v>36889182.5</v>
      </c>
      <c r="K38" s="120"/>
      <c r="L38" s="120"/>
      <c r="M38" s="120"/>
      <c r="N38" s="120">
        <v>36889182.5</v>
      </c>
      <c r="O38" s="120"/>
      <c r="P38" s="120"/>
      <c r="Q38" s="120"/>
      <c r="R38" s="120"/>
      <c r="S38" s="120"/>
      <c r="T38" s="120"/>
      <c r="U38" s="120"/>
      <c r="V38" s="120"/>
      <c r="W38" s="120"/>
      <c r="X38" s="120"/>
      <c r="Y38" s="120"/>
    </row>
  </sheetData>
  <mergeCells count="31">
    <mergeCell ref="A2:Y2"/>
    <mergeCell ref="A3:H3"/>
    <mergeCell ref="I4:Y4"/>
    <mergeCell ref="J5:O5"/>
    <mergeCell ref="P5:R5"/>
    <mergeCell ref="T5:Y5"/>
    <mergeCell ref="J6:K6"/>
    <mergeCell ref="A38:H3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9"/>
      <c r="E1" s="43"/>
      <c r="F1" s="43"/>
      <c r="G1" s="43"/>
      <c r="H1" s="43"/>
      <c r="U1" s="179"/>
      <c r="W1" s="184" t="s">
        <v>256</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"单位名称："&amp;"昆明市东川区社会保险中心"</f>
        <v>单位名称：昆明市东川区社会保险中心</v>
      </c>
      <c r="B3" s="47"/>
      <c r="C3" s="47"/>
      <c r="D3" s="47"/>
      <c r="E3" s="47"/>
      <c r="F3" s="47"/>
      <c r="G3" s="47"/>
      <c r="H3" s="47"/>
      <c r="I3" s="48"/>
      <c r="J3" s="48"/>
      <c r="K3" s="48"/>
      <c r="L3" s="48"/>
      <c r="M3" s="48"/>
      <c r="N3" s="48"/>
      <c r="O3" s="48"/>
      <c r="P3" s="48"/>
      <c r="Q3" s="48"/>
      <c r="U3" s="179"/>
      <c r="W3" s="162" t="s">
        <v>1</v>
      </c>
    </row>
    <row r="4" ht="21.75" customHeight="1" spans="1:23">
      <c r="A4" s="50" t="s">
        <v>257</v>
      </c>
      <c r="B4" s="51" t="s">
        <v>176</v>
      </c>
      <c r="C4" s="50" t="s">
        <v>177</v>
      </c>
      <c r="D4" s="50" t="s">
        <v>258</v>
      </c>
      <c r="E4" s="51" t="s">
        <v>178</v>
      </c>
      <c r="F4" s="51" t="s">
        <v>179</v>
      </c>
      <c r="G4" s="51" t="s">
        <v>259</v>
      </c>
      <c r="H4" s="51" t="s">
        <v>260</v>
      </c>
      <c r="I4" s="68" t="s">
        <v>55</v>
      </c>
      <c r="J4" s="52" t="s">
        <v>261</v>
      </c>
      <c r="K4" s="53"/>
      <c r="L4" s="53"/>
      <c r="M4" s="54"/>
      <c r="N4" s="52" t="s">
        <v>184</v>
      </c>
      <c r="O4" s="53"/>
      <c r="P4" s="54"/>
      <c r="Q4" s="51" t="s">
        <v>61</v>
      </c>
      <c r="R4" s="52" t="s">
        <v>62</v>
      </c>
      <c r="S4" s="53"/>
      <c r="T4" s="53"/>
      <c r="U4" s="53"/>
      <c r="V4" s="53"/>
      <c r="W4" s="54"/>
    </row>
    <row r="5" ht="21.75" customHeight="1" spans="1:23">
      <c r="A5" s="55"/>
      <c r="B5" s="69"/>
      <c r="C5" s="55"/>
      <c r="D5" s="55"/>
      <c r="E5" s="56"/>
      <c r="F5" s="56"/>
      <c r="G5" s="56"/>
      <c r="H5" s="56"/>
      <c r="I5" s="69"/>
      <c r="J5" s="180" t="s">
        <v>58</v>
      </c>
      <c r="K5" s="181"/>
      <c r="L5" s="51" t="s">
        <v>59</v>
      </c>
      <c r="M5" s="51" t="s">
        <v>60</v>
      </c>
      <c r="N5" s="51" t="s">
        <v>58</v>
      </c>
      <c r="O5" s="51" t="s">
        <v>59</v>
      </c>
      <c r="P5" s="51" t="s">
        <v>60</v>
      </c>
      <c r="Q5" s="56"/>
      <c r="R5" s="51" t="s">
        <v>57</v>
      </c>
      <c r="S5" s="51" t="s">
        <v>64</v>
      </c>
      <c r="T5" s="51" t="s">
        <v>190</v>
      </c>
      <c r="U5" s="51" t="s">
        <v>66</v>
      </c>
      <c r="V5" s="51" t="s">
        <v>67</v>
      </c>
      <c r="W5" s="51" t="s">
        <v>68</v>
      </c>
    </row>
    <row r="6" ht="21" customHeight="1" spans="1:23">
      <c r="A6" s="69"/>
      <c r="B6" s="69"/>
      <c r="C6" s="69"/>
      <c r="D6" s="69"/>
      <c r="E6" s="69"/>
      <c r="F6" s="69"/>
      <c r="G6" s="69"/>
      <c r="H6" s="69"/>
      <c r="I6" s="69"/>
      <c r="J6" s="182" t="s">
        <v>57</v>
      </c>
      <c r="K6" s="183"/>
      <c r="L6" s="69"/>
      <c r="M6" s="69"/>
      <c r="N6" s="69"/>
      <c r="O6" s="69"/>
      <c r="P6" s="69"/>
      <c r="Q6" s="69"/>
      <c r="R6" s="69"/>
      <c r="S6" s="69"/>
      <c r="T6" s="69"/>
      <c r="U6" s="69"/>
      <c r="V6" s="69"/>
      <c r="W6" s="69"/>
    </row>
    <row r="7" ht="39.75" customHeight="1" spans="1:23">
      <c r="A7" s="58"/>
      <c r="B7" s="60"/>
      <c r="C7" s="58"/>
      <c r="D7" s="58"/>
      <c r="E7" s="59"/>
      <c r="F7" s="59"/>
      <c r="G7" s="59"/>
      <c r="H7" s="59"/>
      <c r="I7" s="60"/>
      <c r="J7" s="108" t="s">
        <v>57</v>
      </c>
      <c r="K7" s="108" t="s">
        <v>262</v>
      </c>
      <c r="L7" s="59"/>
      <c r="M7" s="59"/>
      <c r="N7" s="59"/>
      <c r="O7" s="59"/>
      <c r="P7" s="59"/>
      <c r="Q7" s="59"/>
      <c r="R7" s="59"/>
      <c r="S7" s="59"/>
      <c r="T7" s="59"/>
      <c r="U7" s="60"/>
      <c r="V7" s="59"/>
      <c r="W7" s="59"/>
    </row>
    <row r="8" ht="15" customHeight="1" spans="1:23">
      <c r="A8" s="61">
        <v>1</v>
      </c>
      <c r="B8" s="61">
        <v>2</v>
      </c>
      <c r="C8" s="61">
        <v>3</v>
      </c>
      <c r="D8" s="61">
        <v>4</v>
      </c>
      <c r="E8" s="61">
        <v>5</v>
      </c>
      <c r="F8" s="61">
        <v>6</v>
      </c>
      <c r="G8" s="61">
        <v>7</v>
      </c>
      <c r="H8" s="61">
        <v>8</v>
      </c>
      <c r="I8" s="61">
        <v>9</v>
      </c>
      <c r="J8" s="61">
        <v>10</v>
      </c>
      <c r="K8" s="61">
        <v>11</v>
      </c>
      <c r="L8" s="77">
        <v>12</v>
      </c>
      <c r="M8" s="77">
        <v>13</v>
      </c>
      <c r="N8" s="77">
        <v>14</v>
      </c>
      <c r="O8" s="77">
        <v>15</v>
      </c>
      <c r="P8" s="77">
        <v>16</v>
      </c>
      <c r="Q8" s="77">
        <v>17</v>
      </c>
      <c r="R8" s="77">
        <v>18</v>
      </c>
      <c r="S8" s="77">
        <v>19</v>
      </c>
      <c r="T8" s="77">
        <v>20</v>
      </c>
      <c r="U8" s="61">
        <v>21</v>
      </c>
      <c r="V8" s="77">
        <v>22</v>
      </c>
      <c r="W8" s="61">
        <v>23</v>
      </c>
    </row>
    <row r="9" ht="21.75" customHeight="1" spans="1:23">
      <c r="A9" s="110" t="s">
        <v>263</v>
      </c>
      <c r="B9" s="110" t="s">
        <v>264</v>
      </c>
      <c r="C9" s="110" t="s">
        <v>265</v>
      </c>
      <c r="D9" s="110" t="s">
        <v>70</v>
      </c>
      <c r="E9" s="110" t="s">
        <v>109</v>
      </c>
      <c r="F9" s="110" t="s">
        <v>110</v>
      </c>
      <c r="G9" s="110" t="s">
        <v>266</v>
      </c>
      <c r="H9" s="110" t="s">
        <v>267</v>
      </c>
      <c r="I9" s="120">
        <v>9680000</v>
      </c>
      <c r="J9" s="120">
        <v>9680000</v>
      </c>
      <c r="K9" s="120">
        <v>9680000</v>
      </c>
      <c r="L9" s="120"/>
      <c r="M9" s="120"/>
      <c r="N9" s="120"/>
      <c r="O9" s="120"/>
      <c r="P9" s="120"/>
      <c r="Q9" s="120"/>
      <c r="R9" s="120"/>
      <c r="S9" s="120"/>
      <c r="T9" s="120"/>
      <c r="U9" s="120"/>
      <c r="V9" s="120"/>
      <c r="W9" s="120"/>
    </row>
    <row r="10" ht="18.75" customHeight="1" spans="1:23">
      <c r="A10" s="73" t="s">
        <v>165</v>
      </c>
      <c r="B10" s="74"/>
      <c r="C10" s="74"/>
      <c r="D10" s="74"/>
      <c r="E10" s="74"/>
      <c r="F10" s="74"/>
      <c r="G10" s="74"/>
      <c r="H10" s="75"/>
      <c r="I10" s="120">
        <v>9680000</v>
      </c>
      <c r="J10" s="120">
        <v>9680000</v>
      </c>
      <c r="K10" s="120">
        <v>9680000</v>
      </c>
      <c r="L10" s="120"/>
      <c r="M10" s="120"/>
      <c r="N10" s="120"/>
      <c r="O10" s="120"/>
      <c r="P10" s="120"/>
      <c r="Q10" s="120"/>
      <c r="R10" s="120"/>
      <c r="S10" s="120"/>
      <c r="T10" s="120"/>
      <c r="U10" s="120"/>
      <c r="V10" s="120"/>
      <c r="W10" s="120"/>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268</v>
      </c>
    </row>
    <row r="2" ht="39.75" customHeight="1" spans="1:10">
      <c r="A2" s="106" t="str">
        <f>"2026"&amp;"年部门项目支出绩效目标表"</f>
        <v>2026年部门项目支出绩效目标表</v>
      </c>
      <c r="B2" s="45"/>
      <c r="C2" s="45"/>
      <c r="D2" s="45"/>
      <c r="E2" s="45"/>
      <c r="F2" s="107"/>
      <c r="G2" s="45"/>
      <c r="H2" s="107"/>
      <c r="I2" s="107"/>
      <c r="J2" s="45"/>
    </row>
    <row r="3" ht="17.25" customHeight="1" spans="1:1">
      <c r="A3" s="46" t="str">
        <f>"单位名称："&amp;"昆明市东川区社会保险中心"</f>
        <v>单位名称：昆明市东川区社会保险中心</v>
      </c>
    </row>
    <row r="4" ht="44.25" customHeight="1" spans="1:10">
      <c r="A4" s="108" t="s">
        <v>177</v>
      </c>
      <c r="B4" s="108" t="s">
        <v>269</v>
      </c>
      <c r="C4" s="108" t="s">
        <v>270</v>
      </c>
      <c r="D4" s="108" t="s">
        <v>271</v>
      </c>
      <c r="E4" s="108" t="s">
        <v>272</v>
      </c>
      <c r="F4" s="109" t="s">
        <v>273</v>
      </c>
      <c r="G4" s="108" t="s">
        <v>274</v>
      </c>
      <c r="H4" s="109" t="s">
        <v>275</v>
      </c>
      <c r="I4" s="109" t="s">
        <v>276</v>
      </c>
      <c r="J4" s="108" t="s">
        <v>277</v>
      </c>
    </row>
    <row r="5" ht="18.75" customHeight="1" spans="1:10">
      <c r="A5" s="177">
        <v>1</v>
      </c>
      <c r="B5" s="177">
        <v>2</v>
      </c>
      <c r="C5" s="177">
        <v>3</v>
      </c>
      <c r="D5" s="177">
        <v>4</v>
      </c>
      <c r="E5" s="177">
        <v>5</v>
      </c>
      <c r="F5" s="77">
        <v>6</v>
      </c>
      <c r="G5" s="177">
        <v>7</v>
      </c>
      <c r="H5" s="77">
        <v>8</v>
      </c>
      <c r="I5" s="77">
        <v>9</v>
      </c>
      <c r="J5" s="177">
        <v>10</v>
      </c>
    </row>
    <row r="6" ht="42" customHeight="1" spans="1:10">
      <c r="A6" s="70" t="s">
        <v>70</v>
      </c>
      <c r="B6" s="110"/>
      <c r="C6" s="110"/>
      <c r="D6" s="110"/>
      <c r="E6" s="95"/>
      <c r="F6" s="111"/>
      <c r="G6" s="95"/>
      <c r="H6" s="111"/>
      <c r="I6" s="111"/>
      <c r="J6" s="95"/>
    </row>
    <row r="7" ht="42" customHeight="1" spans="1:10">
      <c r="A7" s="178" t="s">
        <v>265</v>
      </c>
      <c r="B7" s="62" t="s">
        <v>278</v>
      </c>
      <c r="C7" s="62" t="s">
        <v>279</v>
      </c>
      <c r="D7" s="62" t="s">
        <v>280</v>
      </c>
      <c r="E7" s="70" t="s">
        <v>281</v>
      </c>
      <c r="F7" s="62" t="s">
        <v>282</v>
      </c>
      <c r="G7" s="70" t="s">
        <v>283</v>
      </c>
      <c r="H7" s="62" t="s">
        <v>284</v>
      </c>
      <c r="I7" s="62" t="s">
        <v>285</v>
      </c>
      <c r="J7" s="70" t="s">
        <v>286</v>
      </c>
    </row>
    <row r="8" ht="42" customHeight="1" spans="1:10">
      <c r="A8" s="178" t="s">
        <v>265</v>
      </c>
      <c r="B8" s="62" t="s">
        <v>278</v>
      </c>
      <c r="C8" s="62" t="s">
        <v>279</v>
      </c>
      <c r="D8" s="62" t="s">
        <v>287</v>
      </c>
      <c r="E8" s="70" t="s">
        <v>288</v>
      </c>
      <c r="F8" s="62" t="s">
        <v>282</v>
      </c>
      <c r="G8" s="70" t="s">
        <v>289</v>
      </c>
      <c r="H8" s="62" t="s">
        <v>290</v>
      </c>
      <c r="I8" s="62" t="s">
        <v>285</v>
      </c>
      <c r="J8" s="70" t="s">
        <v>291</v>
      </c>
    </row>
    <row r="9" ht="42" customHeight="1" spans="1:10">
      <c r="A9" s="178" t="s">
        <v>265</v>
      </c>
      <c r="B9" s="62" t="s">
        <v>278</v>
      </c>
      <c r="C9" s="62" t="s">
        <v>279</v>
      </c>
      <c r="D9" s="62" t="s">
        <v>292</v>
      </c>
      <c r="E9" s="70" t="s">
        <v>293</v>
      </c>
      <c r="F9" s="62" t="s">
        <v>294</v>
      </c>
      <c r="G9" s="70" t="s">
        <v>295</v>
      </c>
      <c r="H9" s="62" t="s">
        <v>296</v>
      </c>
      <c r="I9" s="62" t="s">
        <v>285</v>
      </c>
      <c r="J9" s="70" t="s">
        <v>297</v>
      </c>
    </row>
    <row r="10" ht="42" customHeight="1" spans="1:10">
      <c r="A10" s="178" t="s">
        <v>265</v>
      </c>
      <c r="B10" s="62" t="s">
        <v>278</v>
      </c>
      <c r="C10" s="62" t="s">
        <v>298</v>
      </c>
      <c r="D10" s="62" t="s">
        <v>299</v>
      </c>
      <c r="E10" s="70" t="s">
        <v>300</v>
      </c>
      <c r="F10" s="62" t="s">
        <v>294</v>
      </c>
      <c r="G10" s="70" t="s">
        <v>301</v>
      </c>
      <c r="H10" s="62" t="s">
        <v>302</v>
      </c>
      <c r="I10" s="62" t="s">
        <v>303</v>
      </c>
      <c r="J10" s="70" t="s">
        <v>304</v>
      </c>
    </row>
    <row r="11" ht="42" customHeight="1" spans="1:10">
      <c r="A11" s="178" t="s">
        <v>265</v>
      </c>
      <c r="B11" s="62" t="s">
        <v>278</v>
      </c>
      <c r="C11" s="62" t="s">
        <v>305</v>
      </c>
      <c r="D11" s="62" t="s">
        <v>306</v>
      </c>
      <c r="E11" s="70" t="s">
        <v>307</v>
      </c>
      <c r="F11" s="62" t="s">
        <v>282</v>
      </c>
      <c r="G11" s="70" t="s">
        <v>308</v>
      </c>
      <c r="H11" s="62" t="s">
        <v>290</v>
      </c>
      <c r="I11" s="62" t="s">
        <v>285</v>
      </c>
      <c r="J11" s="70" t="s">
        <v>309</v>
      </c>
    </row>
  </sheetData>
  <mergeCells count="4">
    <mergeCell ref="A2:J2"/>
    <mergeCell ref="A3:H3"/>
    <mergeCell ref="A7:A11"/>
    <mergeCell ref="B7:B1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烨</cp:lastModifiedBy>
  <dcterms:created xsi:type="dcterms:W3CDTF">2026-03-05T02:15:58Z</dcterms:created>
  <dcterms:modified xsi:type="dcterms:W3CDTF">2026-03-05T02:37:02Z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7C758D8230D24982AA5417517CEF3869_12</vt:lpwstr>
  </property>
  <property fmtid="{D5CDD505-2E9C-101B-9397-08002B2CF9AE}" pid="3" name="KSOProductBuildVer">
    <vt:lpwstr>2052-12.1.0.17140</vt:lpwstr>
  </property>
</Properties>
</file>