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<sst xmlns="http://schemas.openxmlformats.org/spreadsheetml/2006/main" count="1037" uniqueCount="426">
  <si>
    <t>附件：昆明市东川区文化市场综合行政执法大队2025年部门预算公开情况表</t>
  </si>
  <si>
    <t>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</si>
  <si>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</si>
  <si>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</si>
  <si>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</si>
  <si>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</si>
  <si>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</si>
  <si>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</si>
  <si>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</si>
  <si>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</si>
  <si>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</si>
  <si>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</si>
  <si>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</si>
  <si>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</si>
  <si>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</si>
  <si>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</si>
  <si>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</si>
  <si>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</si>
  <si>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</si>
  <si>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</si>
  <si>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</si>
  <si>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</si>
  <si>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</si>
  <si>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</si>
  <si>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</si>
  <si>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</si>
  <si>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</si>
  <si>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</si>
  <si>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</si>
  <si>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</si>
  <si>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</si>
  <si>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</si>
  <si>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</si>
  <si>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</si>
  <si>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</si>
  <si>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</si>
  <si>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</si>
  <si>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</si>
  <si>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</si>
  <si>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</si>
  <si>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</si>
  <si>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</si>
  <si>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</si>
  <si>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</si>
  <si>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</si>
  <si>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</si>
  <si>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</si>
  <si>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</si>
  <si>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</si>
  <si>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</si>
  <si>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</si>
  <si>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</si>
  <si>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</si>
  <si>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</si>
  <si>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</si>
  <si>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</si>
  <si>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</si>
  <si>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</si>
  <si>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</si>
  <si>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</si>
  <si>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</si>
  <si>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</si>
  <si>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</si>
  <si>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</si>
  <si>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</si>
  <si>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</si>
  <si>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</si>
  <si>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</si>
  <si>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</si>
  <si>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</si>
  <si>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129007</t>
  </si>
  <si>
    <t>昆明市东川区文化市场综合行政执法大队</t>
  </si>
  <si>
    <t>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</si>
  <si>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</si>
  <si>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</si>
  <si>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</si>
  <si>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</si>
  <si>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</si>
  <si>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</si>
  <si>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</si>
  <si>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</si>
  <si>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</si>
  <si>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</si>
  <si>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</si>
  <si>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</si>
  <si>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</si>
  <si>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</si>
  <si>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</si>
  <si>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</si>
  <si>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</si>
  <si>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</si>
  <si>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</si>
  <si>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</si>
  <si>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</si>
  <si>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</si>
  <si>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</si>
  <si>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</si>
  <si>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</si>
  <si>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</si>
  <si>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</si>
  <si>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</si>
  <si>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</si>
  <si>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2070112</t>
  </si>
  <si>
    <t>文化和旅游市场管理</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</si>
  <si>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</si>
  <si>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</si>
  <si>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</si>
  <si>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</si>
  <si>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</si>
  <si>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</si>
  <si>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</si>
  <si>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</si>
  <si>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</si>
  <si>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</si>
  <si>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</si>
  <si>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</si>
  <si>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</si>
  <si>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</si>
  <si>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</si>
  <si>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</si>
  <si>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</si>
  <si>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</si>
  <si>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</si>
  <si>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</si>
  <si>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</si>
  <si>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</si>
  <si>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</si>
  <si>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</si>
  <si>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</si>
  <si>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</si>
  <si>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</si>
  <si>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</si>
  <si>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</si>
  <si>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</si>
  <si>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</si>
  <si>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</si>
  <si>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</si>
  <si>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</si>
  <si>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</si>
  <si>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</si>
  <si>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</si>
  <si>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</si>
  <si>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</si>
  <si>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</si>
  <si>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</si>
  <si>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</si>
  <si>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</si>
  <si>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</si>
  <si>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</si>
  <si>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</si>
  <si>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</si>
  <si>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</si>
  <si>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</si>
  <si>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</si>
  <si>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</si>
  <si>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</si>
  <si>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</si>
  <si>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</si>
  <si>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</si>
  <si>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</si>
  <si>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</si>
  <si>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</si>
  <si>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</si>
  <si>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</si>
  <si>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</si>
  <si>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部门预算支出功能分类科目</t>
  </si>
  <si>
    <t>人员经费</t>
  </si>
  <si>
    <t>公用经费</t>
  </si>
  <si>
    <t>合  计</t>
  </si>
  <si>
    <t>03表</t>
  </si>
  <si>
    <t>“三公”经费合计</t>
  </si>
  <si>
    <t>因公出国（境）费</t>
  </si>
  <si>
    <t>公务用车购置及运行费</t>
  </si>
  <si>
    <t>公务接待费</t>
  </si>
  <si>
    <t>公务用车购置费</t>
  </si>
  <si>
    <t>公务用车运行费</t>
  </si>
  <si>
    <t>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</si>
  <si>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</si>
  <si>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</si>
  <si>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</si>
  <si>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</si>
  <si>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</si>
  <si>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</si>
  <si>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</si>
  <si>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</si>
  <si>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</si>
  <si>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</si>
  <si>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</si>
  <si>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</si>
  <si>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</si>
  <si>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</si>
  <si>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</si>
  <si>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</si>
  <si>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</si>
  <si>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</si>
  <si>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</si>
  <si>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</si>
  <si>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530113210000000003629</t>
  </si>
  <si>
    <t>行政人员工资支出</t>
  </si>
  <si>
    <t>30101</t>
  </si>
  <si>
    <t>基本工资</t>
  </si>
  <si>
    <t>30102</t>
  </si>
  <si>
    <t>津贴补贴</t>
  </si>
  <si>
    <t>30103</t>
  </si>
  <si>
    <t>奖金</t>
  </si>
  <si>
    <t>530113210000000003631</t>
  </si>
  <si>
    <t>社会保障缴费</t>
  </si>
  <si>
    <t>30108</t>
  </si>
  <si>
    <t>机关事业单位基本养老保险缴费</t>
  </si>
  <si>
    <t>30110</t>
  </si>
  <si>
    <t>职工基本医疗保险缴费</t>
  </si>
  <si>
    <t>30111</t>
  </si>
  <si>
    <t>公务员医疗补助缴费</t>
  </si>
  <si>
    <t>30112</t>
  </si>
  <si>
    <t>其他社会保障缴费</t>
  </si>
  <si>
    <t>530113210000000003632</t>
  </si>
  <si>
    <t>30113</t>
  </si>
  <si>
    <t>530113210000000003634</t>
  </si>
  <si>
    <t>公车购置及运维费</t>
  </si>
  <si>
    <t>30231</t>
  </si>
  <si>
    <t>公务用车运行维护费</t>
  </si>
  <si>
    <t>530113210000000003635</t>
  </si>
  <si>
    <t>30217</t>
  </si>
  <si>
    <t>530113210000000003636</t>
  </si>
  <si>
    <t>公务交通补贴</t>
  </si>
  <si>
    <t>30239</t>
  </si>
  <si>
    <t>其他交通费用</t>
  </si>
  <si>
    <t>530113210000000003637</t>
  </si>
  <si>
    <t>工会经费</t>
  </si>
  <si>
    <t>30228</t>
  </si>
  <si>
    <t>530113210000000003638</t>
  </si>
  <si>
    <t>离退休公用经费</t>
  </si>
  <si>
    <t>30299</t>
  </si>
  <si>
    <t>其他商品和服务支出</t>
  </si>
  <si>
    <t>530113210000000003640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</si>
  <si>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</si>
  <si>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</si>
  <si>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</si>
  <si>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</si>
  <si>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</si>
  <si>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</si>
  <si>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</si>
  <si>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</si>
  <si>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</si>
  <si>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</si>
  <si>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</si>
  <si>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</si>
  <si>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</si>
  <si>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</si>
  <si>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</si>
  <si>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</si>
  <si>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</si>
  <si>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30229</t>
  </si>
  <si>
    <t>福利费</t>
  </si>
  <si>
    <t>530113210000000003641</t>
  </si>
  <si>
    <t>租车经费</t>
  </si>
  <si>
    <t>530113221100000294108</t>
  </si>
  <si>
    <t>离退休生活补助</t>
  </si>
  <si>
    <t>30305</t>
  </si>
  <si>
    <t>生活补助</t>
  </si>
  <si>
    <t>530113231100001509557</t>
  </si>
  <si>
    <t>行政人员绩效奖励</t>
  </si>
  <si>
    <t>05-1表</t>
  </si>
  <si>
    <t>项目分类</t>
  </si>
  <si>
    <t>项目单位</t>
  </si>
  <si>
    <t>经济科目编码</t>
  </si>
  <si>
    <t>经济科目名称</t>
  </si>
  <si>
    <t>本年拨款</t>
  </si>
  <si>
    <t>其中：本次下达</t>
  </si>
  <si>
    <t>备注：昆明市东川区文化市场综合行政执法大队2025年度无2025年部门项目支出预算表支出情况，此表无数据。</t>
  </si>
  <si>
    <t>05-2表</t>
  </si>
  <si>
    <t>项目年度绩效目标</t>
  </si>
  <si>
    <t>一级指标</t>
  </si>
  <si>
    <t>二级指标</t>
  </si>
  <si>
    <t>三级指标</t>
  </si>
  <si>
    <t>指标性质</t>
  </si>
  <si>
    <t>指标值</t>
  </si>
  <si>
    <t>度量单位</t>
  </si>
  <si>
    <t>指标属性</t>
  </si>
  <si>
    <t>指标内容</t>
  </si>
  <si>
    <t>备注：昆明市东川区文化市场综合行政执法大队2025年度无2025年部门项目支出绩效目标表支出情况，此表无数据。</t>
  </si>
  <si>
    <t>06表</t>
  </si>
  <si>
    <t>政府性基金预算支出预算表</t>
  </si>
  <si>
    <t>单位名称：昆明市发展和改革委员会</t>
  </si>
  <si>
    <t>政府性基金预算支出</t>
  </si>
  <si>
    <t>备注：昆明市东川区文化市场综合行政执法大队2025年度无2025年部门政府性基金预算支出预算表支出情况，此表无数据。</t>
  </si>
  <si>
    <t>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</si>
  <si>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</si>
  <si>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</si>
  <si>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</si>
  <si>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</si>
  <si>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</si>
  <si>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</si>
  <si>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</si>
  <si>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</si>
  <si>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</si>
  <si>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</si>
  <si>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</si>
  <si>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辆</t>
  </si>
  <si>
    <t>车辆维修和保养服务</t>
  </si>
  <si>
    <t>机动车保险服务</t>
  </si>
  <si>
    <t>复印纸</t>
  </si>
  <si>
    <t>箱</t>
  </si>
  <si>
    <t>备注：当面向中小企业预留资金大于合计时，面向中小企业预留资金为三年预计数。</t>
  </si>
  <si>
    <t>08表</t>
  </si>
  <si>
    <t>政府购买服务项目</t>
  </si>
  <si>
    <t>政府购买服务指导性目录代码</t>
  </si>
  <si>
    <t>基本支出/项目支出</t>
  </si>
  <si>
    <t>所属服务类别</t>
  </si>
  <si>
    <t>所属服务领域</t>
  </si>
  <si>
    <t>购买内容简述</t>
  </si>
  <si>
    <t>备注：昆明市东川区文化市场综合行政执法大队2025年度无2025年部门政府购买服务预算表支出情况，此表无数据。</t>
  </si>
  <si>
    <t>09-1表</t>
  </si>
  <si>
    <t>单位名称（项目）</t>
  </si>
  <si>
    <t>地区</t>
  </si>
  <si>
    <t>备注：昆明市东川区文化市场综合行政执法大队2025年度无2025年对下转移支付预算表支出情况，此表无数据。</t>
  </si>
  <si>
    <t>09-2表</t>
  </si>
  <si>
    <t>单位名称、项目名称</t>
  </si>
  <si>
    <t>备注：昆明市东川区文化市场综合行政执法大队2025年度无2025年对下转移支付绩效目标表支出情况，此表无数据。</t>
  </si>
  <si>
    <r>
      <rPr>
        <sz val="10"/>
        <color rgb="FF000000"/>
        <rFont val="Arial"/>
        <charset val="134"/>
      </rPr>
      <t>10</t>
    </r>
    <r>
      <rPr>
        <sz val="10"/>
        <color rgb="FF000000"/>
        <rFont val="宋体"/>
        <charset val="134"/>
      </rPr>
      <t>表</t>
    </r>
    <r>
      <rPr>
        <sz val="10"/>
        <color rgb="FF000000"/>
        <rFont val="Arial"/>
        <charset val="134"/>
      </rPr>
      <t xml:space="preserve">
</t>
    </r>
  </si>
  <si>
    <t>资产类别</t>
  </si>
  <si>
    <t>资产分类代码.名称</t>
  </si>
  <si>
    <t>资产名称</t>
  </si>
  <si>
    <t>计量单位</t>
  </si>
  <si>
    <t>财政部门批复数（元）</t>
  </si>
  <si>
    <t>单价</t>
  </si>
  <si>
    <t>金额</t>
  </si>
  <si>
    <t>备注：昆明市东川区文化市场综合行政执法大队2025年度无2025年新增资产配置预算表支出情况，此表无数据。</t>
  </si>
  <si>
    <t>11表</t>
  </si>
  <si>
    <t>上级补助</t>
  </si>
  <si>
    <t>备注：昆明市东川区文化市场综合行政执法大队2025年度无2025年上级转移支付补助项目支出预算表支出情况，此表无数据。</t>
  </si>
  <si>
    <t>12表</t>
  </si>
  <si>
    <t>项目级次</t>
  </si>
  <si>
    <t/>
  </si>
  <si>
    <t>备注：昆明市东川区文化市场综合行政执法大队2025年度无2025年部门项目中期规划预算表支出情况，此表无数据。</t>
  </si>
  <si>
    <t>13表</t>
  </si>
  <si>
    <t>2025年部门整体支出绩效目标</t>
  </si>
  <si>
    <t>单位名称：昆明市东川区文化市场综合行政执法大队</t>
  </si>
  <si>
    <t>部门编码</t>
  </si>
  <si>
    <t>部门名称</t>
  </si>
  <si>
    <t>内容</t>
  </si>
  <si>
    <t>说明</t>
  </si>
  <si>
    <t>部门总体目标</t>
  </si>
  <si>
    <t>部门职责</t>
  </si>
  <si>
    <t>1.宣传、贯彻执行国家、省、市有关文化、文物、出版、广播电视、电影、旅游市场管理的法律、法规、规章和方针政策。
2.对本行政区域内的文化、文物、出版、广播电视、电影、旅游市场进行宏观指导，会同有关部门制定发展规划，建立和健全管理制度，搞好行业管理。
3.受理群众对文化、文物、出版、广播电视、电影、旅游市场方面的违法行为的举报和投诉。
4.查处涉及娱乐场所、互联网上网服务营业场所、电子游艺场所、出版物经营场所、营利性演出活动、艺术考级活动、卫星电视接收设施销售、文物保护等市场方面的违法行为。
5.会同公安、市场监管、卫生、物价、税务等部门对违反条例的行为进行查处。
6.负责组织、监督、检查有关文化、文物、出版、广播电视、电影、旅游市场法律、法规的实施。
7.保护合法经营，繁荣文化、文物、出版、广播电视、电影、旅游市场。
8.承办上级机关交办的其他事项及有关文化、文物、出版、广播电视、电影、旅游市场管理工作。</t>
  </si>
  <si>
    <r>
      <rPr>
        <sz val="11"/>
        <color rgb="FF000000"/>
        <rFont val="宋体"/>
        <charset val="134"/>
      </rPr>
      <t xml:space="preserve">总体绩效目标
</t>
    </r>
    <r>
      <rPr>
        <sz val="10"/>
        <color rgb="FF000000"/>
        <rFont val="宋体"/>
        <charset val="134"/>
      </rPr>
      <t>（2025-2027年期间）</t>
    </r>
  </si>
  <si>
    <t>1.完成辖区内文化、文物、出版、广播电视、电影、旅游市场总体巡查；2.联合相关行业及主管部门对辖区文化、文物、出版、广播电视、电影、旅游市场检查；3.文化、文物、出版、广播电视、电影、旅游市场案件查处及办理；4.参加省市区各类培训。</t>
  </si>
  <si>
    <t>部门年度目标</t>
  </si>
  <si>
    <t>预算年度（2025年）
绩效目标</t>
  </si>
  <si>
    <t>1.完成辖区内文化、文物、出版、广播电视、电影、旅游市场总体巡查24次；2.联合相关行业及主管部门对辖区文化、文物、出版、广播电视、电影、旅游市场检查12次；3.参加省市区各类培训8次；4.“扫黄打非”案件查处及办理4件；5.7个专项行动排查12次。</t>
  </si>
  <si>
    <t>部门年度重点工作任务</t>
  </si>
  <si>
    <t>一级项目管理</t>
  </si>
  <si>
    <t>主要内容</t>
  </si>
  <si>
    <t>对应项目</t>
  </si>
  <si>
    <t>预算申报金额（元）</t>
  </si>
  <si>
    <t>总额</t>
  </si>
  <si>
    <t>财政拨款</t>
  </si>
  <si>
    <t>其他资金</t>
  </si>
  <si>
    <t>指导文化和旅游市场发展，对文化和旅游市场经营进行行业监管，推进文化和旅游行业信用体系建设，依法规范文化和旅游市场；组织查处全区性、跨区域文化、文物、出版、广播电视、电影、旅游等市场的违法行为，对相关案件进行督查督办，维护市场秩序。</t>
  </si>
  <si>
    <t>工资、医保、工伤、生育保险、公积金等，确保人员经费有落实，机构运转有保障；</t>
  </si>
  <si>
    <t>基本经费支出</t>
  </si>
  <si>
    <t>部门整体支出绩效指标</t>
  </si>
  <si>
    <t>绩效指标</t>
  </si>
  <si>
    <t>评（扣）分标准</t>
  </si>
  <si>
    <t>绩效指标设定依据及指标值数据来源</t>
  </si>
  <si>
    <t xml:space="preserve">二级指标 </t>
  </si>
  <si>
    <t>产出指标</t>
  </si>
  <si>
    <t>数量指标</t>
  </si>
  <si>
    <t>保障本单位人员机构正常运行机构数量</t>
  </si>
  <si>
    <t>=</t>
  </si>
  <si>
    <t>个</t>
  </si>
  <si>
    <t>定量指标</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</si>
  <si>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</si>
  <si>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</si>
  <si>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</si>
  <si>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</si>
  <si>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</si>
  <si>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</si>
  <si>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质量指标</t>
  </si>
  <si>
    <t>各项工作完成率</t>
  </si>
  <si>
    <t>100</t>
  </si>
  <si>
    <t>%</t>
  </si>
  <si>
    <t>反映各项工作完成质量</t>
  </si>
  <si>
    <t>据基本支出进度，依申请支付率</t>
  </si>
  <si>
    <t>反映工作进度质量</t>
  </si>
  <si>
    <t>坚持收支平衡，量入为出，勤俭持家的原则，严格控制“三公”经费支出，努力降低行政运行成本</t>
  </si>
  <si>
    <t>有所下降</t>
  </si>
  <si>
    <t>年</t>
  </si>
  <si>
    <t>定性指标</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</si>
  <si>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</si>
  <si>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</si>
  <si>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</si>
  <si>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</si>
  <si>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时效指标</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</si>
  <si>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</si>
  <si>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</si>
  <si>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</si>
  <si>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</si>
  <si>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</si>
  <si>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</si>
  <si>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</si>
  <si>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效益指标</t>
  </si>
  <si>
    <t>社会效益</t>
  </si>
  <si>
    <t>全面提升文化、旅游产业水平</t>
  </si>
  <si>
    <t>&gt;=</t>
  </si>
  <si>
    <t>90</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</si>
  <si>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</si>
  <si>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</si>
  <si>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《昆明市关于加快构建现代公共文化服务体系的实施意见》、《东川区旅游发展总体规划》、《东川区旅游“十四五”规划》</t>
  </si>
  <si>
    <t>推进文旅事业创新</t>
  </si>
  <si>
    <t>有所创新</t>
  </si>
  <si>
    <t>生态效益</t>
  </si>
  <si>
    <t>人文环境得到提高</t>
  </si>
  <si>
    <t>有所提高</t>
  </si>
  <si>
    <t>反映文化旅游活动通过各项工作产生的效益</t>
  </si>
  <si>
    <t>可持续影响</t>
  </si>
  <si>
    <t>营造良好的文化市场环境</t>
  </si>
  <si>
    <t>有所营造</t>
  </si>
  <si>
    <t>形成良好的文化社会共治氛围</t>
  </si>
  <si>
    <t>有所形成</t>
  </si>
  <si>
    <t>满意度指标</t>
  </si>
  <si>
    <t>服务对象满意度</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</si>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</sst>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0]&quot;&quot;"/>
  </numFmts>
  <fonts count="45">
    <font>
      <sz val="11"/>
      <color theme="1"/>
      <name val="宋体"/>
      <charset val="134"/>
      <scheme val="minor"/>
    </font>
    <font>
      <sz val="11"/>
      <color indexed="8"/>
      <name val="宋体"/>
      <charset val="134"/>
    </font>
    <font>
      <sz val="10"/>
      <color indexed="8"/>
      <name val="宋体"/>
      <charset val="134"/>
    </font>
    <font>
      <sz val="20"/>
      <color indexed="8"/>
      <name val="宋体"/>
      <charset val="134"/>
    </font>
    <font>
      <sz val="9"/>
      <color rgb="FF000000"/>
      <name val="宋体"/>
      <charset val="134"/>
    </font>
    <font>
      <b/>
      <sz val="24"/>
      <color rgb="FF000000"/>
      <name val="宋体"/>
      <charset val="134"/>
    </font>
    <font>
      <sz val="10"/>
      <color rgb="FF000000"/>
      <name val="宋体"/>
      <charset val="134"/>
    </font>
    <font>
      <b/>
      <sz val="10"/>
      <color rgb="FF000000"/>
      <name val="宋体"/>
      <charset val="134"/>
    </font>
    <font>
      <sz val="9"/>
      <color indexed="8"/>
      <name val="宋体"/>
      <charset val="134"/>
    </font>
    <font>
      <sz val="11"/>
      <color rgb="FF000000"/>
      <name val="宋体"/>
      <charset val="134"/>
    </font>
    <font>
      <b/>
      <sz val="11"/>
      <color indexed="8"/>
      <name val="宋体"/>
      <charset val="134"/>
    </font>
    <font>
      <sz val="12"/>
      <color indexed="8"/>
      <name val="宋体"/>
      <charset val="134"/>
    </font>
    <font>
      <sz val="9"/>
      <color rgb="FF000000"/>
      <name val="宋体"/>
      <charset val="1"/>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top style="thin">
        <color rgb="FF000000"/>
      </top>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2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0" applyNumberFormat="0" applyFill="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1" fillId="0" borderId="0" applyNumberFormat="0" applyFill="0" applyBorder="0" applyAlignment="0" applyProtection="0">
      <alignment vertical="center"/>
    </xf>
    <xf numFmtId="0" fontId="32" fillId="5" borderId="32" applyNumberFormat="0" applyAlignment="0" applyProtection="0">
      <alignment vertical="center"/>
    </xf>
    <xf numFmtId="0" fontId="33" fillId="6" borderId="33" applyNumberFormat="0" applyAlignment="0" applyProtection="0">
      <alignment vertical="center"/>
    </xf>
    <xf numFmtId="0" fontId="34" fillId="6" borderId="32" applyNumberFormat="0" applyAlignment="0" applyProtection="0">
      <alignment vertical="center"/>
    </xf>
    <xf numFmtId="0" fontId="35" fillId="7" borderId="34" applyNumberFormat="0" applyAlignment="0" applyProtection="0">
      <alignment vertical="center"/>
    </xf>
    <xf numFmtId="0" fontId="36" fillId="0" borderId="35" applyNumberFormat="0" applyFill="0" applyAlignment="0" applyProtection="0">
      <alignment vertical="center"/>
    </xf>
    <xf numFmtId="0" fontId="37" fillId="0" borderId="3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43" fillId="0" borderId="15">
      <alignment horizontal="right" vertical="center"/>
    </xf>
    <xf numFmtId="177" fontId="43" fillId="0" borderId="15">
      <alignment horizontal="right" vertical="center"/>
    </xf>
    <xf numFmtId="10" fontId="43" fillId="0" borderId="15">
      <alignment horizontal="right" vertical="center"/>
    </xf>
    <xf numFmtId="178" fontId="43" fillId="0" borderId="15">
      <alignment horizontal="right" vertical="center"/>
    </xf>
    <xf numFmtId="49" fontId="43" fillId="0" borderId="15">
      <alignment horizontal="left" vertical="center" wrapText="1"/>
    </xf>
    <xf numFmtId="178" fontId="43" fillId="0" borderId="15">
      <alignment horizontal="right" vertical="center"/>
    </xf>
    <xf numFmtId="179" fontId="43" fillId="0" borderId="15">
      <alignment horizontal="right" vertical="center"/>
    </xf>
    <xf numFmtId="180" fontId="43" fillId="0" borderId="15">
      <alignment horizontal="right" vertical="center"/>
    </xf>
    <xf numFmtId="0" fontId="44" fillId="0" borderId="0"/>
    <xf numFmtId="0" fontId="44" fillId="0" borderId="0"/>
    <xf numFmtId="0" fontId="43" fillId="0" borderId="0">
      <alignment vertical="top"/>
      <protection locked="0"/>
    </xf>
  </cellStyleXfs>
  <cellXfs count="251">
    <xf numFmtId="0" fontId="0" fillId="0" borderId="0" xfId="0" applyFont="1" applyBorder="1"/>
    <xf numFmtId="0" fontId="1" fillId="0" borderId="0" xfId="0" applyFont="1" applyFill="1" applyBorder="1" applyAlignment="1"/>
    <xf numFmtId="0" fontId="2" fillId="0" borderId="0" xfId="58" applyNumberFormat="1" applyFont="1" applyFill="1" applyBorder="1" applyAlignment="1" applyProtection="1">
      <alignment horizontal="right" vertical="center"/>
    </xf>
    <xf numFmtId="0" fontId="3" fillId="0" borderId="0" xfId="0" applyFont="1" applyFill="1" applyBorder="1" applyAlignment="1">
      <alignment horizontal="center" vertical="center"/>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xf>
    <xf numFmtId="0" fontId="4" fillId="0" borderId="1" xfId="0" applyFont="1" applyFill="1" applyBorder="1" applyAlignment="1" applyProtection="1">
      <alignment horizontal="right" vertical="center" wrapText="1"/>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left" vertical="center" wrapText="1"/>
    </xf>
    <xf numFmtId="0" fontId="1" fillId="0" borderId="6" xfId="0" applyFont="1" applyFill="1" applyBorder="1" applyAlignment="1">
      <alignment horizontal="center" vertical="center"/>
    </xf>
    <xf numFmtId="49" fontId="1"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49" fontId="1" fillId="0" borderId="6" xfId="0" applyNumberFormat="1" applyFont="1" applyFill="1" applyBorder="1" applyAlignment="1">
      <alignment vertical="center" wrapText="1"/>
    </xf>
    <xf numFmtId="49" fontId="9"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left" vertical="center" wrapText="1"/>
    </xf>
    <xf numFmtId="0" fontId="1" fillId="0" borderId="6" xfId="0" applyNumberFormat="1" applyFont="1" applyFill="1" applyBorder="1" applyAlignment="1">
      <alignment vertical="center" wrapText="1"/>
    </xf>
    <xf numFmtId="0" fontId="10" fillId="0" borderId="6" xfId="0" applyFont="1" applyFill="1" applyBorder="1" applyAlignment="1">
      <alignment horizontal="left" vertical="center"/>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181" fontId="8" fillId="0" borderId="6" xfId="0" applyNumberFormat="1" applyFont="1" applyFill="1" applyBorder="1" applyAlignment="1">
      <alignment horizontal="right" vertical="center" wrapText="1"/>
    </xf>
    <xf numFmtId="0" fontId="10" fillId="0" borderId="14" xfId="0" applyFont="1" applyFill="1" applyBorder="1" applyAlignment="1">
      <alignment horizontal="left" vertical="center"/>
    </xf>
    <xf numFmtId="0" fontId="10" fillId="0" borderId="6" xfId="0" applyFont="1" applyFill="1" applyBorder="1" applyAlignment="1">
      <alignment horizontal="center" vertical="center"/>
    </xf>
    <xf numFmtId="49" fontId="11" fillId="0" borderId="6" xfId="57" applyNumberFormat="1" applyFont="1" applyFill="1" applyBorder="1" applyAlignment="1">
      <alignment horizontal="center" vertical="center" wrapText="1"/>
    </xf>
    <xf numFmtId="49" fontId="11" fillId="0" borderId="6" xfId="57" applyNumberFormat="1" applyFont="1" applyFill="1" applyBorder="1" applyAlignment="1">
      <alignment horizontal="center" vertical="center"/>
    </xf>
    <xf numFmtId="49" fontId="11" fillId="0" borderId="6" xfId="57" applyNumberFormat="1" applyFont="1" applyFill="1" applyBorder="1" applyAlignment="1">
      <alignment vertical="center" wrapText="1"/>
    </xf>
    <xf numFmtId="0" fontId="12" fillId="0" borderId="15" xfId="59" applyFont="1" applyFill="1" applyBorder="1" applyAlignment="1" applyProtection="1">
      <alignment horizontal="center" vertical="center" wrapText="1"/>
      <protection locked="0"/>
    </xf>
    <xf numFmtId="0" fontId="12" fillId="2" borderId="15" xfId="59" applyFont="1" applyFill="1" applyBorder="1" applyAlignment="1" applyProtection="1">
      <alignment horizontal="left" vertical="center" wrapText="1"/>
      <protection locked="0"/>
    </xf>
    <xf numFmtId="0" fontId="12" fillId="0" borderId="2" xfId="59" applyFont="1" applyFill="1" applyBorder="1" applyAlignment="1" applyProtection="1">
      <alignment horizontal="center" vertical="center" wrapText="1"/>
    </xf>
    <xf numFmtId="0" fontId="12" fillId="0" borderId="2" xfId="59" applyFont="1" applyFill="1" applyBorder="1" applyAlignment="1" applyProtection="1">
      <alignment horizontal="left" vertical="center" wrapText="1"/>
    </xf>
    <xf numFmtId="49" fontId="6" fillId="0" borderId="0" xfId="0" applyNumberFormat="1" applyFont="1" applyBorder="1"/>
    <xf numFmtId="0" fontId="4"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xf numFmtId="0" fontId="4" fillId="0" borderId="0" xfId="0" applyFont="1" applyBorder="1" applyAlignment="1" applyProtection="1">
      <alignment horizontal="right"/>
      <protection locked="0"/>
    </xf>
    <xf numFmtId="0" fontId="9" fillId="0" borderId="16" xfId="0" applyFont="1" applyBorder="1" applyAlignment="1" applyProtection="1">
      <alignment horizontal="center" vertical="center" wrapText="1"/>
      <protection locked="0"/>
    </xf>
    <xf numFmtId="0" fontId="9" fillId="0" borderId="16"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pplyProtection="1">
      <alignment horizontal="center" vertical="center" wrapText="1"/>
      <protection locked="0"/>
    </xf>
    <xf numFmtId="0" fontId="9" fillId="0" borderId="20" xfId="0" applyFont="1" applyBorder="1" applyAlignment="1">
      <alignment horizontal="center" vertical="center" wrapText="1"/>
    </xf>
    <xf numFmtId="0" fontId="9" fillId="0" borderId="16" xfId="0" applyFont="1" applyBorder="1" applyAlignment="1">
      <alignment horizontal="center" vertical="center"/>
    </xf>
    <xf numFmtId="0" fontId="9" fillId="3" borderId="2" xfId="0" applyFont="1" applyFill="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15" xfId="0" applyFont="1" applyBorder="1" applyAlignment="1">
      <alignment horizontal="center" vertical="center"/>
    </xf>
    <xf numFmtId="0" fontId="4" fillId="3" borderId="15" xfId="0" applyFont="1" applyFill="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4" fontId="4" fillId="0" borderId="15" xfId="0" applyNumberFormat="1" applyFont="1" applyBorder="1" applyAlignment="1" applyProtection="1">
      <alignment horizontal="right" vertical="center" wrapText="1"/>
      <protection locked="0"/>
    </xf>
    <xf numFmtId="0" fontId="4" fillId="0" borderId="21" xfId="0"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9" fillId="3" borderId="16" xfId="0" applyFont="1" applyFill="1" applyBorder="1" applyAlignment="1">
      <alignment horizontal="center" vertical="center"/>
    </xf>
    <xf numFmtId="0" fontId="9" fillId="0" borderId="20" xfId="0" applyFont="1" applyBorder="1" applyAlignment="1">
      <alignment horizontal="center" vertical="center"/>
    </xf>
    <xf numFmtId="0" fontId="6" fillId="0" borderId="15" xfId="0" applyFont="1" applyBorder="1" applyAlignment="1" applyProtection="1">
      <alignment horizontal="center" vertical="center"/>
      <protection locked="0"/>
    </xf>
    <xf numFmtId="0" fontId="4" fillId="0" borderId="15" xfId="0" applyFont="1" applyBorder="1" applyAlignment="1">
      <alignment horizontal="left" vertical="center" wrapText="1"/>
    </xf>
    <xf numFmtId="4" fontId="4" fillId="0" borderId="15" xfId="0" applyNumberFormat="1" applyFont="1" applyBorder="1" applyAlignment="1">
      <alignment horizontal="right" vertical="center" wrapText="1"/>
    </xf>
    <xf numFmtId="4" fontId="14" fillId="0" borderId="15" xfId="54" applyNumberFormat="1" applyFont="1" applyBorder="1">
      <alignment horizontal="right" vertical="center"/>
    </xf>
    <xf numFmtId="0" fontId="4" fillId="0" borderId="15" xfId="0" applyFont="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4" fillId="0" borderId="24" xfId="0" applyFont="1" applyBorder="1" applyAlignment="1">
      <alignment horizontal="left" vertical="center"/>
    </xf>
    <xf numFmtId="0" fontId="4" fillId="0" borderId="18" xfId="0" applyFont="1" applyBorder="1" applyAlignment="1">
      <alignment horizontal="left" vertical="center"/>
    </xf>
    <xf numFmtId="0" fontId="4" fillId="3" borderId="19" xfId="0" applyFont="1" applyFill="1" applyBorder="1" applyAlignment="1">
      <alignment horizontal="left" vertical="center"/>
    </xf>
    <xf numFmtId="0" fontId="15" fillId="3" borderId="0" xfId="0" applyFont="1" applyFill="1" applyBorder="1" applyAlignment="1" applyProtection="1">
      <alignment horizontal="right" vertical="top" wrapText="1"/>
      <protection locked="0"/>
    </xf>
    <xf numFmtId="0" fontId="15" fillId="0" borderId="0" xfId="0" applyFont="1" applyBorder="1" applyAlignment="1" applyProtection="1">
      <alignment vertical="top"/>
      <protection locked="0"/>
    </xf>
    <xf numFmtId="0" fontId="15" fillId="0" borderId="0" xfId="0" applyFont="1" applyBorder="1" applyAlignment="1">
      <alignment vertical="top"/>
    </xf>
    <xf numFmtId="0" fontId="16" fillId="3"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4" fillId="3" borderId="0"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right" vertical="center"/>
      <protection locked="0"/>
    </xf>
    <xf numFmtId="0" fontId="6" fillId="3" borderId="0" xfId="0" applyFont="1" applyFill="1" applyBorder="1" applyAlignment="1" applyProtection="1">
      <alignment horizontal="right" vertical="center" wrapText="1"/>
      <protection locked="0"/>
    </xf>
    <xf numFmtId="0" fontId="4" fillId="3" borderId="0" xfId="0" applyFont="1" applyFill="1" applyBorder="1" applyAlignment="1" applyProtection="1">
      <alignment horizontal="right" vertical="center" wrapText="1"/>
      <protection locked="0"/>
    </xf>
    <xf numFmtId="0" fontId="6" fillId="0" borderId="15" xfId="0" applyFont="1" applyBorder="1" applyAlignment="1" applyProtection="1">
      <alignment horizontal="center" vertical="center" wrapText="1"/>
      <protection locked="0"/>
    </xf>
    <xf numFmtId="0" fontId="6" fillId="3" borderId="1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right" vertical="center"/>
      <protection locked="0"/>
    </xf>
    <xf numFmtId="0" fontId="6" fillId="3" borderId="15" xfId="0" applyFont="1" applyFill="1" applyBorder="1" applyAlignment="1" applyProtection="1">
      <alignment horizontal="right" vertical="center" wrapText="1"/>
      <protection locked="0"/>
    </xf>
    <xf numFmtId="0" fontId="4" fillId="3" borderId="15" xfId="0" applyFont="1" applyFill="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3" borderId="15" xfId="0" applyFont="1" applyFill="1" applyBorder="1" applyAlignment="1" applyProtection="1">
      <alignment horizontal="center" vertical="center" wrapText="1"/>
      <protection locked="0"/>
    </xf>
    <xf numFmtId="0" fontId="4" fillId="3" borderId="15" xfId="0" applyFont="1" applyFill="1" applyBorder="1" applyAlignment="1">
      <alignment horizontal="left" vertical="center" wrapText="1"/>
    </xf>
    <xf numFmtId="3" fontId="4" fillId="3" borderId="15" xfId="0" applyNumberFormat="1" applyFont="1" applyFill="1" applyBorder="1" applyAlignment="1" applyProtection="1">
      <alignment horizontal="right" vertical="center"/>
      <protection locked="0"/>
    </xf>
    <xf numFmtId="4" fontId="4" fillId="0" borderId="15" xfId="0" applyNumberFormat="1" applyFont="1" applyBorder="1" applyAlignment="1" applyProtection="1">
      <alignment horizontal="right" vertical="center"/>
      <protection locked="0"/>
    </xf>
    <xf numFmtId="0" fontId="4" fillId="0" borderId="21" xfId="0" applyFont="1" applyBorder="1" applyAlignment="1">
      <alignment horizontal="center" vertical="center"/>
    </xf>
    <xf numFmtId="0" fontId="4" fillId="0" borderId="21" xfId="0" applyFont="1" applyBorder="1" applyAlignment="1" applyProtection="1">
      <alignment horizontal="left"/>
      <protection locked="0"/>
    </xf>
    <xf numFmtId="0" fontId="4" fillId="0" borderId="21" xfId="0" applyFont="1" applyBorder="1" applyAlignment="1">
      <alignment horizontal="left"/>
    </xf>
    <xf numFmtId="0" fontId="4" fillId="3" borderId="21" xfId="0" applyFont="1" applyFill="1" applyBorder="1" applyAlignment="1">
      <alignment horizontal="right" vertical="center"/>
    </xf>
    <xf numFmtId="0" fontId="4" fillId="3" borderId="22" xfId="0" applyFont="1" applyFill="1" applyBorder="1" applyAlignment="1">
      <alignment horizontal="right" vertical="center"/>
    </xf>
    <xf numFmtId="0" fontId="17"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9" fillId="0" borderId="15" xfId="0" applyFont="1" applyBorder="1" applyAlignment="1">
      <alignment horizontal="center" vertical="center" wrapText="1"/>
    </xf>
    <xf numFmtId="0" fontId="9" fillId="0" borderId="15" xfId="0" applyFont="1" applyBorder="1" applyAlignment="1" applyProtection="1">
      <alignment horizontal="center" vertical="center"/>
      <protection locked="0"/>
    </xf>
    <xf numFmtId="0" fontId="4" fillId="0" borderId="15" xfId="0" applyFont="1" applyBorder="1" applyAlignment="1">
      <alignment vertical="center" wrapText="1"/>
    </xf>
    <xf numFmtId="0" fontId="4" fillId="3" borderId="15" xfId="0" applyFont="1" applyFill="1" applyBorder="1" applyAlignment="1" applyProtection="1">
      <alignment horizontal="center" vertical="center"/>
      <protection locked="0"/>
    </xf>
    <xf numFmtId="0" fontId="4" fillId="0" borderId="21" xfId="0" applyFont="1" applyBorder="1" applyAlignment="1">
      <alignment horizontal="left" vertical="center" wrapText="1"/>
    </xf>
    <xf numFmtId="0" fontId="4" fillId="3" borderId="21" xfId="0" applyFont="1" applyFill="1" applyBorder="1" applyAlignment="1" applyProtection="1">
      <alignment horizontal="left" vertical="center" wrapText="1"/>
      <protection locked="0"/>
    </xf>
    <xf numFmtId="0" fontId="4" fillId="3" borderId="22" xfId="0" applyFont="1" applyFill="1" applyBorder="1" applyAlignment="1" applyProtection="1">
      <alignment horizontal="left" vertical="center" wrapText="1"/>
      <protection locked="0"/>
    </xf>
    <xf numFmtId="0" fontId="6" fillId="0" borderId="0" xfId="0" applyFont="1" applyBorder="1" applyAlignment="1">
      <alignment horizontal="right" vertical="center"/>
    </xf>
    <xf numFmtId="0" fontId="17" fillId="0" borderId="0" xfId="0" applyFont="1" applyBorder="1" applyAlignment="1">
      <alignment horizontal="center" vertical="center" wrapText="1"/>
    </xf>
    <xf numFmtId="0" fontId="4" fillId="0" borderId="0" xfId="0" applyFont="1" applyBorder="1" applyAlignment="1">
      <alignment horizontal="left" vertical="center" wrapText="1"/>
    </xf>
    <xf numFmtId="0" fontId="9" fillId="0" borderId="0" xfId="0" applyFont="1" applyBorder="1" applyAlignment="1">
      <alignment wrapText="1"/>
    </xf>
    <xf numFmtId="0" fontId="6" fillId="0" borderId="0" xfId="0" applyFont="1" applyBorder="1" applyAlignment="1">
      <alignment horizontal="right" wrapText="1"/>
    </xf>
    <xf numFmtId="0" fontId="6" fillId="0" borderId="0" xfId="0" applyFont="1" applyBorder="1" applyAlignment="1">
      <alignment wrapText="1"/>
    </xf>
    <xf numFmtId="0" fontId="9" fillId="0" borderId="19" xfId="0" applyFont="1" applyBorder="1" applyAlignment="1" applyProtection="1">
      <alignment horizontal="center" vertical="center"/>
      <protection locked="0"/>
    </xf>
    <xf numFmtId="0" fontId="9" fillId="0" borderId="23"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17" xfId="0" applyFont="1" applyBorder="1" applyAlignment="1">
      <alignment horizontal="center" vertical="center"/>
    </xf>
    <xf numFmtId="178" fontId="14" fillId="0" borderId="15" xfId="0" applyNumberFormat="1" applyFont="1" applyBorder="1" applyAlignment="1">
      <alignment horizontal="right" vertical="center"/>
    </xf>
    <xf numFmtId="178" fontId="14" fillId="0" borderId="25" xfId="0" applyNumberFormat="1" applyFont="1" applyBorder="1" applyAlignment="1">
      <alignment horizontal="right" vertical="center"/>
    </xf>
    <xf numFmtId="178" fontId="14" fillId="0" borderId="21" xfId="0" applyNumberFormat="1" applyFont="1" applyBorder="1" applyAlignment="1">
      <alignment horizontal="right" vertical="center"/>
    </xf>
    <xf numFmtId="178" fontId="14" fillId="0" borderId="22" xfId="0" applyNumberFormat="1" applyFont="1" applyBorder="1" applyAlignment="1">
      <alignment horizontal="right" vertical="center"/>
    </xf>
    <xf numFmtId="0" fontId="0" fillId="0" borderId="0" xfId="0" applyFont="1" applyBorder="1" applyAlignment="1"/>
    <xf numFmtId="0" fontId="6" fillId="0" borderId="0" xfId="0" applyFont="1" applyBorder="1" applyProtection="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9" fillId="0" borderId="0" xfId="0" applyFont="1" applyBorder="1" applyProtection="1">
      <protection locked="0"/>
    </xf>
    <xf numFmtId="0" fontId="4" fillId="0" borderId="0" xfId="0" applyFont="1" applyBorder="1" applyAlignment="1" applyProtection="1">
      <alignment horizontal="right" wrapText="1"/>
      <protection locked="0"/>
    </xf>
    <xf numFmtId="0" fontId="9" fillId="0" borderId="26"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7" xfId="0" applyFont="1" applyBorder="1" applyAlignment="1">
      <alignment horizontal="center" vertical="center" wrapText="1"/>
    </xf>
    <xf numFmtId="0" fontId="9" fillId="0" borderId="27"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5" xfId="0" applyFont="1" applyBorder="1" applyAlignment="1" applyProtection="1">
      <alignment horizontal="left" vertical="center"/>
      <protection locked="0"/>
    </xf>
    <xf numFmtId="0" fontId="4" fillId="0" borderId="5" xfId="0" applyFont="1" applyBorder="1" applyAlignment="1">
      <alignment horizontal="left" vertical="center" wrapText="1"/>
    </xf>
    <xf numFmtId="0" fontId="4" fillId="0" borderId="21" xfId="0" applyFont="1" applyBorder="1" applyAlignment="1" applyProtection="1">
      <alignment horizontal="left" vertical="center"/>
      <protection locked="0"/>
    </xf>
    <xf numFmtId="0" fontId="4" fillId="0" borderId="21" xfId="0" applyFont="1" applyBorder="1" applyAlignment="1">
      <alignment horizontal="left" vertical="center"/>
    </xf>
    <xf numFmtId="0" fontId="4" fillId="3" borderId="22" xfId="0" applyFont="1" applyFill="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right"/>
    </xf>
    <xf numFmtId="180" fontId="14" fillId="0" borderId="15" xfId="56" applyNumberFormat="1" applyFont="1" applyBorder="1" applyAlignment="1">
      <alignment horizontal="center" vertical="center"/>
    </xf>
    <xf numFmtId="180" fontId="14" fillId="0" borderId="15" xfId="0" applyNumberFormat="1" applyFont="1" applyBorder="1" applyAlignment="1">
      <alignment horizontal="center" vertical="center"/>
    </xf>
    <xf numFmtId="3" fontId="4" fillId="0" borderId="5" xfId="0" applyNumberFormat="1"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3" borderId="5" xfId="0" applyFont="1" applyFill="1" applyBorder="1" applyAlignment="1">
      <alignment horizontal="right" vertical="center"/>
    </xf>
    <xf numFmtId="0" fontId="4" fillId="3" borderId="0" xfId="0" applyFont="1" applyFill="1" applyBorder="1" applyAlignment="1">
      <alignment horizontal="left" vertical="center"/>
    </xf>
    <xf numFmtId="178" fontId="14" fillId="0" borderId="0" xfId="0" applyNumberFormat="1" applyFont="1" applyBorder="1" applyAlignment="1">
      <alignment horizontal="left" vertical="center"/>
    </xf>
    <xf numFmtId="0" fontId="18" fillId="0" borderId="0" xfId="0" applyFont="1" applyBorder="1" applyAlignment="1" applyProtection="1">
      <alignment horizontal="right"/>
      <protection locked="0"/>
    </xf>
    <xf numFmtId="49" fontId="18" fillId="0" borderId="0" xfId="0" applyNumberFormat="1" applyFont="1" applyBorder="1" applyProtection="1">
      <protection locked="0"/>
    </xf>
    <xf numFmtId="0" fontId="6" fillId="0" borderId="0" xfId="0" applyFont="1" applyBorder="1" applyAlignment="1">
      <alignment horizontal="right"/>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9" fillId="0" borderId="16" xfId="0" applyFont="1" applyBorder="1" applyAlignment="1" applyProtection="1">
      <alignment horizontal="center" vertical="center"/>
      <protection locked="0"/>
    </xf>
    <xf numFmtId="49" fontId="9" fillId="0" borderId="16" xfId="0" applyNumberFormat="1" applyFont="1" applyBorder="1" applyAlignment="1" applyProtection="1">
      <alignment horizontal="center" vertical="center" wrapText="1"/>
      <protection locked="0"/>
    </xf>
    <xf numFmtId="0" fontId="9" fillId="0" borderId="20" xfId="0"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wrapText="1"/>
      <protection locked="0"/>
    </xf>
    <xf numFmtId="49" fontId="9" fillId="0" borderId="15" xfId="0" applyNumberFormat="1" applyFont="1" applyBorder="1" applyAlignment="1" applyProtection="1">
      <alignment horizontal="center" vertical="center"/>
      <protection locked="0"/>
    </xf>
    <xf numFmtId="0" fontId="9" fillId="0" borderId="15" xfId="0" applyFont="1" applyBorder="1" applyAlignment="1">
      <alignment horizontal="center" vertical="center"/>
    </xf>
    <xf numFmtId="0" fontId="6" fillId="0" borderId="6" xfId="0" applyFont="1" applyBorder="1" applyAlignment="1" applyProtection="1">
      <alignment horizontal="center" vertical="center"/>
      <protection locked="0"/>
    </xf>
    <xf numFmtId="178" fontId="14" fillId="0" borderId="28" xfId="0" applyNumberFormat="1" applyFont="1" applyBorder="1" applyAlignment="1">
      <alignment horizontal="right" vertical="center"/>
    </xf>
    <xf numFmtId="0" fontId="6" fillId="0" borderId="15" xfId="0" applyFont="1" applyBorder="1" applyAlignment="1">
      <alignment horizontal="center" vertical="center" wrapText="1"/>
    </xf>
    <xf numFmtId="0" fontId="4" fillId="0" borderId="22" xfId="0" applyFont="1" applyBorder="1" applyAlignment="1">
      <alignment horizontal="left" vertical="center" wrapText="1"/>
    </xf>
    <xf numFmtId="0" fontId="6" fillId="0" borderId="0" xfId="0" applyFont="1" applyBorder="1" applyAlignment="1">
      <alignment vertical="top"/>
    </xf>
    <xf numFmtId="0" fontId="4" fillId="0" borderId="0" xfId="0" applyFont="1" applyBorder="1" applyAlignment="1">
      <alignment horizontal="right"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 xfId="0" applyFont="1" applyBorder="1" applyAlignment="1" applyProtection="1">
      <alignment horizontal="center" vertical="center" wrapText="1"/>
      <protection locked="0"/>
    </xf>
    <xf numFmtId="0" fontId="9" fillId="0" borderId="5" xfId="0" applyFont="1" applyBorder="1" applyAlignment="1">
      <alignment horizontal="center" vertical="center"/>
    </xf>
    <xf numFmtId="0" fontId="6" fillId="0" borderId="21" xfId="0" applyFont="1" applyBorder="1" applyAlignment="1" applyProtection="1">
      <alignment horizontal="center" vertical="center" wrapText="1"/>
      <protection locked="0"/>
    </xf>
    <xf numFmtId="0" fontId="6" fillId="0" borderId="0" xfId="0" applyFont="1" applyBorder="1" applyAlignment="1" applyProtection="1">
      <alignment vertical="top"/>
      <protection locked="0"/>
    </xf>
    <xf numFmtId="49" fontId="6" fillId="0" borderId="0" xfId="0" applyNumberFormat="1" applyFont="1" applyBorder="1" applyProtection="1">
      <protection locked="0"/>
    </xf>
    <xf numFmtId="0" fontId="9" fillId="0" borderId="0" xfId="0" applyFont="1" applyBorder="1" applyAlignment="1" applyProtection="1">
      <alignment horizontal="left" vertical="center"/>
      <protection locked="0"/>
    </xf>
    <xf numFmtId="0" fontId="9" fillId="0" borderId="17" xfId="0" applyFont="1" applyBorder="1" applyAlignment="1" applyProtection="1">
      <alignment horizontal="center" vertical="center"/>
      <protection locked="0"/>
    </xf>
    <xf numFmtId="0" fontId="9" fillId="0" borderId="19"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15" xfId="0" applyFont="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4" fillId="0" borderId="15" xfId="0" applyFont="1" applyBorder="1" applyAlignment="1">
      <alignment horizontal="left" vertical="center"/>
    </xf>
    <xf numFmtId="49" fontId="14" fillId="0" borderId="15" xfId="53" applyNumberFormat="1" applyFont="1" applyBorder="1">
      <alignment horizontal="left" vertical="center" wrapText="1"/>
    </xf>
    <xf numFmtId="0" fontId="6"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20" fillId="0" borderId="0" xfId="0" applyFont="1" applyBorder="1" applyAlignment="1">
      <alignment horizontal="center" vertical="center"/>
    </xf>
    <xf numFmtId="0" fontId="6" fillId="3" borderId="0" xfId="0" applyFont="1" applyFill="1" applyBorder="1" applyAlignment="1" applyProtection="1">
      <alignment horizontal="left" vertical="center" wrapText="1"/>
      <protection locked="0"/>
    </xf>
    <xf numFmtId="0" fontId="15" fillId="3" borderId="15" xfId="0" applyFont="1" applyFill="1" applyBorder="1" applyAlignment="1" applyProtection="1">
      <alignment vertical="top" wrapText="1"/>
      <protection locked="0"/>
    </xf>
    <xf numFmtId="49" fontId="9" fillId="0" borderId="17"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left" vertical="center" wrapText="1" indent="1"/>
    </xf>
    <xf numFmtId="0" fontId="4" fillId="0" borderId="15" xfId="0" applyFont="1" applyBorder="1" applyAlignment="1">
      <alignment horizontal="left" vertical="center" wrapText="1" indent="2"/>
    </xf>
    <xf numFmtId="0" fontId="6" fillId="0" borderId="19" xfId="0" applyFont="1" applyBorder="1" applyAlignment="1">
      <alignment horizontal="center" vertical="center"/>
    </xf>
    <xf numFmtId="0" fontId="15" fillId="3" borderId="0" xfId="0" applyFont="1" applyFill="1" applyBorder="1" applyAlignment="1">
      <alignment horizontal="left" vertical="center"/>
    </xf>
    <xf numFmtId="0" fontId="21" fillId="0" borderId="15" xfId="0" applyFont="1" applyBorder="1" applyAlignment="1" applyProtection="1">
      <alignment horizontal="center" vertical="center" wrapText="1"/>
      <protection locked="0"/>
    </xf>
    <xf numFmtId="0" fontId="21" fillId="0" borderId="15" xfId="0" applyFont="1" applyBorder="1" applyAlignment="1" applyProtection="1">
      <alignment vertical="top" wrapText="1"/>
      <protection locked="0"/>
    </xf>
    <xf numFmtId="0" fontId="4" fillId="0" borderId="15" xfId="0" applyFont="1" applyBorder="1" applyAlignment="1" applyProtection="1">
      <alignment vertical="center" wrapText="1"/>
      <protection locked="0"/>
    </xf>
    <xf numFmtId="0" fontId="22" fillId="0" borderId="15" xfId="0" applyFont="1" applyBorder="1" applyAlignment="1">
      <alignment horizontal="center" vertical="center"/>
    </xf>
    <xf numFmtId="0" fontId="22" fillId="0" borderId="15" xfId="0" applyFont="1" applyBorder="1" applyAlignment="1" applyProtection="1">
      <alignment horizontal="center" vertical="center" wrapText="1"/>
      <protection locked="0"/>
    </xf>
    <xf numFmtId="178" fontId="23" fillId="0" borderId="15" xfId="0" applyNumberFormat="1" applyFont="1" applyBorder="1" applyAlignment="1">
      <alignment horizontal="right" vertical="center"/>
    </xf>
    <xf numFmtId="0" fontId="21" fillId="3" borderId="16" xfId="0" applyFont="1" applyFill="1" applyBorder="1" applyAlignment="1">
      <alignment horizontal="center" vertical="center"/>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3" borderId="2" xfId="0" applyFont="1" applyFill="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2" xfId="0" applyFont="1" applyBorder="1" applyAlignment="1" applyProtection="1">
      <alignment horizontal="center" vertical="center" wrapText="1"/>
      <protection locked="0"/>
    </xf>
    <xf numFmtId="0" fontId="4" fillId="3" borderId="15" xfId="0" applyFont="1" applyFill="1" applyBorder="1" applyAlignment="1">
      <alignment horizontal="left" vertical="center" wrapText="1" indent="1"/>
    </xf>
    <xf numFmtId="0" fontId="4" fillId="3" borderId="15" xfId="0" applyFont="1" applyFill="1" applyBorder="1" applyAlignment="1">
      <alignment horizontal="left" vertical="center" wrapText="1" indent="2"/>
    </xf>
    <xf numFmtId="0" fontId="4" fillId="3" borderId="17" xfId="0" applyFont="1" applyFill="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 fillId="3" borderId="2" xfId="0" applyFont="1" applyFill="1" applyBorder="1" applyAlignment="1">
      <alignment horizontal="left" vertical="center"/>
    </xf>
    <xf numFmtId="0" fontId="4" fillId="3" borderId="5" xfId="0" applyFont="1" applyFill="1" applyBorder="1" applyAlignment="1">
      <alignment horizontal="left" vertical="center"/>
    </xf>
    <xf numFmtId="0" fontId="4" fillId="3" borderId="5" xfId="0" applyFont="1" applyFill="1" applyBorder="1" applyAlignment="1" applyProtection="1">
      <alignment horizontal="right" vertical="center"/>
      <protection locked="0"/>
    </xf>
    <xf numFmtId="0" fontId="4" fillId="3" borderId="15" xfId="0" applyFont="1" applyFill="1" applyBorder="1" applyAlignment="1">
      <alignment horizontal="center" vertical="center"/>
    </xf>
    <xf numFmtId="0" fontId="15" fillId="0" borderId="15" xfId="0" applyFont="1" applyBorder="1" applyAlignment="1" applyProtection="1">
      <alignment vertical="top" wrapText="1"/>
      <protection locked="0"/>
    </xf>
    <xf numFmtId="0" fontId="6" fillId="3" borderId="0" xfId="0" applyFont="1" applyFill="1" applyAlignment="1" applyProtection="1">
      <alignment horizontal="left" vertical="center" wrapText="1"/>
      <protection locked="0"/>
    </xf>
    <xf numFmtId="0" fontId="4" fillId="0" borderId="15" xfId="0" applyFont="1" applyBorder="1" applyAlignment="1" applyProtection="1">
      <alignment vertical="center"/>
      <protection locked="0"/>
    </xf>
    <xf numFmtId="0" fontId="4" fillId="0" borderId="1" xfId="0" applyFont="1" applyFill="1" applyBorder="1" applyAlignment="1" applyProtection="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 name="常规 5" xfId="58"/>
    <cellStyle name="Normal"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13" sqref="B13"/>
    </sheetView>
  </sheetViews>
  <sheetFormatPr defaultColWidth="8.575" defaultRowHeight="12.75" customHeight="1" outlineLevelCol="3"/>
  <cols>
    <col min="1" max="4" width="41" customWidth="1"/>
  </cols>
  <sheetData>
    <row r="1" ht="15" customHeight="1" spans="1:4">
      <c r="A1" s="249" t="s">
        <v>0</v>
      </c>
      <c r="B1" s="249"/>
      <c r="C1" s="84"/>
      <c r="D1" s="85" t="s">
        <v>1</v>
      </c>
    </row>
    <row r="2" ht="41.25" customHeight="1" spans="1:4">
      <c r="A2" s="79" t="str">
        <f>"2025"&amp;"年部门财务收支预算总表"</f>
        <v>2025年部门财务收支预算总表</v>
      </c>
    </row>
    <row r="3" ht="17.25" customHeight="1" spans="1:4">
      <c r="A3" s="82" t="str">
        <f>"单位名称："&amp;"昆明市东川区文化市场综合行政执法大队"</f>
        <v>单位名称：昆明市东川区文化市场综合行政执法大队</v>
      </c>
      <c r="B3" s="213"/>
      <c r="D3" s="182" t="s">
        <v>2</v>
      </c>
    </row>
    <row r="4" ht="23.25" customHeight="1" spans="1:4">
      <c r="A4" s="214" t="s">
        <v>3</v>
      </c>
      <c r="B4" s="215"/>
      <c r="C4" s="214" t="s">
        <v>4</v>
      </c>
      <c r="D4" s="215"/>
    </row>
    <row r="5" ht="24" customHeight="1" spans="1:4">
      <c r="A5" s="214" t="s">
        <v>5</v>
      </c>
      <c r="B5" s="214" t="s">
        <v>6</v>
      </c>
      <c r="C5" s="214" t="s">
        <v>7</v>
      </c>
      <c r="D5" s="214" t="s">
        <v>6</v>
      </c>
    </row>
    <row r="6" ht="17.25" customHeight="1" spans="1:4">
      <c r="A6" s="216" t="s">
        <v>8</v>
      </c>
      <c r="B6" s="122">
        <v>1174370.36</v>
      </c>
      <c r="C6" s="216" t="s">
        <v>9</v>
      </c>
      <c r="D6" s="122"/>
    </row>
    <row r="7" ht="17.25" customHeight="1" spans="1:4">
      <c r="A7" s="216" t="s">
        <v>10</v>
      </c>
      <c r="B7" s="122"/>
      <c r="C7" s="216" t="s">
        <v>11</v>
      </c>
      <c r="D7" s="122"/>
    </row>
    <row r="8" ht="17.25" customHeight="1" spans="1:4">
      <c r="A8" s="216" t="s">
        <v>12</v>
      </c>
      <c r="B8" s="122"/>
      <c r="C8" s="250" t="s">
        <v>13</v>
      </c>
      <c r="D8" s="122"/>
    </row>
    <row r="9" ht="17.25" customHeight="1" spans="1:4">
      <c r="A9" s="216" t="s">
        <v>14</v>
      </c>
      <c r="B9" s="122"/>
      <c r="C9" s="250" t="s">
        <v>15</v>
      </c>
      <c r="D9" s="122"/>
    </row>
    <row r="10" ht="17.25" customHeight="1" spans="1:4">
      <c r="A10" s="216" t="s">
        <v>16</v>
      </c>
      <c r="B10" s="122"/>
      <c r="C10" s="250" t="s">
        <v>17</v>
      </c>
      <c r="D10" s="122"/>
    </row>
    <row r="11" ht="17.25" customHeight="1" spans="1:4">
      <c r="A11" s="216" t="s">
        <v>18</v>
      </c>
      <c r="B11" s="122"/>
      <c r="C11" s="250" t="s">
        <v>19</v>
      </c>
      <c r="D11" s="122"/>
    </row>
    <row r="12" ht="17.25" customHeight="1" spans="1:4">
      <c r="A12" s="216" t="s">
        <v>20</v>
      </c>
      <c r="B12" s="122"/>
      <c r="C12" s="71" t="s">
        <v>21</v>
      </c>
      <c r="D12" s="122">
        <v>809913</v>
      </c>
    </row>
    <row r="13" ht="17.25" customHeight="1" spans="1:4">
      <c r="A13" s="216" t="s">
        <v>22</v>
      </c>
      <c r="B13" s="122"/>
      <c r="C13" s="71" t="s">
        <v>23</v>
      </c>
      <c r="D13" s="122">
        <v>175191.36</v>
      </c>
    </row>
    <row r="14" ht="17.25" customHeight="1" spans="1:4">
      <c r="A14" s="216" t="s">
        <v>24</v>
      </c>
      <c r="B14" s="122"/>
      <c r="C14" s="71" t="s">
        <v>25</v>
      </c>
      <c r="D14" s="122">
        <v>108581</v>
      </c>
    </row>
    <row r="15" ht="17.25" customHeight="1" spans="1:4">
      <c r="A15" s="216" t="s">
        <v>26</v>
      </c>
      <c r="B15" s="122"/>
      <c r="C15" s="71" t="s">
        <v>27</v>
      </c>
      <c r="D15" s="122"/>
    </row>
    <row r="16" ht="17.25" customHeight="1" spans="1:4">
      <c r="A16" s="197"/>
      <c r="B16" s="122"/>
      <c r="C16" s="71" t="s">
        <v>28</v>
      </c>
      <c r="D16" s="122"/>
    </row>
    <row r="17" ht="17.25" customHeight="1" spans="1:4">
      <c r="A17" s="217"/>
      <c r="B17" s="122"/>
      <c r="C17" s="71" t="s">
        <v>29</v>
      </c>
      <c r="D17" s="122"/>
    </row>
    <row r="18" ht="17.25" customHeight="1" spans="1:4">
      <c r="A18" s="217"/>
      <c r="B18" s="122"/>
      <c r="C18" s="71" t="s">
        <v>30</v>
      </c>
      <c r="D18" s="122"/>
    </row>
    <row r="19" ht="17.25" customHeight="1" spans="1:4">
      <c r="A19" s="217"/>
      <c r="B19" s="122"/>
      <c r="C19" s="71" t="s">
        <v>31</v>
      </c>
      <c r="D19" s="122"/>
    </row>
    <row r="20" ht="17.25" customHeight="1" spans="1:4">
      <c r="A20" s="217"/>
      <c r="B20" s="122"/>
      <c r="C20" s="71" t="s">
        <v>32</v>
      </c>
      <c r="D20" s="122"/>
    </row>
    <row r="21" ht="17.25" customHeight="1" spans="1:4">
      <c r="A21" s="217"/>
      <c r="B21" s="122"/>
      <c r="C21" s="71" t="s">
        <v>33</v>
      </c>
      <c r="D21" s="122"/>
    </row>
    <row r="22" ht="17.25" customHeight="1" spans="1:4">
      <c r="A22" s="217"/>
      <c r="B22" s="122"/>
      <c r="C22" s="71" t="s">
        <v>34</v>
      </c>
      <c r="D22" s="122"/>
    </row>
    <row r="23" ht="17.25" customHeight="1" spans="1:4">
      <c r="A23" s="217"/>
      <c r="B23" s="122"/>
      <c r="C23" s="71" t="s">
        <v>35</v>
      </c>
      <c r="D23" s="122"/>
    </row>
    <row r="24" ht="17.25" customHeight="1" spans="1:4">
      <c r="A24" s="217"/>
      <c r="B24" s="122"/>
      <c r="C24" s="71" t="s">
        <v>36</v>
      </c>
      <c r="D24" s="122">
        <v>80685</v>
      </c>
    </row>
    <row r="25" ht="17.25" customHeight="1" spans="1:4">
      <c r="A25" s="217"/>
      <c r="B25" s="122"/>
      <c r="C25" s="71" t="s">
        <v>37</v>
      </c>
      <c r="D25" s="122"/>
    </row>
    <row r="26" ht="17.25" customHeight="1" spans="1:4">
      <c r="A26" s="217"/>
      <c r="B26" s="122"/>
      <c r="C26" s="197" t="s">
        <v>38</v>
      </c>
      <c r="D26" s="122"/>
    </row>
    <row r="27" ht="17.25" customHeight="1" spans="1:4">
      <c r="A27" s="217"/>
      <c r="B27" s="122"/>
      <c r="C27" s="71" t="s">
        <v>39</v>
      </c>
      <c r="D27" s="122"/>
    </row>
    <row r="28" ht="16.5" customHeight="1" spans="1:4">
      <c r="A28" s="217"/>
      <c r="B28" s="122"/>
      <c r="C28" s="71" t="s">
        <v>40</v>
      </c>
      <c r="D28" s="122"/>
    </row>
    <row r="29" ht="16.5" customHeight="1" spans="1:4">
      <c r="A29" s="217"/>
      <c r="B29" s="122"/>
      <c r="C29" s="197" t="s">
        <v>41</v>
      </c>
      <c r="D29" s="122"/>
    </row>
    <row r="30" ht="17.25" customHeight="1" spans="1:4">
      <c r="A30" s="217"/>
      <c r="B30" s="122"/>
      <c r="C30" s="197" t="s">
        <v>42</v>
      </c>
      <c r="D30" s="122"/>
    </row>
    <row r="31" ht="17.25" customHeight="1" spans="1:4">
      <c r="A31" s="217"/>
      <c r="B31" s="122"/>
      <c r="C31" s="71" t="s">
        <v>43</v>
      </c>
      <c r="D31" s="122"/>
    </row>
    <row r="32" ht="16.5" customHeight="1" spans="1:4">
      <c r="A32" s="217" t="s">
        <v>44</v>
      </c>
      <c r="B32" s="122">
        <v>1174370.36</v>
      </c>
      <c r="C32" s="217" t="s">
        <v>45</v>
      </c>
      <c r="D32" s="122">
        <v>1174370.36</v>
      </c>
    </row>
    <row r="33" ht="16.5" customHeight="1" spans="1:4">
      <c r="A33" s="197" t="s">
        <v>46</v>
      </c>
      <c r="B33" s="122"/>
      <c r="C33" s="197" t="s">
        <v>47</v>
      </c>
      <c r="D33" s="122"/>
    </row>
    <row r="34" ht="16.5" customHeight="1" spans="1:4">
      <c r="A34" s="71" t="s">
        <v>48</v>
      </c>
      <c r="B34" s="122"/>
      <c r="C34" s="71" t="s">
        <v>48</v>
      </c>
      <c r="D34" s="122"/>
    </row>
    <row r="35" ht="16.5" customHeight="1" spans="1:4">
      <c r="A35" s="71" t="s">
        <v>49</v>
      </c>
      <c r="B35" s="122"/>
      <c r="C35" s="71" t="s">
        <v>50</v>
      </c>
      <c r="D35" s="122"/>
    </row>
    <row r="36" ht="16.5" customHeight="1" spans="1:4">
      <c r="A36" s="218" t="s">
        <v>51</v>
      </c>
      <c r="B36" s="122">
        <v>1174370.36</v>
      </c>
      <c r="C36" s="218" t="s">
        <v>52</v>
      </c>
      <c r="D36" s="122">
        <v>1174370.36</v>
      </c>
    </row>
  </sheetData>
  <mergeCells count="5">
    <mergeCell ref="A1:B1"/>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0" sqref="B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5">
        <v>1</v>
      </c>
      <c r="B1" s="166">
        <v>0</v>
      </c>
      <c r="C1" s="165">
        <v>1</v>
      </c>
      <c r="D1" s="167"/>
      <c r="E1" s="167"/>
      <c r="F1" s="155" t="s">
        <v>281</v>
      </c>
    </row>
    <row r="2" ht="42" customHeight="1" spans="1:6">
      <c r="A2" s="168" t="str">
        <f>"2025"&amp;"年部门政府性基金预算支出预算表"</f>
        <v>2025年部门政府性基金预算支出预算表</v>
      </c>
      <c r="B2" s="168" t="s">
        <v>282</v>
      </c>
      <c r="C2" s="169"/>
      <c r="D2" s="170"/>
      <c r="E2" s="170"/>
      <c r="F2" s="170"/>
    </row>
    <row r="3" ht="13.5" customHeight="1" spans="1:6">
      <c r="A3" s="43" t="str">
        <f>"单位名称："&amp;"昆明市东川区文化市场综合行政执法大队"</f>
        <v>单位名称：昆明市东川区文化市场综合行政执法大队</v>
      </c>
      <c r="B3" s="43" t="s">
        <v>283</v>
      </c>
      <c r="C3" s="165"/>
      <c r="D3" s="167"/>
      <c r="E3" s="167"/>
      <c r="F3" s="155" t="s">
        <v>2</v>
      </c>
    </row>
    <row r="4" ht="19.5" customHeight="1" spans="1:6">
      <c r="A4" s="171" t="s">
        <v>178</v>
      </c>
      <c r="B4" s="172" t="s">
        <v>73</v>
      </c>
      <c r="C4" s="171" t="s">
        <v>74</v>
      </c>
      <c r="D4" s="49" t="s">
        <v>284</v>
      </c>
      <c r="E4" s="50"/>
      <c r="F4" s="51"/>
    </row>
    <row r="5" ht="18.75" customHeight="1" spans="1:6">
      <c r="A5" s="173"/>
      <c r="B5" s="174"/>
      <c r="C5" s="173"/>
      <c r="D5" s="54" t="s">
        <v>56</v>
      </c>
      <c r="E5" s="49" t="s">
        <v>76</v>
      </c>
      <c r="F5" s="54" t="s">
        <v>77</v>
      </c>
    </row>
    <row r="6" ht="18.75" customHeight="1" spans="1:6">
      <c r="A6" s="106">
        <v>1</v>
      </c>
      <c r="B6" s="175" t="s">
        <v>84</v>
      </c>
      <c r="C6" s="106">
        <v>3</v>
      </c>
      <c r="D6" s="176">
        <v>4</v>
      </c>
      <c r="E6" s="176">
        <v>5</v>
      </c>
      <c r="F6" s="176">
        <v>6</v>
      </c>
    </row>
    <row r="7" ht="21" customHeight="1" spans="1:6">
      <c r="A7" s="59"/>
      <c r="B7" s="59"/>
      <c r="C7" s="59"/>
      <c r="D7" s="122"/>
      <c r="E7" s="122"/>
      <c r="F7" s="122"/>
    </row>
    <row r="8" ht="21" customHeight="1" spans="1:6">
      <c r="A8" s="110"/>
      <c r="B8" s="110"/>
      <c r="C8" s="110"/>
      <c r="D8" s="125"/>
      <c r="E8" s="122"/>
      <c r="F8" s="122"/>
    </row>
    <row r="9" ht="18.75" customHeight="1" spans="1:6">
      <c r="A9" s="177" t="s">
        <v>168</v>
      </c>
      <c r="B9" s="177" t="s">
        <v>168</v>
      </c>
      <c r="C9" s="177" t="s">
        <v>168</v>
      </c>
      <c r="D9" s="178"/>
      <c r="E9" s="122"/>
      <c r="F9" s="122"/>
    </row>
    <row r="10" customHeight="1" spans="1:6">
      <c r="A10" t="s">
        <v>285</v>
      </c>
    </row>
  </sheetData>
  <mergeCells count="8">
    <mergeCell ref="A2:F2"/>
    <mergeCell ref="A3:C3"/>
    <mergeCell ref="D4:F4"/>
    <mergeCell ref="A9:C9"/>
    <mergeCell ref="A10:D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D1" sqref="D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27"/>
      <c r="C1" s="127"/>
      <c r="R1" s="41"/>
      <c r="S1" s="41" t="s">
        <v>286</v>
      </c>
    </row>
    <row r="2" ht="41.25" customHeight="1" spans="1:19">
      <c r="A2" s="113" t="str">
        <f>"2025"&amp;"年部门政府采购预算表"</f>
        <v>2025年部门政府采购预算表</v>
      </c>
      <c r="B2" s="104"/>
      <c r="C2" s="104"/>
      <c r="D2" s="42"/>
      <c r="E2" s="42"/>
      <c r="F2" s="42"/>
      <c r="G2" s="42"/>
      <c r="H2" s="42"/>
      <c r="I2" s="42"/>
      <c r="J2" s="42"/>
      <c r="K2" s="42"/>
      <c r="L2" s="42"/>
      <c r="M2" s="104"/>
      <c r="N2" s="42"/>
      <c r="O2" s="42"/>
      <c r="P2" s="104"/>
      <c r="Q2" s="42"/>
      <c r="R2" s="104"/>
      <c r="S2" s="104"/>
    </row>
    <row r="3" ht="18.75" customHeight="1" spans="1:19">
      <c r="A3" s="154" t="str">
        <f>"单位名称："&amp;"昆明市东川区文化市场综合行政执法大队"</f>
        <v>单位名称：昆明市东川区文化市场综合行政执法大队</v>
      </c>
      <c r="B3" s="132"/>
      <c r="C3" s="132"/>
      <c r="D3" s="45"/>
      <c r="E3" s="45"/>
      <c r="F3" s="45"/>
      <c r="G3" s="45"/>
      <c r="H3" s="45"/>
      <c r="I3" s="45"/>
      <c r="J3" s="45"/>
      <c r="K3" s="45"/>
      <c r="L3" s="45"/>
      <c r="R3" s="46"/>
      <c r="S3" s="155" t="s">
        <v>2</v>
      </c>
    </row>
    <row r="4" ht="15.75" customHeight="1" spans="1:19">
      <c r="A4" s="48" t="s">
        <v>177</v>
      </c>
      <c r="B4" s="134" t="s">
        <v>178</v>
      </c>
      <c r="C4" s="134" t="s">
        <v>287</v>
      </c>
      <c r="D4" s="135" t="s">
        <v>288</v>
      </c>
      <c r="E4" s="135" t="s">
        <v>289</v>
      </c>
      <c r="F4" s="135" t="s">
        <v>290</v>
      </c>
      <c r="G4" s="135" t="s">
        <v>291</v>
      </c>
      <c r="H4" s="135" t="s">
        <v>292</v>
      </c>
      <c r="I4" s="136" t="s">
        <v>185</v>
      </c>
      <c r="J4" s="136"/>
      <c r="K4" s="136"/>
      <c r="L4" s="136"/>
      <c r="M4" s="137"/>
      <c r="N4" s="136"/>
      <c r="O4" s="136"/>
      <c r="P4" s="138"/>
      <c r="Q4" s="136"/>
      <c r="R4" s="137"/>
      <c r="S4" s="118"/>
    </row>
    <row r="5" ht="17.25" customHeight="1" spans="1:19">
      <c r="A5" s="53"/>
      <c r="B5" s="139"/>
      <c r="C5" s="139"/>
      <c r="D5" s="140"/>
      <c r="E5" s="140"/>
      <c r="F5" s="140"/>
      <c r="G5" s="140"/>
      <c r="H5" s="140"/>
      <c r="I5" s="140" t="s">
        <v>56</v>
      </c>
      <c r="J5" s="140" t="s">
        <v>59</v>
      </c>
      <c r="K5" s="140" t="s">
        <v>293</v>
      </c>
      <c r="L5" s="140" t="s">
        <v>294</v>
      </c>
      <c r="M5" s="141" t="s">
        <v>295</v>
      </c>
      <c r="N5" s="142" t="s">
        <v>296</v>
      </c>
      <c r="O5" s="142"/>
      <c r="P5" s="143"/>
      <c r="Q5" s="142"/>
      <c r="R5" s="144"/>
      <c r="S5" s="145"/>
    </row>
    <row r="6" ht="54" customHeight="1" spans="1:19">
      <c r="A6" s="56"/>
      <c r="B6" s="145"/>
      <c r="C6" s="145"/>
      <c r="D6" s="146"/>
      <c r="E6" s="146"/>
      <c r="F6" s="146"/>
      <c r="G6" s="146"/>
      <c r="H6" s="146"/>
      <c r="I6" s="146"/>
      <c r="J6" s="146" t="s">
        <v>58</v>
      </c>
      <c r="K6" s="146"/>
      <c r="L6" s="146"/>
      <c r="M6" s="147"/>
      <c r="N6" s="146" t="s">
        <v>58</v>
      </c>
      <c r="O6" s="146" t="s">
        <v>65</v>
      </c>
      <c r="P6" s="145" t="s">
        <v>66</v>
      </c>
      <c r="Q6" s="146" t="s">
        <v>67</v>
      </c>
      <c r="R6" s="147" t="s">
        <v>68</v>
      </c>
      <c r="S6" s="145" t="s">
        <v>69</v>
      </c>
    </row>
    <row r="7" ht="18" customHeight="1" spans="1:19">
      <c r="A7" s="156">
        <v>1</v>
      </c>
      <c r="B7" s="156" t="s">
        <v>84</v>
      </c>
      <c r="C7" s="157">
        <v>3</v>
      </c>
      <c r="D7" s="157">
        <v>4</v>
      </c>
      <c r="E7" s="156">
        <v>5</v>
      </c>
      <c r="F7" s="156">
        <v>6</v>
      </c>
      <c r="G7" s="156">
        <v>7</v>
      </c>
      <c r="H7" s="156">
        <v>8</v>
      </c>
      <c r="I7" s="156">
        <v>9</v>
      </c>
      <c r="J7" s="156">
        <v>10</v>
      </c>
      <c r="K7" s="156">
        <v>11</v>
      </c>
      <c r="L7" s="156">
        <v>12</v>
      </c>
      <c r="M7" s="156">
        <v>13</v>
      </c>
      <c r="N7" s="156">
        <v>14</v>
      </c>
      <c r="O7" s="156">
        <v>15</v>
      </c>
      <c r="P7" s="156">
        <v>16</v>
      </c>
      <c r="Q7" s="156">
        <v>17</v>
      </c>
      <c r="R7" s="156">
        <v>18</v>
      </c>
      <c r="S7" s="156">
        <v>19</v>
      </c>
    </row>
    <row r="8" ht="21" customHeight="1" spans="1:19">
      <c r="A8" s="148" t="s">
        <v>196</v>
      </c>
      <c r="B8" s="149" t="s">
        <v>71</v>
      </c>
      <c r="C8" s="149" t="s">
        <v>218</v>
      </c>
      <c r="D8" s="150" t="s">
        <v>218</v>
      </c>
      <c r="E8" s="150" t="s">
        <v>297</v>
      </c>
      <c r="F8" s="150" t="s">
        <v>298</v>
      </c>
      <c r="G8" s="158">
        <v>1</v>
      </c>
      <c r="H8" s="122">
        <v>3000</v>
      </c>
      <c r="I8" s="122">
        <v>3000</v>
      </c>
      <c r="J8" s="122">
        <v>3000</v>
      </c>
      <c r="K8" s="122"/>
      <c r="L8" s="122"/>
      <c r="M8" s="122"/>
      <c r="N8" s="122"/>
      <c r="O8" s="122"/>
      <c r="P8" s="122"/>
      <c r="Q8" s="122"/>
      <c r="R8" s="122"/>
      <c r="S8" s="122"/>
    </row>
    <row r="9" ht="21" customHeight="1" spans="1:19">
      <c r="A9" s="148" t="s">
        <v>196</v>
      </c>
      <c r="B9" s="149" t="s">
        <v>71</v>
      </c>
      <c r="C9" s="149" t="s">
        <v>218</v>
      </c>
      <c r="D9" s="150" t="s">
        <v>218</v>
      </c>
      <c r="E9" s="150" t="s">
        <v>299</v>
      </c>
      <c r="F9" s="150" t="s">
        <v>298</v>
      </c>
      <c r="G9" s="158">
        <v>1</v>
      </c>
      <c r="H9" s="122">
        <v>6000</v>
      </c>
      <c r="I9" s="122">
        <v>6000</v>
      </c>
      <c r="J9" s="122">
        <v>6000</v>
      </c>
      <c r="K9" s="122"/>
      <c r="L9" s="122"/>
      <c r="M9" s="122"/>
      <c r="N9" s="122"/>
      <c r="O9" s="122"/>
      <c r="P9" s="122"/>
      <c r="Q9" s="122"/>
      <c r="R9" s="122"/>
      <c r="S9" s="122"/>
    </row>
    <row r="10" ht="21" customHeight="1" spans="1:19">
      <c r="A10" s="148" t="s">
        <v>196</v>
      </c>
      <c r="B10" s="149" t="s">
        <v>71</v>
      </c>
      <c r="C10" s="149" t="s">
        <v>218</v>
      </c>
      <c r="D10" s="150" t="s">
        <v>218</v>
      </c>
      <c r="E10" s="150" t="s">
        <v>300</v>
      </c>
      <c r="F10" s="150" t="s">
        <v>298</v>
      </c>
      <c r="G10" s="158">
        <v>1</v>
      </c>
      <c r="H10" s="122">
        <v>3000</v>
      </c>
      <c r="I10" s="122">
        <v>3000</v>
      </c>
      <c r="J10" s="122">
        <v>3000</v>
      </c>
      <c r="K10" s="122"/>
      <c r="L10" s="122"/>
      <c r="M10" s="122"/>
      <c r="N10" s="122"/>
      <c r="O10" s="122"/>
      <c r="P10" s="122"/>
      <c r="Q10" s="122"/>
      <c r="R10" s="122"/>
      <c r="S10" s="122"/>
    </row>
    <row r="11" ht="21" customHeight="1" spans="1:19">
      <c r="A11" s="148" t="s">
        <v>196</v>
      </c>
      <c r="B11" s="149" t="s">
        <v>71</v>
      </c>
      <c r="C11" s="149" t="s">
        <v>235</v>
      </c>
      <c r="D11" s="150" t="s">
        <v>301</v>
      </c>
      <c r="E11" s="150" t="s">
        <v>301</v>
      </c>
      <c r="F11" s="150" t="s">
        <v>302</v>
      </c>
      <c r="G11" s="158">
        <v>5</v>
      </c>
      <c r="H11" s="122">
        <v>840</v>
      </c>
      <c r="I11" s="122">
        <v>840</v>
      </c>
      <c r="J11" s="122">
        <v>840</v>
      </c>
      <c r="K11" s="122"/>
      <c r="L11" s="122"/>
      <c r="M11" s="122"/>
      <c r="N11" s="122"/>
      <c r="O11" s="122"/>
      <c r="P11" s="122"/>
      <c r="Q11" s="122"/>
      <c r="R11" s="122"/>
      <c r="S11" s="122"/>
    </row>
    <row r="12" ht="21" customHeight="1" spans="1:19">
      <c r="A12" s="159" t="s">
        <v>168</v>
      </c>
      <c r="B12" s="160"/>
      <c r="C12" s="160"/>
      <c r="D12" s="161"/>
      <c r="E12" s="161"/>
      <c r="F12" s="161"/>
      <c r="G12" s="162"/>
      <c r="H12" s="122">
        <v>12840</v>
      </c>
      <c r="I12" s="122">
        <v>12840</v>
      </c>
      <c r="J12" s="122">
        <v>12840</v>
      </c>
      <c r="K12" s="122"/>
      <c r="L12" s="122"/>
      <c r="M12" s="122"/>
      <c r="N12" s="122"/>
      <c r="O12" s="122"/>
      <c r="P12" s="122"/>
      <c r="Q12" s="122"/>
      <c r="R12" s="122"/>
      <c r="S12" s="122"/>
    </row>
    <row r="13" ht="21" customHeight="1" spans="1:19">
      <c r="A13" s="154" t="s">
        <v>303</v>
      </c>
      <c r="B13" s="43"/>
      <c r="C13" s="43"/>
      <c r="D13" s="154"/>
      <c r="E13" s="154"/>
      <c r="F13" s="154"/>
      <c r="G13" s="163"/>
      <c r="H13" s="164"/>
      <c r="I13" s="164"/>
      <c r="J13" s="164"/>
      <c r="K13" s="164"/>
      <c r="L13" s="164"/>
      <c r="M13" s="164"/>
      <c r="N13" s="164"/>
      <c r="O13" s="164"/>
      <c r="P13" s="164"/>
      <c r="Q13" s="164"/>
      <c r="R13" s="164"/>
      <c r="S13" s="164"/>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4" sqref="B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7"/>
      <c r="B1" s="127"/>
      <c r="C1" s="127"/>
      <c r="D1" s="127"/>
      <c r="E1" s="127"/>
      <c r="F1" s="127"/>
      <c r="G1" s="127"/>
      <c r="H1" s="117"/>
      <c r="I1" s="117"/>
      <c r="J1" s="117"/>
      <c r="K1" s="117"/>
      <c r="L1" s="117"/>
      <c r="M1" s="117"/>
      <c r="N1" s="128"/>
      <c r="O1" s="117"/>
      <c r="P1" s="117"/>
      <c r="Q1" s="127"/>
      <c r="R1" s="117"/>
      <c r="S1" s="129"/>
      <c r="T1" s="129" t="s">
        <v>304</v>
      </c>
    </row>
    <row r="2" ht="41.25" customHeight="1" spans="1:20">
      <c r="A2" s="113" t="str">
        <f>"2025"&amp;"年部门政府购买服务预算表"</f>
        <v>2025年部门政府购买服务预算表</v>
      </c>
      <c r="B2" s="104"/>
      <c r="C2" s="104"/>
      <c r="D2" s="104"/>
      <c r="E2" s="104"/>
      <c r="F2" s="104"/>
      <c r="G2" s="104"/>
      <c r="H2" s="130"/>
      <c r="I2" s="130"/>
      <c r="J2" s="130"/>
      <c r="K2" s="130"/>
      <c r="L2" s="130"/>
      <c r="M2" s="130"/>
      <c r="N2" s="131"/>
      <c r="O2" s="130"/>
      <c r="P2" s="130"/>
      <c r="Q2" s="104"/>
      <c r="R2" s="130"/>
      <c r="S2" s="131"/>
      <c r="T2" s="104"/>
    </row>
    <row r="3" ht="22.5" customHeight="1" spans="1:20">
      <c r="A3" s="114" t="str">
        <f>"单位名称："&amp;"昆明市东川区文化市场综合行政执法大队"</f>
        <v>单位名称：昆明市东川区文化市场综合行政执法大队</v>
      </c>
      <c r="B3" s="132"/>
      <c r="C3" s="132"/>
      <c r="D3" s="132"/>
      <c r="E3" s="132"/>
      <c r="F3" s="132"/>
      <c r="G3" s="132"/>
      <c r="H3" s="115"/>
      <c r="I3" s="115"/>
      <c r="J3" s="115"/>
      <c r="K3" s="115"/>
      <c r="L3" s="115"/>
      <c r="M3" s="115"/>
      <c r="N3" s="128"/>
      <c r="O3" s="117"/>
      <c r="P3" s="117"/>
      <c r="Q3" s="127"/>
      <c r="R3" s="117"/>
      <c r="S3" s="133"/>
      <c r="T3" s="129" t="s">
        <v>2</v>
      </c>
    </row>
    <row r="4" ht="24" customHeight="1" spans="1:20">
      <c r="A4" s="48" t="s">
        <v>177</v>
      </c>
      <c r="B4" s="134" t="s">
        <v>178</v>
      </c>
      <c r="C4" s="134" t="s">
        <v>287</v>
      </c>
      <c r="D4" s="134" t="s">
        <v>305</v>
      </c>
      <c r="E4" s="134" t="s">
        <v>306</v>
      </c>
      <c r="F4" s="134" t="s">
        <v>307</v>
      </c>
      <c r="G4" s="134" t="s">
        <v>308</v>
      </c>
      <c r="H4" s="135" t="s">
        <v>309</v>
      </c>
      <c r="I4" s="135" t="s">
        <v>310</v>
      </c>
      <c r="J4" s="136" t="s">
        <v>185</v>
      </c>
      <c r="K4" s="136"/>
      <c r="L4" s="136"/>
      <c r="M4" s="136"/>
      <c r="N4" s="137"/>
      <c r="O4" s="136"/>
      <c r="P4" s="136"/>
      <c r="Q4" s="138"/>
      <c r="R4" s="136"/>
      <c r="S4" s="137"/>
      <c r="T4" s="118"/>
    </row>
    <row r="5" ht="24" customHeight="1" spans="1:20">
      <c r="A5" s="53"/>
      <c r="B5" s="139"/>
      <c r="C5" s="139"/>
      <c r="D5" s="139"/>
      <c r="E5" s="139"/>
      <c r="F5" s="139"/>
      <c r="G5" s="139"/>
      <c r="H5" s="140"/>
      <c r="I5" s="140"/>
      <c r="J5" s="140" t="s">
        <v>56</v>
      </c>
      <c r="K5" s="140" t="s">
        <v>59</v>
      </c>
      <c r="L5" s="140" t="s">
        <v>293</v>
      </c>
      <c r="M5" s="140" t="s">
        <v>294</v>
      </c>
      <c r="N5" s="141" t="s">
        <v>295</v>
      </c>
      <c r="O5" s="142" t="s">
        <v>296</v>
      </c>
      <c r="P5" s="142"/>
      <c r="Q5" s="143"/>
      <c r="R5" s="142"/>
      <c r="S5" s="144"/>
      <c r="T5" s="145"/>
    </row>
    <row r="6" ht="54" customHeight="1" spans="1:20">
      <c r="A6" s="56"/>
      <c r="B6" s="145"/>
      <c r="C6" s="145"/>
      <c r="D6" s="145"/>
      <c r="E6" s="145"/>
      <c r="F6" s="145"/>
      <c r="G6" s="145"/>
      <c r="H6" s="146"/>
      <c r="I6" s="146"/>
      <c r="J6" s="146"/>
      <c r="K6" s="146" t="s">
        <v>58</v>
      </c>
      <c r="L6" s="146"/>
      <c r="M6" s="146"/>
      <c r="N6" s="147"/>
      <c r="O6" s="146" t="s">
        <v>58</v>
      </c>
      <c r="P6" s="146" t="s">
        <v>65</v>
      </c>
      <c r="Q6" s="145" t="s">
        <v>66</v>
      </c>
      <c r="R6" s="146" t="s">
        <v>67</v>
      </c>
      <c r="S6" s="147" t="s">
        <v>68</v>
      </c>
      <c r="T6" s="145" t="s">
        <v>69</v>
      </c>
    </row>
    <row r="7" ht="17.25" customHeight="1" spans="1:20">
      <c r="A7" s="57">
        <v>1</v>
      </c>
      <c r="B7" s="145">
        <v>2</v>
      </c>
      <c r="C7" s="57">
        <v>3</v>
      </c>
      <c r="D7" s="57">
        <v>4</v>
      </c>
      <c r="E7" s="145">
        <v>5</v>
      </c>
      <c r="F7" s="57">
        <v>6</v>
      </c>
      <c r="G7" s="57">
        <v>7</v>
      </c>
      <c r="H7" s="145">
        <v>8</v>
      </c>
      <c r="I7" s="57">
        <v>9</v>
      </c>
      <c r="J7" s="57">
        <v>10</v>
      </c>
      <c r="K7" s="145">
        <v>11</v>
      </c>
      <c r="L7" s="57">
        <v>12</v>
      </c>
      <c r="M7" s="57">
        <v>13</v>
      </c>
      <c r="N7" s="145">
        <v>14</v>
      </c>
      <c r="O7" s="57">
        <v>15</v>
      </c>
      <c r="P7" s="57">
        <v>16</v>
      </c>
      <c r="Q7" s="145">
        <v>17</v>
      </c>
      <c r="R7" s="57">
        <v>18</v>
      </c>
      <c r="S7" s="57">
        <v>19</v>
      </c>
      <c r="T7" s="57">
        <v>20</v>
      </c>
    </row>
    <row r="8" ht="21" customHeight="1" spans="1:20">
      <c r="A8" s="148"/>
      <c r="B8" s="149"/>
      <c r="C8" s="149"/>
      <c r="D8" s="149"/>
      <c r="E8" s="149"/>
      <c r="F8" s="149"/>
      <c r="G8" s="149"/>
      <c r="H8" s="150"/>
      <c r="I8" s="150"/>
      <c r="J8" s="122"/>
      <c r="K8" s="122"/>
      <c r="L8" s="122"/>
      <c r="M8" s="122"/>
      <c r="N8" s="122"/>
      <c r="O8" s="122"/>
      <c r="P8" s="122"/>
      <c r="Q8" s="122"/>
      <c r="R8" s="122"/>
      <c r="S8" s="122"/>
      <c r="T8" s="122"/>
    </row>
    <row r="9" ht="21" customHeight="1" spans="1:20">
      <c r="A9" s="98" t="s">
        <v>168</v>
      </c>
      <c r="B9" s="151"/>
      <c r="C9" s="151"/>
      <c r="D9" s="151"/>
      <c r="E9" s="151"/>
      <c r="F9" s="151"/>
      <c r="G9" s="151"/>
      <c r="H9" s="152"/>
      <c r="I9" s="153"/>
      <c r="J9" s="122"/>
      <c r="K9" s="122"/>
      <c r="L9" s="122"/>
      <c r="M9" s="122"/>
      <c r="N9" s="122"/>
      <c r="O9" s="122"/>
      <c r="P9" s="122"/>
      <c r="Q9" s="122"/>
      <c r="R9" s="122"/>
      <c r="S9" s="122"/>
      <c r="T9" s="122"/>
    </row>
    <row r="10" customHeight="1" spans="1:20">
      <c r="A10" t="s">
        <v>311</v>
      </c>
    </row>
  </sheetData>
  <mergeCells count="20">
    <mergeCell ref="A2:T2"/>
    <mergeCell ref="A3:I3"/>
    <mergeCell ref="J4:T4"/>
    <mergeCell ref="O5:T5"/>
    <mergeCell ref="A9:I9"/>
    <mergeCell ref="A10:C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18" sqref="A18"/>
    </sheetView>
  </sheetViews>
  <sheetFormatPr defaultColWidth="9.14166666666667" defaultRowHeight="14.25" customHeight="1"/>
  <cols>
    <col min="1" max="1" width="37.7083333333333" customWidth="1"/>
    <col min="2" max="13" width="20" customWidth="1"/>
  </cols>
  <sheetData>
    <row r="1" ht="17.25" customHeight="1" spans="1:13">
      <c r="D1" s="112"/>
      <c r="M1" s="41" t="s">
        <v>312</v>
      </c>
    </row>
    <row r="2" ht="41.25" customHeight="1" spans="1:13">
      <c r="A2" s="113" t="str">
        <f>"2025"&amp;"年对下转移支付预算表"</f>
        <v>2025年对下转移支付预算表</v>
      </c>
      <c r="B2" s="42"/>
      <c r="C2" s="42"/>
      <c r="D2" s="42"/>
      <c r="E2" s="42"/>
      <c r="F2" s="42"/>
      <c r="G2" s="42"/>
      <c r="H2" s="42"/>
      <c r="I2" s="42"/>
      <c r="J2" s="42"/>
      <c r="K2" s="42"/>
      <c r="L2" s="42"/>
      <c r="M2" s="104"/>
    </row>
    <row r="3" ht="18" customHeight="1" spans="1:13">
      <c r="A3" s="114" t="str">
        <f>"单位名称："&amp;"昆明市东川区文化市场综合行政执法大队"</f>
        <v>单位名称：昆明市东川区文化市场综合行政执法大队</v>
      </c>
      <c r="B3" s="115"/>
      <c r="C3" s="115"/>
      <c r="D3" s="116"/>
      <c r="E3" s="117"/>
      <c r="F3" s="117"/>
      <c r="G3" s="117"/>
      <c r="H3" s="117"/>
      <c r="I3" s="117"/>
      <c r="M3" s="46" t="s">
        <v>2</v>
      </c>
    </row>
    <row r="4" ht="19.5" customHeight="1" spans="1:13">
      <c r="A4" s="65" t="s">
        <v>313</v>
      </c>
      <c r="B4" s="49" t="s">
        <v>185</v>
      </c>
      <c r="C4" s="50"/>
      <c r="D4" s="50"/>
      <c r="E4" s="49" t="s">
        <v>314</v>
      </c>
      <c r="F4" s="50"/>
      <c r="G4" s="50"/>
      <c r="H4" s="50"/>
      <c r="I4" s="50"/>
      <c r="J4" s="50"/>
      <c r="K4" s="50"/>
      <c r="L4" s="50"/>
      <c r="M4" s="118"/>
    </row>
    <row r="5" ht="40.5" customHeight="1" spans="1:13">
      <c r="A5" s="57"/>
      <c r="B5" s="66" t="s">
        <v>56</v>
      </c>
      <c r="C5" s="48" t="s">
        <v>59</v>
      </c>
      <c r="D5" s="119" t="s">
        <v>293</v>
      </c>
      <c r="E5" s="87"/>
      <c r="F5" s="87"/>
      <c r="G5" s="87"/>
      <c r="H5" s="87"/>
      <c r="I5" s="87"/>
      <c r="J5" s="87"/>
      <c r="K5" s="87"/>
      <c r="L5" s="87"/>
      <c r="M5" s="120"/>
    </row>
    <row r="6" ht="19.5" customHeight="1" spans="1:13">
      <c r="A6" s="58">
        <v>1</v>
      </c>
      <c r="B6" s="58">
        <v>2</v>
      </c>
      <c r="C6" s="58">
        <v>3</v>
      </c>
      <c r="D6" s="121">
        <v>4</v>
      </c>
      <c r="E6" s="67">
        <v>5</v>
      </c>
      <c r="F6" s="58">
        <v>6</v>
      </c>
      <c r="G6" s="58">
        <v>7</v>
      </c>
      <c r="H6" s="121">
        <v>8</v>
      </c>
      <c r="I6" s="58">
        <v>9</v>
      </c>
      <c r="J6" s="58">
        <v>10</v>
      </c>
      <c r="K6" s="58">
        <v>11</v>
      </c>
      <c r="L6" s="58">
        <v>13</v>
      </c>
      <c r="M6" s="67">
        <v>24</v>
      </c>
    </row>
    <row r="7" ht="19.5" customHeight="1" spans="1:13">
      <c r="A7" s="68"/>
      <c r="B7" s="122"/>
      <c r="C7" s="122"/>
      <c r="D7" s="122"/>
      <c r="E7" s="122"/>
      <c r="F7" s="122"/>
      <c r="G7" s="122"/>
      <c r="H7" s="122"/>
      <c r="I7" s="122"/>
      <c r="J7" s="122"/>
      <c r="K7" s="122"/>
      <c r="L7" s="122"/>
      <c r="M7" s="122"/>
    </row>
    <row r="8" ht="19.5" customHeight="1" spans="1:13">
      <c r="A8" s="107"/>
      <c r="B8" s="122"/>
      <c r="C8" s="123"/>
      <c r="D8" s="124"/>
      <c r="E8" s="124"/>
      <c r="F8" s="124"/>
      <c r="G8" s="125"/>
      <c r="H8" s="122"/>
      <c r="I8" s="122"/>
      <c r="J8" s="122"/>
      <c r="K8" s="122"/>
      <c r="L8" s="122"/>
      <c r="M8" s="122"/>
    </row>
    <row r="9" ht="20" customHeight="1" spans="1:13">
      <c r="A9" s="126" t="s">
        <v>315</v>
      </c>
      <c r="B9" s="126"/>
      <c r="C9" s="126"/>
      <c r="D9" s="126"/>
      <c r="E9" s="126"/>
      <c r="F9" s="126"/>
      <c r="G9" s="126"/>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6" sqref="D2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1" t="s">
        <v>316</v>
      </c>
    </row>
    <row r="2" ht="41.25" customHeight="1" spans="1:10">
      <c r="A2" s="103" t="str">
        <f>"2025"&amp;"年对下转移支付绩效目标表"</f>
        <v>2025年对下转移支付绩效目标表</v>
      </c>
      <c r="B2" s="42"/>
      <c r="C2" s="42"/>
      <c r="D2" s="42"/>
      <c r="E2" s="42"/>
      <c r="F2" s="104"/>
      <c r="G2" s="42"/>
      <c r="H2" s="104"/>
      <c r="I2" s="104"/>
      <c r="J2" s="42"/>
    </row>
    <row r="3" ht="17.25" customHeight="1" spans="1:10">
      <c r="A3" s="43" t="str">
        <f>"单位名称："&amp;"昆明市东川区文化市场综合行政执法大队"</f>
        <v>单位名称：昆明市东川区文化市场综合行政执法大队</v>
      </c>
    </row>
    <row r="4" ht="44.25" customHeight="1" spans="1:10">
      <c r="A4" s="105" t="s">
        <v>317</v>
      </c>
      <c r="B4" s="105" t="s">
        <v>271</v>
      </c>
      <c r="C4" s="105" t="s">
        <v>272</v>
      </c>
      <c r="D4" s="105" t="s">
        <v>273</v>
      </c>
      <c r="E4" s="105" t="s">
        <v>274</v>
      </c>
      <c r="F4" s="106" t="s">
        <v>275</v>
      </c>
      <c r="G4" s="105" t="s">
        <v>276</v>
      </c>
      <c r="H4" s="106" t="s">
        <v>277</v>
      </c>
      <c r="I4" s="106" t="s">
        <v>278</v>
      </c>
      <c r="J4" s="105" t="s">
        <v>279</v>
      </c>
    </row>
    <row r="5" ht="14.25" customHeight="1" spans="1:10">
      <c r="A5" s="105">
        <v>1</v>
      </c>
      <c r="B5" s="105">
        <v>2</v>
      </c>
      <c r="C5" s="105">
        <v>3</v>
      </c>
      <c r="D5" s="105">
        <v>4</v>
      </c>
      <c r="E5" s="105">
        <v>5</v>
      </c>
      <c r="F5" s="106">
        <v>6</v>
      </c>
      <c r="G5" s="105">
        <v>7</v>
      </c>
      <c r="H5" s="106">
        <v>8</v>
      </c>
      <c r="I5" s="106">
        <v>9</v>
      </c>
      <c r="J5" s="105">
        <v>10</v>
      </c>
    </row>
    <row r="6" ht="42" customHeight="1" spans="1:10">
      <c r="A6" s="68"/>
      <c r="B6" s="107"/>
      <c r="C6" s="107"/>
      <c r="D6" s="107"/>
      <c r="E6" s="93"/>
      <c r="F6" s="108"/>
      <c r="G6" s="93"/>
      <c r="H6" s="108"/>
      <c r="I6" s="108"/>
      <c r="J6" s="93"/>
    </row>
    <row r="7" ht="42" customHeight="1" spans="1:10">
      <c r="A7" s="109"/>
      <c r="B7" s="110"/>
      <c r="C7" s="110"/>
      <c r="D7" s="111"/>
      <c r="E7" s="68"/>
      <c r="F7" s="59"/>
      <c r="G7" s="68"/>
      <c r="H7" s="59"/>
      <c r="I7" s="59"/>
      <c r="J7" s="68"/>
    </row>
    <row r="8" ht="25" customHeight="1" spans="1:10">
      <c r="A8" t="s">
        <v>318</v>
      </c>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8" sqref="B2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t="s">
        <v>319</v>
      </c>
      <c r="B1" s="77"/>
      <c r="C1" s="77"/>
      <c r="D1" s="78"/>
      <c r="E1" s="78"/>
      <c r="F1" s="78"/>
      <c r="G1" s="77"/>
      <c r="H1" s="77"/>
      <c r="I1" s="78"/>
    </row>
    <row r="2" ht="41.25" customHeight="1" spans="1:9">
      <c r="A2" s="79" t="str">
        <f>"2025"&amp;"年新增资产配置预算表"</f>
        <v>2025年新增资产配置预算表</v>
      </c>
      <c r="B2" s="80"/>
      <c r="C2" s="80"/>
      <c r="D2" s="81"/>
      <c r="E2" s="81"/>
      <c r="F2" s="81"/>
      <c r="G2" s="80"/>
      <c r="H2" s="80"/>
      <c r="I2" s="81"/>
    </row>
    <row r="3" customHeight="1" spans="1:9">
      <c r="A3" s="82" t="str">
        <f>"单位名称："&amp;"昆明市东川区文化市场综合行政执法大队"</f>
        <v>单位名称：昆明市东川区文化市场综合行政执法大队</v>
      </c>
      <c r="B3" s="83"/>
      <c r="C3" s="83"/>
      <c r="D3" s="84"/>
      <c r="F3" s="81"/>
      <c r="G3" s="80"/>
      <c r="H3" s="80"/>
      <c r="I3" s="85" t="s">
        <v>2</v>
      </c>
    </row>
    <row r="4" ht="28.5" customHeight="1" spans="1:9">
      <c r="A4" s="86" t="s">
        <v>177</v>
      </c>
      <c r="B4" s="87" t="s">
        <v>178</v>
      </c>
      <c r="C4" s="88" t="s">
        <v>320</v>
      </c>
      <c r="D4" s="86" t="s">
        <v>321</v>
      </c>
      <c r="E4" s="86" t="s">
        <v>322</v>
      </c>
      <c r="F4" s="86" t="s">
        <v>323</v>
      </c>
      <c r="G4" s="87" t="s">
        <v>324</v>
      </c>
      <c r="H4" s="67"/>
      <c r="I4" s="86"/>
    </row>
    <row r="5" ht="21" customHeight="1" spans="1:9">
      <c r="A5" s="88"/>
      <c r="B5" s="89"/>
      <c r="C5" s="89"/>
      <c r="D5" s="90"/>
      <c r="E5" s="89"/>
      <c r="F5" s="89"/>
      <c r="G5" s="87" t="s">
        <v>291</v>
      </c>
      <c r="H5" s="87" t="s">
        <v>325</v>
      </c>
      <c r="I5" s="87" t="s">
        <v>326</v>
      </c>
    </row>
    <row r="6" ht="17.25" customHeight="1" spans="1:9">
      <c r="A6" s="91" t="s">
        <v>83</v>
      </c>
      <c r="B6" s="92" t="s">
        <v>84</v>
      </c>
      <c r="C6" s="91" t="s">
        <v>85</v>
      </c>
      <c r="D6" s="93" t="s">
        <v>86</v>
      </c>
      <c r="E6" s="91" t="s">
        <v>87</v>
      </c>
      <c r="F6" s="92" t="s">
        <v>88</v>
      </c>
      <c r="G6" s="94" t="s">
        <v>89</v>
      </c>
      <c r="H6" s="93" t="s">
        <v>90</v>
      </c>
      <c r="I6" s="93">
        <v>9</v>
      </c>
    </row>
    <row r="7" ht="19.5" customHeight="1" spans="1:9">
      <c r="A7" s="95"/>
      <c r="B7" s="71"/>
      <c r="C7" s="71"/>
      <c r="D7" s="68"/>
      <c r="E7" s="59"/>
      <c r="F7" s="94"/>
      <c r="G7" s="96"/>
      <c r="H7" s="97"/>
      <c r="I7" s="97"/>
    </row>
    <row r="8" ht="19.5" customHeight="1" spans="1:9">
      <c r="A8" s="98" t="s">
        <v>56</v>
      </c>
      <c r="B8" s="99"/>
      <c r="C8" s="99"/>
      <c r="D8" s="100"/>
      <c r="E8" s="101"/>
      <c r="F8" s="102"/>
      <c r="G8" s="96"/>
      <c r="H8" s="97"/>
      <c r="I8" s="97"/>
    </row>
    <row r="9" ht="23" customHeight="1" spans="1:9">
      <c r="A9" t="s">
        <v>327</v>
      </c>
    </row>
  </sheetData>
  <mergeCells count="12">
    <mergeCell ref="A1:I1"/>
    <mergeCell ref="A2:I2"/>
    <mergeCell ref="A3:C3"/>
    <mergeCell ref="G4:I4"/>
    <mergeCell ref="A8:F8"/>
    <mergeCell ref="A9:D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E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0"/>
      <c r="E1" s="40"/>
      <c r="F1" s="40"/>
      <c r="G1" s="40"/>
      <c r="K1" s="41" t="s">
        <v>328</v>
      </c>
    </row>
    <row r="2" ht="41.25" customHeight="1" spans="1:11">
      <c r="A2" s="42" t="str">
        <f>"2025"&amp;"年上级转移支付补助项目支出预算表"</f>
        <v>2025年上级转移支付补助项目支出预算表</v>
      </c>
      <c r="B2" s="42"/>
      <c r="C2" s="42"/>
      <c r="D2" s="42"/>
      <c r="E2" s="42"/>
      <c r="F2" s="42"/>
      <c r="G2" s="42"/>
      <c r="H2" s="42"/>
      <c r="I2" s="42"/>
      <c r="J2" s="42"/>
      <c r="K2" s="42"/>
    </row>
    <row r="3" ht="13.5" customHeight="1" spans="1:11">
      <c r="A3" s="43" t="str">
        <f>"单位名称："&amp;"昆明市东川区文化市场综合行政执法大队"</f>
        <v>单位名称：昆明市东川区文化市场综合行政执法大队</v>
      </c>
      <c r="B3" s="44"/>
      <c r="C3" s="44"/>
      <c r="D3" s="44"/>
      <c r="E3" s="44"/>
      <c r="F3" s="44"/>
      <c r="G3" s="44"/>
      <c r="H3" s="45"/>
      <c r="I3" s="45"/>
      <c r="J3" s="45"/>
      <c r="K3" s="46" t="s">
        <v>2</v>
      </c>
    </row>
    <row r="4" ht="21.75" customHeight="1" spans="1:11">
      <c r="A4" s="47" t="s">
        <v>263</v>
      </c>
      <c r="B4" s="47" t="s">
        <v>180</v>
      </c>
      <c r="C4" s="47" t="s">
        <v>264</v>
      </c>
      <c r="D4" s="48" t="s">
        <v>181</v>
      </c>
      <c r="E4" s="48" t="s">
        <v>182</v>
      </c>
      <c r="F4" s="48" t="s">
        <v>265</v>
      </c>
      <c r="G4" s="48" t="s">
        <v>266</v>
      </c>
      <c r="H4" s="65" t="s">
        <v>56</v>
      </c>
      <c r="I4" s="49" t="s">
        <v>329</v>
      </c>
      <c r="J4" s="50"/>
      <c r="K4" s="51"/>
    </row>
    <row r="5" ht="21.75" customHeight="1" spans="1:11">
      <c r="A5" s="52"/>
      <c r="B5" s="52"/>
      <c r="C5" s="52"/>
      <c r="D5" s="53"/>
      <c r="E5" s="53"/>
      <c r="F5" s="53"/>
      <c r="G5" s="53"/>
      <c r="H5" s="66"/>
      <c r="I5" s="48" t="s">
        <v>59</v>
      </c>
      <c r="J5" s="48" t="s">
        <v>60</v>
      </c>
      <c r="K5" s="48" t="s">
        <v>61</v>
      </c>
    </row>
    <row r="6" ht="40.5" customHeight="1" spans="1:11">
      <c r="A6" s="55"/>
      <c r="B6" s="55"/>
      <c r="C6" s="55"/>
      <c r="D6" s="56"/>
      <c r="E6" s="56"/>
      <c r="F6" s="56"/>
      <c r="G6" s="56"/>
      <c r="H6" s="57"/>
      <c r="I6" s="56" t="s">
        <v>58</v>
      </c>
      <c r="J6" s="56"/>
      <c r="K6" s="56"/>
    </row>
    <row r="7" ht="15" customHeight="1" spans="1:11">
      <c r="A7" s="58">
        <v>1</v>
      </c>
      <c r="B7" s="58">
        <v>2</v>
      </c>
      <c r="C7" s="58">
        <v>3</v>
      </c>
      <c r="D7" s="58">
        <v>4</v>
      </c>
      <c r="E7" s="58">
        <v>5</v>
      </c>
      <c r="F7" s="58">
        <v>6</v>
      </c>
      <c r="G7" s="58">
        <v>7</v>
      </c>
      <c r="H7" s="58">
        <v>8</v>
      </c>
      <c r="I7" s="58">
        <v>9</v>
      </c>
      <c r="J7" s="67">
        <v>10</v>
      </c>
      <c r="K7" s="67">
        <v>11</v>
      </c>
    </row>
    <row r="8" ht="18.75" customHeight="1" spans="1:11">
      <c r="A8" s="68"/>
      <c r="B8" s="59"/>
      <c r="C8" s="68"/>
      <c r="D8" s="68"/>
      <c r="E8" s="68"/>
      <c r="F8" s="68"/>
      <c r="G8" s="68"/>
      <c r="H8" s="69"/>
      <c r="I8" s="70"/>
      <c r="J8" s="70"/>
      <c r="K8" s="69"/>
    </row>
    <row r="9" ht="18.75" customHeight="1" spans="1:11">
      <c r="A9" s="71"/>
      <c r="B9" s="59"/>
      <c r="C9" s="59"/>
      <c r="D9" s="59"/>
      <c r="E9" s="59"/>
      <c r="F9" s="59"/>
      <c r="G9" s="59"/>
      <c r="H9" s="61"/>
      <c r="I9" s="61"/>
      <c r="J9" s="61"/>
      <c r="K9" s="69"/>
    </row>
    <row r="10" ht="18.75" customHeight="1" spans="1:11">
      <c r="A10" s="72" t="s">
        <v>168</v>
      </c>
      <c r="B10" s="73"/>
      <c r="C10" s="73"/>
      <c r="D10" s="73"/>
      <c r="E10" s="73"/>
      <c r="F10" s="74"/>
      <c r="G10" s="75"/>
      <c r="H10" s="61"/>
      <c r="I10" s="61"/>
      <c r="J10" s="61"/>
      <c r="K10" s="69"/>
    </row>
    <row r="11" customHeight="1" spans="1:11">
      <c r="A11" t="s">
        <v>330</v>
      </c>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16" sqref="B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0"/>
      <c r="G1" s="41" t="s">
        <v>331</v>
      </c>
    </row>
    <row r="2" ht="41.25" customHeight="1" spans="1:7">
      <c r="A2" s="42" t="str">
        <f>"2025"&amp;"年部门项目中期规划预算表"</f>
        <v>2025年部门项目中期规划预算表</v>
      </c>
      <c r="B2" s="42"/>
      <c r="C2" s="42"/>
      <c r="D2" s="42"/>
      <c r="E2" s="42"/>
      <c r="F2" s="42"/>
      <c r="G2" s="42"/>
    </row>
    <row r="3" ht="13.5" customHeight="1" spans="1:7">
      <c r="A3" s="43" t="str">
        <f>"单位名称："&amp;"昆明市东川区文化市场综合行政执法大队"</f>
        <v>单位名称：昆明市东川区文化市场综合行政执法大队</v>
      </c>
      <c r="B3" s="44"/>
      <c r="C3" s="44"/>
      <c r="D3" s="44"/>
      <c r="E3" s="45"/>
      <c r="F3" s="45"/>
      <c r="G3" s="46" t="s">
        <v>2</v>
      </c>
    </row>
    <row r="4" ht="21.75" customHeight="1" spans="1:7">
      <c r="A4" s="47" t="s">
        <v>264</v>
      </c>
      <c r="B4" s="47" t="s">
        <v>263</v>
      </c>
      <c r="C4" s="47" t="s">
        <v>180</v>
      </c>
      <c r="D4" s="48" t="s">
        <v>332</v>
      </c>
      <c r="E4" s="49" t="s">
        <v>59</v>
      </c>
      <c r="F4" s="50"/>
      <c r="G4" s="51"/>
    </row>
    <row r="5" ht="21.75" customHeight="1" spans="1:7">
      <c r="A5" s="52"/>
      <c r="B5" s="52"/>
      <c r="C5" s="52"/>
      <c r="D5" s="53"/>
      <c r="E5" s="54" t="str">
        <f>"2025"&amp;"年"</f>
        <v>2025年</v>
      </c>
      <c r="F5" s="48" t="str">
        <f>("2025"+1)&amp;"年"</f>
        <v>2026年</v>
      </c>
      <c r="G5" s="48" t="str">
        <f>("2025"+2)&amp;"年"</f>
        <v>2027年</v>
      </c>
    </row>
    <row r="6" ht="40.5" customHeight="1" spans="1:7">
      <c r="A6" s="55"/>
      <c r="B6" s="55"/>
      <c r="C6" s="55"/>
      <c r="D6" s="56"/>
      <c r="E6" s="57"/>
      <c r="F6" s="56" t="s">
        <v>58</v>
      </c>
      <c r="G6" s="56"/>
    </row>
    <row r="7" ht="15" customHeight="1" spans="1:7">
      <c r="A7" s="58">
        <v>1</v>
      </c>
      <c r="B7" s="58">
        <v>2</v>
      </c>
      <c r="C7" s="58">
        <v>3</v>
      </c>
      <c r="D7" s="58">
        <v>4</v>
      </c>
      <c r="E7" s="58">
        <v>5</v>
      </c>
      <c r="F7" s="58">
        <v>6</v>
      </c>
      <c r="G7" s="58">
        <v>7</v>
      </c>
    </row>
    <row r="8" ht="17.25" customHeight="1" spans="1:7">
      <c r="A8" s="59"/>
      <c r="B8" s="60"/>
      <c r="C8" s="60"/>
      <c r="D8" s="59"/>
      <c r="E8" s="61"/>
      <c r="F8" s="61"/>
      <c r="G8" s="61"/>
    </row>
    <row r="9" ht="18.75" customHeight="1" spans="1:7">
      <c r="A9" s="59"/>
      <c r="B9" s="59"/>
      <c r="C9" s="59"/>
      <c r="D9" s="59"/>
      <c r="E9" s="61"/>
      <c r="F9" s="61"/>
      <c r="G9" s="61"/>
    </row>
    <row r="10" ht="18.75" customHeight="1" spans="1:7">
      <c r="A10" s="62" t="s">
        <v>56</v>
      </c>
      <c r="B10" s="63" t="s">
        <v>333</v>
      </c>
      <c r="C10" s="63"/>
      <c r="D10" s="64"/>
      <c r="E10" s="61"/>
      <c r="F10" s="61"/>
      <c r="G10" s="61"/>
    </row>
    <row r="11" customHeight="1" spans="1:7">
      <c r="A11" t="s">
        <v>334</v>
      </c>
    </row>
  </sheetData>
  <mergeCells count="12">
    <mergeCell ref="A2:G2"/>
    <mergeCell ref="A3:D3"/>
    <mergeCell ref="E4:G4"/>
    <mergeCell ref="A10:D10"/>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topLeftCell="A26" workbookViewId="0">
      <selection activeCell="J37" sqref="J37"/>
    </sheetView>
  </sheetViews>
  <sheetFormatPr defaultColWidth="9" defaultRowHeight="13.5"/>
  <cols>
    <col min="1" max="1" width="15.625" customWidth="1"/>
    <col min="2" max="2" width="20.875" customWidth="1"/>
    <col min="3" max="9" width="15.625" customWidth="1"/>
    <col min="10" max="10" width="21.5" customWidth="1"/>
  </cols>
  <sheetData>
    <row r="1" spans="1:10">
      <c r="A1" s="1"/>
      <c r="B1" s="1"/>
      <c r="C1" s="1"/>
      <c r="D1" s="1"/>
      <c r="E1" s="1"/>
      <c r="F1" s="1"/>
      <c r="G1" s="1"/>
      <c r="H1" s="1"/>
      <c r="I1" s="1"/>
      <c r="J1" s="2" t="s">
        <v>335</v>
      </c>
    </row>
    <row r="2" ht="25.5" spans="1:10">
      <c r="A2" s="3" t="s">
        <v>336</v>
      </c>
      <c r="B2" s="3"/>
      <c r="C2" s="3"/>
      <c r="D2" s="3"/>
      <c r="E2" s="3"/>
      <c r="F2" s="3"/>
      <c r="G2" s="3"/>
      <c r="H2" s="3"/>
      <c r="I2" s="3"/>
      <c r="J2" s="3"/>
    </row>
    <row r="3" ht="31.5" spans="1:10">
      <c r="A3" s="4" t="s">
        <v>337</v>
      </c>
      <c r="B3" s="4"/>
      <c r="C3" s="5"/>
      <c r="D3" s="6"/>
      <c r="E3" s="6"/>
      <c r="F3" s="6"/>
      <c r="G3" s="6"/>
      <c r="H3" s="6"/>
      <c r="I3" s="6"/>
      <c r="J3" s="251" t="s">
        <v>2</v>
      </c>
    </row>
    <row r="4" ht="15" customHeight="1" spans="1:10">
      <c r="A4" s="8" t="s">
        <v>338</v>
      </c>
      <c r="B4" s="9">
        <v>129007</v>
      </c>
      <c r="C4" s="10"/>
      <c r="D4" s="10"/>
      <c r="E4" s="11"/>
      <c r="F4" s="12" t="s">
        <v>339</v>
      </c>
      <c r="G4" s="11"/>
      <c r="H4" s="13" t="s">
        <v>71</v>
      </c>
      <c r="I4" s="10"/>
      <c r="J4" s="11"/>
    </row>
    <row r="5" ht="15" customHeight="1" spans="1:10">
      <c r="A5" s="14" t="s">
        <v>340</v>
      </c>
      <c r="B5" s="14"/>
      <c r="C5" s="14"/>
      <c r="D5" s="14"/>
      <c r="E5" s="14"/>
      <c r="F5" s="14"/>
      <c r="G5" s="14"/>
      <c r="H5" s="14"/>
      <c r="I5" s="14"/>
      <c r="J5" s="14" t="s">
        <v>341</v>
      </c>
    </row>
    <row r="6" ht="116" customHeight="1" spans="1:10">
      <c r="A6" s="14" t="s">
        <v>342</v>
      </c>
      <c r="B6" s="15" t="s">
        <v>343</v>
      </c>
      <c r="C6" s="16" t="s">
        <v>344</v>
      </c>
      <c r="D6" s="16"/>
      <c r="E6" s="16"/>
      <c r="F6" s="16"/>
      <c r="G6" s="16"/>
      <c r="H6" s="16"/>
      <c r="I6" s="16"/>
      <c r="J6" s="17"/>
    </row>
    <row r="7" ht="25.5" spans="1:10">
      <c r="A7" s="14"/>
      <c r="B7" s="18" t="s">
        <v>345</v>
      </c>
      <c r="C7" s="16" t="s">
        <v>346</v>
      </c>
      <c r="D7" s="16"/>
      <c r="E7" s="16"/>
      <c r="F7" s="16"/>
      <c r="G7" s="16"/>
      <c r="H7" s="16"/>
      <c r="I7" s="16"/>
      <c r="J7" s="17"/>
    </row>
    <row r="8" ht="27" spans="1:10">
      <c r="A8" s="15" t="s">
        <v>347</v>
      </c>
      <c r="B8" s="19" t="s">
        <v>348</v>
      </c>
      <c r="C8" s="20" t="s">
        <v>349</v>
      </c>
      <c r="D8" s="20"/>
      <c r="E8" s="20"/>
      <c r="F8" s="20"/>
      <c r="G8" s="20"/>
      <c r="H8" s="20"/>
      <c r="I8" s="20"/>
      <c r="J8" s="21"/>
    </row>
    <row r="9" spans="1:10">
      <c r="A9" s="22" t="s">
        <v>350</v>
      </c>
      <c r="B9" s="22"/>
      <c r="C9" s="22"/>
      <c r="D9" s="22"/>
      <c r="E9" s="22"/>
      <c r="F9" s="22"/>
      <c r="G9" s="22"/>
      <c r="H9" s="22"/>
      <c r="I9" s="22"/>
      <c r="J9" s="22"/>
    </row>
    <row r="10" spans="1:10">
      <c r="A10" s="23" t="s">
        <v>351</v>
      </c>
      <c r="B10" s="24"/>
      <c r="C10" s="14" t="s">
        <v>352</v>
      </c>
      <c r="D10" s="14"/>
      <c r="E10" s="14"/>
      <c r="F10" s="14" t="s">
        <v>353</v>
      </c>
      <c r="G10" s="14"/>
      <c r="H10" s="14" t="s">
        <v>354</v>
      </c>
      <c r="I10" s="14"/>
      <c r="J10" s="14"/>
    </row>
    <row r="11" spans="1:10">
      <c r="A11" s="25"/>
      <c r="B11" s="26"/>
      <c r="C11" s="14"/>
      <c r="D11" s="14"/>
      <c r="E11" s="14"/>
      <c r="F11" s="14"/>
      <c r="G11" s="14"/>
      <c r="H11" s="15" t="s">
        <v>355</v>
      </c>
      <c r="I11" s="15" t="s">
        <v>356</v>
      </c>
      <c r="J11" s="15" t="s">
        <v>357</v>
      </c>
    </row>
    <row r="12" ht="93" customHeight="1" spans="1:10">
      <c r="A12" s="27" t="s">
        <v>358</v>
      </c>
      <c r="B12" s="28"/>
      <c r="C12" s="27" t="s">
        <v>359</v>
      </c>
      <c r="D12" s="29"/>
      <c r="E12" s="28"/>
      <c r="F12" s="16" t="s">
        <v>360</v>
      </c>
      <c r="G12" s="16"/>
      <c r="H12" s="30">
        <v>1174370.36</v>
      </c>
      <c r="I12" s="30">
        <v>1174370.36</v>
      </c>
      <c r="J12" s="30">
        <v>0</v>
      </c>
    </row>
    <row r="13" spans="1:10">
      <c r="A13" s="31" t="s">
        <v>361</v>
      </c>
      <c r="B13" s="31"/>
      <c r="C13" s="31"/>
      <c r="D13" s="31"/>
      <c r="E13" s="31"/>
      <c r="F13" s="31"/>
      <c r="G13" s="31"/>
      <c r="H13" s="31"/>
      <c r="I13" s="31"/>
      <c r="J13" s="31"/>
    </row>
    <row r="14" spans="1:10">
      <c r="A14" s="32" t="s">
        <v>362</v>
      </c>
      <c r="B14" s="32"/>
      <c r="C14" s="32"/>
      <c r="D14" s="32"/>
      <c r="E14" s="32"/>
      <c r="F14" s="32"/>
      <c r="G14" s="32"/>
      <c r="H14" s="33" t="s">
        <v>363</v>
      </c>
      <c r="I14" s="34" t="s">
        <v>279</v>
      </c>
      <c r="J14" s="33" t="s">
        <v>364</v>
      </c>
    </row>
    <row r="15" ht="33" customHeight="1" spans="1:10">
      <c r="A15" s="34" t="s">
        <v>272</v>
      </c>
      <c r="B15" s="34" t="s">
        <v>365</v>
      </c>
      <c r="C15" s="33" t="s">
        <v>274</v>
      </c>
      <c r="D15" s="33" t="s">
        <v>275</v>
      </c>
      <c r="E15" s="33" t="s">
        <v>276</v>
      </c>
      <c r="F15" s="35" t="s">
        <v>277</v>
      </c>
      <c r="G15" s="35" t="s">
        <v>278</v>
      </c>
      <c r="H15" s="33"/>
      <c r="I15" s="34"/>
      <c r="J15" s="33"/>
    </row>
    <row r="16" spans="1:10">
      <c r="A16" s="36" t="s">
        <v>366</v>
      </c>
      <c r="B16" s="36" t="s">
        <v>333</v>
      </c>
      <c r="C16" s="37" t="s">
        <v>333</v>
      </c>
      <c r="D16" s="36" t="s">
        <v>333</v>
      </c>
      <c r="E16" s="36" t="s">
        <v>333</v>
      </c>
      <c r="F16" s="36" t="s">
        <v>333</v>
      </c>
      <c r="G16" s="36" t="s">
        <v>333</v>
      </c>
      <c r="H16" s="38" t="s">
        <v>333</v>
      </c>
      <c r="I16" s="39" t="s">
        <v>333</v>
      </c>
      <c r="J16" s="38" t="s">
        <v>333</v>
      </c>
    </row>
    <row r="17" spans="1:10">
      <c r="A17" s="36" t="s">
        <v>333</v>
      </c>
      <c r="B17" s="36" t="s">
        <v>367</v>
      </c>
      <c r="C17" s="37" t="s">
        <v>333</v>
      </c>
      <c r="D17" s="36" t="s">
        <v>333</v>
      </c>
      <c r="E17" s="36" t="s">
        <v>333</v>
      </c>
      <c r="F17" s="36" t="s">
        <v>333</v>
      </c>
      <c r="G17" s="36" t="s">
        <v>333</v>
      </c>
      <c r="H17" s="38" t="s">
        <v>333</v>
      </c>
      <c r="I17" s="39" t="s">
        <v>333</v>
      </c>
      <c r="J17" s="38" t="s">
        <v>333</v>
      </c>
    </row>
    <row r="18" ht="67.5" spans="1:10">
      <c r="A18" s="36" t="s">
        <v>333</v>
      </c>
      <c r="B18" s="36" t="s">
        <v>333</v>
      </c>
      <c r="C18" s="37" t="s">
        <v>368</v>
      </c>
      <c r="D18" s="36" t="s">
        <v>369</v>
      </c>
      <c r="E18" s="36">
        <v>1</v>
      </c>
      <c r="F18" s="36" t="s">
        <v>370</v>
      </c>
      <c r="G18" s="36" t="s">
        <v>371</v>
      </c>
      <c r="H18" s="38" t="s">
        <v>372</v>
      </c>
      <c r="I18" s="39" t="s">
        <v>373</v>
      </c>
      <c r="J18" s="38" t="s">
        <v>374</v>
      </c>
    </row>
    <row r="19" ht="67.5" spans="1:10">
      <c r="A19" s="36" t="s">
        <v>333</v>
      </c>
      <c r="B19" s="36" t="s">
        <v>333</v>
      </c>
      <c r="C19" s="37" t="s">
        <v>375</v>
      </c>
      <c r="D19" s="36" t="s">
        <v>369</v>
      </c>
      <c r="E19" s="36">
        <v>6</v>
      </c>
      <c r="F19" s="36" t="s">
        <v>376</v>
      </c>
      <c r="G19" s="36" t="s">
        <v>371</v>
      </c>
      <c r="H19" s="38" t="s">
        <v>372</v>
      </c>
      <c r="I19" s="39" t="s">
        <v>373</v>
      </c>
      <c r="J19" s="38" t="s">
        <v>377</v>
      </c>
    </row>
    <row r="20" spans="1:10">
      <c r="A20" s="36" t="s">
        <v>333</v>
      </c>
      <c r="B20" s="36" t="s">
        <v>378</v>
      </c>
      <c r="C20" s="37" t="s">
        <v>333</v>
      </c>
      <c r="D20" s="36" t="s">
        <v>333</v>
      </c>
      <c r="E20" s="36" t="s">
        <v>333</v>
      </c>
      <c r="F20" s="36" t="s">
        <v>333</v>
      </c>
      <c r="G20" s="36" t="s">
        <v>333</v>
      </c>
      <c r="H20" s="38" t="s">
        <v>333</v>
      </c>
      <c r="I20" s="39" t="s">
        <v>333</v>
      </c>
      <c r="J20" s="38" t="s">
        <v>333</v>
      </c>
    </row>
    <row r="21" ht="67.5" spans="1:10">
      <c r="A21" s="36" t="s">
        <v>333</v>
      </c>
      <c r="B21" s="36" t="s">
        <v>333</v>
      </c>
      <c r="C21" s="37" t="s">
        <v>379</v>
      </c>
      <c r="D21" s="36" t="s">
        <v>369</v>
      </c>
      <c r="E21" s="36" t="s">
        <v>380</v>
      </c>
      <c r="F21" s="36" t="s">
        <v>381</v>
      </c>
      <c r="G21" s="36" t="s">
        <v>371</v>
      </c>
      <c r="H21" s="38" t="s">
        <v>372</v>
      </c>
      <c r="I21" s="39" t="s">
        <v>382</v>
      </c>
      <c r="J21" s="38" t="s">
        <v>377</v>
      </c>
    </row>
    <row r="22" ht="67.5" spans="1:10">
      <c r="A22" s="36" t="s">
        <v>333</v>
      </c>
      <c r="B22" s="36" t="s">
        <v>333</v>
      </c>
      <c r="C22" s="37" t="s">
        <v>383</v>
      </c>
      <c r="D22" s="36" t="s">
        <v>369</v>
      </c>
      <c r="E22" s="36" t="s">
        <v>380</v>
      </c>
      <c r="F22" s="36" t="s">
        <v>381</v>
      </c>
      <c r="G22" s="36" t="s">
        <v>371</v>
      </c>
      <c r="H22" s="38" t="s">
        <v>372</v>
      </c>
      <c r="I22" s="39" t="s">
        <v>384</v>
      </c>
      <c r="J22" s="38" t="s">
        <v>377</v>
      </c>
    </row>
    <row r="23" ht="67.5" spans="1:10">
      <c r="A23" s="36" t="s">
        <v>333</v>
      </c>
      <c r="B23" s="36" t="s">
        <v>333</v>
      </c>
      <c r="C23" s="37" t="s">
        <v>385</v>
      </c>
      <c r="D23" s="36" t="s">
        <v>369</v>
      </c>
      <c r="E23" s="36" t="s">
        <v>386</v>
      </c>
      <c r="F23" s="36" t="s">
        <v>387</v>
      </c>
      <c r="G23" s="36" t="s">
        <v>388</v>
      </c>
      <c r="H23" s="38" t="s">
        <v>372</v>
      </c>
      <c r="I23" s="39" t="s">
        <v>389</v>
      </c>
      <c r="J23" s="38" t="s">
        <v>390</v>
      </c>
    </row>
    <row r="24" ht="67.5" spans="1:10">
      <c r="A24" s="36" t="s">
        <v>333</v>
      </c>
      <c r="B24" s="36" t="s">
        <v>333</v>
      </c>
      <c r="C24" s="37" t="s">
        <v>391</v>
      </c>
      <c r="D24" s="36" t="s">
        <v>369</v>
      </c>
      <c r="E24" s="36" t="s">
        <v>380</v>
      </c>
      <c r="F24" s="36" t="s">
        <v>381</v>
      </c>
      <c r="G24" s="36" t="s">
        <v>371</v>
      </c>
      <c r="H24" s="38" t="s">
        <v>372</v>
      </c>
      <c r="I24" s="39" t="s">
        <v>392</v>
      </c>
      <c r="J24" s="38" t="s">
        <v>377</v>
      </c>
    </row>
    <row r="25" spans="1:10">
      <c r="A25" s="36" t="s">
        <v>333</v>
      </c>
      <c r="B25" s="36" t="s">
        <v>393</v>
      </c>
      <c r="C25" s="37" t="s">
        <v>333</v>
      </c>
      <c r="D25" s="36" t="s">
        <v>333</v>
      </c>
      <c r="E25" s="36" t="s">
        <v>333</v>
      </c>
      <c r="F25" s="36" t="s">
        <v>333</v>
      </c>
      <c r="G25" s="36" t="s">
        <v>333</v>
      </c>
      <c r="H25" s="38" t="s">
        <v>333</v>
      </c>
      <c r="I25" s="39" t="s">
        <v>333</v>
      </c>
      <c r="J25" s="38" t="s">
        <v>333</v>
      </c>
    </row>
    <row r="26" ht="67.5" spans="1:10">
      <c r="A26" s="36" t="s">
        <v>333</v>
      </c>
      <c r="B26" s="36" t="s">
        <v>333</v>
      </c>
      <c r="C26" s="37" t="s">
        <v>394</v>
      </c>
      <c r="D26" s="36" t="s">
        <v>369</v>
      </c>
      <c r="E26" s="36" t="s">
        <v>83</v>
      </c>
      <c r="F26" s="36" t="s">
        <v>387</v>
      </c>
      <c r="G26" s="36" t="s">
        <v>371</v>
      </c>
      <c r="H26" s="38" t="s">
        <v>372</v>
      </c>
      <c r="I26" s="39" t="s">
        <v>395</v>
      </c>
      <c r="J26" s="38" t="s">
        <v>377</v>
      </c>
    </row>
    <row r="27" spans="1:10">
      <c r="A27" s="36" t="s">
        <v>333</v>
      </c>
      <c r="B27" s="36" t="s">
        <v>396</v>
      </c>
      <c r="C27" s="37" t="s">
        <v>333</v>
      </c>
      <c r="D27" s="36" t="s">
        <v>333</v>
      </c>
      <c r="E27" s="36" t="s">
        <v>333</v>
      </c>
      <c r="F27" s="36" t="s">
        <v>333</v>
      </c>
      <c r="G27" s="36" t="s">
        <v>333</v>
      </c>
      <c r="H27" s="38" t="s">
        <v>333</v>
      </c>
      <c r="I27" s="39" t="s">
        <v>333</v>
      </c>
      <c r="J27" s="38" t="s">
        <v>333</v>
      </c>
    </row>
    <row r="28" ht="45" spans="1:10">
      <c r="A28" s="36" t="s">
        <v>333</v>
      </c>
      <c r="B28" s="36" t="s">
        <v>333</v>
      </c>
      <c r="C28" s="37" t="s">
        <v>397</v>
      </c>
      <c r="D28" s="36" t="s">
        <v>369</v>
      </c>
      <c r="E28" s="36">
        <v>1174370.36</v>
      </c>
      <c r="F28" s="36" t="s">
        <v>398</v>
      </c>
      <c r="G28" s="36" t="s">
        <v>371</v>
      </c>
      <c r="H28" s="38" t="s">
        <v>399</v>
      </c>
      <c r="I28" s="39" t="s">
        <v>400</v>
      </c>
      <c r="J28" s="38" t="s">
        <v>377</v>
      </c>
    </row>
    <row r="29" spans="1:10">
      <c r="A29" s="36" t="s">
        <v>401</v>
      </c>
      <c r="B29" s="36" t="s">
        <v>333</v>
      </c>
      <c r="C29" s="37" t="s">
        <v>333</v>
      </c>
      <c r="D29" s="36" t="s">
        <v>333</v>
      </c>
      <c r="E29" s="36" t="s">
        <v>333</v>
      </c>
      <c r="F29" s="36" t="s">
        <v>333</v>
      </c>
      <c r="G29" s="36" t="s">
        <v>333</v>
      </c>
      <c r="H29" s="38" t="s">
        <v>333</v>
      </c>
      <c r="I29" s="39" t="s">
        <v>333</v>
      </c>
      <c r="J29" s="38" t="s">
        <v>333</v>
      </c>
    </row>
    <row r="30" spans="1:10">
      <c r="A30" s="36" t="s">
        <v>333</v>
      </c>
      <c r="B30" s="36" t="s">
        <v>402</v>
      </c>
      <c r="C30" s="37" t="s">
        <v>333</v>
      </c>
      <c r="D30" s="36" t="s">
        <v>333</v>
      </c>
      <c r="E30" s="36" t="s">
        <v>333</v>
      </c>
      <c r="F30" s="36" t="s">
        <v>333</v>
      </c>
      <c r="G30" s="36" t="s">
        <v>333</v>
      </c>
      <c r="H30" s="38" t="s">
        <v>333</v>
      </c>
      <c r="I30" s="39" t="s">
        <v>333</v>
      </c>
      <c r="J30" s="38" t="s">
        <v>333</v>
      </c>
    </row>
    <row r="31" ht="78.75" spans="1:10">
      <c r="A31" s="36" t="s">
        <v>333</v>
      </c>
      <c r="B31" s="36" t="s">
        <v>333</v>
      </c>
      <c r="C31" s="37" t="s">
        <v>403</v>
      </c>
      <c r="D31" s="36" t="s">
        <v>404</v>
      </c>
      <c r="E31" s="36" t="s">
        <v>405</v>
      </c>
      <c r="F31" s="36" t="s">
        <v>381</v>
      </c>
      <c r="G31" s="36" t="s">
        <v>371</v>
      </c>
      <c r="H31" s="38" t="s">
        <v>406</v>
      </c>
      <c r="I31" s="39" t="s">
        <v>407</v>
      </c>
      <c r="J31" s="38" t="s">
        <v>408</v>
      </c>
    </row>
    <row r="32" ht="78.75" spans="1:10">
      <c r="A32" s="36" t="s">
        <v>333</v>
      </c>
      <c r="B32" s="36" t="s">
        <v>333</v>
      </c>
      <c r="C32" s="37" t="s">
        <v>409</v>
      </c>
      <c r="D32" s="36" t="s">
        <v>369</v>
      </c>
      <c r="E32" s="36" t="s">
        <v>410</v>
      </c>
      <c r="F32" s="36" t="s">
        <v>387</v>
      </c>
      <c r="G32" s="36" t="s">
        <v>388</v>
      </c>
      <c r="H32" s="38" t="s">
        <v>406</v>
      </c>
      <c r="I32" s="39" t="s">
        <v>407</v>
      </c>
      <c r="J32" s="38" t="s">
        <v>408</v>
      </c>
    </row>
    <row r="33" spans="1:10">
      <c r="A33" s="36" t="s">
        <v>333</v>
      </c>
      <c r="B33" s="36" t="s">
        <v>411</v>
      </c>
      <c r="C33" s="37" t="s">
        <v>333</v>
      </c>
      <c r="D33" s="36" t="s">
        <v>333</v>
      </c>
      <c r="E33" s="36" t="s">
        <v>333</v>
      </c>
      <c r="F33" s="36" t="s">
        <v>333</v>
      </c>
      <c r="G33" s="36" t="s">
        <v>333</v>
      </c>
      <c r="H33" s="38" t="s">
        <v>333</v>
      </c>
      <c r="I33" s="39" t="s">
        <v>333</v>
      </c>
      <c r="J33" s="38" t="s">
        <v>333</v>
      </c>
    </row>
    <row r="34" ht="78.75" spans="1:10">
      <c r="A34" s="36" t="s">
        <v>333</v>
      </c>
      <c r="B34" s="36" t="s">
        <v>333</v>
      </c>
      <c r="C34" s="37" t="s">
        <v>412</v>
      </c>
      <c r="D34" s="36" t="s">
        <v>369</v>
      </c>
      <c r="E34" s="36" t="s">
        <v>413</v>
      </c>
      <c r="F34" s="36" t="s">
        <v>387</v>
      </c>
      <c r="G34" s="36" t="s">
        <v>388</v>
      </c>
      <c r="H34" s="38" t="s">
        <v>406</v>
      </c>
      <c r="I34" s="39" t="s">
        <v>414</v>
      </c>
      <c r="J34" s="38" t="s">
        <v>408</v>
      </c>
    </row>
    <row r="35" spans="1:10">
      <c r="A35" s="36" t="s">
        <v>333</v>
      </c>
      <c r="B35" s="36" t="s">
        <v>415</v>
      </c>
      <c r="C35" s="37" t="s">
        <v>333</v>
      </c>
      <c r="D35" s="36" t="s">
        <v>333</v>
      </c>
      <c r="E35" s="36" t="s">
        <v>333</v>
      </c>
      <c r="F35" s="36" t="s">
        <v>333</v>
      </c>
      <c r="G35" s="36" t="s">
        <v>333</v>
      </c>
      <c r="H35" s="38" t="s">
        <v>333</v>
      </c>
      <c r="I35" s="39" t="s">
        <v>333</v>
      </c>
      <c r="J35" s="38" t="s">
        <v>333</v>
      </c>
    </row>
    <row r="36" ht="78.75" spans="1:10">
      <c r="A36" s="36" t="s">
        <v>333</v>
      </c>
      <c r="B36" s="36" t="s">
        <v>333</v>
      </c>
      <c r="C36" s="37" t="s">
        <v>416</v>
      </c>
      <c r="D36" s="36" t="s">
        <v>369</v>
      </c>
      <c r="E36" s="36" t="s">
        <v>417</v>
      </c>
      <c r="F36" s="36" t="s">
        <v>387</v>
      </c>
      <c r="G36" s="36" t="s">
        <v>388</v>
      </c>
      <c r="H36" s="38" t="s">
        <v>406</v>
      </c>
      <c r="I36" s="39" t="s">
        <v>414</v>
      </c>
      <c r="J36" s="38" t="s">
        <v>408</v>
      </c>
    </row>
    <row r="37" ht="78.75" spans="1:10">
      <c r="A37" s="36" t="s">
        <v>333</v>
      </c>
      <c r="B37" s="36" t="s">
        <v>333</v>
      </c>
      <c r="C37" s="37" t="s">
        <v>418</v>
      </c>
      <c r="D37" s="36" t="s">
        <v>369</v>
      </c>
      <c r="E37" s="36" t="s">
        <v>419</v>
      </c>
      <c r="F37" s="36" t="s">
        <v>387</v>
      </c>
      <c r="G37" s="36" t="s">
        <v>388</v>
      </c>
      <c r="H37" s="38" t="s">
        <v>406</v>
      </c>
      <c r="I37" s="39" t="s">
        <v>414</v>
      </c>
      <c r="J37" s="38" t="s">
        <v>408</v>
      </c>
    </row>
    <row r="38" spans="1:10">
      <c r="A38" s="36" t="s">
        <v>420</v>
      </c>
      <c r="B38" s="36" t="s">
        <v>333</v>
      </c>
      <c r="C38" s="37" t="s">
        <v>333</v>
      </c>
      <c r="D38" s="36" t="s">
        <v>333</v>
      </c>
      <c r="E38" s="36" t="s">
        <v>333</v>
      </c>
      <c r="F38" s="36" t="s">
        <v>333</v>
      </c>
      <c r="G38" s="36" t="s">
        <v>333</v>
      </c>
      <c r="H38" s="38" t="s">
        <v>333</v>
      </c>
      <c r="I38" s="39" t="s">
        <v>333</v>
      </c>
      <c r="J38" s="38" t="s">
        <v>333</v>
      </c>
    </row>
    <row r="39" spans="1:10">
      <c r="A39" s="36" t="s">
        <v>333</v>
      </c>
      <c r="B39" s="36" t="s">
        <v>421</v>
      </c>
      <c r="C39" s="37" t="s">
        <v>333</v>
      </c>
      <c r="D39" s="36" t="s">
        <v>333</v>
      </c>
      <c r="E39" s="36" t="s">
        <v>333</v>
      </c>
      <c r="F39" s="36" t="s">
        <v>333</v>
      </c>
      <c r="G39" s="36" t="s">
        <v>333</v>
      </c>
      <c r="H39" s="38" t="s">
        <v>333</v>
      </c>
      <c r="I39" s="39" t="s">
        <v>333</v>
      </c>
      <c r="J39" s="38" t="s">
        <v>333</v>
      </c>
    </row>
    <row r="40" ht="33.75" spans="1:10">
      <c r="A40" s="36" t="s">
        <v>333</v>
      </c>
      <c r="B40" s="36" t="s">
        <v>333</v>
      </c>
      <c r="C40" s="37" t="s">
        <v>422</v>
      </c>
      <c r="D40" s="36" t="s">
        <v>404</v>
      </c>
      <c r="E40" s="36" t="s">
        <v>405</v>
      </c>
      <c r="F40" s="36" t="s">
        <v>381</v>
      </c>
      <c r="G40" s="36" t="s">
        <v>371</v>
      </c>
      <c r="H40" s="38" t="s">
        <v>423</v>
      </c>
      <c r="I40" s="39" t="s">
        <v>424</v>
      </c>
      <c r="J40" s="38" t="s">
        <v>425</v>
      </c>
    </row>
  </sheetData>
  <mergeCells count="23">
    <mergeCell ref="A2:J2"/>
    <mergeCell ref="A3:C3"/>
    <mergeCell ref="B4:E4"/>
    <mergeCell ref="F4:G4"/>
    <mergeCell ref="H4:J4"/>
    <mergeCell ref="A5:I5"/>
    <mergeCell ref="C6:I6"/>
    <mergeCell ref="C7:I7"/>
    <mergeCell ref="C8:I8"/>
    <mergeCell ref="A9:J9"/>
    <mergeCell ref="H10:J10"/>
    <mergeCell ref="A12:B12"/>
    <mergeCell ref="C12:E12"/>
    <mergeCell ref="F12:G12"/>
    <mergeCell ref="A13:J13"/>
    <mergeCell ref="A14:G14"/>
    <mergeCell ref="A6:A7"/>
    <mergeCell ref="H14:H15"/>
    <mergeCell ref="I14:I15"/>
    <mergeCell ref="J14:J15"/>
    <mergeCell ref="A10:B11"/>
    <mergeCell ref="C10:E11"/>
    <mergeCell ref="F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5" t="s">
        <v>53</v>
      </c>
    </row>
    <row r="2" ht="41.25" customHeight="1" spans="1:19">
      <c r="A2" s="79" t="str">
        <f>"2025"&amp;"年部门收入预算表"</f>
        <v>2025年部门收入预算表</v>
      </c>
    </row>
    <row r="3" ht="17.25" customHeight="1" spans="1:19">
      <c r="A3" s="82" t="str">
        <f>"单位名称："&amp;"昆明市东川区文化市场综合行政执法大队"</f>
        <v>单位名称：昆明市东川区文化市场综合行政执法大队</v>
      </c>
      <c r="S3" s="84" t="s">
        <v>2</v>
      </c>
    </row>
    <row r="4" ht="21.75" customHeight="1" spans="1:19">
      <c r="A4" s="234" t="s">
        <v>54</v>
      </c>
      <c r="B4" s="235" t="s">
        <v>55</v>
      </c>
      <c r="C4" s="235" t="s">
        <v>56</v>
      </c>
      <c r="D4" s="236" t="s">
        <v>57</v>
      </c>
      <c r="E4" s="236"/>
      <c r="F4" s="236"/>
      <c r="G4" s="236"/>
      <c r="H4" s="236"/>
      <c r="I4" s="237"/>
      <c r="J4" s="236"/>
      <c r="K4" s="236"/>
      <c r="L4" s="236"/>
      <c r="M4" s="236"/>
      <c r="N4" s="238"/>
      <c r="O4" s="236" t="s">
        <v>46</v>
      </c>
      <c r="P4" s="236"/>
      <c r="Q4" s="236"/>
      <c r="R4" s="236"/>
      <c r="S4" s="238"/>
    </row>
    <row r="5" ht="27" customHeight="1" spans="1:19">
      <c r="A5" s="239"/>
      <c r="B5" s="240"/>
      <c r="C5" s="240"/>
      <c r="D5" s="240" t="s">
        <v>58</v>
      </c>
      <c r="E5" s="240" t="s">
        <v>59</v>
      </c>
      <c r="F5" s="240" t="s">
        <v>60</v>
      </c>
      <c r="G5" s="240" t="s">
        <v>61</v>
      </c>
      <c r="H5" s="240" t="s">
        <v>62</v>
      </c>
      <c r="I5" s="241" t="s">
        <v>63</v>
      </c>
      <c r="J5" s="242"/>
      <c r="K5" s="242"/>
      <c r="L5" s="242"/>
      <c r="M5" s="242"/>
      <c r="N5" s="243"/>
      <c r="O5" s="240" t="s">
        <v>58</v>
      </c>
      <c r="P5" s="240" t="s">
        <v>59</v>
      </c>
      <c r="Q5" s="240" t="s">
        <v>60</v>
      </c>
      <c r="R5" s="240" t="s">
        <v>61</v>
      </c>
      <c r="S5" s="240" t="s">
        <v>64</v>
      </c>
    </row>
    <row r="6" ht="30" customHeight="1" spans="1:19">
      <c r="A6" s="244"/>
      <c r="B6" s="245"/>
      <c r="C6" s="162"/>
      <c r="D6" s="162"/>
      <c r="E6" s="162"/>
      <c r="F6" s="162"/>
      <c r="G6" s="162"/>
      <c r="H6" s="162"/>
      <c r="I6" s="108" t="s">
        <v>58</v>
      </c>
      <c r="J6" s="243" t="s">
        <v>65</v>
      </c>
      <c r="K6" s="243" t="s">
        <v>66</v>
      </c>
      <c r="L6" s="243" t="s">
        <v>67</v>
      </c>
      <c r="M6" s="243" t="s">
        <v>68</v>
      </c>
      <c r="N6" s="243" t="s">
        <v>69</v>
      </c>
      <c r="O6" s="246"/>
      <c r="P6" s="246"/>
      <c r="Q6" s="246"/>
      <c r="R6" s="246"/>
      <c r="S6" s="162"/>
    </row>
    <row r="7" ht="15" customHeight="1" spans="1:19">
      <c r="A7" s="247">
        <v>1</v>
      </c>
      <c r="B7" s="247">
        <v>2</v>
      </c>
      <c r="C7" s="247">
        <v>3</v>
      </c>
      <c r="D7" s="247">
        <v>4</v>
      </c>
      <c r="E7" s="247">
        <v>5</v>
      </c>
      <c r="F7" s="247">
        <v>6</v>
      </c>
      <c r="G7" s="247">
        <v>7</v>
      </c>
      <c r="H7" s="247">
        <v>8</v>
      </c>
      <c r="I7" s="108">
        <v>9</v>
      </c>
      <c r="J7" s="247">
        <v>10</v>
      </c>
      <c r="K7" s="247">
        <v>11</v>
      </c>
      <c r="L7" s="247">
        <v>12</v>
      </c>
      <c r="M7" s="247">
        <v>13</v>
      </c>
      <c r="N7" s="247">
        <v>14</v>
      </c>
      <c r="O7" s="247">
        <v>15</v>
      </c>
      <c r="P7" s="247">
        <v>16</v>
      </c>
      <c r="Q7" s="247">
        <v>17</v>
      </c>
      <c r="R7" s="247">
        <v>18</v>
      </c>
      <c r="S7" s="247">
        <v>19</v>
      </c>
    </row>
    <row r="8" ht="18" customHeight="1" spans="1:19">
      <c r="A8" s="59" t="s">
        <v>70</v>
      </c>
      <c r="B8" s="59" t="s">
        <v>71</v>
      </c>
      <c r="C8" s="122">
        <v>1174370.36</v>
      </c>
      <c r="D8" s="122">
        <v>1174370.36</v>
      </c>
      <c r="E8" s="122">
        <v>1174370.36</v>
      </c>
      <c r="F8" s="122"/>
      <c r="G8" s="122"/>
      <c r="H8" s="122"/>
      <c r="I8" s="122"/>
      <c r="J8" s="122"/>
      <c r="K8" s="122"/>
      <c r="L8" s="122"/>
      <c r="M8" s="122"/>
      <c r="N8" s="122"/>
      <c r="O8" s="122"/>
      <c r="P8" s="122"/>
      <c r="Q8" s="122"/>
      <c r="R8" s="122"/>
      <c r="S8" s="122"/>
    </row>
    <row r="9" ht="18" customHeight="1" spans="1:19">
      <c r="A9" s="88" t="s">
        <v>56</v>
      </c>
      <c r="B9" s="248"/>
      <c r="C9" s="122">
        <v>1174370.36</v>
      </c>
      <c r="D9" s="122">
        <v>1174370.36</v>
      </c>
      <c r="E9" s="122">
        <v>1174370.36</v>
      </c>
      <c r="F9" s="122"/>
      <c r="G9" s="122"/>
      <c r="H9" s="122"/>
      <c r="I9" s="122"/>
      <c r="J9" s="122"/>
      <c r="K9" s="122"/>
      <c r="L9" s="122"/>
      <c r="M9" s="122"/>
      <c r="N9" s="122"/>
      <c r="O9" s="122"/>
      <c r="P9" s="122"/>
      <c r="Q9" s="122"/>
      <c r="R9" s="122"/>
      <c r="S9" s="12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4" t="s">
        <v>72</v>
      </c>
    </row>
    <row r="2" ht="41.25" customHeight="1" spans="1:15">
      <c r="A2" s="79" t="str">
        <f>"2025"&amp;"年部门支出预算表"</f>
        <v>2025年部门支出预算表</v>
      </c>
    </row>
    <row r="3" ht="17.25" customHeight="1" spans="1:15">
      <c r="A3" s="82" t="str">
        <f>"单位名称："&amp;"昆明市东川区文化市场综合行政执法大队"</f>
        <v>单位名称：昆明市东川区文化市场综合行政执法大队</v>
      </c>
      <c r="O3" s="84" t="s">
        <v>2</v>
      </c>
    </row>
    <row r="4" ht="27" customHeight="1" spans="1:15">
      <c r="A4" s="220" t="s">
        <v>73</v>
      </c>
      <c r="B4" s="220" t="s">
        <v>74</v>
      </c>
      <c r="C4" s="220" t="s">
        <v>56</v>
      </c>
      <c r="D4" s="221" t="s">
        <v>59</v>
      </c>
      <c r="E4" s="222"/>
      <c r="F4" s="223"/>
      <c r="G4" s="224" t="s">
        <v>60</v>
      </c>
      <c r="H4" s="224" t="s">
        <v>61</v>
      </c>
      <c r="I4" s="224" t="s">
        <v>75</v>
      </c>
      <c r="J4" s="221" t="s">
        <v>63</v>
      </c>
      <c r="K4" s="222"/>
      <c r="L4" s="222"/>
      <c r="M4" s="222"/>
      <c r="N4" s="225"/>
      <c r="O4" s="226"/>
    </row>
    <row r="5" ht="42" customHeight="1" spans="1:15">
      <c r="A5" s="227"/>
      <c r="B5" s="227"/>
      <c r="C5" s="228"/>
      <c r="D5" s="229" t="s">
        <v>58</v>
      </c>
      <c r="E5" s="229" t="s">
        <v>76</v>
      </c>
      <c r="F5" s="229" t="s">
        <v>77</v>
      </c>
      <c r="G5" s="228"/>
      <c r="H5" s="228"/>
      <c r="I5" s="230"/>
      <c r="J5" s="229" t="s">
        <v>58</v>
      </c>
      <c r="K5" s="214" t="s">
        <v>78</v>
      </c>
      <c r="L5" s="214" t="s">
        <v>79</v>
      </c>
      <c r="M5" s="214" t="s">
        <v>80</v>
      </c>
      <c r="N5" s="214" t="s">
        <v>81</v>
      </c>
      <c r="O5" s="214" t="s">
        <v>82</v>
      </c>
    </row>
    <row r="6" ht="18" customHeight="1" spans="1:15">
      <c r="A6" s="91" t="s">
        <v>83</v>
      </c>
      <c r="B6" s="91" t="s">
        <v>84</v>
      </c>
      <c r="C6" s="91" t="s">
        <v>85</v>
      </c>
      <c r="D6" s="94" t="s">
        <v>86</v>
      </c>
      <c r="E6" s="94" t="s">
        <v>87</v>
      </c>
      <c r="F6" s="94" t="s">
        <v>88</v>
      </c>
      <c r="G6" s="94" t="s">
        <v>89</v>
      </c>
      <c r="H6" s="94" t="s">
        <v>90</v>
      </c>
      <c r="I6" s="94" t="s">
        <v>91</v>
      </c>
      <c r="J6" s="94" t="s">
        <v>92</v>
      </c>
      <c r="K6" s="94" t="s">
        <v>93</v>
      </c>
      <c r="L6" s="94" t="s">
        <v>94</v>
      </c>
      <c r="M6" s="94" t="s">
        <v>95</v>
      </c>
      <c r="N6" s="91" t="s">
        <v>96</v>
      </c>
      <c r="O6" s="94" t="s">
        <v>97</v>
      </c>
    </row>
    <row r="7" ht="21" customHeight="1" spans="1:15">
      <c r="A7" s="95" t="s">
        <v>98</v>
      </c>
      <c r="B7" s="95" t="s">
        <v>99</v>
      </c>
      <c r="C7" s="122">
        <v>809913</v>
      </c>
      <c r="D7" s="122">
        <v>809913</v>
      </c>
      <c r="E7" s="122">
        <v>809913</v>
      </c>
      <c r="F7" s="122"/>
      <c r="G7" s="122"/>
      <c r="H7" s="122"/>
      <c r="I7" s="122"/>
      <c r="J7" s="122"/>
      <c r="K7" s="122"/>
      <c r="L7" s="122"/>
      <c r="M7" s="122"/>
      <c r="N7" s="122"/>
      <c r="O7" s="122"/>
    </row>
    <row r="8" ht="21" customHeight="1" spans="1:15">
      <c r="A8" s="231" t="s">
        <v>100</v>
      </c>
      <c r="B8" s="231" t="s">
        <v>101</v>
      </c>
      <c r="C8" s="122">
        <v>809913</v>
      </c>
      <c r="D8" s="122">
        <v>809913</v>
      </c>
      <c r="E8" s="122">
        <v>809913</v>
      </c>
      <c r="F8" s="122"/>
      <c r="G8" s="122"/>
      <c r="H8" s="122"/>
      <c r="I8" s="122"/>
      <c r="J8" s="122"/>
      <c r="K8" s="122"/>
      <c r="L8" s="122"/>
      <c r="M8" s="122"/>
      <c r="N8" s="122"/>
      <c r="O8" s="122"/>
    </row>
    <row r="9" ht="21" customHeight="1" spans="1:15">
      <c r="A9" s="232" t="s">
        <v>102</v>
      </c>
      <c r="B9" s="232" t="s">
        <v>103</v>
      </c>
      <c r="C9" s="122">
        <v>809913</v>
      </c>
      <c r="D9" s="122">
        <v>809913</v>
      </c>
      <c r="E9" s="122">
        <v>809913</v>
      </c>
      <c r="F9" s="122"/>
      <c r="G9" s="122"/>
      <c r="H9" s="122"/>
      <c r="I9" s="122"/>
      <c r="J9" s="122"/>
      <c r="K9" s="122"/>
      <c r="L9" s="122"/>
      <c r="M9" s="122"/>
      <c r="N9" s="122"/>
      <c r="O9" s="122"/>
    </row>
    <row r="10" ht="21" customHeight="1" spans="1:15">
      <c r="A10" s="95" t="s">
        <v>104</v>
      </c>
      <c r="B10" s="95" t="s">
        <v>105</v>
      </c>
      <c r="C10" s="122">
        <v>175191.36</v>
      </c>
      <c r="D10" s="122">
        <v>175191.36</v>
      </c>
      <c r="E10" s="122">
        <v>175191.36</v>
      </c>
      <c r="F10" s="122"/>
      <c r="G10" s="122"/>
      <c r="H10" s="122"/>
      <c r="I10" s="122"/>
      <c r="J10" s="122"/>
      <c r="K10" s="122"/>
      <c r="L10" s="122"/>
      <c r="M10" s="122"/>
      <c r="N10" s="122"/>
      <c r="O10" s="122"/>
    </row>
    <row r="11" ht="21" customHeight="1" spans="1:15">
      <c r="A11" s="231" t="s">
        <v>106</v>
      </c>
      <c r="B11" s="231" t="s">
        <v>107</v>
      </c>
      <c r="C11" s="122">
        <v>175191.36</v>
      </c>
      <c r="D11" s="122">
        <v>175191.36</v>
      </c>
      <c r="E11" s="122">
        <v>175191.36</v>
      </c>
      <c r="F11" s="122"/>
      <c r="G11" s="122"/>
      <c r="H11" s="122"/>
      <c r="I11" s="122"/>
      <c r="J11" s="122"/>
      <c r="K11" s="122"/>
      <c r="L11" s="122"/>
      <c r="M11" s="122"/>
      <c r="N11" s="122"/>
      <c r="O11" s="122"/>
    </row>
    <row r="12" ht="21" customHeight="1" spans="1:15">
      <c r="A12" s="232" t="s">
        <v>108</v>
      </c>
      <c r="B12" s="232" t="s">
        <v>109</v>
      </c>
      <c r="C12" s="122">
        <v>14400</v>
      </c>
      <c r="D12" s="122">
        <v>14400</v>
      </c>
      <c r="E12" s="122">
        <v>14400</v>
      </c>
      <c r="F12" s="122"/>
      <c r="G12" s="122"/>
      <c r="H12" s="122"/>
      <c r="I12" s="122"/>
      <c r="J12" s="122"/>
      <c r="K12" s="122"/>
      <c r="L12" s="122"/>
      <c r="M12" s="122"/>
      <c r="N12" s="122"/>
      <c r="O12" s="122"/>
    </row>
    <row r="13" ht="21" customHeight="1" spans="1:15">
      <c r="A13" s="232" t="s">
        <v>110</v>
      </c>
      <c r="B13" s="232" t="s">
        <v>111</v>
      </c>
      <c r="C13" s="122">
        <v>60600</v>
      </c>
      <c r="D13" s="122">
        <v>60600</v>
      </c>
      <c r="E13" s="122">
        <v>60600</v>
      </c>
      <c r="F13" s="122"/>
      <c r="G13" s="122"/>
      <c r="H13" s="122"/>
      <c r="I13" s="122"/>
      <c r="J13" s="122"/>
      <c r="K13" s="122"/>
      <c r="L13" s="122"/>
      <c r="M13" s="122"/>
      <c r="N13" s="122"/>
      <c r="O13" s="122"/>
    </row>
    <row r="14" ht="21" customHeight="1" spans="1:15">
      <c r="A14" s="232" t="s">
        <v>112</v>
      </c>
      <c r="B14" s="232" t="s">
        <v>113</v>
      </c>
      <c r="C14" s="122">
        <v>100191.36</v>
      </c>
      <c r="D14" s="122">
        <v>100191.36</v>
      </c>
      <c r="E14" s="122">
        <v>100191.36</v>
      </c>
      <c r="F14" s="122"/>
      <c r="G14" s="122"/>
      <c r="H14" s="122"/>
      <c r="I14" s="122"/>
      <c r="J14" s="122"/>
      <c r="K14" s="122"/>
      <c r="L14" s="122"/>
      <c r="M14" s="122"/>
      <c r="N14" s="122"/>
      <c r="O14" s="122"/>
    </row>
    <row r="15" ht="21" customHeight="1" spans="1:15">
      <c r="A15" s="95" t="s">
        <v>114</v>
      </c>
      <c r="B15" s="95" t="s">
        <v>115</v>
      </c>
      <c r="C15" s="122">
        <v>108581</v>
      </c>
      <c r="D15" s="122">
        <v>108581</v>
      </c>
      <c r="E15" s="122">
        <v>108581</v>
      </c>
      <c r="F15" s="122"/>
      <c r="G15" s="122"/>
      <c r="H15" s="122"/>
      <c r="I15" s="122"/>
      <c r="J15" s="122"/>
      <c r="K15" s="122"/>
      <c r="L15" s="122"/>
      <c r="M15" s="122"/>
      <c r="N15" s="122"/>
      <c r="O15" s="122"/>
    </row>
    <row r="16" ht="21" customHeight="1" spans="1:15">
      <c r="A16" s="231" t="s">
        <v>116</v>
      </c>
      <c r="B16" s="231" t="s">
        <v>117</v>
      </c>
      <c r="C16" s="122">
        <v>108581</v>
      </c>
      <c r="D16" s="122">
        <v>108581</v>
      </c>
      <c r="E16" s="122">
        <v>108581</v>
      </c>
      <c r="F16" s="122"/>
      <c r="G16" s="122"/>
      <c r="H16" s="122"/>
      <c r="I16" s="122"/>
      <c r="J16" s="122"/>
      <c r="K16" s="122"/>
      <c r="L16" s="122"/>
      <c r="M16" s="122"/>
      <c r="N16" s="122"/>
      <c r="O16" s="122"/>
    </row>
    <row r="17" ht="21" customHeight="1" spans="1:15">
      <c r="A17" s="232" t="s">
        <v>118</v>
      </c>
      <c r="B17" s="232" t="s">
        <v>119</v>
      </c>
      <c r="C17" s="122">
        <v>55155.04</v>
      </c>
      <c r="D17" s="122">
        <v>55155.04</v>
      </c>
      <c r="E17" s="122">
        <v>55155.04</v>
      </c>
      <c r="F17" s="122"/>
      <c r="G17" s="122"/>
      <c r="H17" s="122"/>
      <c r="I17" s="122"/>
      <c r="J17" s="122"/>
      <c r="K17" s="122"/>
      <c r="L17" s="122"/>
      <c r="M17" s="122"/>
      <c r="N17" s="122"/>
      <c r="O17" s="122"/>
    </row>
    <row r="18" ht="21" customHeight="1" spans="1:15">
      <c r="A18" s="232" t="s">
        <v>120</v>
      </c>
      <c r="B18" s="232" t="s">
        <v>121</v>
      </c>
      <c r="C18" s="122">
        <v>52305.04</v>
      </c>
      <c r="D18" s="122">
        <v>52305.04</v>
      </c>
      <c r="E18" s="122">
        <v>52305.04</v>
      </c>
      <c r="F18" s="122"/>
      <c r="G18" s="122"/>
      <c r="H18" s="122"/>
      <c r="I18" s="122"/>
      <c r="J18" s="122"/>
      <c r="K18" s="122"/>
      <c r="L18" s="122"/>
      <c r="M18" s="122"/>
      <c r="N18" s="122"/>
      <c r="O18" s="122"/>
    </row>
    <row r="19" ht="21" customHeight="1" spans="1:15">
      <c r="A19" s="232" t="s">
        <v>122</v>
      </c>
      <c r="B19" s="232" t="s">
        <v>123</v>
      </c>
      <c r="C19" s="122">
        <v>1120.92</v>
      </c>
      <c r="D19" s="122">
        <v>1120.92</v>
      </c>
      <c r="E19" s="122">
        <v>1120.92</v>
      </c>
      <c r="F19" s="122"/>
      <c r="G19" s="122"/>
      <c r="H19" s="122"/>
      <c r="I19" s="122"/>
      <c r="J19" s="122"/>
      <c r="K19" s="122"/>
      <c r="L19" s="122"/>
      <c r="M19" s="122"/>
      <c r="N19" s="122"/>
      <c r="O19" s="122"/>
    </row>
    <row r="20" ht="21" customHeight="1" spans="1:15">
      <c r="A20" s="95" t="s">
        <v>124</v>
      </c>
      <c r="B20" s="95" t="s">
        <v>125</v>
      </c>
      <c r="C20" s="122">
        <v>80685</v>
      </c>
      <c r="D20" s="122">
        <v>80685</v>
      </c>
      <c r="E20" s="122">
        <v>80685</v>
      </c>
      <c r="F20" s="122"/>
      <c r="G20" s="122"/>
      <c r="H20" s="122"/>
      <c r="I20" s="122"/>
      <c r="J20" s="122"/>
      <c r="K20" s="122"/>
      <c r="L20" s="122"/>
      <c r="M20" s="122"/>
      <c r="N20" s="122"/>
      <c r="O20" s="122"/>
    </row>
    <row r="21" ht="21" customHeight="1" spans="1:15">
      <c r="A21" s="231" t="s">
        <v>126</v>
      </c>
      <c r="B21" s="231" t="s">
        <v>127</v>
      </c>
      <c r="C21" s="122">
        <v>80685</v>
      </c>
      <c r="D21" s="122">
        <v>80685</v>
      </c>
      <c r="E21" s="122">
        <v>80685</v>
      </c>
      <c r="F21" s="122"/>
      <c r="G21" s="122"/>
      <c r="H21" s="122"/>
      <c r="I21" s="122"/>
      <c r="J21" s="122"/>
      <c r="K21" s="122"/>
      <c r="L21" s="122"/>
      <c r="M21" s="122"/>
      <c r="N21" s="122"/>
      <c r="O21" s="122"/>
    </row>
    <row r="22" ht="21" customHeight="1" spans="1:15">
      <c r="A22" s="232" t="s">
        <v>128</v>
      </c>
      <c r="B22" s="232" t="s">
        <v>129</v>
      </c>
      <c r="C22" s="122">
        <v>80685</v>
      </c>
      <c r="D22" s="122">
        <v>80685</v>
      </c>
      <c r="E22" s="122">
        <v>80685</v>
      </c>
      <c r="F22" s="122"/>
      <c r="G22" s="122"/>
      <c r="H22" s="122"/>
      <c r="I22" s="122"/>
      <c r="J22" s="122"/>
      <c r="K22" s="122"/>
      <c r="L22" s="122"/>
      <c r="M22" s="122"/>
      <c r="N22" s="122"/>
      <c r="O22" s="122"/>
    </row>
    <row r="23" ht="21" customHeight="1" spans="1:15">
      <c r="A23" s="233" t="s">
        <v>56</v>
      </c>
      <c r="B23" s="75"/>
      <c r="C23" s="122">
        <v>1174370.36</v>
      </c>
      <c r="D23" s="122">
        <v>1174370.36</v>
      </c>
      <c r="E23" s="122">
        <v>1174370.36</v>
      </c>
      <c r="F23" s="122"/>
      <c r="G23" s="122"/>
      <c r="H23" s="122"/>
      <c r="I23" s="122"/>
      <c r="J23" s="122"/>
      <c r="K23" s="122"/>
      <c r="L23" s="122"/>
      <c r="M23" s="122"/>
      <c r="N23" s="122"/>
      <c r="O23" s="122"/>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1" sqref="D1"/>
    </sheetView>
  </sheetViews>
  <sheetFormatPr defaultColWidth="8.575" defaultRowHeight="12.75" customHeight="1" outlineLevelCol="3"/>
  <cols>
    <col min="1" max="4" width="35.575" customWidth="1"/>
  </cols>
  <sheetData>
    <row r="1" ht="15" customHeight="1" spans="1:4">
      <c r="A1" s="80"/>
      <c r="B1" s="84"/>
      <c r="C1" s="84"/>
      <c r="D1" s="84" t="s">
        <v>130</v>
      </c>
    </row>
    <row r="2" ht="41.25" customHeight="1" spans="1:4">
      <c r="A2" s="79" t="str">
        <f>"2025"&amp;"年部门财政拨款收支预算总表"</f>
        <v>2025年部门财政拨款收支预算总表</v>
      </c>
    </row>
    <row r="3" ht="17.25" customHeight="1" spans="1:4">
      <c r="A3" s="82" t="str">
        <f>"单位名称："&amp;"昆明市东川区文化市场综合行政执法大队"</f>
        <v>单位名称：昆明市东川区文化市场综合行政执法大队</v>
      </c>
      <c r="B3" s="213"/>
      <c r="D3" s="84" t="s">
        <v>2</v>
      </c>
    </row>
    <row r="4" ht="17.25" customHeight="1" spans="1:4">
      <c r="A4" s="214" t="s">
        <v>3</v>
      </c>
      <c r="B4" s="215"/>
      <c r="C4" s="214" t="s">
        <v>4</v>
      </c>
      <c r="D4" s="215"/>
    </row>
    <row r="5" ht="18.75" customHeight="1" spans="1:4">
      <c r="A5" s="214" t="s">
        <v>5</v>
      </c>
      <c r="B5" s="214" t="s">
        <v>6</v>
      </c>
      <c r="C5" s="214" t="s">
        <v>7</v>
      </c>
      <c r="D5" s="214" t="s">
        <v>6</v>
      </c>
    </row>
    <row r="6" ht="16.5" customHeight="1" spans="1:4">
      <c r="A6" s="216" t="s">
        <v>131</v>
      </c>
      <c r="B6" s="122">
        <v>1174370.36</v>
      </c>
      <c r="C6" s="216" t="s">
        <v>132</v>
      </c>
      <c r="D6" s="122">
        <v>1174370.36</v>
      </c>
    </row>
    <row r="7" ht="16.5" customHeight="1" spans="1:4">
      <c r="A7" s="216" t="s">
        <v>133</v>
      </c>
      <c r="B7" s="122">
        <v>1174370.36</v>
      </c>
      <c r="C7" s="216" t="s">
        <v>134</v>
      </c>
      <c r="D7" s="122"/>
    </row>
    <row r="8" ht="16.5" customHeight="1" spans="1:4">
      <c r="A8" s="216" t="s">
        <v>135</v>
      </c>
      <c r="B8" s="122"/>
      <c r="C8" s="216" t="s">
        <v>136</v>
      </c>
      <c r="D8" s="122"/>
    </row>
    <row r="9" ht="16.5" customHeight="1" spans="1:4">
      <c r="A9" s="216" t="s">
        <v>137</v>
      </c>
      <c r="B9" s="122"/>
      <c r="C9" s="216" t="s">
        <v>138</v>
      </c>
      <c r="D9" s="122"/>
    </row>
    <row r="10" ht="16.5" customHeight="1" spans="1:4">
      <c r="A10" s="216" t="s">
        <v>139</v>
      </c>
      <c r="B10" s="122"/>
      <c r="C10" s="216" t="s">
        <v>140</v>
      </c>
      <c r="D10" s="122"/>
    </row>
    <row r="11" ht="16.5" customHeight="1" spans="1:4">
      <c r="A11" s="216" t="s">
        <v>133</v>
      </c>
      <c r="B11" s="122"/>
      <c r="C11" s="216" t="s">
        <v>141</v>
      </c>
      <c r="D11" s="122"/>
    </row>
    <row r="12" ht="16.5" customHeight="1" spans="1:4">
      <c r="A12" s="197" t="s">
        <v>135</v>
      </c>
      <c r="B12" s="122"/>
      <c r="C12" s="107" t="s">
        <v>142</v>
      </c>
      <c r="D12" s="122"/>
    </row>
    <row r="13" ht="16.5" customHeight="1" spans="1:4">
      <c r="A13" s="197" t="s">
        <v>137</v>
      </c>
      <c r="B13" s="122"/>
      <c r="C13" s="107" t="s">
        <v>143</v>
      </c>
      <c r="D13" s="122">
        <v>809913</v>
      </c>
    </row>
    <row r="14" ht="16.5" customHeight="1" spans="1:4">
      <c r="A14" s="217"/>
      <c r="B14" s="122"/>
      <c r="C14" s="107" t="s">
        <v>144</v>
      </c>
      <c r="D14" s="122">
        <v>175191.36</v>
      </c>
    </row>
    <row r="15" ht="16.5" customHeight="1" spans="1:4">
      <c r="A15" s="217"/>
      <c r="B15" s="122"/>
      <c r="C15" s="107" t="s">
        <v>145</v>
      </c>
      <c r="D15" s="122">
        <v>108581</v>
      </c>
    </row>
    <row r="16" ht="16.5" customHeight="1" spans="1:4">
      <c r="A16" s="217"/>
      <c r="B16" s="122"/>
      <c r="C16" s="107" t="s">
        <v>146</v>
      </c>
      <c r="D16" s="122"/>
    </row>
    <row r="17" ht="16.5" customHeight="1" spans="1:4">
      <c r="A17" s="217"/>
      <c r="B17" s="122"/>
      <c r="C17" s="107" t="s">
        <v>147</v>
      </c>
      <c r="D17" s="122"/>
    </row>
    <row r="18" ht="16.5" customHeight="1" spans="1:4">
      <c r="A18" s="217"/>
      <c r="B18" s="122"/>
      <c r="C18" s="107" t="s">
        <v>148</v>
      </c>
      <c r="D18" s="122"/>
    </row>
    <row r="19" ht="16.5" customHeight="1" spans="1:4">
      <c r="A19" s="217"/>
      <c r="B19" s="122"/>
      <c r="C19" s="107" t="s">
        <v>149</v>
      </c>
      <c r="D19" s="122"/>
    </row>
    <row r="20" ht="16.5" customHeight="1" spans="1:4">
      <c r="A20" s="217"/>
      <c r="B20" s="122"/>
      <c r="C20" s="107" t="s">
        <v>150</v>
      </c>
      <c r="D20" s="122"/>
    </row>
    <row r="21" ht="16.5" customHeight="1" spans="1:4">
      <c r="A21" s="217"/>
      <c r="B21" s="122"/>
      <c r="C21" s="107" t="s">
        <v>151</v>
      </c>
      <c r="D21" s="122"/>
    </row>
    <row r="22" ht="16.5" customHeight="1" spans="1:4">
      <c r="A22" s="217"/>
      <c r="B22" s="122"/>
      <c r="C22" s="107" t="s">
        <v>152</v>
      </c>
      <c r="D22" s="122"/>
    </row>
    <row r="23" ht="16.5" customHeight="1" spans="1:4">
      <c r="A23" s="217"/>
      <c r="B23" s="122"/>
      <c r="C23" s="107" t="s">
        <v>153</v>
      </c>
      <c r="D23" s="122"/>
    </row>
    <row r="24" ht="16.5" customHeight="1" spans="1:4">
      <c r="A24" s="217"/>
      <c r="B24" s="122"/>
      <c r="C24" s="107" t="s">
        <v>154</v>
      </c>
      <c r="D24" s="122"/>
    </row>
    <row r="25" ht="16.5" customHeight="1" spans="1:4">
      <c r="A25" s="217"/>
      <c r="B25" s="122"/>
      <c r="C25" s="107" t="s">
        <v>155</v>
      </c>
      <c r="D25" s="122">
        <v>80685</v>
      </c>
    </row>
    <row r="26" ht="16.5" customHeight="1" spans="1:4">
      <c r="A26" s="217"/>
      <c r="B26" s="122"/>
      <c r="C26" s="107" t="s">
        <v>156</v>
      </c>
      <c r="D26" s="122"/>
    </row>
    <row r="27" ht="16.5" customHeight="1" spans="1:4">
      <c r="A27" s="217"/>
      <c r="B27" s="122"/>
      <c r="C27" s="107" t="s">
        <v>157</v>
      </c>
      <c r="D27" s="122"/>
    </row>
    <row r="28" ht="16.5" customHeight="1" spans="1:4">
      <c r="A28" s="217"/>
      <c r="B28" s="122"/>
      <c r="C28" s="107" t="s">
        <v>158</v>
      </c>
      <c r="D28" s="122"/>
    </row>
    <row r="29" ht="16.5" customHeight="1" spans="1:4">
      <c r="A29" s="217"/>
      <c r="B29" s="122"/>
      <c r="C29" s="107" t="s">
        <v>159</v>
      </c>
      <c r="D29" s="122"/>
    </row>
    <row r="30" ht="16.5" customHeight="1" spans="1:4">
      <c r="A30" s="217"/>
      <c r="B30" s="122"/>
      <c r="C30" s="107" t="s">
        <v>160</v>
      </c>
      <c r="D30" s="122"/>
    </row>
    <row r="31" ht="16.5" customHeight="1" spans="1:4">
      <c r="A31" s="217"/>
      <c r="B31" s="122"/>
      <c r="C31" s="197" t="s">
        <v>161</v>
      </c>
      <c r="D31" s="122"/>
    </row>
    <row r="32" ht="16.5" customHeight="1" spans="1:4">
      <c r="A32" s="217"/>
      <c r="B32" s="122"/>
      <c r="C32" s="197" t="s">
        <v>162</v>
      </c>
      <c r="D32" s="122"/>
    </row>
    <row r="33" ht="16.5" customHeight="1" spans="1:4">
      <c r="A33" s="217"/>
      <c r="B33" s="122"/>
      <c r="C33" s="68" t="s">
        <v>163</v>
      </c>
      <c r="D33" s="122"/>
    </row>
    <row r="34" ht="15" customHeight="1" spans="1:4">
      <c r="A34" s="218" t="s">
        <v>51</v>
      </c>
      <c r="B34" s="219">
        <v>1174370.36</v>
      </c>
      <c r="C34" s="218" t="s">
        <v>52</v>
      </c>
      <c r="D34" s="219">
        <v>1174370.36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D1" sqref="D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1"/>
      <c r="F1" s="112"/>
      <c r="G1" s="182" t="s">
        <v>164</v>
      </c>
    </row>
    <row r="2" ht="41.25" customHeight="1" spans="1:7">
      <c r="A2" s="170" t="str">
        <f>"2025"&amp;"年一般公共预算支出预算表（按功能科目分类）"</f>
        <v>2025年一般公共预算支出预算表（按功能科目分类）</v>
      </c>
      <c r="B2" s="170"/>
      <c r="C2" s="170"/>
      <c r="D2" s="170"/>
      <c r="E2" s="170"/>
      <c r="F2" s="170"/>
      <c r="G2" s="170"/>
    </row>
    <row r="3" ht="18" customHeight="1" spans="1:7">
      <c r="A3" s="43" t="str">
        <f>"单位名称："&amp;"昆明市东川区文化市场综合行政执法大队"</f>
        <v>单位名称：昆明市东川区文化市场综合行政执法大队</v>
      </c>
      <c r="F3" s="167"/>
      <c r="G3" s="182" t="s">
        <v>2</v>
      </c>
    </row>
    <row r="4" ht="20.25" customHeight="1" spans="1:7">
      <c r="A4" s="206" t="s">
        <v>165</v>
      </c>
      <c r="B4" s="207"/>
      <c r="C4" s="171" t="s">
        <v>56</v>
      </c>
      <c r="D4" s="191" t="s">
        <v>76</v>
      </c>
      <c r="E4" s="50"/>
      <c r="F4" s="51"/>
      <c r="G4" s="184" t="s">
        <v>77</v>
      </c>
    </row>
    <row r="5" ht="20.25" customHeight="1" spans="1:7">
      <c r="A5" s="208" t="s">
        <v>73</v>
      </c>
      <c r="B5" s="208" t="s">
        <v>74</v>
      </c>
      <c r="C5" s="57"/>
      <c r="D5" s="176" t="s">
        <v>58</v>
      </c>
      <c r="E5" s="176" t="s">
        <v>166</v>
      </c>
      <c r="F5" s="176" t="s">
        <v>167</v>
      </c>
      <c r="G5" s="186"/>
    </row>
    <row r="6" ht="15" customHeight="1" spans="1:7">
      <c r="A6" s="209" t="s">
        <v>83</v>
      </c>
      <c r="B6" s="209" t="s">
        <v>84</v>
      </c>
      <c r="C6" s="209" t="s">
        <v>85</v>
      </c>
      <c r="D6" s="209" t="s">
        <v>86</v>
      </c>
      <c r="E6" s="209" t="s">
        <v>87</v>
      </c>
      <c r="F6" s="209" t="s">
        <v>88</v>
      </c>
      <c r="G6" s="209" t="s">
        <v>89</v>
      </c>
    </row>
    <row r="7" ht="18" customHeight="1" spans="1:7">
      <c r="A7" s="68" t="s">
        <v>98</v>
      </c>
      <c r="B7" s="68" t="s">
        <v>99</v>
      </c>
      <c r="C7" s="122">
        <v>809913</v>
      </c>
      <c r="D7" s="122">
        <v>809913</v>
      </c>
      <c r="E7" s="122">
        <v>699933</v>
      </c>
      <c r="F7" s="122">
        <v>109980</v>
      </c>
      <c r="G7" s="122"/>
    </row>
    <row r="8" ht="18" customHeight="1" spans="1:7">
      <c r="A8" s="210" t="s">
        <v>100</v>
      </c>
      <c r="B8" s="210" t="s">
        <v>101</v>
      </c>
      <c r="C8" s="122">
        <v>809913</v>
      </c>
      <c r="D8" s="122">
        <v>809913</v>
      </c>
      <c r="E8" s="122">
        <v>699933</v>
      </c>
      <c r="F8" s="122">
        <v>109980</v>
      </c>
      <c r="G8" s="122"/>
    </row>
    <row r="9" ht="18" customHeight="1" spans="1:7">
      <c r="A9" s="211" t="s">
        <v>102</v>
      </c>
      <c r="B9" s="211" t="s">
        <v>103</v>
      </c>
      <c r="C9" s="122">
        <v>809913</v>
      </c>
      <c r="D9" s="122">
        <v>809913</v>
      </c>
      <c r="E9" s="122">
        <v>699933</v>
      </c>
      <c r="F9" s="122">
        <v>109980</v>
      </c>
      <c r="G9" s="122"/>
    </row>
    <row r="10" ht="18" customHeight="1" spans="1:7">
      <c r="A10" s="68" t="s">
        <v>104</v>
      </c>
      <c r="B10" s="68" t="s">
        <v>105</v>
      </c>
      <c r="C10" s="122">
        <v>175191.36</v>
      </c>
      <c r="D10" s="122">
        <v>175191.36</v>
      </c>
      <c r="E10" s="122">
        <v>172191.36</v>
      </c>
      <c r="F10" s="122">
        <v>3000</v>
      </c>
      <c r="G10" s="122"/>
    </row>
    <row r="11" ht="18" customHeight="1" spans="1:7">
      <c r="A11" s="210" t="s">
        <v>106</v>
      </c>
      <c r="B11" s="210" t="s">
        <v>107</v>
      </c>
      <c r="C11" s="122">
        <v>175191.36</v>
      </c>
      <c r="D11" s="122">
        <v>175191.36</v>
      </c>
      <c r="E11" s="122">
        <v>172191.36</v>
      </c>
      <c r="F11" s="122">
        <v>3000</v>
      </c>
      <c r="G11" s="122"/>
    </row>
    <row r="12" ht="18" customHeight="1" spans="1:7">
      <c r="A12" s="211" t="s">
        <v>108</v>
      </c>
      <c r="B12" s="211" t="s">
        <v>109</v>
      </c>
      <c r="C12" s="122">
        <v>14400</v>
      </c>
      <c r="D12" s="122">
        <v>14400</v>
      </c>
      <c r="E12" s="122">
        <v>14400</v>
      </c>
      <c r="F12" s="122"/>
      <c r="G12" s="122"/>
    </row>
    <row r="13" ht="18" customHeight="1" spans="1:7">
      <c r="A13" s="211" t="s">
        <v>110</v>
      </c>
      <c r="B13" s="211" t="s">
        <v>111</v>
      </c>
      <c r="C13" s="122">
        <v>60600</v>
      </c>
      <c r="D13" s="122">
        <v>60600</v>
      </c>
      <c r="E13" s="122">
        <v>57600</v>
      </c>
      <c r="F13" s="122">
        <v>3000</v>
      </c>
      <c r="G13" s="122"/>
    </row>
    <row r="14" ht="18" customHeight="1" spans="1:7">
      <c r="A14" s="211" t="s">
        <v>112</v>
      </c>
      <c r="B14" s="211" t="s">
        <v>113</v>
      </c>
      <c r="C14" s="122">
        <v>100191.36</v>
      </c>
      <c r="D14" s="122">
        <v>100191.36</v>
      </c>
      <c r="E14" s="122">
        <v>100191.36</v>
      </c>
      <c r="F14" s="122"/>
      <c r="G14" s="122"/>
    </row>
    <row r="15" ht="18" customHeight="1" spans="1:7">
      <c r="A15" s="68" t="s">
        <v>114</v>
      </c>
      <c r="B15" s="68" t="s">
        <v>115</v>
      </c>
      <c r="C15" s="122">
        <v>108581</v>
      </c>
      <c r="D15" s="122">
        <v>108581</v>
      </c>
      <c r="E15" s="122">
        <v>108581</v>
      </c>
      <c r="F15" s="122"/>
      <c r="G15" s="122"/>
    </row>
    <row r="16" ht="18" customHeight="1" spans="1:7">
      <c r="A16" s="210" t="s">
        <v>116</v>
      </c>
      <c r="B16" s="210" t="s">
        <v>117</v>
      </c>
      <c r="C16" s="122">
        <v>108581</v>
      </c>
      <c r="D16" s="122">
        <v>108581</v>
      </c>
      <c r="E16" s="122">
        <v>108581</v>
      </c>
      <c r="F16" s="122"/>
      <c r="G16" s="122"/>
    </row>
    <row r="17" ht="18" customHeight="1" spans="1:7">
      <c r="A17" s="211" t="s">
        <v>118</v>
      </c>
      <c r="B17" s="211" t="s">
        <v>119</v>
      </c>
      <c r="C17" s="122">
        <v>55155.04</v>
      </c>
      <c r="D17" s="122">
        <v>55155.04</v>
      </c>
      <c r="E17" s="122">
        <v>55155.04</v>
      </c>
      <c r="F17" s="122"/>
      <c r="G17" s="122"/>
    </row>
    <row r="18" ht="18" customHeight="1" spans="1:7">
      <c r="A18" s="211" t="s">
        <v>120</v>
      </c>
      <c r="B18" s="211" t="s">
        <v>121</v>
      </c>
      <c r="C18" s="122">
        <v>52305.04</v>
      </c>
      <c r="D18" s="122">
        <v>52305.04</v>
      </c>
      <c r="E18" s="122">
        <v>52305.04</v>
      </c>
      <c r="F18" s="122"/>
      <c r="G18" s="122"/>
    </row>
    <row r="19" ht="18" customHeight="1" spans="1:7">
      <c r="A19" s="211" t="s">
        <v>122</v>
      </c>
      <c r="B19" s="211" t="s">
        <v>123</v>
      </c>
      <c r="C19" s="122">
        <v>1120.92</v>
      </c>
      <c r="D19" s="122">
        <v>1120.92</v>
      </c>
      <c r="E19" s="122">
        <v>1120.92</v>
      </c>
      <c r="F19" s="122"/>
      <c r="G19" s="122"/>
    </row>
    <row r="20" ht="18" customHeight="1" spans="1:7">
      <c r="A20" s="68" t="s">
        <v>124</v>
      </c>
      <c r="B20" s="68" t="s">
        <v>125</v>
      </c>
      <c r="C20" s="122">
        <v>80685</v>
      </c>
      <c r="D20" s="122">
        <v>80685</v>
      </c>
      <c r="E20" s="122">
        <v>80685</v>
      </c>
      <c r="F20" s="122"/>
      <c r="G20" s="122"/>
    </row>
    <row r="21" ht="18" customHeight="1" spans="1:7">
      <c r="A21" s="210" t="s">
        <v>126</v>
      </c>
      <c r="B21" s="210" t="s">
        <v>127</v>
      </c>
      <c r="C21" s="122">
        <v>80685</v>
      </c>
      <c r="D21" s="122">
        <v>80685</v>
      </c>
      <c r="E21" s="122">
        <v>80685</v>
      </c>
      <c r="F21" s="122"/>
      <c r="G21" s="122"/>
    </row>
    <row r="22" ht="18" customHeight="1" spans="1:7">
      <c r="A22" s="211" t="s">
        <v>128</v>
      </c>
      <c r="B22" s="211" t="s">
        <v>129</v>
      </c>
      <c r="C22" s="122">
        <v>80685</v>
      </c>
      <c r="D22" s="122">
        <v>80685</v>
      </c>
      <c r="E22" s="122">
        <v>80685</v>
      </c>
      <c r="F22" s="122"/>
      <c r="G22" s="122"/>
    </row>
    <row r="23" ht="18" customHeight="1" spans="1:7">
      <c r="A23" s="121" t="s">
        <v>168</v>
      </c>
      <c r="B23" s="212" t="s">
        <v>168</v>
      </c>
      <c r="C23" s="122">
        <v>1174370.36</v>
      </c>
      <c r="D23" s="122">
        <v>1174370.36</v>
      </c>
      <c r="E23" s="122">
        <v>1061390.36</v>
      </c>
      <c r="F23" s="122">
        <v>112980</v>
      </c>
      <c r="G23" s="122"/>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 sqref="D1"/>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202" t="s">
        <v>169</v>
      </c>
    </row>
    <row r="2" ht="41.25" customHeight="1" spans="1:6">
      <c r="A2" s="203" t="str">
        <f>"2025"&amp;"年一般公共预算“三公”经费支出预算表"</f>
        <v>2025年一般公共预算“三公”经费支出预算表</v>
      </c>
      <c r="B2" s="81"/>
      <c r="C2" s="81"/>
      <c r="D2" s="81"/>
      <c r="E2" s="80"/>
      <c r="F2" s="81"/>
    </row>
    <row r="3" customHeight="1" spans="1:6">
      <c r="A3" s="154" t="str">
        <f>"单位名称："&amp;"昆明市东川区文化市场综合行政执法大队"</f>
        <v>单位名称：昆明市东川区文化市场综合行政执法大队</v>
      </c>
      <c r="B3" s="204"/>
      <c r="D3" s="81"/>
      <c r="E3" s="80"/>
      <c r="F3" s="85" t="s">
        <v>2</v>
      </c>
    </row>
    <row r="4" ht="27" customHeight="1" spans="1:6">
      <c r="A4" s="86" t="s">
        <v>170</v>
      </c>
      <c r="B4" s="86" t="s">
        <v>171</v>
      </c>
      <c r="C4" s="88" t="s">
        <v>172</v>
      </c>
      <c r="D4" s="86"/>
      <c r="E4" s="87"/>
      <c r="F4" s="86" t="s">
        <v>173</v>
      </c>
    </row>
    <row r="5" ht="28.5" customHeight="1" spans="1:6">
      <c r="A5" s="205"/>
      <c r="B5" s="90"/>
      <c r="C5" s="87" t="s">
        <v>58</v>
      </c>
      <c r="D5" s="87" t="s">
        <v>174</v>
      </c>
      <c r="E5" s="87" t="s">
        <v>175</v>
      </c>
      <c r="F5" s="89"/>
    </row>
    <row r="6" ht="17.25" customHeight="1" spans="1:6">
      <c r="A6" s="94" t="s">
        <v>83</v>
      </c>
      <c r="B6" s="94" t="s">
        <v>84</v>
      </c>
      <c r="C6" s="94" t="s">
        <v>85</v>
      </c>
      <c r="D6" s="94" t="s">
        <v>86</v>
      </c>
      <c r="E6" s="94" t="s">
        <v>87</v>
      </c>
      <c r="F6" s="94" t="s">
        <v>88</v>
      </c>
    </row>
    <row r="7" ht="17.25" customHeight="1" spans="1:6">
      <c r="A7" s="122">
        <v>13200</v>
      </c>
      <c r="B7" s="122"/>
      <c r="C7" s="122">
        <v>12000</v>
      </c>
      <c r="D7" s="122"/>
      <c r="E7" s="122">
        <v>12000</v>
      </c>
      <c r="F7" s="122">
        <v>1200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D15" workbookViewId="0">
      <selection activeCell="D1" sqref="D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5.625" customWidth="1"/>
    <col min="7" max="7" width="10.2833333333333" customWidth="1"/>
    <col min="8" max="8" width="23" customWidth="1"/>
    <col min="9" max="25" width="18.7083333333333" customWidth="1"/>
  </cols>
  <sheetData>
    <row r="1" ht="13.5" customHeight="1" spans="1:25">
      <c r="B1" s="181"/>
      <c r="C1" s="188"/>
      <c r="E1" s="189"/>
      <c r="F1" s="189"/>
      <c r="G1" s="189"/>
      <c r="H1" s="189"/>
      <c r="I1" s="127"/>
      <c r="J1" s="127"/>
      <c r="K1" s="127"/>
      <c r="L1" s="127"/>
      <c r="M1" s="127"/>
      <c r="N1" s="127"/>
      <c r="O1" s="127"/>
      <c r="S1" s="127"/>
      <c r="W1" s="188"/>
      <c r="Y1" s="41" t="s">
        <v>176</v>
      </c>
    </row>
    <row r="2" ht="45.75" customHeight="1" spans="1:25">
      <c r="A2" s="104" t="str">
        <f>"2025"&amp;"年部门基本支出预算表"</f>
        <v>2025年部门基本支出预算表</v>
      </c>
      <c r="B2" s="42"/>
      <c r="C2" s="104"/>
      <c r="D2" s="104"/>
      <c r="E2" s="104"/>
      <c r="F2" s="104"/>
      <c r="G2" s="104"/>
      <c r="H2" s="104"/>
      <c r="I2" s="104"/>
      <c r="J2" s="104"/>
      <c r="K2" s="104"/>
      <c r="L2" s="104"/>
      <c r="M2" s="104"/>
      <c r="N2" s="104"/>
      <c r="O2" s="104"/>
      <c r="P2" s="42"/>
      <c r="Q2" s="42"/>
      <c r="R2" s="42"/>
      <c r="S2" s="104"/>
      <c r="T2" s="104"/>
      <c r="U2" s="104"/>
      <c r="V2" s="104"/>
      <c r="W2" s="104"/>
      <c r="X2" s="104"/>
      <c r="Y2" s="104"/>
    </row>
    <row r="3" ht="18.75" customHeight="1" spans="1:25">
      <c r="A3" s="43" t="str">
        <f>"单位名称："&amp;"昆明市东川区文化市场综合行政执法大队"</f>
        <v>单位名称：昆明市东川区文化市场综合行政执法大队</v>
      </c>
      <c r="B3" s="44"/>
      <c r="C3" s="190"/>
      <c r="D3" s="190"/>
      <c r="E3" s="190"/>
      <c r="F3" s="190"/>
      <c r="G3" s="190"/>
      <c r="H3" s="190"/>
      <c r="I3" s="132"/>
      <c r="J3" s="132"/>
      <c r="K3" s="132"/>
      <c r="L3" s="132"/>
      <c r="M3" s="132"/>
      <c r="N3" s="132"/>
      <c r="O3" s="132"/>
      <c r="P3" s="45"/>
      <c r="Q3" s="45"/>
      <c r="R3" s="45"/>
      <c r="S3" s="132"/>
      <c r="W3" s="188"/>
      <c r="Y3" s="41" t="s">
        <v>2</v>
      </c>
    </row>
    <row r="4" ht="18" customHeight="1" spans="1:25">
      <c r="A4" s="47" t="s">
        <v>177</v>
      </c>
      <c r="B4" s="47" t="s">
        <v>178</v>
      </c>
      <c r="C4" s="47" t="s">
        <v>179</v>
      </c>
      <c r="D4" s="47" t="s">
        <v>180</v>
      </c>
      <c r="E4" s="47" t="s">
        <v>181</v>
      </c>
      <c r="F4" s="47" t="s">
        <v>182</v>
      </c>
      <c r="G4" s="47" t="s">
        <v>183</v>
      </c>
      <c r="H4" s="47" t="s">
        <v>184</v>
      </c>
      <c r="I4" s="191" t="s">
        <v>185</v>
      </c>
      <c r="J4" s="138" t="s">
        <v>185</v>
      </c>
      <c r="K4" s="138"/>
      <c r="L4" s="138"/>
      <c r="M4" s="138"/>
      <c r="N4" s="138"/>
      <c r="O4" s="138"/>
      <c r="P4" s="50"/>
      <c r="Q4" s="50"/>
      <c r="R4" s="50"/>
      <c r="S4" s="137" t="s">
        <v>62</v>
      </c>
      <c r="T4" s="138" t="s">
        <v>63</v>
      </c>
      <c r="U4" s="138"/>
      <c r="V4" s="138"/>
      <c r="W4" s="138"/>
      <c r="X4" s="138"/>
      <c r="Y4" s="118"/>
    </row>
    <row r="5" ht="18" customHeight="1" spans="1:25">
      <c r="A5" s="52"/>
      <c r="B5" s="66"/>
      <c r="C5" s="173"/>
      <c r="D5" s="52"/>
      <c r="E5" s="52"/>
      <c r="F5" s="52"/>
      <c r="G5" s="52"/>
      <c r="H5" s="52"/>
      <c r="I5" s="171" t="s">
        <v>186</v>
      </c>
      <c r="J5" s="191" t="s">
        <v>59</v>
      </c>
      <c r="K5" s="138"/>
      <c r="L5" s="138"/>
      <c r="M5" s="138"/>
      <c r="N5" s="138"/>
      <c r="O5" s="118"/>
      <c r="P5" s="49" t="s">
        <v>187</v>
      </c>
      <c r="Q5" s="50"/>
      <c r="R5" s="51"/>
      <c r="S5" s="47" t="s">
        <v>62</v>
      </c>
      <c r="T5" s="191" t="s">
        <v>63</v>
      </c>
      <c r="U5" s="137" t="s">
        <v>65</v>
      </c>
      <c r="V5" s="138" t="s">
        <v>63</v>
      </c>
      <c r="W5" s="137" t="s">
        <v>67</v>
      </c>
      <c r="X5" s="137" t="s">
        <v>68</v>
      </c>
      <c r="Y5" s="192" t="s">
        <v>69</v>
      </c>
    </row>
    <row r="6" ht="19.5" customHeight="1" spans="1:25">
      <c r="A6" s="66"/>
      <c r="B6" s="66"/>
      <c r="C6" s="66"/>
      <c r="D6" s="66"/>
      <c r="E6" s="66"/>
      <c r="F6" s="66"/>
      <c r="G6" s="66"/>
      <c r="H6" s="66"/>
      <c r="I6" s="66"/>
      <c r="J6" s="193" t="s">
        <v>188</v>
      </c>
      <c r="K6" s="47"/>
      <c r="L6" s="47" t="s">
        <v>189</v>
      </c>
      <c r="M6" s="47" t="s">
        <v>190</v>
      </c>
      <c r="N6" s="47" t="s">
        <v>191</v>
      </c>
      <c r="O6" s="47" t="s">
        <v>192</v>
      </c>
      <c r="P6" s="47" t="s">
        <v>59</v>
      </c>
      <c r="Q6" s="47" t="s">
        <v>60</v>
      </c>
      <c r="R6" s="47" t="s">
        <v>61</v>
      </c>
      <c r="S6" s="66"/>
      <c r="T6" s="47" t="s">
        <v>58</v>
      </c>
      <c r="U6" s="47" t="s">
        <v>65</v>
      </c>
      <c r="V6" s="47" t="s">
        <v>193</v>
      </c>
      <c r="W6" s="47" t="s">
        <v>67</v>
      </c>
      <c r="X6" s="47" t="s">
        <v>68</v>
      </c>
      <c r="Y6" s="47" t="s">
        <v>69</v>
      </c>
    </row>
    <row r="7" ht="37.5" customHeight="1" spans="1:25">
      <c r="A7" s="194"/>
      <c r="B7" s="57"/>
      <c r="C7" s="194"/>
      <c r="D7" s="194"/>
      <c r="E7" s="194"/>
      <c r="F7" s="194"/>
      <c r="G7" s="194"/>
      <c r="H7" s="194"/>
      <c r="I7" s="194"/>
      <c r="J7" s="195" t="s">
        <v>58</v>
      </c>
      <c r="K7" s="196" t="s">
        <v>194</v>
      </c>
      <c r="L7" s="55" t="s">
        <v>195</v>
      </c>
      <c r="M7" s="55" t="s">
        <v>190</v>
      </c>
      <c r="N7" s="55" t="s">
        <v>191</v>
      </c>
      <c r="O7" s="55" t="s">
        <v>192</v>
      </c>
      <c r="P7" s="55" t="s">
        <v>190</v>
      </c>
      <c r="Q7" s="55" t="s">
        <v>191</v>
      </c>
      <c r="R7" s="55" t="s">
        <v>192</v>
      </c>
      <c r="S7" s="55" t="s">
        <v>62</v>
      </c>
      <c r="T7" s="55" t="s">
        <v>58</v>
      </c>
      <c r="U7" s="55" t="s">
        <v>65</v>
      </c>
      <c r="V7" s="55" t="s">
        <v>193</v>
      </c>
      <c r="W7" s="55" t="s">
        <v>67</v>
      </c>
      <c r="X7" s="55" t="s">
        <v>68</v>
      </c>
      <c r="Y7" s="55" t="s">
        <v>69</v>
      </c>
    </row>
    <row r="8" customHeight="1" spans="1:25">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c r="Y8" s="67">
        <v>25</v>
      </c>
    </row>
    <row r="9" ht="20.25" customHeight="1" spans="1:25">
      <c r="A9" s="197" t="s">
        <v>196</v>
      </c>
      <c r="B9" s="197" t="s">
        <v>71</v>
      </c>
      <c r="C9" s="197" t="s">
        <v>197</v>
      </c>
      <c r="D9" s="197" t="s">
        <v>198</v>
      </c>
      <c r="E9" s="197" t="s">
        <v>102</v>
      </c>
      <c r="F9" s="197" t="s">
        <v>103</v>
      </c>
      <c r="G9" s="197" t="s">
        <v>199</v>
      </c>
      <c r="H9" s="197" t="s">
        <v>200</v>
      </c>
      <c r="I9" s="122">
        <v>236700</v>
      </c>
      <c r="J9" s="122">
        <v>236700</v>
      </c>
      <c r="K9" s="122"/>
      <c r="L9" s="122"/>
      <c r="M9" s="122"/>
      <c r="N9" s="122">
        <v>236700</v>
      </c>
      <c r="O9" s="122"/>
      <c r="P9" s="122"/>
      <c r="Q9" s="122"/>
      <c r="R9" s="122"/>
      <c r="S9" s="122"/>
      <c r="T9" s="122"/>
      <c r="U9" s="122"/>
      <c r="V9" s="122"/>
      <c r="W9" s="122"/>
      <c r="X9" s="122"/>
      <c r="Y9" s="122"/>
    </row>
    <row r="10" ht="20.25" customHeight="1" spans="1:25">
      <c r="A10" s="197" t="s">
        <v>196</v>
      </c>
      <c r="B10" s="197" t="s">
        <v>71</v>
      </c>
      <c r="C10" s="197" t="s">
        <v>197</v>
      </c>
      <c r="D10" s="197" t="s">
        <v>198</v>
      </c>
      <c r="E10" s="197" t="s">
        <v>102</v>
      </c>
      <c r="F10" s="197" t="s">
        <v>103</v>
      </c>
      <c r="G10" s="197" t="s">
        <v>201</v>
      </c>
      <c r="H10" s="197" t="s">
        <v>202</v>
      </c>
      <c r="I10" s="122">
        <v>377748</v>
      </c>
      <c r="J10" s="122">
        <v>377748</v>
      </c>
      <c r="K10" s="198"/>
      <c r="L10" s="198"/>
      <c r="M10" s="198"/>
      <c r="N10" s="122">
        <v>377748</v>
      </c>
      <c r="O10" s="198"/>
      <c r="P10" s="122"/>
      <c r="Q10" s="122"/>
      <c r="R10" s="122"/>
      <c r="S10" s="122"/>
      <c r="T10" s="122"/>
      <c r="U10" s="122"/>
      <c r="V10" s="122"/>
      <c r="W10" s="122"/>
      <c r="X10" s="122"/>
      <c r="Y10" s="122"/>
    </row>
    <row r="11" ht="20.25" customHeight="1" spans="1:25">
      <c r="A11" s="197" t="s">
        <v>196</v>
      </c>
      <c r="B11" s="197" t="s">
        <v>71</v>
      </c>
      <c r="C11" s="197" t="s">
        <v>197</v>
      </c>
      <c r="D11" s="197" t="s">
        <v>198</v>
      </c>
      <c r="E11" s="197" t="s">
        <v>102</v>
      </c>
      <c r="F11" s="197" t="s">
        <v>103</v>
      </c>
      <c r="G11" s="197" t="s">
        <v>203</v>
      </c>
      <c r="H11" s="197" t="s">
        <v>204</v>
      </c>
      <c r="I11" s="122">
        <v>19725</v>
      </c>
      <c r="J11" s="122">
        <v>19725</v>
      </c>
      <c r="K11" s="198"/>
      <c r="L11" s="198"/>
      <c r="M11" s="198"/>
      <c r="N11" s="122">
        <v>19725</v>
      </c>
      <c r="O11" s="198"/>
      <c r="P11" s="122"/>
      <c r="Q11" s="122"/>
      <c r="R11" s="122"/>
      <c r="S11" s="122"/>
      <c r="T11" s="122"/>
      <c r="U11" s="122"/>
      <c r="V11" s="122"/>
      <c r="W11" s="122"/>
      <c r="X11" s="122"/>
      <c r="Y11" s="122"/>
    </row>
    <row r="12" ht="20.25" customHeight="1" spans="1:25">
      <c r="A12" s="197" t="s">
        <v>196</v>
      </c>
      <c r="B12" s="197" t="s">
        <v>71</v>
      </c>
      <c r="C12" s="197" t="s">
        <v>205</v>
      </c>
      <c r="D12" s="197" t="s">
        <v>206</v>
      </c>
      <c r="E12" s="197" t="s">
        <v>112</v>
      </c>
      <c r="F12" s="197" t="s">
        <v>113</v>
      </c>
      <c r="G12" s="197" t="s">
        <v>207</v>
      </c>
      <c r="H12" s="197" t="s">
        <v>208</v>
      </c>
      <c r="I12" s="122">
        <v>100191.36</v>
      </c>
      <c r="J12" s="122">
        <v>100191.36</v>
      </c>
      <c r="K12" s="198"/>
      <c r="L12" s="198"/>
      <c r="M12" s="198"/>
      <c r="N12" s="122">
        <v>100191.36</v>
      </c>
      <c r="O12" s="198"/>
      <c r="P12" s="122"/>
      <c r="Q12" s="122"/>
      <c r="R12" s="122"/>
      <c r="S12" s="122"/>
      <c r="T12" s="122"/>
      <c r="U12" s="122"/>
      <c r="V12" s="122"/>
      <c r="W12" s="122"/>
      <c r="X12" s="122"/>
      <c r="Y12" s="122"/>
    </row>
    <row r="13" ht="20.25" customHeight="1" spans="1:25">
      <c r="A13" s="197" t="s">
        <v>196</v>
      </c>
      <c r="B13" s="197" t="s">
        <v>71</v>
      </c>
      <c r="C13" s="197" t="s">
        <v>205</v>
      </c>
      <c r="D13" s="197" t="s">
        <v>206</v>
      </c>
      <c r="E13" s="197" t="s">
        <v>118</v>
      </c>
      <c r="F13" s="197" t="s">
        <v>119</v>
      </c>
      <c r="G13" s="197" t="s">
        <v>209</v>
      </c>
      <c r="H13" s="197" t="s">
        <v>210</v>
      </c>
      <c r="I13" s="122">
        <v>2584</v>
      </c>
      <c r="J13" s="122">
        <v>2584</v>
      </c>
      <c r="K13" s="198"/>
      <c r="L13" s="198"/>
      <c r="M13" s="198"/>
      <c r="N13" s="122">
        <v>2584</v>
      </c>
      <c r="O13" s="198"/>
      <c r="P13" s="122"/>
      <c r="Q13" s="122"/>
      <c r="R13" s="122"/>
      <c r="S13" s="122"/>
      <c r="T13" s="122"/>
      <c r="U13" s="122"/>
      <c r="V13" s="122"/>
      <c r="W13" s="122"/>
      <c r="X13" s="122"/>
      <c r="Y13" s="122"/>
    </row>
    <row r="14" ht="20.25" customHeight="1" spans="1:25">
      <c r="A14" s="197" t="s">
        <v>196</v>
      </c>
      <c r="B14" s="197" t="s">
        <v>71</v>
      </c>
      <c r="C14" s="197" t="s">
        <v>205</v>
      </c>
      <c r="D14" s="197" t="s">
        <v>206</v>
      </c>
      <c r="E14" s="197" t="s">
        <v>118</v>
      </c>
      <c r="F14" s="197" t="s">
        <v>119</v>
      </c>
      <c r="G14" s="197" t="s">
        <v>209</v>
      </c>
      <c r="H14" s="197" t="s">
        <v>210</v>
      </c>
      <c r="I14" s="122">
        <v>52571.04</v>
      </c>
      <c r="J14" s="122">
        <v>52571.04</v>
      </c>
      <c r="K14" s="198"/>
      <c r="L14" s="198"/>
      <c r="M14" s="198"/>
      <c r="N14" s="122">
        <v>52571.04</v>
      </c>
      <c r="O14" s="198"/>
      <c r="P14" s="122"/>
      <c r="Q14" s="122"/>
      <c r="R14" s="122"/>
      <c r="S14" s="122"/>
      <c r="T14" s="122"/>
      <c r="U14" s="122"/>
      <c r="V14" s="122"/>
      <c r="W14" s="122"/>
      <c r="X14" s="122"/>
      <c r="Y14" s="122"/>
    </row>
    <row r="15" ht="20.25" customHeight="1" spans="1:25">
      <c r="A15" s="197" t="s">
        <v>196</v>
      </c>
      <c r="B15" s="197" t="s">
        <v>71</v>
      </c>
      <c r="C15" s="197" t="s">
        <v>205</v>
      </c>
      <c r="D15" s="197" t="s">
        <v>206</v>
      </c>
      <c r="E15" s="197" t="s">
        <v>120</v>
      </c>
      <c r="F15" s="197" t="s">
        <v>121</v>
      </c>
      <c r="G15" s="197" t="s">
        <v>211</v>
      </c>
      <c r="H15" s="197" t="s">
        <v>212</v>
      </c>
      <c r="I15" s="122">
        <v>20995</v>
      </c>
      <c r="J15" s="122">
        <v>20995</v>
      </c>
      <c r="K15" s="198"/>
      <c r="L15" s="198"/>
      <c r="M15" s="198"/>
      <c r="N15" s="122">
        <v>20995</v>
      </c>
      <c r="O15" s="198"/>
      <c r="P15" s="122"/>
      <c r="Q15" s="122"/>
      <c r="R15" s="122"/>
      <c r="S15" s="122"/>
      <c r="T15" s="122"/>
      <c r="U15" s="122"/>
      <c r="V15" s="122"/>
      <c r="W15" s="122"/>
      <c r="X15" s="122"/>
      <c r="Y15" s="122"/>
    </row>
    <row r="16" ht="20.25" customHeight="1" spans="1:25">
      <c r="A16" s="197" t="s">
        <v>196</v>
      </c>
      <c r="B16" s="197" t="s">
        <v>71</v>
      </c>
      <c r="C16" s="197" t="s">
        <v>205</v>
      </c>
      <c r="D16" s="197" t="s">
        <v>206</v>
      </c>
      <c r="E16" s="197" t="s">
        <v>120</v>
      </c>
      <c r="F16" s="197" t="s">
        <v>121</v>
      </c>
      <c r="G16" s="197" t="s">
        <v>211</v>
      </c>
      <c r="H16" s="197" t="s">
        <v>212</v>
      </c>
      <c r="I16" s="122">
        <v>31310.04</v>
      </c>
      <c r="J16" s="122">
        <v>31310.04</v>
      </c>
      <c r="K16" s="198"/>
      <c r="L16" s="198"/>
      <c r="M16" s="198"/>
      <c r="N16" s="122">
        <v>31310.04</v>
      </c>
      <c r="O16" s="198"/>
      <c r="P16" s="122"/>
      <c r="Q16" s="122"/>
      <c r="R16" s="122"/>
      <c r="S16" s="122"/>
      <c r="T16" s="122"/>
      <c r="U16" s="122"/>
      <c r="V16" s="122"/>
      <c r="W16" s="122"/>
      <c r="X16" s="122"/>
      <c r="Y16" s="122"/>
    </row>
    <row r="17" ht="20.25" customHeight="1" spans="1:25">
      <c r="A17" s="197" t="s">
        <v>196</v>
      </c>
      <c r="B17" s="197" t="s">
        <v>71</v>
      </c>
      <c r="C17" s="197" t="s">
        <v>205</v>
      </c>
      <c r="D17" s="197" t="s">
        <v>206</v>
      </c>
      <c r="E17" s="197" t="s">
        <v>122</v>
      </c>
      <c r="F17" s="197" t="s">
        <v>123</v>
      </c>
      <c r="G17" s="197" t="s">
        <v>213</v>
      </c>
      <c r="H17" s="197" t="s">
        <v>214</v>
      </c>
      <c r="I17" s="122">
        <v>1120.92</v>
      </c>
      <c r="J17" s="122">
        <v>1120.92</v>
      </c>
      <c r="K17" s="198"/>
      <c r="L17" s="198"/>
      <c r="M17" s="198"/>
      <c r="N17" s="122">
        <v>1120.92</v>
      </c>
      <c r="O17" s="198"/>
      <c r="P17" s="122"/>
      <c r="Q17" s="122"/>
      <c r="R17" s="122"/>
      <c r="S17" s="122"/>
      <c r="T17" s="122"/>
      <c r="U17" s="122"/>
      <c r="V17" s="122"/>
      <c r="W17" s="122"/>
      <c r="X17" s="122"/>
      <c r="Y17" s="122"/>
    </row>
    <row r="18" ht="20.25" customHeight="1" spans="1:25">
      <c r="A18" s="197" t="s">
        <v>196</v>
      </c>
      <c r="B18" s="197" t="s">
        <v>71</v>
      </c>
      <c r="C18" s="197" t="s">
        <v>215</v>
      </c>
      <c r="D18" s="197" t="s">
        <v>129</v>
      </c>
      <c r="E18" s="197" t="s">
        <v>128</v>
      </c>
      <c r="F18" s="197" t="s">
        <v>129</v>
      </c>
      <c r="G18" s="197" t="s">
        <v>216</v>
      </c>
      <c r="H18" s="197" t="s">
        <v>129</v>
      </c>
      <c r="I18" s="122">
        <v>80685</v>
      </c>
      <c r="J18" s="122">
        <v>80685</v>
      </c>
      <c r="K18" s="198"/>
      <c r="L18" s="198"/>
      <c r="M18" s="198"/>
      <c r="N18" s="122">
        <v>80685</v>
      </c>
      <c r="O18" s="198"/>
      <c r="P18" s="122"/>
      <c r="Q18" s="122"/>
      <c r="R18" s="122"/>
      <c r="S18" s="122"/>
      <c r="T18" s="122"/>
      <c r="U18" s="122"/>
      <c r="V18" s="122"/>
      <c r="W18" s="122"/>
      <c r="X18" s="122"/>
      <c r="Y18" s="122"/>
    </row>
    <row r="19" ht="20.25" customHeight="1" spans="1:25">
      <c r="A19" s="197" t="s">
        <v>196</v>
      </c>
      <c r="B19" s="197" t="s">
        <v>71</v>
      </c>
      <c r="C19" s="197" t="s">
        <v>217</v>
      </c>
      <c r="D19" s="197" t="s">
        <v>218</v>
      </c>
      <c r="E19" s="197" t="s">
        <v>102</v>
      </c>
      <c r="F19" s="197" t="s">
        <v>103</v>
      </c>
      <c r="G19" s="197" t="s">
        <v>219</v>
      </c>
      <c r="H19" s="197" t="s">
        <v>220</v>
      </c>
      <c r="I19" s="122">
        <v>12000</v>
      </c>
      <c r="J19" s="122">
        <v>12000</v>
      </c>
      <c r="K19" s="198"/>
      <c r="L19" s="198"/>
      <c r="M19" s="198"/>
      <c r="N19" s="122">
        <v>12000</v>
      </c>
      <c r="O19" s="198"/>
      <c r="P19" s="122"/>
      <c r="Q19" s="122"/>
      <c r="R19" s="122"/>
      <c r="S19" s="122"/>
      <c r="T19" s="122"/>
      <c r="U19" s="122"/>
      <c r="V19" s="122"/>
      <c r="W19" s="122"/>
      <c r="X19" s="122"/>
      <c r="Y19" s="122"/>
    </row>
    <row r="20" ht="20.25" customHeight="1" spans="1:25">
      <c r="A20" s="197" t="s">
        <v>196</v>
      </c>
      <c r="B20" s="197" t="s">
        <v>71</v>
      </c>
      <c r="C20" s="197" t="s">
        <v>221</v>
      </c>
      <c r="D20" s="197" t="s">
        <v>173</v>
      </c>
      <c r="E20" s="197" t="s">
        <v>102</v>
      </c>
      <c r="F20" s="197" t="s">
        <v>103</v>
      </c>
      <c r="G20" s="197" t="s">
        <v>222</v>
      </c>
      <c r="H20" s="197" t="s">
        <v>173</v>
      </c>
      <c r="I20" s="122">
        <v>1200</v>
      </c>
      <c r="J20" s="122">
        <v>1200</v>
      </c>
      <c r="K20" s="198"/>
      <c r="L20" s="198"/>
      <c r="M20" s="198"/>
      <c r="N20" s="122">
        <v>1200</v>
      </c>
      <c r="O20" s="198"/>
      <c r="P20" s="122"/>
      <c r="Q20" s="122"/>
      <c r="R20" s="122"/>
      <c r="S20" s="122"/>
      <c r="T20" s="122"/>
      <c r="U20" s="122"/>
      <c r="V20" s="122"/>
      <c r="W20" s="122"/>
      <c r="X20" s="122"/>
      <c r="Y20" s="122"/>
    </row>
    <row r="21" ht="20.25" customHeight="1" spans="1:25">
      <c r="A21" s="197" t="s">
        <v>196</v>
      </c>
      <c r="B21" s="197" t="s">
        <v>71</v>
      </c>
      <c r="C21" s="197" t="s">
        <v>223</v>
      </c>
      <c r="D21" s="197" t="s">
        <v>224</v>
      </c>
      <c r="E21" s="197" t="s">
        <v>102</v>
      </c>
      <c r="F21" s="197" t="s">
        <v>103</v>
      </c>
      <c r="G21" s="197" t="s">
        <v>225</v>
      </c>
      <c r="H21" s="197" t="s">
        <v>226</v>
      </c>
      <c r="I21" s="122">
        <v>54000</v>
      </c>
      <c r="J21" s="122">
        <v>54000</v>
      </c>
      <c r="K21" s="198"/>
      <c r="L21" s="198"/>
      <c r="M21" s="198"/>
      <c r="N21" s="122">
        <v>54000</v>
      </c>
      <c r="O21" s="198"/>
      <c r="P21" s="122"/>
      <c r="Q21" s="122"/>
      <c r="R21" s="122"/>
      <c r="S21" s="122"/>
      <c r="T21" s="122"/>
      <c r="U21" s="122"/>
      <c r="V21" s="122"/>
      <c r="W21" s="122"/>
      <c r="X21" s="122"/>
      <c r="Y21" s="122"/>
    </row>
    <row r="22" ht="20.25" customHeight="1" spans="1:25">
      <c r="A22" s="197" t="s">
        <v>196</v>
      </c>
      <c r="B22" s="197" t="s">
        <v>71</v>
      </c>
      <c r="C22" s="197" t="s">
        <v>227</v>
      </c>
      <c r="D22" s="197" t="s">
        <v>228</v>
      </c>
      <c r="E22" s="197" t="s">
        <v>102</v>
      </c>
      <c r="F22" s="197" t="s">
        <v>103</v>
      </c>
      <c r="G22" s="197" t="s">
        <v>229</v>
      </c>
      <c r="H22" s="197" t="s">
        <v>228</v>
      </c>
      <c r="I22" s="122">
        <v>1800</v>
      </c>
      <c r="J22" s="122">
        <v>1800</v>
      </c>
      <c r="K22" s="198"/>
      <c r="L22" s="198"/>
      <c r="M22" s="198"/>
      <c r="N22" s="122">
        <v>1800</v>
      </c>
      <c r="O22" s="198"/>
      <c r="P22" s="122"/>
      <c r="Q22" s="122"/>
      <c r="R22" s="122"/>
      <c r="S22" s="122"/>
      <c r="T22" s="122"/>
      <c r="U22" s="122"/>
      <c r="V22" s="122"/>
      <c r="W22" s="122"/>
      <c r="X22" s="122"/>
      <c r="Y22" s="122"/>
    </row>
    <row r="23" ht="20.25" customHeight="1" spans="1:25">
      <c r="A23" s="197" t="s">
        <v>196</v>
      </c>
      <c r="B23" s="197" t="s">
        <v>71</v>
      </c>
      <c r="C23" s="197" t="s">
        <v>230</v>
      </c>
      <c r="D23" s="197" t="s">
        <v>231</v>
      </c>
      <c r="E23" s="197" t="s">
        <v>110</v>
      </c>
      <c r="F23" s="197" t="s">
        <v>111</v>
      </c>
      <c r="G23" s="197" t="s">
        <v>232</v>
      </c>
      <c r="H23" s="197" t="s">
        <v>233</v>
      </c>
      <c r="I23" s="122">
        <v>3000</v>
      </c>
      <c r="J23" s="122">
        <v>3000</v>
      </c>
      <c r="K23" s="198"/>
      <c r="L23" s="198"/>
      <c r="M23" s="198"/>
      <c r="N23" s="122">
        <v>3000</v>
      </c>
      <c r="O23" s="198"/>
      <c r="P23" s="122"/>
      <c r="Q23" s="122"/>
      <c r="R23" s="122"/>
      <c r="S23" s="122"/>
      <c r="T23" s="122"/>
      <c r="U23" s="122"/>
      <c r="V23" s="122"/>
      <c r="W23" s="122"/>
      <c r="X23" s="122"/>
      <c r="Y23" s="122"/>
    </row>
    <row r="24" ht="20.25" customHeight="1" spans="1:25">
      <c r="A24" s="197" t="s">
        <v>196</v>
      </c>
      <c r="B24" s="197" t="s">
        <v>71</v>
      </c>
      <c r="C24" s="197" t="s">
        <v>234</v>
      </c>
      <c r="D24" s="197" t="s">
        <v>235</v>
      </c>
      <c r="E24" s="197" t="s">
        <v>102</v>
      </c>
      <c r="F24" s="197" t="s">
        <v>103</v>
      </c>
      <c r="G24" s="197" t="s">
        <v>236</v>
      </c>
      <c r="H24" s="197" t="s">
        <v>237</v>
      </c>
      <c r="I24" s="122">
        <v>5400</v>
      </c>
      <c r="J24" s="122">
        <v>5400</v>
      </c>
      <c r="K24" s="198"/>
      <c r="L24" s="198"/>
      <c r="M24" s="198"/>
      <c r="N24" s="122">
        <v>5400</v>
      </c>
      <c r="O24" s="198"/>
      <c r="P24" s="122"/>
      <c r="Q24" s="122"/>
      <c r="R24" s="122"/>
      <c r="S24" s="122"/>
      <c r="T24" s="122"/>
      <c r="U24" s="122"/>
      <c r="V24" s="122"/>
      <c r="W24" s="122"/>
      <c r="X24" s="122"/>
      <c r="Y24" s="122"/>
    </row>
    <row r="25" ht="20.25" customHeight="1" spans="1:25">
      <c r="A25" s="197" t="s">
        <v>196</v>
      </c>
      <c r="B25" s="197" t="s">
        <v>71</v>
      </c>
      <c r="C25" s="197" t="s">
        <v>234</v>
      </c>
      <c r="D25" s="197" t="s">
        <v>235</v>
      </c>
      <c r="E25" s="197" t="s">
        <v>102</v>
      </c>
      <c r="F25" s="197" t="s">
        <v>103</v>
      </c>
      <c r="G25" s="197" t="s">
        <v>238</v>
      </c>
      <c r="H25" s="197" t="s">
        <v>239</v>
      </c>
      <c r="I25" s="122">
        <v>1200</v>
      </c>
      <c r="J25" s="122">
        <v>1200</v>
      </c>
      <c r="K25" s="198"/>
      <c r="L25" s="198"/>
      <c r="M25" s="198"/>
      <c r="N25" s="122">
        <v>1200</v>
      </c>
      <c r="O25" s="198"/>
      <c r="P25" s="122"/>
      <c r="Q25" s="122"/>
      <c r="R25" s="122"/>
      <c r="S25" s="122"/>
      <c r="T25" s="122"/>
      <c r="U25" s="122"/>
      <c r="V25" s="122"/>
      <c r="W25" s="122"/>
      <c r="X25" s="122"/>
      <c r="Y25" s="122"/>
    </row>
    <row r="26" ht="20.25" customHeight="1" spans="1:25">
      <c r="A26" s="197" t="s">
        <v>196</v>
      </c>
      <c r="B26" s="197" t="s">
        <v>71</v>
      </c>
      <c r="C26" s="197" t="s">
        <v>234</v>
      </c>
      <c r="D26" s="197" t="s">
        <v>235</v>
      </c>
      <c r="E26" s="197" t="s">
        <v>102</v>
      </c>
      <c r="F26" s="197" t="s">
        <v>103</v>
      </c>
      <c r="G26" s="197" t="s">
        <v>240</v>
      </c>
      <c r="H26" s="197" t="s">
        <v>241</v>
      </c>
      <c r="I26" s="122">
        <v>1200</v>
      </c>
      <c r="J26" s="122">
        <v>1200</v>
      </c>
      <c r="K26" s="198"/>
      <c r="L26" s="198"/>
      <c r="M26" s="198"/>
      <c r="N26" s="122">
        <v>1200</v>
      </c>
      <c r="O26" s="198"/>
      <c r="P26" s="122"/>
      <c r="Q26" s="122"/>
      <c r="R26" s="122"/>
      <c r="S26" s="122"/>
      <c r="T26" s="122"/>
      <c r="U26" s="122"/>
      <c r="V26" s="122"/>
      <c r="W26" s="122"/>
      <c r="X26" s="122"/>
      <c r="Y26" s="122"/>
    </row>
    <row r="27" ht="20.25" customHeight="1" spans="1:25">
      <c r="A27" s="197" t="s">
        <v>196</v>
      </c>
      <c r="B27" s="197" t="s">
        <v>71</v>
      </c>
      <c r="C27" s="197" t="s">
        <v>234</v>
      </c>
      <c r="D27" s="197" t="s">
        <v>235</v>
      </c>
      <c r="E27" s="197" t="s">
        <v>102</v>
      </c>
      <c r="F27" s="197" t="s">
        <v>103</v>
      </c>
      <c r="G27" s="197" t="s">
        <v>242</v>
      </c>
      <c r="H27" s="197" t="s">
        <v>243</v>
      </c>
      <c r="I27" s="122">
        <v>4200</v>
      </c>
      <c r="J27" s="122">
        <v>4200</v>
      </c>
      <c r="K27" s="198"/>
      <c r="L27" s="198"/>
      <c r="M27" s="198"/>
      <c r="N27" s="122">
        <v>4200</v>
      </c>
      <c r="O27" s="198"/>
      <c r="P27" s="122"/>
      <c r="Q27" s="122"/>
      <c r="R27" s="122"/>
      <c r="S27" s="122"/>
      <c r="T27" s="122"/>
      <c r="U27" s="122"/>
      <c r="V27" s="122"/>
      <c r="W27" s="122"/>
      <c r="X27" s="122"/>
      <c r="Y27" s="122"/>
    </row>
    <row r="28" ht="20.25" customHeight="1" spans="1:25">
      <c r="A28" s="197" t="s">
        <v>196</v>
      </c>
      <c r="B28" s="197" t="s">
        <v>71</v>
      </c>
      <c r="C28" s="197" t="s">
        <v>234</v>
      </c>
      <c r="D28" s="197" t="s">
        <v>235</v>
      </c>
      <c r="E28" s="197" t="s">
        <v>102</v>
      </c>
      <c r="F28" s="197" t="s">
        <v>103</v>
      </c>
      <c r="G28" s="197" t="s">
        <v>244</v>
      </c>
      <c r="H28" s="197" t="s">
        <v>245</v>
      </c>
      <c r="I28" s="122">
        <v>7680</v>
      </c>
      <c r="J28" s="122">
        <v>7680</v>
      </c>
      <c r="K28" s="198"/>
      <c r="L28" s="198"/>
      <c r="M28" s="198"/>
      <c r="N28" s="122">
        <v>7680</v>
      </c>
      <c r="O28" s="198"/>
      <c r="P28" s="122"/>
      <c r="Q28" s="122"/>
      <c r="R28" s="122"/>
      <c r="S28" s="122"/>
      <c r="T28" s="122"/>
      <c r="U28" s="122"/>
      <c r="V28" s="122"/>
      <c r="W28" s="122"/>
      <c r="X28" s="122"/>
      <c r="Y28" s="122"/>
    </row>
    <row r="29" ht="20.25" customHeight="1" spans="1:25">
      <c r="A29" s="197" t="s">
        <v>196</v>
      </c>
      <c r="B29" s="197" t="s">
        <v>71</v>
      </c>
      <c r="C29" s="197" t="s">
        <v>234</v>
      </c>
      <c r="D29" s="197" t="s">
        <v>235</v>
      </c>
      <c r="E29" s="197" t="s">
        <v>102</v>
      </c>
      <c r="F29" s="197" t="s">
        <v>103</v>
      </c>
      <c r="G29" s="197" t="s">
        <v>246</v>
      </c>
      <c r="H29" s="197" t="s">
        <v>247</v>
      </c>
      <c r="I29" s="122">
        <v>900</v>
      </c>
      <c r="J29" s="122">
        <v>900</v>
      </c>
      <c r="K29" s="198"/>
      <c r="L29" s="198"/>
      <c r="M29" s="198"/>
      <c r="N29" s="122">
        <v>900</v>
      </c>
      <c r="O29" s="198"/>
      <c r="P29" s="122"/>
      <c r="Q29" s="122"/>
      <c r="R29" s="122"/>
      <c r="S29" s="122"/>
      <c r="T29" s="122"/>
      <c r="U29" s="122"/>
      <c r="V29" s="122"/>
      <c r="W29" s="122"/>
      <c r="X29" s="122"/>
      <c r="Y29" s="122"/>
    </row>
    <row r="30" ht="20.25" customHeight="1" spans="1:25">
      <c r="A30" s="197" t="s">
        <v>196</v>
      </c>
      <c r="B30" s="197" t="s">
        <v>71</v>
      </c>
      <c r="C30" s="197" t="s">
        <v>234</v>
      </c>
      <c r="D30" s="197" t="s">
        <v>235</v>
      </c>
      <c r="E30" s="197" t="s">
        <v>102</v>
      </c>
      <c r="F30" s="197" t="s">
        <v>103</v>
      </c>
      <c r="G30" s="197" t="s">
        <v>248</v>
      </c>
      <c r="H30" s="197" t="s">
        <v>249</v>
      </c>
      <c r="I30" s="122">
        <v>300</v>
      </c>
      <c r="J30" s="122">
        <v>300</v>
      </c>
      <c r="K30" s="198"/>
      <c r="L30" s="198"/>
      <c r="M30" s="198"/>
      <c r="N30" s="122">
        <v>300</v>
      </c>
      <c r="O30" s="198"/>
      <c r="P30" s="122"/>
      <c r="Q30" s="122"/>
      <c r="R30" s="122"/>
      <c r="S30" s="122"/>
      <c r="T30" s="122"/>
      <c r="U30" s="122"/>
      <c r="V30" s="122"/>
      <c r="W30" s="122"/>
      <c r="X30" s="122"/>
      <c r="Y30" s="122"/>
    </row>
    <row r="31" ht="20.25" customHeight="1" spans="1:25">
      <c r="A31" s="197" t="s">
        <v>196</v>
      </c>
      <c r="B31" s="197" t="s">
        <v>71</v>
      </c>
      <c r="C31" s="197" t="s">
        <v>234</v>
      </c>
      <c r="D31" s="197" t="s">
        <v>235</v>
      </c>
      <c r="E31" s="197" t="s">
        <v>102</v>
      </c>
      <c r="F31" s="197" t="s">
        <v>103</v>
      </c>
      <c r="G31" s="197" t="s">
        <v>250</v>
      </c>
      <c r="H31" s="197" t="s">
        <v>251</v>
      </c>
      <c r="I31" s="122">
        <v>300</v>
      </c>
      <c r="J31" s="122">
        <v>300</v>
      </c>
      <c r="K31" s="198"/>
      <c r="L31" s="198"/>
      <c r="M31" s="198"/>
      <c r="N31" s="122">
        <v>300</v>
      </c>
      <c r="O31" s="198"/>
      <c r="P31" s="122"/>
      <c r="Q31" s="122"/>
      <c r="R31" s="122"/>
      <c r="S31" s="122"/>
      <c r="T31" s="122"/>
      <c r="U31" s="122"/>
      <c r="V31" s="122"/>
      <c r="W31" s="122"/>
      <c r="X31" s="122"/>
      <c r="Y31" s="122"/>
    </row>
    <row r="32" ht="20.25" customHeight="1" spans="1:25">
      <c r="A32" s="197" t="s">
        <v>196</v>
      </c>
      <c r="B32" s="197" t="s">
        <v>71</v>
      </c>
      <c r="C32" s="197" t="s">
        <v>234</v>
      </c>
      <c r="D32" s="197" t="s">
        <v>235</v>
      </c>
      <c r="E32" s="197" t="s">
        <v>102</v>
      </c>
      <c r="F32" s="197" t="s">
        <v>103</v>
      </c>
      <c r="G32" s="197" t="s">
        <v>252</v>
      </c>
      <c r="H32" s="197" t="s">
        <v>253</v>
      </c>
      <c r="I32" s="122">
        <v>14400</v>
      </c>
      <c r="J32" s="122">
        <v>14400</v>
      </c>
      <c r="K32" s="198"/>
      <c r="L32" s="198"/>
      <c r="M32" s="198"/>
      <c r="N32" s="122">
        <v>14400</v>
      </c>
      <c r="O32" s="198"/>
      <c r="P32" s="122"/>
      <c r="Q32" s="122"/>
      <c r="R32" s="122"/>
      <c r="S32" s="122"/>
      <c r="T32" s="122"/>
      <c r="U32" s="122"/>
      <c r="V32" s="122"/>
      <c r="W32" s="122"/>
      <c r="X32" s="122"/>
      <c r="Y32" s="122"/>
    </row>
    <row r="33" ht="20.25" customHeight="1" spans="1:25">
      <c r="A33" s="197" t="s">
        <v>196</v>
      </c>
      <c r="B33" s="197" t="s">
        <v>71</v>
      </c>
      <c r="C33" s="197" t="s">
        <v>254</v>
      </c>
      <c r="D33" s="197" t="s">
        <v>255</v>
      </c>
      <c r="E33" s="197" t="s">
        <v>102</v>
      </c>
      <c r="F33" s="197" t="s">
        <v>103</v>
      </c>
      <c r="G33" s="197" t="s">
        <v>225</v>
      </c>
      <c r="H33" s="197" t="s">
        <v>226</v>
      </c>
      <c r="I33" s="122">
        <v>5400</v>
      </c>
      <c r="J33" s="122">
        <v>5400</v>
      </c>
      <c r="K33" s="198"/>
      <c r="L33" s="198"/>
      <c r="M33" s="198"/>
      <c r="N33" s="122">
        <v>5400</v>
      </c>
      <c r="O33" s="198"/>
      <c r="P33" s="122"/>
      <c r="Q33" s="122"/>
      <c r="R33" s="122"/>
      <c r="S33" s="122"/>
      <c r="T33" s="122"/>
      <c r="U33" s="122"/>
      <c r="V33" s="122"/>
      <c r="W33" s="122"/>
      <c r="X33" s="122"/>
      <c r="Y33" s="122"/>
    </row>
    <row r="34" ht="20.25" customHeight="1" spans="1:25">
      <c r="A34" s="197" t="s">
        <v>196</v>
      </c>
      <c r="B34" s="197" t="s">
        <v>71</v>
      </c>
      <c r="C34" s="197" t="s">
        <v>256</v>
      </c>
      <c r="D34" s="197" t="s">
        <v>257</v>
      </c>
      <c r="E34" s="197" t="s">
        <v>108</v>
      </c>
      <c r="F34" s="197" t="s">
        <v>109</v>
      </c>
      <c r="G34" s="197" t="s">
        <v>258</v>
      </c>
      <c r="H34" s="197" t="s">
        <v>259</v>
      </c>
      <c r="I34" s="122">
        <v>14400</v>
      </c>
      <c r="J34" s="122">
        <v>14400</v>
      </c>
      <c r="K34" s="198"/>
      <c r="L34" s="198"/>
      <c r="M34" s="198"/>
      <c r="N34" s="122">
        <v>14400</v>
      </c>
      <c r="O34" s="198"/>
      <c r="P34" s="122"/>
      <c r="Q34" s="122"/>
      <c r="R34" s="122"/>
      <c r="S34" s="122"/>
      <c r="T34" s="122"/>
      <c r="U34" s="122"/>
      <c r="V34" s="122"/>
      <c r="W34" s="122"/>
      <c r="X34" s="122"/>
      <c r="Y34" s="122"/>
    </row>
    <row r="35" ht="20.25" customHeight="1" spans="1:25">
      <c r="A35" s="197" t="s">
        <v>196</v>
      </c>
      <c r="B35" s="197" t="s">
        <v>71</v>
      </c>
      <c r="C35" s="197" t="s">
        <v>256</v>
      </c>
      <c r="D35" s="197" t="s">
        <v>257</v>
      </c>
      <c r="E35" s="197" t="s">
        <v>110</v>
      </c>
      <c r="F35" s="197" t="s">
        <v>111</v>
      </c>
      <c r="G35" s="197" t="s">
        <v>258</v>
      </c>
      <c r="H35" s="197" t="s">
        <v>259</v>
      </c>
      <c r="I35" s="122">
        <v>57600</v>
      </c>
      <c r="J35" s="122">
        <v>57600</v>
      </c>
      <c r="K35" s="198"/>
      <c r="L35" s="198"/>
      <c r="M35" s="198"/>
      <c r="N35" s="122">
        <v>57600</v>
      </c>
      <c r="O35" s="198"/>
      <c r="P35" s="122"/>
      <c r="Q35" s="122"/>
      <c r="R35" s="122"/>
      <c r="S35" s="122"/>
      <c r="T35" s="122"/>
      <c r="U35" s="122"/>
      <c r="V35" s="122"/>
      <c r="W35" s="122"/>
      <c r="X35" s="122"/>
      <c r="Y35" s="122"/>
    </row>
    <row r="36" ht="20.25" customHeight="1" spans="1:25">
      <c r="A36" s="197" t="s">
        <v>196</v>
      </c>
      <c r="B36" s="197" t="s">
        <v>71</v>
      </c>
      <c r="C36" s="197" t="s">
        <v>260</v>
      </c>
      <c r="D36" s="197" t="s">
        <v>261</v>
      </c>
      <c r="E36" s="197" t="s">
        <v>102</v>
      </c>
      <c r="F36" s="197" t="s">
        <v>103</v>
      </c>
      <c r="G36" s="197" t="s">
        <v>203</v>
      </c>
      <c r="H36" s="197" t="s">
        <v>204</v>
      </c>
      <c r="I36" s="122">
        <v>65760</v>
      </c>
      <c r="J36" s="122">
        <v>65760</v>
      </c>
      <c r="K36" s="198"/>
      <c r="L36" s="198"/>
      <c r="M36" s="198"/>
      <c r="N36" s="122">
        <v>65760</v>
      </c>
      <c r="O36" s="198"/>
      <c r="P36" s="122"/>
      <c r="Q36" s="122"/>
      <c r="R36" s="122"/>
      <c r="S36" s="122"/>
      <c r="T36" s="122"/>
      <c r="U36" s="122"/>
      <c r="V36" s="122"/>
      <c r="W36" s="122"/>
      <c r="X36" s="122"/>
      <c r="Y36" s="122"/>
    </row>
    <row r="37" ht="17.25" customHeight="1" spans="1:25">
      <c r="A37" s="199" t="s">
        <v>168</v>
      </c>
      <c r="B37" s="74"/>
      <c r="C37" s="200"/>
      <c r="D37" s="200"/>
      <c r="E37" s="200"/>
      <c r="F37" s="200"/>
      <c r="G37" s="200"/>
      <c r="H37" s="201"/>
      <c r="I37" s="122">
        <v>1174370.36</v>
      </c>
      <c r="J37" s="122">
        <v>1174370.36</v>
      </c>
      <c r="K37" s="122"/>
      <c r="L37" s="122"/>
      <c r="M37" s="122"/>
      <c r="N37" s="122">
        <v>1174370.36</v>
      </c>
      <c r="O37" s="122"/>
      <c r="P37" s="122"/>
      <c r="Q37" s="122"/>
      <c r="R37" s="122"/>
      <c r="S37" s="122"/>
      <c r="T37" s="122"/>
      <c r="U37" s="122"/>
      <c r="V37" s="122"/>
      <c r="W37" s="122"/>
      <c r="X37" s="122"/>
      <c r="Y37" s="122"/>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topLeftCell="B1" workbookViewId="0">
      <selection activeCell="E25" sqref="E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1"/>
      <c r="E1" s="40"/>
      <c r="F1" s="40"/>
      <c r="G1" s="40"/>
      <c r="H1" s="40"/>
      <c r="U1" s="181"/>
      <c r="W1" s="182" t="s">
        <v>262</v>
      </c>
    </row>
    <row r="2" ht="46.5" customHeight="1" spans="1:23">
      <c r="A2" s="42" t="str">
        <f>"2025"&amp;"年部门项目支出预算表"</f>
        <v>2025年部门项目支出预算表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"单位名称："&amp;"昆明市东川区文化市场综合行政执法大队"</f>
        <v>单位名称：昆明市东川区文化市场综合行政执法大队</v>
      </c>
      <c r="B3" s="44"/>
      <c r="C3" s="44"/>
      <c r="D3" s="44"/>
      <c r="E3" s="44"/>
      <c r="F3" s="44"/>
      <c r="G3" s="44"/>
      <c r="H3" s="44"/>
      <c r="I3" s="45"/>
      <c r="J3" s="45"/>
      <c r="K3" s="45"/>
      <c r="L3" s="45"/>
      <c r="M3" s="45"/>
      <c r="N3" s="45"/>
      <c r="O3" s="45"/>
      <c r="P3" s="45"/>
      <c r="Q3" s="45"/>
      <c r="U3" s="181"/>
      <c r="W3" s="155" t="s">
        <v>2</v>
      </c>
    </row>
    <row r="4" ht="21.75" customHeight="1" spans="1:23">
      <c r="A4" s="47" t="s">
        <v>263</v>
      </c>
      <c r="B4" s="48" t="s">
        <v>179</v>
      </c>
      <c r="C4" s="47" t="s">
        <v>180</v>
      </c>
      <c r="D4" s="47" t="s">
        <v>264</v>
      </c>
      <c r="E4" s="48" t="s">
        <v>181</v>
      </c>
      <c r="F4" s="48" t="s">
        <v>182</v>
      </c>
      <c r="G4" s="48" t="s">
        <v>265</v>
      </c>
      <c r="H4" s="48" t="s">
        <v>266</v>
      </c>
      <c r="I4" s="65" t="s">
        <v>56</v>
      </c>
      <c r="J4" s="49" t="s">
        <v>267</v>
      </c>
      <c r="K4" s="50"/>
      <c r="L4" s="50"/>
      <c r="M4" s="51"/>
      <c r="N4" s="49" t="s">
        <v>187</v>
      </c>
      <c r="O4" s="50"/>
      <c r="P4" s="51"/>
      <c r="Q4" s="48" t="s">
        <v>62</v>
      </c>
      <c r="R4" s="49" t="s">
        <v>63</v>
      </c>
      <c r="S4" s="50"/>
      <c r="T4" s="50"/>
      <c r="U4" s="50"/>
      <c r="V4" s="50"/>
      <c r="W4" s="51"/>
    </row>
    <row r="5" ht="21.75" customHeight="1" spans="1:23">
      <c r="A5" s="52"/>
      <c r="B5" s="66"/>
      <c r="C5" s="52"/>
      <c r="D5" s="52"/>
      <c r="E5" s="53"/>
      <c r="F5" s="53"/>
      <c r="G5" s="53"/>
      <c r="H5" s="53"/>
      <c r="I5" s="66"/>
      <c r="J5" s="183" t="s">
        <v>59</v>
      </c>
      <c r="K5" s="184"/>
      <c r="L5" s="48" t="s">
        <v>60</v>
      </c>
      <c r="M5" s="48" t="s">
        <v>61</v>
      </c>
      <c r="N5" s="48" t="s">
        <v>59</v>
      </c>
      <c r="O5" s="48" t="s">
        <v>60</v>
      </c>
      <c r="P5" s="48" t="s">
        <v>61</v>
      </c>
      <c r="Q5" s="53"/>
      <c r="R5" s="48" t="s">
        <v>58</v>
      </c>
      <c r="S5" s="48" t="s">
        <v>65</v>
      </c>
      <c r="T5" s="48" t="s">
        <v>193</v>
      </c>
      <c r="U5" s="48" t="s">
        <v>67</v>
      </c>
      <c r="V5" s="48" t="s">
        <v>68</v>
      </c>
      <c r="W5" s="48" t="s">
        <v>69</v>
      </c>
    </row>
    <row r="6" ht="21" customHeight="1" spans="1:23">
      <c r="A6" s="66"/>
      <c r="B6" s="66"/>
      <c r="C6" s="66"/>
      <c r="D6" s="66"/>
      <c r="E6" s="66"/>
      <c r="F6" s="66"/>
      <c r="G6" s="66"/>
      <c r="H6" s="66"/>
      <c r="I6" s="66"/>
      <c r="J6" s="185" t="s">
        <v>58</v>
      </c>
      <c r="K6" s="186"/>
      <c r="L6" s="66"/>
      <c r="M6" s="66"/>
      <c r="N6" s="66"/>
      <c r="O6" s="66"/>
      <c r="P6" s="66"/>
      <c r="Q6" s="66"/>
      <c r="R6" s="66"/>
      <c r="S6" s="66"/>
      <c r="T6" s="66"/>
      <c r="U6" s="66"/>
      <c r="V6" s="66"/>
      <c r="W6" s="66"/>
    </row>
    <row r="7" ht="39.75" customHeight="1" spans="1:23">
      <c r="A7" s="55"/>
      <c r="B7" s="57"/>
      <c r="C7" s="55"/>
      <c r="D7" s="55"/>
      <c r="E7" s="56"/>
      <c r="F7" s="56"/>
      <c r="G7" s="56"/>
      <c r="H7" s="56"/>
      <c r="I7" s="57"/>
      <c r="J7" s="105" t="s">
        <v>58</v>
      </c>
      <c r="K7" s="105" t="s">
        <v>268</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67">
        <v>12</v>
      </c>
      <c r="M8" s="67">
        <v>13</v>
      </c>
      <c r="N8" s="67">
        <v>14</v>
      </c>
      <c r="O8" s="67">
        <v>15</v>
      </c>
      <c r="P8" s="67">
        <v>16</v>
      </c>
      <c r="Q8" s="67">
        <v>17</v>
      </c>
      <c r="R8" s="67">
        <v>18</v>
      </c>
      <c r="S8" s="67">
        <v>19</v>
      </c>
      <c r="T8" s="67">
        <v>20</v>
      </c>
      <c r="U8" s="58">
        <v>21</v>
      </c>
      <c r="V8" s="67">
        <v>22</v>
      </c>
      <c r="W8" s="58">
        <v>23</v>
      </c>
    </row>
    <row r="9" ht="21.75" customHeight="1" spans="1:23">
      <c r="A9" s="107"/>
      <c r="B9" s="107"/>
      <c r="C9" s="107"/>
      <c r="D9" s="107"/>
      <c r="E9" s="107"/>
      <c r="F9" s="107"/>
      <c r="G9" s="107"/>
      <c r="H9" s="107"/>
      <c r="I9" s="122"/>
      <c r="J9" s="122"/>
      <c r="K9" s="122"/>
      <c r="L9" s="122"/>
      <c r="M9" s="122"/>
      <c r="N9" s="122"/>
      <c r="O9" s="122"/>
      <c r="P9" s="122"/>
      <c r="Q9" s="122"/>
      <c r="R9" s="122"/>
      <c r="S9" s="122"/>
      <c r="T9" s="122"/>
      <c r="U9" s="122"/>
      <c r="V9" s="122"/>
      <c r="W9" s="122"/>
    </row>
    <row r="10" ht="18.75" customHeight="1" spans="1:23">
      <c r="A10" s="187" t="s">
        <v>168</v>
      </c>
      <c r="B10" s="152"/>
      <c r="C10" s="152"/>
      <c r="D10" s="152"/>
      <c r="E10" s="152"/>
      <c r="F10" s="152"/>
      <c r="G10" s="152"/>
      <c r="H10" s="153"/>
      <c r="I10" s="122"/>
      <c r="J10" s="122"/>
      <c r="K10" s="122"/>
      <c r="L10" s="122"/>
      <c r="M10" s="122"/>
      <c r="N10" s="122"/>
      <c r="O10" s="122"/>
      <c r="P10" s="122"/>
      <c r="Q10" s="122"/>
      <c r="R10" s="122"/>
      <c r="S10" s="122"/>
      <c r="T10" s="122"/>
      <c r="U10" s="122"/>
      <c r="V10" s="122"/>
      <c r="W10" s="122"/>
    </row>
    <row r="11" customHeight="1" spans="1:23">
      <c r="A11" t="s">
        <v>269</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2" sqref="C2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1" t="s">
        <v>270</v>
      </c>
    </row>
    <row r="2" ht="39.75" customHeight="1" spans="1:10">
      <c r="A2" s="103" t="str">
        <f>"2025"&amp;"年部门项目支出绩效目标表"</f>
        <v>2025年部门项目支出绩效目标表</v>
      </c>
      <c r="B2" s="42"/>
      <c r="C2" s="42"/>
      <c r="D2" s="42"/>
      <c r="E2" s="42"/>
      <c r="F2" s="104"/>
      <c r="G2" s="42"/>
      <c r="H2" s="104"/>
      <c r="I2" s="104"/>
      <c r="J2" s="42"/>
    </row>
    <row r="3" ht="17.25" customHeight="1" spans="1:10">
      <c r="A3" s="43" t="str">
        <f>"单位名称："&amp;"昆明市东川区文化市场综合行政执法大队"</f>
        <v>单位名称：昆明市东川区文化市场综合行政执法大队</v>
      </c>
    </row>
    <row r="4" ht="44.25" customHeight="1" spans="1:10">
      <c r="A4" s="105" t="s">
        <v>180</v>
      </c>
      <c r="B4" s="105" t="s">
        <v>271</v>
      </c>
      <c r="C4" s="105" t="s">
        <v>272</v>
      </c>
      <c r="D4" s="105" t="s">
        <v>273</v>
      </c>
      <c r="E4" s="105" t="s">
        <v>274</v>
      </c>
      <c r="F4" s="106" t="s">
        <v>275</v>
      </c>
      <c r="G4" s="105" t="s">
        <v>276</v>
      </c>
      <c r="H4" s="106" t="s">
        <v>277</v>
      </c>
      <c r="I4" s="106" t="s">
        <v>278</v>
      </c>
      <c r="J4" s="105" t="s">
        <v>279</v>
      </c>
    </row>
    <row r="5" ht="18.75" customHeight="1" spans="1:10">
      <c r="A5" s="179">
        <v>1</v>
      </c>
      <c r="B5" s="179">
        <v>2</v>
      </c>
      <c r="C5" s="179">
        <v>3</v>
      </c>
      <c r="D5" s="179">
        <v>4</v>
      </c>
      <c r="E5" s="179">
        <v>5</v>
      </c>
      <c r="F5" s="67">
        <v>6</v>
      </c>
      <c r="G5" s="179">
        <v>7</v>
      </c>
      <c r="H5" s="67">
        <v>8</v>
      </c>
      <c r="I5" s="67">
        <v>9</v>
      </c>
      <c r="J5" s="179">
        <v>10</v>
      </c>
    </row>
    <row r="6" ht="42" customHeight="1" spans="1:10">
      <c r="A6" s="68"/>
      <c r="B6" s="107"/>
      <c r="C6" s="107"/>
      <c r="D6" s="107"/>
      <c r="E6" s="93"/>
      <c r="F6" s="108"/>
      <c r="G6" s="93"/>
      <c r="H6" s="108"/>
      <c r="I6" s="108"/>
      <c r="J6" s="93"/>
    </row>
    <row r="7" ht="42" customHeight="1" spans="1:10">
      <c r="A7" s="109"/>
      <c r="B7" s="110"/>
      <c r="C7" s="110"/>
      <c r="D7" s="110"/>
      <c r="E7" s="180"/>
      <c r="F7" s="59"/>
      <c r="G7" s="68"/>
      <c r="H7" s="59"/>
      <c r="I7" s="59"/>
      <c r="J7" s="68"/>
    </row>
    <row r="8" ht="31" customHeight="1" spans="1:10">
      <c r="A8" t="s">
        <v>280</v>
      </c>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2025-02-24T06:42:00Z</dcterms:created>
  <dcterms:modified xsi:type="dcterms:W3CDTF">2026-03-06T06:54:28Z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76E82AF54496461DBC0460787F314ABB_13</vt:lpwstr>
  </property>
  <property fmtid="{D5CDD505-2E9C-101B-9397-08002B2CF9AE}" pid="4" name="CalculationRule">
    <vt:i4>0</vt:i4>
  </property>
</Properties>
</file>