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高龄津贴发放决算表" sheetId="8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10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铜都街道段开荣11月8日死亡社保卡被家属注销致11津贴发放失败。</t>
        </r>
      </text>
    </comment>
  </commentList>
</comments>
</file>

<file path=xl/sharedStrings.xml><?xml version="1.0" encoding="utf-8"?>
<sst xmlns="http://schemas.openxmlformats.org/spreadsheetml/2006/main" count="30" uniqueCount="21">
  <si>
    <t>东川区民政局2025年11月80周岁及以上高龄津贴发放决算表</t>
  </si>
  <si>
    <t>单位：人、元</t>
  </si>
  <si>
    <t>单位</t>
  </si>
  <si>
    <r>
      <rPr>
        <sz val="12"/>
        <color rgb="FF000000"/>
        <rFont val="Times New Roman"/>
        <charset val="134"/>
      </rPr>
      <t>80-89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60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</si>
  <si>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90-99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120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</si>
  <si>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100</t>
    </r>
    <r>
      <rPr>
        <sz val="12"/>
        <color rgb="FF000000"/>
        <rFont val="宋体"/>
        <charset val="134"/>
      </rPr>
      <t>周岁及以上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</si>
  <si>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t>合计</t>
  </si>
  <si>
    <t>备注</t>
  </si>
  <si>
    <t>发放人数</t>
  </si>
  <si>
    <t>发放金额</t>
  </si>
  <si>
    <t>其中：新增人员津贴补发金额</t>
  </si>
  <si>
    <t>阿旺镇</t>
  </si>
  <si>
    <t>新增人员津贴补发金额”是指本月新增人员中在“免申即享”执行时间2025年1月起满80周岁的相关月份予以补发的高龄津贴金额。</t>
  </si>
  <si>
    <t>碧谷街道</t>
  </si>
  <si>
    <t>红土地镇</t>
  </si>
  <si>
    <t>集义街道</t>
  </si>
  <si>
    <t>汤丹镇</t>
  </si>
  <si>
    <t>铜都街道</t>
  </si>
  <si>
    <t>拖布卡镇</t>
  </si>
  <si>
    <t>乌龙镇</t>
  </si>
  <si>
    <t>因民镇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</si>
</sst>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4"/>
  <sheetViews>
    <sheetView tabSelected="1" workbookViewId="0">
      <selection activeCell="K11" sqref="K11"/>
    </sheetView>
  </sheetViews>
  <sheetFormatPr defaultColWidth="9" defaultRowHeight="13.5"/>
  <cols>
    <col min="5" max="5" width="6.25" customWidth="1"/>
    <col min="9" max="9" width="5.875" customWidth="1"/>
    <col min="10" max="10" width="4.75" customWidth="1"/>
    <col min="11" max="11" width="8.75" customWidth="1"/>
    <col min="12" max="12" width="5.125" customWidth="1"/>
  </cols>
  <sheetData>
    <row r="1" ht="4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16"/>
      <c r="L2" s="2"/>
      <c r="M2" s="17" t="s">
        <v>1</v>
      </c>
    </row>
    <row r="3" ht="32" customHeight="1" spans="1:13">
      <c r="A3" s="3" t="s">
        <v>2</v>
      </c>
      <c r="B3" s="4" t="s">
        <v>3</v>
      </c>
      <c r="C3" s="4"/>
      <c r="D3" s="4"/>
      <c r="E3" s="5" t="s">
        <v>4</v>
      </c>
      <c r="F3" s="6"/>
      <c r="G3" s="6"/>
      <c r="H3" s="4" t="s">
        <v>5</v>
      </c>
      <c r="I3" s="4"/>
      <c r="J3" s="18" t="s">
        <v>6</v>
      </c>
      <c r="K3" s="19"/>
      <c r="L3" s="20"/>
      <c r="M3" s="21" t="s">
        <v>7</v>
      </c>
    </row>
    <row r="4" ht="67" customHeight="1" spans="1:13">
      <c r="A4" s="3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22" t="s">
        <v>8</v>
      </c>
      <c r="K4" s="22" t="s">
        <v>9</v>
      </c>
      <c r="L4" s="22" t="s">
        <v>10</v>
      </c>
      <c r="M4" s="21"/>
    </row>
    <row r="5" ht="32" customHeight="1" spans="1:13">
      <c r="A5" s="7" t="s">
        <v>11</v>
      </c>
      <c r="B5" s="8">
        <v>810</v>
      </c>
      <c r="C5" s="9">
        <v>48600</v>
      </c>
      <c r="D5" s="9">
        <v>0</v>
      </c>
      <c r="E5" s="9">
        <v>111</v>
      </c>
      <c r="F5" s="10">
        <f t="shared" ref="F5:F13" si="0">E5*120</f>
        <v>13320</v>
      </c>
      <c r="G5" s="11">
        <v>0</v>
      </c>
      <c r="H5" s="9">
        <v>2</v>
      </c>
      <c r="I5" s="10">
        <f t="shared" ref="I5:I13" si="1">H5*500</f>
        <v>1000</v>
      </c>
      <c r="J5" s="23">
        <f t="shared" ref="J5:J13" si="2">B5+E5+H5</f>
        <v>923</v>
      </c>
      <c r="K5" s="23">
        <f t="shared" ref="K5:K14" si="3">C5+F5+I5</f>
        <v>62920</v>
      </c>
      <c r="L5" s="23">
        <f t="shared" ref="L5:L14" si="4">D5+G5</f>
        <v>0</v>
      </c>
      <c r="M5" s="24" t="s">
        <v>12</v>
      </c>
    </row>
    <row r="6" ht="32" customHeight="1" spans="1:13">
      <c r="A6" s="7" t="s">
        <v>13</v>
      </c>
      <c r="B6" s="8">
        <v>1250</v>
      </c>
      <c r="C6" s="9">
        <v>75000</v>
      </c>
      <c r="D6" s="9">
        <v>0</v>
      </c>
      <c r="E6" s="9">
        <v>170</v>
      </c>
      <c r="F6" s="10">
        <f t="shared" si="0"/>
        <v>20400</v>
      </c>
      <c r="G6" s="11">
        <v>0</v>
      </c>
      <c r="H6" s="9">
        <v>1</v>
      </c>
      <c r="I6" s="10">
        <f t="shared" si="1"/>
        <v>500</v>
      </c>
      <c r="J6" s="23">
        <f t="shared" si="2"/>
        <v>1421</v>
      </c>
      <c r="K6" s="23">
        <f t="shared" si="3"/>
        <v>95900</v>
      </c>
      <c r="L6" s="23">
        <f t="shared" si="4"/>
        <v>0</v>
      </c>
      <c r="M6" s="24"/>
    </row>
    <row r="7" ht="32" customHeight="1" spans="1:13">
      <c r="A7" s="7" t="s">
        <v>14</v>
      </c>
      <c r="B7" s="8">
        <v>577</v>
      </c>
      <c r="C7" s="9">
        <v>34620</v>
      </c>
      <c r="D7" s="9">
        <v>0</v>
      </c>
      <c r="E7" s="9">
        <v>70</v>
      </c>
      <c r="F7" s="10">
        <f t="shared" si="0"/>
        <v>8400</v>
      </c>
      <c r="G7" s="11">
        <v>0</v>
      </c>
      <c r="H7" s="9">
        <v>1</v>
      </c>
      <c r="I7" s="10">
        <f t="shared" si="1"/>
        <v>500</v>
      </c>
      <c r="J7" s="23">
        <f t="shared" si="2"/>
        <v>648</v>
      </c>
      <c r="K7" s="23">
        <f t="shared" si="3"/>
        <v>43520</v>
      </c>
      <c r="L7" s="23">
        <f t="shared" si="4"/>
        <v>0</v>
      </c>
      <c r="M7" s="24"/>
    </row>
    <row r="8" ht="32" customHeight="1" spans="1:13">
      <c r="A8" s="7" t="s">
        <v>15</v>
      </c>
      <c r="B8" s="8">
        <v>909</v>
      </c>
      <c r="C8" s="9">
        <v>54540</v>
      </c>
      <c r="D8" s="9">
        <v>0</v>
      </c>
      <c r="E8" s="9">
        <v>140</v>
      </c>
      <c r="F8" s="10">
        <f t="shared" si="0"/>
        <v>16800</v>
      </c>
      <c r="G8" s="11">
        <v>0</v>
      </c>
      <c r="H8" s="9">
        <v>2</v>
      </c>
      <c r="I8" s="10">
        <f t="shared" si="1"/>
        <v>1000</v>
      </c>
      <c r="J8" s="23">
        <f t="shared" si="2"/>
        <v>1051</v>
      </c>
      <c r="K8" s="23">
        <f t="shared" si="3"/>
        <v>72340</v>
      </c>
      <c r="L8" s="23">
        <f t="shared" si="4"/>
        <v>0</v>
      </c>
      <c r="M8" s="24"/>
    </row>
    <row r="9" ht="32" customHeight="1" spans="1:13">
      <c r="A9" s="7" t="s">
        <v>16</v>
      </c>
      <c r="B9" s="8">
        <v>750</v>
      </c>
      <c r="C9" s="9">
        <v>45000</v>
      </c>
      <c r="D9" s="9">
        <v>0</v>
      </c>
      <c r="E9" s="9">
        <v>101</v>
      </c>
      <c r="F9" s="10">
        <f t="shared" si="0"/>
        <v>12120</v>
      </c>
      <c r="G9" s="11">
        <v>0</v>
      </c>
      <c r="H9" s="9"/>
      <c r="I9" s="10">
        <f t="shared" si="1"/>
        <v>0</v>
      </c>
      <c r="J9" s="23">
        <f t="shared" si="2"/>
        <v>851</v>
      </c>
      <c r="K9" s="23">
        <f t="shared" si="3"/>
        <v>57120</v>
      </c>
      <c r="L9" s="23">
        <f t="shared" si="4"/>
        <v>0</v>
      </c>
      <c r="M9" s="24"/>
    </row>
    <row r="10" ht="32" customHeight="1" spans="1:13">
      <c r="A10" s="7" t="s">
        <v>17</v>
      </c>
      <c r="B10" s="12">
        <f>2182-1</f>
        <v>2181</v>
      </c>
      <c r="C10" s="13">
        <f>133020-60</f>
        <v>132960</v>
      </c>
      <c r="D10" s="9">
        <v>2100</v>
      </c>
      <c r="E10" s="9">
        <v>299</v>
      </c>
      <c r="F10" s="10">
        <f t="shared" si="0"/>
        <v>35880</v>
      </c>
      <c r="G10" s="11">
        <v>0</v>
      </c>
      <c r="H10" s="9">
        <v>6</v>
      </c>
      <c r="I10" s="10">
        <f t="shared" si="1"/>
        <v>3000</v>
      </c>
      <c r="J10" s="23">
        <f t="shared" si="2"/>
        <v>2486</v>
      </c>
      <c r="K10" s="23">
        <f t="shared" si="3"/>
        <v>171840</v>
      </c>
      <c r="L10" s="23">
        <f t="shared" si="4"/>
        <v>2100</v>
      </c>
      <c r="M10" s="24"/>
    </row>
    <row r="11" ht="32" customHeight="1" spans="1:13">
      <c r="A11" s="7" t="s">
        <v>18</v>
      </c>
      <c r="B11" s="8">
        <v>673</v>
      </c>
      <c r="C11" s="9">
        <v>40380</v>
      </c>
      <c r="D11" s="9">
        <v>0</v>
      </c>
      <c r="E11" s="9">
        <v>92</v>
      </c>
      <c r="F11" s="10">
        <f t="shared" si="0"/>
        <v>11040</v>
      </c>
      <c r="G11" s="11">
        <v>0</v>
      </c>
      <c r="H11" s="9">
        <v>4</v>
      </c>
      <c r="I11" s="10">
        <f t="shared" si="1"/>
        <v>2000</v>
      </c>
      <c r="J11" s="23">
        <f t="shared" si="2"/>
        <v>769</v>
      </c>
      <c r="K11" s="23">
        <f t="shared" si="3"/>
        <v>53420</v>
      </c>
      <c r="L11" s="23">
        <f t="shared" si="4"/>
        <v>0</v>
      </c>
      <c r="M11" s="24"/>
    </row>
    <row r="12" ht="32" customHeight="1" spans="1:13">
      <c r="A12" s="7" t="s">
        <v>19</v>
      </c>
      <c r="B12" s="8">
        <v>717</v>
      </c>
      <c r="C12" s="9">
        <v>43020</v>
      </c>
      <c r="D12" s="9">
        <v>0</v>
      </c>
      <c r="E12" s="9">
        <v>110</v>
      </c>
      <c r="F12" s="10">
        <f t="shared" si="0"/>
        <v>13200</v>
      </c>
      <c r="G12" s="11">
        <v>0</v>
      </c>
      <c r="H12" s="9">
        <v>2</v>
      </c>
      <c r="I12" s="10">
        <f t="shared" si="1"/>
        <v>1000</v>
      </c>
      <c r="J12" s="23">
        <f t="shared" si="2"/>
        <v>829</v>
      </c>
      <c r="K12" s="23">
        <f t="shared" si="3"/>
        <v>57220</v>
      </c>
      <c r="L12" s="23">
        <f t="shared" si="4"/>
        <v>0</v>
      </c>
      <c r="M12" s="24"/>
    </row>
    <row r="13" ht="32" customHeight="1" spans="1:13">
      <c r="A13" s="7" t="s">
        <v>20</v>
      </c>
      <c r="B13" s="8">
        <v>243</v>
      </c>
      <c r="C13" s="9">
        <v>14580</v>
      </c>
      <c r="D13" s="9">
        <v>0</v>
      </c>
      <c r="E13" s="9">
        <v>34</v>
      </c>
      <c r="F13" s="10">
        <f t="shared" si="0"/>
        <v>4080</v>
      </c>
      <c r="G13" s="11">
        <v>0</v>
      </c>
      <c r="H13" s="9"/>
      <c r="I13" s="10">
        <f t="shared" si="1"/>
        <v>0</v>
      </c>
      <c r="J13" s="23">
        <f t="shared" si="2"/>
        <v>277</v>
      </c>
      <c r="K13" s="23">
        <f t="shared" si="3"/>
        <v>18660</v>
      </c>
      <c r="L13" s="23">
        <f t="shared" si="4"/>
        <v>0</v>
      </c>
      <c r="M13" s="24"/>
    </row>
    <row r="14" ht="15" spans="1:13">
      <c r="A14" s="14" t="s">
        <v>6</v>
      </c>
      <c r="B14" s="15">
        <f t="shared" ref="B14:J14" si="5">SUM(B5:B13)</f>
        <v>8110</v>
      </c>
      <c r="C14" s="15">
        <f t="shared" si="5"/>
        <v>488700</v>
      </c>
      <c r="D14" s="15">
        <f t="shared" si="5"/>
        <v>2100</v>
      </c>
      <c r="E14" s="15">
        <f t="shared" si="5"/>
        <v>1127</v>
      </c>
      <c r="F14" s="15">
        <f t="shared" si="5"/>
        <v>135240</v>
      </c>
      <c r="G14" s="15">
        <f t="shared" si="5"/>
        <v>0</v>
      </c>
      <c r="H14" s="15">
        <f t="shared" si="5"/>
        <v>18</v>
      </c>
      <c r="I14" s="15">
        <f t="shared" si="5"/>
        <v>9000</v>
      </c>
      <c r="J14" s="15">
        <f t="shared" si="5"/>
        <v>9255</v>
      </c>
      <c r="K14" s="23">
        <f t="shared" si="3"/>
        <v>632940</v>
      </c>
      <c r="L14" s="23">
        <f t="shared" si="4"/>
        <v>2100</v>
      </c>
      <c r="M14" s="24"/>
    </row>
  </sheetData>
  <mergeCells count="8">
    <mergeCell ref="A1:M1"/>
    <mergeCell ref="B3:D3"/>
    <mergeCell ref="E3:G3"/>
    <mergeCell ref="H3:I3"/>
    <mergeCell ref="J3:L3"/>
    <mergeCell ref="A3:A4"/>
    <mergeCell ref="M3:M4"/>
    <mergeCell ref="M5:M14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高龄津贴发放决算表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吕林</cp:lastModifiedBy>
  <dcterms:created xsi:type="dcterms:W3CDTF">2021-04-20T08:13:00Z</dcterms:created>
  <dcterms:modified xsi:type="dcterms:W3CDTF">2025-11-18T07:58:13Z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E6EB2C48A7B9442A83F4C0A99DD27DF8_12</vt:lpwstr>
  </property>
</Properties>
</file>