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2025年5月一卡通发放" sheetId="8" r:id="rId1"/>
  </sheets>
  <externalReferences>
    <externalReference r:id="rId2"/>
  </externalReferences>
  <definedNames>
    <definedName name="_ACC4">[1]字段说明!$M$5:$M$14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<sst xmlns="http://schemas.openxmlformats.org/spreadsheetml/2006/main" count="31" uniqueCount="24">
  <si>
    <t>东川区民政局2025年5月发放80周岁及以上高龄津贴决算表</t>
  </si>
  <si>
    <t>单位：人、元</t>
  </si>
  <si>
    <t>乡镇（街道）</t>
  </si>
  <si>
    <r>
      <rPr>
        <sz val="12"/>
        <color rgb="FF000000"/>
        <rFont val="Times New Roman"/>
        <charset val="134"/>
      </rPr>
      <t>80-89</t>
    </r>
    <r>
      <rPr>
        <sz val="12"/>
        <color rgb="FF000000"/>
        <rFont val="仿宋_GB2312"/>
        <charset val="134"/>
      </rPr>
      <t>周岁（</t>
    </r>
    <r>
      <rPr>
        <sz val="12"/>
        <color rgb="FF000000"/>
        <rFont val="Times New Roman"/>
        <charset val="134"/>
      </rPr>
      <t>60</t>
    </r>
    <r>
      <rPr>
        <sz val="12"/>
        <color rgb="FF000000"/>
        <rFont val="仿宋_GB2312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人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月）</t>
    </r>
  </si>
  <si>
    <r>
      <rPr>
        <sz val="12"/>
        <color rgb="FF000000"/>
        <rFont val="Times New Roman"/>
        <charset val="134"/>
      </rPr>
      <t>90-99</t>
    </r>
    <r>
      <rPr>
        <sz val="12"/>
        <color rgb="FF000000"/>
        <rFont val="仿宋_GB2312"/>
        <charset val="134"/>
      </rPr>
      <t>周岁（</t>
    </r>
    <r>
      <rPr>
        <sz val="12"/>
        <color rgb="FF000000"/>
        <rFont val="Times New Roman"/>
        <charset val="134"/>
      </rPr>
      <t>120</t>
    </r>
    <r>
      <rPr>
        <sz val="12"/>
        <color rgb="FF000000"/>
        <rFont val="仿宋_GB2312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人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月）</t>
    </r>
  </si>
  <si>
    <r>
      <rPr>
        <sz val="12"/>
        <color rgb="FF000000"/>
        <rFont val="Times New Roman"/>
        <charset val="134"/>
      </rPr>
      <t>100</t>
    </r>
    <r>
      <rPr>
        <sz val="12"/>
        <color rgb="FF000000"/>
        <rFont val="宋体"/>
        <charset val="134"/>
      </rPr>
      <t>周岁及以上</t>
    </r>
    <r>
      <rPr>
        <sz val="12"/>
        <color rgb="FF000000"/>
        <rFont val="仿宋_GB2312"/>
        <charset val="134"/>
      </rPr>
      <t>（</t>
    </r>
    <r>
      <rPr>
        <sz val="12"/>
        <color rgb="FF000000"/>
        <rFont val="Times New Roman"/>
        <charset val="134"/>
      </rPr>
      <t>500</t>
    </r>
    <r>
      <rPr>
        <sz val="12"/>
        <color rgb="FF000000"/>
        <rFont val="仿宋_GB2312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人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月）</t>
    </r>
  </si>
  <si>
    <t>合计</t>
  </si>
  <si>
    <t>备注</t>
  </si>
  <si>
    <t>发放人数</t>
  </si>
  <si>
    <t>5月津贴发放金额</t>
  </si>
  <si>
    <t>2、3、5月新增人员津贴补发金额</t>
  </si>
  <si>
    <t>小计</t>
  </si>
  <si>
    <t>发放金额</t>
  </si>
  <si>
    <t>5月新增人员津贴补发金额</t>
  </si>
  <si>
    <t>阿旺镇</t>
  </si>
  <si>
    <t>新增人员津贴补发金额”是指2、3、5月新增人员中在“免申即享”执行时间2025年1月起满80周岁的相关月份予以补发的高龄津贴金额。</t>
  </si>
  <si>
    <t>碧谷街道</t>
  </si>
  <si>
    <t>红土地镇</t>
  </si>
  <si>
    <t>集义街道</t>
  </si>
  <si>
    <t>汤丹镇</t>
  </si>
  <si>
    <t>铜都街道</t>
  </si>
  <si>
    <t>拖布卡镇</t>
  </si>
  <si>
    <t>乌龙镇</t>
  </si>
  <si>
    <t>因民镇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</si>
</sst>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sz val="16"/>
      <color rgb="FF000000"/>
      <name val="方正小标宋简体"/>
      <charset val="134"/>
    </font>
    <font>
      <sz val="12"/>
      <color rgb="FF000000"/>
      <name val="仿宋_GB2312"/>
      <charset val="134"/>
    </font>
    <font>
      <sz val="12"/>
      <color rgb="FF000000"/>
      <name val="Times New Roman"/>
      <charset val="134"/>
    </font>
    <font>
      <sz val="11"/>
      <color rgb="FF000000"/>
      <name val="宋体"/>
      <charset val="134"/>
      <scheme val="minor"/>
    </font>
    <font>
      <sz val="11"/>
      <color rgb="FF000000"/>
      <name val="Times New Roman"/>
      <charset val="134"/>
    </font>
    <font>
      <sz val="12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4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7827;&#37324;&#28286;&#26449;&#24314;&#26723;&#31435;&#21345;&#36139;&#22256;&#25143;&#21517;&#21333;-&#35768;&#27704;&#29756;&#20998;&#32452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础信息汇总表"/>
      <sheetName val="字段说明"/>
      <sheetName val="Sheet3"/>
      <sheetName val="数据字段说明"/>
      <sheetName val="Sheet1"/>
      <sheetName val="Sheet2"/>
      <sheetName val="4组"/>
      <sheetName val="3组"/>
      <sheetName val="5组"/>
      <sheetName val="2组"/>
      <sheetName val="1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14"/>
  <sheetViews>
    <sheetView tabSelected="1" workbookViewId="0">
      <selection activeCell="A1" sqref="A1:N1"/>
    </sheetView>
  </sheetViews>
  <sheetFormatPr defaultColWidth="9" defaultRowHeight="13.5"/>
  <cols>
    <col min="5" max="5" width="6.25" customWidth="1"/>
    <col min="9" max="9" width="5.875" customWidth="1"/>
    <col min="10" max="10" width="4.75" customWidth="1"/>
    <col min="11" max="11" width="5.375" customWidth="1"/>
    <col min="12" max="12" width="5.125" customWidth="1"/>
  </cols>
  <sheetData>
    <row r="1" ht="40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" customHeight="1" spans="1:14">
      <c r="A2" s="2"/>
      <c r="B2" s="2"/>
      <c r="C2" s="2"/>
      <c r="D2" s="2"/>
      <c r="E2" s="2"/>
      <c r="F2" s="2"/>
      <c r="G2" s="2"/>
      <c r="H2" s="2"/>
      <c r="I2" s="13"/>
      <c r="J2" s="2"/>
      <c r="K2" s="13"/>
      <c r="L2" s="13"/>
      <c r="M2" s="13"/>
      <c r="N2" s="14" t="s">
        <v>1</v>
      </c>
    </row>
    <row r="3" ht="32" customHeight="1" spans="1:14">
      <c r="A3" s="3" t="s">
        <v>2</v>
      </c>
      <c r="B3" s="4" t="s">
        <v>3</v>
      </c>
      <c r="C3" s="4"/>
      <c r="D3" s="4"/>
      <c r="E3" s="4"/>
      <c r="F3" s="5" t="s">
        <v>4</v>
      </c>
      <c r="G3" s="6"/>
      <c r="H3" s="6"/>
      <c r="I3" s="15"/>
      <c r="J3" s="4" t="s">
        <v>5</v>
      </c>
      <c r="K3" s="4"/>
      <c r="L3" s="16" t="s">
        <v>6</v>
      </c>
      <c r="M3" s="16"/>
      <c r="N3" s="17" t="s">
        <v>7</v>
      </c>
    </row>
    <row r="4" ht="67" customHeight="1" spans="1:14">
      <c r="A4" s="3"/>
      <c r="B4" s="3" t="s">
        <v>8</v>
      </c>
      <c r="C4" s="3" t="s">
        <v>9</v>
      </c>
      <c r="D4" s="3" t="s">
        <v>10</v>
      </c>
      <c r="E4" s="7" t="s">
        <v>11</v>
      </c>
      <c r="F4" s="3" t="s">
        <v>8</v>
      </c>
      <c r="G4" s="3" t="s">
        <v>12</v>
      </c>
      <c r="H4" s="3" t="s">
        <v>13</v>
      </c>
      <c r="I4" s="3" t="s">
        <v>11</v>
      </c>
      <c r="J4" s="3" t="s">
        <v>8</v>
      </c>
      <c r="K4" s="3" t="s">
        <v>12</v>
      </c>
      <c r="L4" s="18" t="s">
        <v>8</v>
      </c>
      <c r="M4" s="18" t="s">
        <v>12</v>
      </c>
      <c r="N4" s="17"/>
    </row>
    <row r="5" ht="32" customHeight="1" spans="1:14">
      <c r="A5" s="8" t="s">
        <v>14</v>
      </c>
      <c r="B5" s="9">
        <v>806</v>
      </c>
      <c r="C5" s="10">
        <f t="shared" ref="C5:C13" si="0">B5*60</f>
        <v>48360</v>
      </c>
      <c r="D5" s="10">
        <v>480</v>
      </c>
      <c r="E5" s="11">
        <f t="shared" ref="E5:E13" si="1">C5+D5</f>
        <v>48840</v>
      </c>
      <c r="F5" s="9">
        <v>110</v>
      </c>
      <c r="G5" s="11">
        <f t="shared" ref="G5:G13" si="2">F5*120</f>
        <v>13200</v>
      </c>
      <c r="H5" s="9"/>
      <c r="I5" s="9">
        <f t="shared" ref="I5:I13" si="3">G5+H5</f>
        <v>13200</v>
      </c>
      <c r="J5" s="9">
        <v>1</v>
      </c>
      <c r="K5" s="11">
        <f t="shared" ref="K5:K13" si="4">J5*500</f>
        <v>500</v>
      </c>
      <c r="L5" s="19">
        <f t="shared" ref="L5:L13" si="5">B5+F5+J5</f>
        <v>917</v>
      </c>
      <c r="M5" s="19">
        <f t="shared" ref="M5:M13" si="6">E5+I5+K5</f>
        <v>62540</v>
      </c>
      <c r="N5" s="20" t="s">
        <v>15</v>
      </c>
    </row>
    <row r="6" ht="32" customHeight="1" spans="1:14">
      <c r="A6" s="8" t="s">
        <v>16</v>
      </c>
      <c r="B6" s="9">
        <v>1240</v>
      </c>
      <c r="C6" s="10">
        <f t="shared" si="0"/>
        <v>74400</v>
      </c>
      <c r="D6" s="10">
        <v>780</v>
      </c>
      <c r="E6" s="11">
        <f t="shared" si="1"/>
        <v>75180</v>
      </c>
      <c r="F6" s="9">
        <v>164</v>
      </c>
      <c r="G6" s="11">
        <f t="shared" si="2"/>
        <v>19680</v>
      </c>
      <c r="H6" s="9"/>
      <c r="I6" s="9">
        <f t="shared" si="3"/>
        <v>19680</v>
      </c>
      <c r="J6" s="9">
        <v>1</v>
      </c>
      <c r="K6" s="11">
        <f t="shared" si="4"/>
        <v>500</v>
      </c>
      <c r="L6" s="19">
        <f t="shared" si="5"/>
        <v>1405</v>
      </c>
      <c r="M6" s="19">
        <f t="shared" si="6"/>
        <v>95360</v>
      </c>
      <c r="N6" s="21"/>
    </row>
    <row r="7" ht="32" customHeight="1" spans="1:14">
      <c r="A7" s="8" t="s">
        <v>17</v>
      </c>
      <c r="B7" s="9">
        <v>569</v>
      </c>
      <c r="C7" s="10">
        <f t="shared" si="0"/>
        <v>34140</v>
      </c>
      <c r="D7" s="10"/>
      <c r="E7" s="11">
        <f t="shared" si="1"/>
        <v>34140</v>
      </c>
      <c r="F7" s="9">
        <v>61</v>
      </c>
      <c r="G7" s="11">
        <f t="shared" si="2"/>
        <v>7320</v>
      </c>
      <c r="H7" s="9"/>
      <c r="I7" s="9">
        <f t="shared" si="3"/>
        <v>7320</v>
      </c>
      <c r="J7" s="9"/>
      <c r="K7" s="11">
        <f t="shared" si="4"/>
        <v>0</v>
      </c>
      <c r="L7" s="19">
        <f t="shared" si="5"/>
        <v>630</v>
      </c>
      <c r="M7" s="19">
        <f t="shared" si="6"/>
        <v>41460</v>
      </c>
      <c r="N7" s="21"/>
    </row>
    <row r="8" ht="32" customHeight="1" spans="1:14">
      <c r="A8" s="8" t="s">
        <v>18</v>
      </c>
      <c r="B8" s="9">
        <v>894</v>
      </c>
      <c r="C8" s="10">
        <f t="shared" si="0"/>
        <v>53640</v>
      </c>
      <c r="D8" s="10">
        <v>240</v>
      </c>
      <c r="E8" s="11">
        <f t="shared" si="1"/>
        <v>53880</v>
      </c>
      <c r="F8" s="9">
        <v>139</v>
      </c>
      <c r="G8" s="11">
        <f t="shared" si="2"/>
        <v>16680</v>
      </c>
      <c r="H8" s="9"/>
      <c r="I8" s="9">
        <f t="shared" si="3"/>
        <v>16680</v>
      </c>
      <c r="J8" s="9">
        <v>3</v>
      </c>
      <c r="K8" s="11">
        <f t="shared" si="4"/>
        <v>1500</v>
      </c>
      <c r="L8" s="19">
        <f t="shared" si="5"/>
        <v>1036</v>
      </c>
      <c r="M8" s="19">
        <f t="shared" si="6"/>
        <v>72060</v>
      </c>
      <c r="N8" s="21"/>
    </row>
    <row r="9" ht="32" customHeight="1" spans="1:14">
      <c r="A9" s="8" t="s">
        <v>19</v>
      </c>
      <c r="B9" s="9">
        <v>748</v>
      </c>
      <c r="C9" s="10">
        <f t="shared" si="0"/>
        <v>44880</v>
      </c>
      <c r="D9" s="10">
        <v>360</v>
      </c>
      <c r="E9" s="11">
        <f t="shared" si="1"/>
        <v>45240</v>
      </c>
      <c r="F9" s="9">
        <v>86</v>
      </c>
      <c r="G9" s="11">
        <f t="shared" si="2"/>
        <v>10320</v>
      </c>
      <c r="H9" s="9"/>
      <c r="I9" s="9">
        <f t="shared" si="3"/>
        <v>10320</v>
      </c>
      <c r="J9" s="9"/>
      <c r="K9" s="11">
        <f t="shared" si="4"/>
        <v>0</v>
      </c>
      <c r="L9" s="19">
        <f t="shared" si="5"/>
        <v>834</v>
      </c>
      <c r="M9" s="19">
        <f t="shared" si="6"/>
        <v>55560</v>
      </c>
      <c r="N9" s="21"/>
    </row>
    <row r="10" ht="32" customHeight="1" spans="1:14">
      <c r="A10" s="8" t="s">
        <v>20</v>
      </c>
      <c r="B10" s="9">
        <v>2175</v>
      </c>
      <c r="C10" s="10">
        <f t="shared" si="0"/>
        <v>130500</v>
      </c>
      <c r="D10" s="10">
        <v>900</v>
      </c>
      <c r="E10" s="11">
        <f t="shared" si="1"/>
        <v>131400</v>
      </c>
      <c r="F10" s="9">
        <v>291</v>
      </c>
      <c r="G10" s="11">
        <f t="shared" si="2"/>
        <v>34920</v>
      </c>
      <c r="H10" s="9">
        <v>480</v>
      </c>
      <c r="I10" s="9">
        <f t="shared" si="3"/>
        <v>35400</v>
      </c>
      <c r="J10" s="9">
        <v>4</v>
      </c>
      <c r="K10" s="11">
        <f t="shared" si="4"/>
        <v>2000</v>
      </c>
      <c r="L10" s="19">
        <f t="shared" si="5"/>
        <v>2470</v>
      </c>
      <c r="M10" s="19">
        <f t="shared" si="6"/>
        <v>168800</v>
      </c>
      <c r="N10" s="21"/>
    </row>
    <row r="11" ht="32" customHeight="1" spans="1:14">
      <c r="A11" s="8" t="s">
        <v>21</v>
      </c>
      <c r="B11" s="9">
        <v>649</v>
      </c>
      <c r="C11" s="10">
        <f t="shared" si="0"/>
        <v>38940</v>
      </c>
      <c r="D11" s="10"/>
      <c r="E11" s="11">
        <f t="shared" si="1"/>
        <v>38940</v>
      </c>
      <c r="F11" s="9">
        <v>84</v>
      </c>
      <c r="G11" s="11">
        <f t="shared" si="2"/>
        <v>10080</v>
      </c>
      <c r="H11" s="9"/>
      <c r="I11" s="9">
        <f t="shared" si="3"/>
        <v>10080</v>
      </c>
      <c r="J11" s="9">
        <v>3</v>
      </c>
      <c r="K11" s="11">
        <f t="shared" si="4"/>
        <v>1500</v>
      </c>
      <c r="L11" s="19">
        <f t="shared" si="5"/>
        <v>736</v>
      </c>
      <c r="M11" s="19">
        <f t="shared" si="6"/>
        <v>50520</v>
      </c>
      <c r="N11" s="21"/>
    </row>
    <row r="12" ht="32" customHeight="1" spans="1:14">
      <c r="A12" s="8" t="s">
        <v>22</v>
      </c>
      <c r="B12" s="9">
        <v>688</v>
      </c>
      <c r="C12" s="10">
        <f t="shared" si="0"/>
        <v>41280</v>
      </c>
      <c r="D12" s="10">
        <v>480</v>
      </c>
      <c r="E12" s="11">
        <f t="shared" si="1"/>
        <v>41760</v>
      </c>
      <c r="F12" s="9">
        <v>101</v>
      </c>
      <c r="G12" s="11">
        <f t="shared" si="2"/>
        <v>12120</v>
      </c>
      <c r="H12" s="9"/>
      <c r="I12" s="9">
        <f t="shared" si="3"/>
        <v>12120</v>
      </c>
      <c r="J12" s="9">
        <v>2</v>
      </c>
      <c r="K12" s="11">
        <f t="shared" si="4"/>
        <v>1000</v>
      </c>
      <c r="L12" s="19">
        <f t="shared" si="5"/>
        <v>791</v>
      </c>
      <c r="M12" s="19">
        <f t="shared" si="6"/>
        <v>54880</v>
      </c>
      <c r="N12" s="21"/>
    </row>
    <row r="13" ht="32" customHeight="1" spans="1:14">
      <c r="A13" s="8" t="s">
        <v>23</v>
      </c>
      <c r="B13" s="9">
        <v>239</v>
      </c>
      <c r="C13" s="10">
        <f t="shared" si="0"/>
        <v>14340</v>
      </c>
      <c r="D13" s="10">
        <v>120</v>
      </c>
      <c r="E13" s="11">
        <f t="shared" si="1"/>
        <v>14460</v>
      </c>
      <c r="F13" s="9">
        <v>28</v>
      </c>
      <c r="G13" s="11">
        <f t="shared" si="2"/>
        <v>3360</v>
      </c>
      <c r="H13" s="9"/>
      <c r="I13" s="9">
        <f t="shared" si="3"/>
        <v>3360</v>
      </c>
      <c r="J13" s="9">
        <v>1</v>
      </c>
      <c r="K13" s="11">
        <f t="shared" si="4"/>
        <v>500</v>
      </c>
      <c r="L13" s="19">
        <f t="shared" si="5"/>
        <v>268</v>
      </c>
      <c r="M13" s="19">
        <f t="shared" si="6"/>
        <v>18320</v>
      </c>
      <c r="N13" s="21"/>
    </row>
    <row r="14" ht="15" spans="1:14">
      <c r="A14" s="11" t="s">
        <v>6</v>
      </c>
      <c r="B14" s="12">
        <f t="shared" ref="B14:M14" si="7">SUM(B5:B13)</f>
        <v>8008</v>
      </c>
      <c r="C14" s="12">
        <f t="shared" si="7"/>
        <v>480480</v>
      </c>
      <c r="D14" s="12">
        <f t="shared" si="7"/>
        <v>3360</v>
      </c>
      <c r="E14" s="12">
        <f t="shared" si="7"/>
        <v>483840</v>
      </c>
      <c r="F14" s="12">
        <f t="shared" si="7"/>
        <v>1064</v>
      </c>
      <c r="G14" s="12">
        <f t="shared" si="7"/>
        <v>127680</v>
      </c>
      <c r="H14" s="12">
        <f t="shared" si="7"/>
        <v>480</v>
      </c>
      <c r="I14" s="12">
        <f t="shared" si="7"/>
        <v>128160</v>
      </c>
      <c r="J14" s="12">
        <f t="shared" si="7"/>
        <v>15</v>
      </c>
      <c r="K14" s="12">
        <f t="shared" si="7"/>
        <v>7500</v>
      </c>
      <c r="L14" s="12">
        <f t="shared" si="7"/>
        <v>9087</v>
      </c>
      <c r="M14" s="12">
        <f t="shared" si="7"/>
        <v>619500</v>
      </c>
      <c r="N14" s="22"/>
    </row>
  </sheetData>
  <mergeCells count="8">
    <mergeCell ref="A1:N1"/>
    <mergeCell ref="B3:E3"/>
    <mergeCell ref="F3:I3"/>
    <mergeCell ref="J3:K3"/>
    <mergeCell ref="L3:M3"/>
    <mergeCell ref="A3:A4"/>
    <mergeCell ref="N3:N4"/>
    <mergeCell ref="N5:N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昆明市东川区党政机关单位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2025年5月一卡通发放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吕林</cp:lastModifiedBy>
  <dcterms:created xsi:type="dcterms:W3CDTF">2021-04-20T08:13:00Z</dcterms:created>
  <dcterms:modified xsi:type="dcterms:W3CDTF">2025-06-18T07:11:06Z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E6EB2C48A7B9442A83F4C0A99DD27DF8_12</vt:lpwstr>
  </property>
</Properties>
</file>