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5年4月一卡通发放" sheetId="8" r:id="rId1"/>
  </sheets>
  <externalReferences>
    <externalReference r:id="rId2"/>
  </externalReferences>
  <definedNames>
    <definedName name="_ACC4">[1]字段说明!$M$5:$M$14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李正相2025年4月13日死亡，社保卡已注销致4月津贴发放失败。</t>
        </r>
      </text>
    </comment>
  </commentList>
</comments>
</file>

<file path=xl/sharedStrings.xml><?xml version="1.0" encoding="utf-8"?>
<sst xmlns="http://schemas.openxmlformats.org/spreadsheetml/2006/main" count="28" uniqueCount="21">
  <si>
    <t>东川区民政局2025年4月发放80周岁及以上高龄津贴决算表</t>
  </si>
  <si>
    <t>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</si>
  <si>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</si>
  <si>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</si>
  <si>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</si>
  <si>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</si>
  <si>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</si>
  <si>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</si>
  <si>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4月津贴发放金额</t>
  </si>
  <si>
    <t>4月新增人员1-3月津贴补发金额</t>
  </si>
  <si>
    <t>发放金额</t>
  </si>
  <si>
    <t>阿旺镇</t>
  </si>
  <si>
    <t>“4月新增人员1-3月津贴补发金额”是指4月新增人员中在“免申即享”执行时间2025年1月起满80周岁的相关月份予以补发的高龄津贴金额。</t>
  </si>
  <si>
    <t>碧谷街道</t>
  </si>
  <si>
    <t>红土地镇</t>
  </si>
  <si>
    <t>集义街道</t>
  </si>
  <si>
    <t>汤丹镇</t>
  </si>
  <si>
    <t>铜都街道</t>
  </si>
  <si>
    <t>拖布卡镇</t>
  </si>
  <si>
    <t>乌龙镇</t>
  </si>
  <si>
    <t>因民镇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</si>
</sst>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4"/>
  <sheetViews>
    <sheetView tabSelected="1" workbookViewId="0">
      <selection activeCell="E16" sqref="E16"/>
    </sheetView>
  </sheetViews>
  <sheetFormatPr defaultColWidth="9" defaultRowHeight="13.5"/>
  <cols>
    <col min="1" max="1" width="10.625" customWidth="1"/>
  </cols>
  <sheetData>
    <row r="1" ht="4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2" customHeight="1" spans="1:12">
      <c r="A2" s="2" t="s">
        <v>1</v>
      </c>
      <c r="B2" s="3" t="s">
        <v>2</v>
      </c>
      <c r="C2" s="3"/>
      <c r="D2" s="3"/>
      <c r="E2" s="3"/>
      <c r="F2" s="3" t="s">
        <v>3</v>
      </c>
      <c r="G2" s="3"/>
      <c r="H2" s="3" t="s">
        <v>4</v>
      </c>
      <c r="I2" s="3"/>
      <c r="J2" s="9" t="s">
        <v>5</v>
      </c>
      <c r="K2" s="9"/>
      <c r="L2" s="10" t="s">
        <v>6</v>
      </c>
    </row>
    <row r="3" ht="32" customHeight="1" spans="1:12">
      <c r="A3" s="2"/>
      <c r="B3" s="2" t="s">
        <v>7</v>
      </c>
      <c r="C3" s="2" t="s">
        <v>8</v>
      </c>
      <c r="D3" s="2" t="s">
        <v>9</v>
      </c>
      <c r="E3" s="4" t="s">
        <v>5</v>
      </c>
      <c r="F3" s="2" t="s">
        <v>7</v>
      </c>
      <c r="G3" s="2" t="s">
        <v>10</v>
      </c>
      <c r="H3" s="2" t="s">
        <v>7</v>
      </c>
      <c r="I3" s="2" t="s">
        <v>10</v>
      </c>
      <c r="J3" s="11" t="s">
        <v>7</v>
      </c>
      <c r="K3" s="11" t="s">
        <v>10</v>
      </c>
      <c r="L3" s="10"/>
    </row>
    <row r="4" ht="32" customHeight="1" spans="1:12">
      <c r="A4" s="5" t="s">
        <v>11</v>
      </c>
      <c r="B4" s="6">
        <v>807</v>
      </c>
      <c r="C4" s="7">
        <f t="shared" ref="C4:C13" si="0">B4*60</f>
        <v>48420</v>
      </c>
      <c r="D4" s="6">
        <v>0</v>
      </c>
      <c r="E4" s="7">
        <f t="shared" ref="E4:E13" si="1">C4+D4</f>
        <v>48420</v>
      </c>
      <c r="F4" s="6">
        <v>111</v>
      </c>
      <c r="G4" s="7">
        <f t="shared" ref="G4:G12" si="2">F4*120</f>
        <v>13320</v>
      </c>
      <c r="H4" s="6">
        <v>1</v>
      </c>
      <c r="I4" s="7">
        <f t="shared" ref="I4:I12" si="3">H4*500</f>
        <v>500</v>
      </c>
      <c r="J4" s="12">
        <f t="shared" ref="J4:J12" si="4">B4+F4+H4</f>
        <v>919</v>
      </c>
      <c r="K4" s="12">
        <f t="shared" ref="K4:K12" si="5">E4+G4+I4</f>
        <v>62240</v>
      </c>
      <c r="L4" s="13" t="s">
        <v>12</v>
      </c>
    </row>
    <row r="5" ht="32" customHeight="1" spans="1:12">
      <c r="A5" s="5" t="s">
        <v>13</v>
      </c>
      <c r="B5" s="6">
        <v>1625</v>
      </c>
      <c r="C5" s="7">
        <f t="shared" si="0"/>
        <v>97500</v>
      </c>
      <c r="D5" s="6">
        <v>480</v>
      </c>
      <c r="E5" s="7">
        <f t="shared" si="1"/>
        <v>97980</v>
      </c>
      <c r="F5" s="6">
        <v>228</v>
      </c>
      <c r="G5" s="7">
        <f t="shared" si="2"/>
        <v>27360</v>
      </c>
      <c r="H5" s="6">
        <v>2</v>
      </c>
      <c r="I5" s="7">
        <f t="shared" si="3"/>
        <v>1000</v>
      </c>
      <c r="J5" s="12">
        <f t="shared" si="4"/>
        <v>1855</v>
      </c>
      <c r="K5" s="12">
        <f t="shared" si="5"/>
        <v>126340</v>
      </c>
      <c r="L5" s="14"/>
    </row>
    <row r="6" ht="32" customHeight="1" spans="1:12">
      <c r="A6" s="5" t="s">
        <v>14</v>
      </c>
      <c r="B6" s="6">
        <f>568-1</f>
        <v>567</v>
      </c>
      <c r="C6" s="7">
        <f t="shared" si="0"/>
        <v>34020</v>
      </c>
      <c r="D6" s="6">
        <v>0</v>
      </c>
      <c r="E6" s="7">
        <f t="shared" si="1"/>
        <v>34020</v>
      </c>
      <c r="F6" s="6">
        <v>62</v>
      </c>
      <c r="G6" s="7">
        <f t="shared" si="2"/>
        <v>7440</v>
      </c>
      <c r="H6" s="6"/>
      <c r="I6" s="7">
        <f t="shared" si="3"/>
        <v>0</v>
      </c>
      <c r="J6" s="12">
        <f t="shared" si="4"/>
        <v>629</v>
      </c>
      <c r="K6" s="12">
        <f t="shared" si="5"/>
        <v>41460</v>
      </c>
      <c r="L6" s="14"/>
    </row>
    <row r="7" ht="32" customHeight="1" spans="1:12">
      <c r="A7" s="5" t="s">
        <v>15</v>
      </c>
      <c r="B7" s="6">
        <v>136</v>
      </c>
      <c r="C7" s="7">
        <f t="shared" si="0"/>
        <v>8160</v>
      </c>
      <c r="D7" s="6"/>
      <c r="E7" s="7">
        <f t="shared" si="1"/>
        <v>8160</v>
      </c>
      <c r="F7" s="6">
        <v>27</v>
      </c>
      <c r="G7" s="7">
        <f t="shared" si="2"/>
        <v>3240</v>
      </c>
      <c r="H7" s="6">
        <v>1</v>
      </c>
      <c r="I7" s="7">
        <f t="shared" si="3"/>
        <v>500</v>
      </c>
      <c r="J7" s="12">
        <f t="shared" si="4"/>
        <v>164</v>
      </c>
      <c r="K7" s="12">
        <f t="shared" si="5"/>
        <v>11900</v>
      </c>
      <c r="L7" s="14"/>
    </row>
    <row r="8" ht="32" customHeight="1" spans="1:12">
      <c r="A8" s="5" t="s">
        <v>16</v>
      </c>
      <c r="B8" s="6">
        <v>750</v>
      </c>
      <c r="C8" s="7">
        <f t="shared" si="0"/>
        <v>45000</v>
      </c>
      <c r="D8" s="6">
        <v>480</v>
      </c>
      <c r="E8" s="7">
        <f t="shared" si="1"/>
        <v>45480</v>
      </c>
      <c r="F8" s="6">
        <v>86</v>
      </c>
      <c r="G8" s="7">
        <f t="shared" si="2"/>
        <v>10320</v>
      </c>
      <c r="H8" s="6">
        <v>1</v>
      </c>
      <c r="I8" s="7">
        <f t="shared" si="3"/>
        <v>500</v>
      </c>
      <c r="J8" s="12">
        <f t="shared" si="4"/>
        <v>837</v>
      </c>
      <c r="K8" s="12">
        <f t="shared" si="5"/>
        <v>56300</v>
      </c>
      <c r="L8" s="14"/>
    </row>
    <row r="9" ht="32" customHeight="1" spans="1:12">
      <c r="A9" s="5" t="s">
        <v>17</v>
      </c>
      <c r="B9" s="6">
        <v>2543</v>
      </c>
      <c r="C9" s="7">
        <f t="shared" si="0"/>
        <v>152580</v>
      </c>
      <c r="D9" s="6">
        <v>4800</v>
      </c>
      <c r="E9" s="7">
        <f t="shared" si="1"/>
        <v>157380</v>
      </c>
      <c r="F9" s="6">
        <v>326</v>
      </c>
      <c r="G9" s="7">
        <f t="shared" si="2"/>
        <v>39120</v>
      </c>
      <c r="H9" s="6">
        <v>4</v>
      </c>
      <c r="I9" s="7">
        <f t="shared" si="3"/>
        <v>2000</v>
      </c>
      <c r="J9" s="12">
        <f t="shared" si="4"/>
        <v>2873</v>
      </c>
      <c r="K9" s="12">
        <f t="shared" si="5"/>
        <v>198500</v>
      </c>
      <c r="L9" s="14"/>
    </row>
    <row r="10" ht="32" customHeight="1" spans="1:12">
      <c r="A10" s="5" t="s">
        <v>18</v>
      </c>
      <c r="B10" s="6">
        <v>649</v>
      </c>
      <c r="C10" s="7">
        <f t="shared" si="0"/>
        <v>38940</v>
      </c>
      <c r="D10" s="6">
        <v>240</v>
      </c>
      <c r="E10" s="7">
        <f t="shared" si="1"/>
        <v>39180</v>
      </c>
      <c r="F10" s="6">
        <v>81</v>
      </c>
      <c r="G10" s="7">
        <f t="shared" si="2"/>
        <v>9720</v>
      </c>
      <c r="H10" s="6">
        <v>3</v>
      </c>
      <c r="I10" s="7">
        <f t="shared" si="3"/>
        <v>1500</v>
      </c>
      <c r="J10" s="12">
        <f t="shared" si="4"/>
        <v>733</v>
      </c>
      <c r="K10" s="12">
        <f t="shared" si="5"/>
        <v>50400</v>
      </c>
      <c r="L10" s="14"/>
    </row>
    <row r="11" ht="32" customHeight="1" spans="1:12">
      <c r="A11" s="5" t="s">
        <v>19</v>
      </c>
      <c r="B11" s="6">
        <v>683</v>
      </c>
      <c r="C11" s="7">
        <f t="shared" si="0"/>
        <v>40980</v>
      </c>
      <c r="D11" s="6">
        <v>0</v>
      </c>
      <c r="E11" s="7">
        <f t="shared" si="1"/>
        <v>40980</v>
      </c>
      <c r="F11" s="6">
        <v>96</v>
      </c>
      <c r="G11" s="7">
        <f t="shared" si="2"/>
        <v>11520</v>
      </c>
      <c r="H11" s="6">
        <v>2</v>
      </c>
      <c r="I11" s="7">
        <f t="shared" si="3"/>
        <v>1000</v>
      </c>
      <c r="J11" s="12">
        <f t="shared" si="4"/>
        <v>781</v>
      </c>
      <c r="K11" s="12">
        <f t="shared" si="5"/>
        <v>53500</v>
      </c>
      <c r="L11" s="14"/>
    </row>
    <row r="12" ht="32" customHeight="1" spans="1:12">
      <c r="A12" s="5" t="s">
        <v>20</v>
      </c>
      <c r="B12" s="6">
        <v>241</v>
      </c>
      <c r="C12" s="7">
        <f t="shared" si="0"/>
        <v>14460</v>
      </c>
      <c r="D12" s="6">
        <v>420</v>
      </c>
      <c r="E12" s="7">
        <f t="shared" si="1"/>
        <v>14880</v>
      </c>
      <c r="F12" s="6">
        <v>28</v>
      </c>
      <c r="G12" s="7">
        <f t="shared" si="2"/>
        <v>3360</v>
      </c>
      <c r="H12" s="6">
        <v>1</v>
      </c>
      <c r="I12" s="7">
        <f t="shared" si="3"/>
        <v>500</v>
      </c>
      <c r="J12" s="12">
        <f t="shared" si="4"/>
        <v>270</v>
      </c>
      <c r="K12" s="12">
        <f t="shared" si="5"/>
        <v>18740</v>
      </c>
      <c r="L12" s="14"/>
    </row>
    <row r="13" ht="32" customHeight="1" spans="1:12">
      <c r="A13" s="7" t="s">
        <v>5</v>
      </c>
      <c r="B13" s="8">
        <f t="shared" ref="B13:K13" si="6">SUM(B4:B12)</f>
        <v>8001</v>
      </c>
      <c r="C13" s="7">
        <f t="shared" si="0"/>
        <v>480060</v>
      </c>
      <c r="D13" s="7">
        <f t="shared" si="6"/>
        <v>6420</v>
      </c>
      <c r="E13" s="7">
        <f t="shared" si="1"/>
        <v>486480</v>
      </c>
      <c r="F13" s="7">
        <f t="shared" si="6"/>
        <v>1045</v>
      </c>
      <c r="G13" s="7">
        <f t="shared" si="6"/>
        <v>125400</v>
      </c>
      <c r="H13" s="8">
        <f t="shared" si="6"/>
        <v>15</v>
      </c>
      <c r="I13" s="7">
        <f t="shared" si="6"/>
        <v>7500</v>
      </c>
      <c r="J13" s="15">
        <f t="shared" si="6"/>
        <v>9061</v>
      </c>
      <c r="K13" s="16">
        <f t="shared" si="6"/>
        <v>619380</v>
      </c>
      <c r="L13" s="17"/>
    </row>
    <row r="14" ht="32" customHeight="1"/>
  </sheetData>
  <mergeCells count="8">
    <mergeCell ref="A1:L1"/>
    <mergeCell ref="B2:E2"/>
    <mergeCell ref="F2:G2"/>
    <mergeCell ref="H2:I2"/>
    <mergeCell ref="J2:K2"/>
    <mergeCell ref="A2:A3"/>
    <mergeCell ref="L2:L3"/>
    <mergeCell ref="L4:L1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2025年4月一卡通发放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木辛</cp:lastModifiedBy>
  <dcterms:created xsi:type="dcterms:W3CDTF">2021-04-20T08:13:00Z</dcterms:created>
  <dcterms:modified xsi:type="dcterms:W3CDTF">2025-06-03T08:30:36Z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E6EB2C48A7B9442A83F4C0A99DD27DF8_12</vt:lpwstr>
  </property>
</Properties>
</file>