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 name="_xlnm._FilterDatabase" localSheetId="6" hidden="1">部门基本支出预算表04!$A$8:$Y$168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<sst xmlns="http://schemas.openxmlformats.org/spreadsheetml/2006/main" count="3497" uniqueCount="688">
  <si>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</si>
  <si>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</si>
  <si>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</si>
  <si>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</si>
  <si>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</si>
  <si>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</si>
  <si>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</si>
  <si>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</si>
  <si>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</si>
  <si>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</si>
  <si>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</si>
  <si>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</si>
  <si>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</si>
  <si>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</si>
  <si>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</si>
  <si>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</si>
  <si>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</si>
  <si>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</si>
  <si>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</si>
  <si>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</si>
  <si>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</si>
  <si>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</si>
  <si>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</si>
  <si>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</si>
  <si>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</si>
  <si>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</si>
  <si>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</si>
  <si>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</si>
  <si>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</si>
  <si>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</si>
  <si>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</si>
  <si>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</si>
  <si>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</si>
  <si>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</si>
  <si>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</si>
  <si>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</si>
  <si>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</si>
  <si>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</si>
  <si>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</si>
  <si>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</si>
  <si>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</si>
  <si>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</si>
  <si>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</si>
  <si>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</si>
  <si>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</si>
  <si>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</si>
  <si>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</si>
  <si>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</si>
  <si>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</si>
  <si>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</si>
  <si>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</si>
  <si>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</si>
  <si>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</si>
  <si>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</si>
  <si>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</si>
  <si>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</si>
  <si>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</si>
  <si>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</si>
  <si>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</si>
  <si>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</si>
  <si>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</si>
  <si>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</si>
  <si>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</si>
  <si>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</si>
  <si>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</si>
  <si>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</si>
  <si>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</si>
  <si>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</si>
  <si>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</si>
  <si>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572</t>
  </si>
  <si>
    <t>昆明市东川区乌龙镇人民政府</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</si>
  <si>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</si>
  <si>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</si>
  <si>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</si>
  <si>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</si>
  <si>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</si>
  <si>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</si>
  <si>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</si>
  <si>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</si>
  <si>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</si>
  <si>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</si>
  <si>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</si>
  <si>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</si>
  <si>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</si>
  <si>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</si>
  <si>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</si>
  <si>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</si>
  <si>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</si>
  <si>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</si>
  <si>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</si>
  <si>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</si>
  <si>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</si>
  <si>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</si>
  <si>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</si>
  <si>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</si>
  <si>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</si>
  <si>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</si>
  <si>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</si>
  <si>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</si>
  <si>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</si>
  <si>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</si>
  <si>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</si>
  <si>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</si>
  <si>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</si>
  <si>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</si>
  <si>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</si>
  <si>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</si>
  <si>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</si>
  <si>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</si>
  <si>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</si>
  <si>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2010350</t>
  </si>
  <si>
    <t>事业运行</t>
  </si>
  <si>
    <t>2010399</t>
  </si>
  <si>
    <t>其他政府办公厅（室）及相关机构事务支出</t>
  </si>
  <si>
    <t>20111</t>
  </si>
  <si>
    <t>纪检监察事务</t>
  </si>
  <si>
    <t>2011101</t>
  </si>
  <si>
    <t>20129</t>
  </si>
  <si>
    <t>群众团体事务</t>
  </si>
  <si>
    <t>2012901</t>
  </si>
  <si>
    <t>20131</t>
  </si>
  <si>
    <t>党委办公厅（室）及相关机构事务</t>
  </si>
  <si>
    <t>2013101</t>
  </si>
  <si>
    <t>2013199</t>
  </si>
  <si>
    <t>其他党委办公厅（室）及相关机构事务支出</t>
  </si>
  <si>
    <t>20139</t>
  </si>
  <si>
    <t>社会工作事务</t>
  </si>
  <si>
    <t>2013904</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</si>
  <si>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</si>
  <si>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</si>
  <si>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</si>
  <si>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</si>
  <si>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</si>
  <si>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</si>
  <si>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</si>
  <si>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</si>
  <si>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</si>
  <si>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</si>
  <si>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</si>
  <si>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</si>
  <si>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</si>
  <si>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</si>
  <si>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</si>
  <si>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</si>
  <si>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</si>
  <si>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</si>
  <si>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</si>
  <si>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</si>
  <si>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</si>
  <si>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</si>
  <si>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</si>
  <si>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</si>
  <si>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</si>
  <si>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</si>
  <si>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</si>
  <si>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</si>
  <si>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</si>
  <si>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</si>
  <si>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</si>
  <si>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</si>
  <si>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</si>
  <si>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</si>
  <si>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</si>
  <si>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21208</t>
  </si>
  <si>
    <t>国有土地使用权出让收入安排的支出</t>
  </si>
  <si>
    <t>2120807</t>
  </si>
  <si>
    <t>廉租住房支出</t>
  </si>
  <si>
    <t>2120811</t>
  </si>
  <si>
    <t>公共租赁住房支出</t>
  </si>
  <si>
    <t>213</t>
  </si>
  <si>
    <t>农林水支出</t>
  </si>
  <si>
    <t>21301</t>
  </si>
  <si>
    <t>农业农村</t>
  </si>
  <si>
    <t>2130110</t>
  </si>
  <si>
    <t>执法监管</t>
  </si>
  <si>
    <t>21305</t>
  </si>
  <si>
    <t>巩固脱贫攻坚成果衔接乡村振兴</t>
  </si>
  <si>
    <t>2130599</t>
  </si>
  <si>
    <t>其他巩固脱贫攻坚成果衔接乡村振兴支出</t>
  </si>
  <si>
    <t>21307</t>
  </si>
  <si>
    <t>农村综合改革</t>
  </si>
  <si>
    <t>2130705</t>
  </si>
  <si>
    <t>对村民委员会和村党支部的补助</t>
  </si>
  <si>
    <t>2130706</t>
  </si>
  <si>
    <t>对村集体经济组织的补助</t>
  </si>
  <si>
    <t>221</t>
  </si>
  <si>
    <t>住房保障支出</t>
  </si>
  <si>
    <t>22102</t>
  </si>
  <si>
    <t>住房改革支出</t>
  </si>
  <si>
    <t>2210201</t>
  </si>
  <si>
    <t>住房公积金</t>
  </si>
  <si>
    <t>224</t>
  </si>
  <si>
    <t>灾害防治及应急管理支出</t>
  </si>
  <si>
    <t>22401</t>
  </si>
  <si>
    <t>应急管理事务</t>
  </si>
  <si>
    <t>2240106</t>
  </si>
  <si>
    <t>安全监管</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</si>
  <si>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</si>
  <si>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</si>
  <si>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</si>
  <si>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</si>
  <si>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</si>
  <si>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</si>
  <si>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</si>
  <si>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</si>
  <si>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</si>
  <si>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</si>
  <si>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</si>
  <si>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</si>
  <si>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</si>
  <si>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</si>
  <si>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</si>
  <si>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</si>
  <si>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</si>
  <si>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</si>
  <si>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</si>
  <si>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</si>
  <si>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</si>
  <si>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</si>
  <si>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</si>
  <si>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</si>
  <si>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</si>
  <si>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</si>
  <si>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</si>
  <si>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</si>
  <si>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</si>
  <si>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</si>
  <si>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</si>
  <si>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</si>
  <si>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</si>
  <si>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</si>
  <si>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</si>
  <si>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</si>
  <si>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</si>
  <si>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</si>
  <si>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</si>
  <si>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</si>
  <si>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</si>
  <si>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</si>
  <si>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</si>
  <si>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</si>
  <si>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</si>
  <si>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</si>
  <si>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</si>
  <si>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</si>
  <si>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</si>
  <si>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</si>
  <si>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</si>
  <si>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</si>
  <si>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</si>
  <si>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</si>
  <si>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</si>
  <si>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</si>
  <si>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</si>
  <si>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</si>
  <si>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</si>
  <si>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</si>
  <si>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</si>
  <si>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</si>
  <si>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</si>
  <si>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</si>
  <si>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</si>
  <si>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</si>
  <si>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530113210000000001481</t>
  </si>
  <si>
    <t>遗属补助</t>
  </si>
  <si>
    <t>30305</t>
  </si>
  <si>
    <t>生活补助</t>
  </si>
  <si>
    <t>530113210000000001482</t>
  </si>
  <si>
    <t>公车购置及运维费</t>
  </si>
  <si>
    <t>30231</t>
  </si>
  <si>
    <t>公务用车运行维护费</t>
  </si>
  <si>
    <t>530113210000000001483</t>
  </si>
  <si>
    <t>30217</t>
  </si>
  <si>
    <t>530113210000000001485</t>
  </si>
  <si>
    <t>工会经费</t>
  </si>
  <si>
    <t>30228</t>
  </si>
  <si>
    <t>530113210000000001486</t>
  </si>
  <si>
    <t>村（社区）公用经费</t>
  </si>
  <si>
    <t>30299</t>
  </si>
  <si>
    <t>其他商品和服务支出</t>
  </si>
  <si>
    <t>530113210000000001488</t>
  </si>
  <si>
    <t>离退休公用经费</t>
  </si>
  <si>
    <t>530113210000000001490</t>
  </si>
  <si>
    <t>乡镇人大活动经费</t>
  </si>
  <si>
    <t>30201</t>
  </si>
  <si>
    <t>办公费</t>
  </si>
  <si>
    <t>530113210000000001491</t>
  </si>
  <si>
    <t>一般公用支出</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</si>
  <si>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</si>
  <si>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</si>
  <si>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</si>
  <si>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</si>
  <si>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</si>
  <si>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</si>
  <si>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</si>
  <si>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</si>
  <si>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</si>
  <si>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</si>
  <si>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</si>
  <si>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</si>
  <si>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</si>
  <si>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</si>
  <si>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</si>
  <si>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</si>
  <si>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530113210000000001492</t>
  </si>
  <si>
    <t>租车经费</t>
  </si>
  <si>
    <t>30239</t>
  </si>
  <si>
    <t>其他交通费用</t>
  </si>
  <si>
    <t>530113210000000005606</t>
  </si>
  <si>
    <t>行政人员工资支出</t>
  </si>
  <si>
    <t>30101</t>
  </si>
  <si>
    <t>基本工资</t>
  </si>
  <si>
    <t>30102</t>
  </si>
  <si>
    <t>津贴补贴</t>
  </si>
  <si>
    <t>30103</t>
  </si>
  <si>
    <t>奖金</t>
  </si>
  <si>
    <t>530113210000000005607</t>
  </si>
  <si>
    <t>事业人员工资支出</t>
  </si>
  <si>
    <t>30107</t>
  </si>
  <si>
    <t>绩效工资</t>
  </si>
  <si>
    <t>530113210000000005608</t>
  </si>
  <si>
    <t>社会保障缴费</t>
  </si>
  <si>
    <t>30108</t>
  </si>
  <si>
    <t>机关事业单位基本养老保险缴费</t>
  </si>
  <si>
    <t>30110</t>
  </si>
  <si>
    <t>职工基本医疗保险缴费</t>
  </si>
  <si>
    <t>30111</t>
  </si>
  <si>
    <t>公务员医疗补助缴费</t>
  </si>
  <si>
    <t>30112</t>
  </si>
  <si>
    <t>其他社会保障缴费</t>
  </si>
  <si>
    <t>530113210000000005609</t>
  </si>
  <si>
    <t>30113</t>
  </si>
  <si>
    <t>530113210000000005610</t>
  </si>
  <si>
    <t>村（社区）人员生活补助</t>
  </si>
  <si>
    <t>530113210000000005612</t>
  </si>
  <si>
    <t>公务交通补贴</t>
  </si>
  <si>
    <t>530113221100000296285</t>
  </si>
  <si>
    <t>离退休生活补助</t>
  </si>
  <si>
    <t>530113231100001502366</t>
  </si>
  <si>
    <t>行政人员绩效奖励</t>
  </si>
  <si>
    <t>530113231100001502367</t>
  </si>
  <si>
    <t>事业人员绩效奖励</t>
  </si>
  <si>
    <t>530113231100001502385</t>
  </si>
  <si>
    <t>应急民兵补助</t>
  </si>
  <si>
    <t>05-1表</t>
  </si>
  <si>
    <t>项目分类</t>
  </si>
  <si>
    <t>项目单位</t>
  </si>
  <si>
    <t>经济科目编码</t>
  </si>
  <si>
    <t>经济科目名称</t>
  </si>
  <si>
    <t>本年拨款</t>
  </si>
  <si>
    <t>其中：本次下达</t>
  </si>
  <si>
    <t>专项业务类</t>
  </si>
  <si>
    <t>530113200000000000225</t>
  </si>
  <si>
    <t>基层安全生产专项经费</t>
  </si>
  <si>
    <t>30226</t>
  </si>
  <si>
    <t>劳务费</t>
  </si>
  <si>
    <t>530113200000000000400</t>
  </si>
  <si>
    <t>基层环境保护专项经费</t>
  </si>
  <si>
    <t>530113210000000002478</t>
  </si>
  <si>
    <t>保障性住房建设专项资金</t>
  </si>
  <si>
    <t>30227</t>
  </si>
  <si>
    <t>委托业务费</t>
  </si>
  <si>
    <t>530113231100001166075</t>
  </si>
  <si>
    <t>会议费专项资金</t>
  </si>
  <si>
    <t>530113231100001166179</t>
  </si>
  <si>
    <t>乡镇机动专项资金</t>
  </si>
  <si>
    <t>530113231100001496525</t>
  </si>
  <si>
    <t>乡镇党建及共青团专项资金</t>
  </si>
  <si>
    <t>事业发展类</t>
  </si>
  <si>
    <t>530113251100003826386</t>
  </si>
  <si>
    <t>公路组工作经费</t>
  </si>
  <si>
    <t>05-2表</t>
  </si>
  <si>
    <t>项目年度绩效目标</t>
  </si>
  <si>
    <t>一级指标</t>
  </si>
  <si>
    <t>二级指标</t>
  </si>
  <si>
    <t>三级指标</t>
  </si>
  <si>
    <t>指标性质</t>
  </si>
  <si>
    <t>指标值</t>
  </si>
  <si>
    <t>度量单位</t>
  </si>
  <si>
    <t>指标属性</t>
  </si>
  <si>
    <t>指标内容</t>
  </si>
  <si>
    <t>产出指标</t>
  </si>
  <si>
    <t>数量指标</t>
  </si>
  <si>
    <t>车辆保障人数</t>
  </si>
  <si>
    <t>=</t>
  </si>
  <si>
    <t>人</t>
  </si>
  <si>
    <t>定量指标</t>
  </si>
  <si>
    <t>效益指标</t>
  </si>
  <si>
    <t>社会效益</t>
  </si>
  <si>
    <t>部门运转</t>
  </si>
  <si>
    <t>正常运转</t>
  </si>
  <si>
    <t>定性指标</t>
  </si>
  <si>
    <t>反映部门（单位）正常运转情况</t>
  </si>
  <si>
    <t>满意度指标</t>
  </si>
  <si>
    <t>服务对象满意度</t>
  </si>
  <si>
    <t>社会公众满意度</t>
  </si>
  <si>
    <t>&gt;=</t>
  </si>
  <si>
    <t>95</t>
  </si>
  <si>
    <t>%</t>
  </si>
  <si>
    <t>反映社会公众对部门（单位）履职情况的满意程度。</t>
  </si>
  <si>
    <t>单位人员满意度</t>
  </si>
  <si>
    <t>反映部门（单位）人员对公用经费保障的满意程度。</t>
  </si>
  <si>
    <t>各镇（街道）要进一步提高对抓好环境保护工作重要性的认识，正确处理环境保护和经济发展的关系，冷静分析研判基层安全环保监管所面临的形势和任务,各镇（街道）要根据本行政区域人口数、经济总量、生产经营单位数量等实际情况，合理配备环境保护监管人员。每个镇（街道）必须各配备1名(含)以上专职安全环保监管人员和若干兼职安全环保监管人员；安全生产和环境保护监管中心（安监中队、环保中队）应配备1名（含）以上专职安全环保监管人员。同时，各行政村、社区应配备1名安全环保专干（网格员），配合和协助安全生产和环境保护监管中心做好安全生产、环境保护的宣传、信息、统计、隐患排查治理和事故报告等基础工作。要把政治思想过硬且具备较强业务素质、专业知识和良好职业道德的人员充实到安全环保监管队伍中来。专职安全环保人员定岗后在岗年限不得低于3年。</t>
  </si>
  <si>
    <t>排查园区及企业数量</t>
  </si>
  <si>
    <t>个</t>
  </si>
  <si>
    <t>兼职环保监管人员</t>
  </si>
  <si>
    <t>1.00</t>
  </si>
  <si>
    <t>质量指标</t>
  </si>
  <si>
    <t>专、兼职安全环保人员在岗率</t>
  </si>
  <si>
    <t>99</t>
  </si>
  <si>
    <t>时效指标</t>
  </si>
  <si>
    <t>2025-2027年实施</t>
  </si>
  <si>
    <t>年</t>
  </si>
  <si>
    <t>成本指标</t>
  </si>
  <si>
    <t>社会成本指标</t>
  </si>
  <si>
    <t>50000</t>
  </si>
  <si>
    <t>元</t>
  </si>
  <si>
    <t>具体产生的社会成本</t>
  </si>
  <si>
    <t>改善人民生活环境</t>
  </si>
  <si>
    <t>98</t>
  </si>
  <si>
    <t>生态效益</t>
  </si>
  <si>
    <t>环境污染事故发生率</t>
  </si>
  <si>
    <t>&lt;=</t>
  </si>
  <si>
    <t>环境质量提升率</t>
  </si>
  <si>
    <t>90</t>
  </si>
  <si>
    <t>受益群众满意度</t>
  </si>
  <si>
    <t>按照《中国人民政治协商会议共同纲领》规定，研究本级人民政府的工作报告，向人民政府反映群众的意见和要求，讨论和建议本地的兴革事宜，向人民传达和解释政府的政策并协助政府实施；听取、审查人民政府的工作报告，建议、决议本地的兴革事宜，决定施政方针和政策，审查、通过预算、决算，选举本级人民政府领导班子。会议专项经费产生的效果主要体现在：1、确保会议正常运转，保障了会议各个环节的运行；2、提高规范管理的程度，会议经费确保了资金使用的合规合法，避免出现资金挪用、截留等现象的发生；3、推动相关政策的落实，推动政策的进一步优化和实施；4、节约成本，通过合理的预算和严格管理，有效控制会议成本，节约财政资金。</t>
  </si>
  <si>
    <t>开展会议次数</t>
  </si>
  <si>
    <t>30</t>
  </si>
  <si>
    <t>次</t>
  </si>
  <si>
    <t>组织代表研讨、调研次数</t>
  </si>
  <si>
    <t>社情民意反映率</t>
  </si>
  <si>
    <t>相关工作人员参与率</t>
  </si>
  <si>
    <t>政治任务实现率</t>
  </si>
  <si>
    <t>建议议案交办率</t>
  </si>
  <si>
    <t>92</t>
  </si>
  <si>
    <t>实施年度</t>
  </si>
  <si>
    <t>2024年实施</t>
  </si>
  <si>
    <t>产生的社会成本</t>
  </si>
  <si>
    <t>政府工作效率</t>
  </si>
  <si>
    <t>政府公信力提升率</t>
  </si>
  <si>
    <t>乌龙镇保障房预算申报项目依据以前年度公（廉）租房养护、维修支付合同来进行2024年以及三年滚动预算的预测，维修维护按照政府采购要求。该项目实施后，乌龙镇周边弱势群体住房得以保障，为完成乌龙镇“十四五”规划提供了有力的稳定保障，同时解决了低收入群体住房难的社会性难题，东川区住房和城乡建设局对乌龙镇的公（廉）租房小区维修与管理。</t>
  </si>
  <si>
    <t>下水道疏通次数</t>
  </si>
  <si>
    <t>100</t>
  </si>
  <si>
    <t>乌龙镇保障房预算申报项目依据以前年度公（廉）租房养护、维修支付合同来进行2024年以及三年滚动预算的预测，维修维护按照政府采购要求。该项目实施后，乌龙镇周边弱势群体住房得以保障，为完成乌龙镇十四五规划提供了有力的稳定保障，同时解决了低收入群体住房难的社会性难题，东川区住房和城乡建设局对乌龙镇的公（廉）租房小区维修与管理。</t>
  </si>
  <si>
    <t>院落规划次数</t>
  </si>
  <si>
    <t>墙体管道渗漏处理户数</t>
  </si>
  <si>
    <t>25</t>
  </si>
  <si>
    <t>户</t>
  </si>
  <si>
    <t>更换水龙头个数</t>
  </si>
  <si>
    <t>50</t>
  </si>
  <si>
    <t>屋顶漏水处理面积</t>
  </si>
  <si>
    <t>175</t>
  </si>
  <si>
    <t>平方米</t>
  </si>
  <si>
    <t>卫生间漏水处理户数</t>
  </si>
  <si>
    <t>房门、卫生间阳台门更换个数</t>
  </si>
  <si>
    <t>灭火器更换个数</t>
  </si>
  <si>
    <t>供水道管道修理次数</t>
  </si>
  <si>
    <t>416</t>
  </si>
  <si>
    <t>监控设施维护次数</t>
  </si>
  <si>
    <t>村镇规划中心聘用人员人数</t>
  </si>
  <si>
    <t>2025</t>
  </si>
  <si>
    <t>经济效益</t>
  </si>
  <si>
    <t>安全保障住房覆盖率</t>
  </si>
  <si>
    <t>乡镇机动金一方面弥补业务接待工作支出，弥补入党积极分子、发展对象和后备干部培训费和万名党员进党校培训费，做好外来人员或内部职工的考察、调研、学习工作，加强和完善全镇基础设施的建设，促进招商引资工作的开展，团结相关部门切实打好乌龙脱贫致富攻坚战。机动金专项经费旨在在通过灵活资金的安排，支持乡镇经济发展和应对突发情况。具体将会产生以下效果：1、促进经济发展，从而刺激企业投资，形成良性循环；2、提升政府投资效率，通过合理使用机动金。镇上可以更好地协调和统筹资金，提升投资效率和效果。</t>
  </si>
  <si>
    <t>招商引资工作次数</t>
  </si>
  <si>
    <t>防汛抗旱工作次数</t>
  </si>
  <si>
    <t>森林防火保障工作次数</t>
  </si>
  <si>
    <t>城乡人居环提升工作次数</t>
  </si>
  <si>
    <t>乡村振兴工作完成次数</t>
  </si>
  <si>
    <t>武装工作次数</t>
  </si>
  <si>
    <t>入党积极分子、发展对象和后备干部培训次数</t>
  </si>
  <si>
    <t>万名党员进党校培训次数</t>
  </si>
  <si>
    <t>应急处置次数</t>
  </si>
  <si>
    <t>灾害防控工作次数</t>
  </si>
  <si>
    <t>重大项目和民生保障工作次数</t>
  </si>
  <si>
    <t>弥补已垫支赛牛节工作经费</t>
  </si>
  <si>
    <t>万元</t>
  </si>
  <si>
    <t>弥补垫支赛牛节工作经费</t>
  </si>
  <si>
    <t>部门站所办公经费</t>
  </si>
  <si>
    <t>聘用人员劳务费</t>
  </si>
  <si>
    <t>21</t>
  </si>
  <si>
    <t>工作完成率</t>
  </si>
  <si>
    <t>790000</t>
  </si>
  <si>
    <t>农村经济增长率</t>
  </si>
  <si>
    <t>89</t>
  </si>
  <si>
    <t>维护社会稳定率</t>
  </si>
  <si>
    <t>城乡环境卫生改善率</t>
  </si>
  <si>
    <t>群众满意度</t>
  </si>
  <si>
    <t>乡镇党建及共青团专项资金，用于党建和共青团工作支出。党建和共青团经费在加强党的建设、推动党的事业发展有重要意义。主要体现在：1、通过使用经费，可以增强党组织凝聚力和战斗力，提高党员的思想素养和工作能力，进一步加强党的建设；2、党的事业离不开青年，青年的也成长离不开党。重视党的建设，是党的一项重要职责，共青团专项资金为共青团的成长提供了一定的资金支持，不断强化乌龙镇团组织的工作能力，不断强化党建带团的工作意识，实现共青团向更好发展。</t>
  </si>
  <si>
    <t>教育培训次数</t>
  </si>
  <si>
    <t>党员教育培训次数</t>
  </si>
  <si>
    <t>开展宣传活动次数</t>
  </si>
  <si>
    <t>开展法治宣传活动次数</t>
  </si>
  <si>
    <t>培训合格率</t>
  </si>
  <si>
    <t>执行年度</t>
  </si>
  <si>
    <t>85000</t>
  </si>
  <si>
    <t>党员、团员责任意识提高程度</t>
  </si>
  <si>
    <t>乡镇党建及共青团工作完成率</t>
  </si>
  <si>
    <t>加强基层安全生产监管队伍和机构建设，完善基层监管网络，是正确处理安全生产与经济发展的重大举措。（一）完善管理体制。进一步加强镇（街道）安全环保监管机构建设。各镇（街道）必须设置安全生产和环境保护监管中心，安全环保监管机构和人员统一归口所在镇（街道），业务上受区安全生产监督管理局、区环境保护局指导，镇（街道）在履行安全生产、环境保护监管职责上要做到人员分工有所侧重，定岗定责，确保两项工作均有人抓、有人管。（二）配足监管人员。每个镇（街道）必须各配备1名(含)以上专职安全环保监管人员和若干兼职安全环保监管人员，安全生产和环境保护监管中心（安监中队、环保中队）应配备1名（含）以上专职安全环保监管人员。同时，各行政村、社区应配备1名安全环保专干（网格员），配合和协助安全生产和环境保护监管中心做好安全生生产、隐患排查治理和事故报告等基础工作。（三）严格用人标准。把政治思想过硬且具备较强业务素质、专业知识和良好职业道德的人员充实到安全环保监管队伍中来。专职安全环保人员定岗后在岗年限不得低于3年。任何单位无权调动使用，特殊情况需要调动的需由分管副区长和区长批准。最终真正达到进一步统筹规划，健全机构，厘清职责，充实力量，确保基层安全生产监管力量能够满足基层监管工作任务的需要。</t>
  </si>
  <si>
    <t>专职安全环保监管人员</t>
  </si>
  <si>
    <t>专职安全环保人员定岗后在岗年限</t>
  </si>
  <si>
    <t>专、兼职安全环保监管人员按时到岗率
专职安全环保人员定岗后在岗不低于3年年限率</t>
  </si>
  <si>
    <t>重大安全生产事件及时发现率</t>
  </si>
  <si>
    <t>建设项目安全生产执行率</t>
  </si>
  <si>
    <t>安全隐患排查治理率</t>
  </si>
  <si>
    <t>2025-2027</t>
  </si>
  <si>
    <t>2023-2025年实施</t>
  </si>
  <si>
    <t>100000</t>
  </si>
  <si>
    <t>具体社会成本</t>
  </si>
  <si>
    <t>保障人民财产不安全生产事故受损失</t>
  </si>
  <si>
    <t>加强辖区企业及人民群众安全生产意识</t>
  </si>
  <si>
    <t>服务群众及专职人员满意度</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</si>
  <si>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</si>
  <si>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</si>
  <si>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</si>
  <si>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</si>
  <si>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</si>
  <si>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</si>
  <si>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</si>
  <si>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</si>
  <si>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</si>
  <si>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</si>
  <si>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</si>
  <si>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</si>
  <si>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</si>
  <si>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</si>
  <si>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</si>
  <si>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公务车加油、添加燃料</t>
  </si>
  <si>
    <t>车辆加油、添加燃料服务</t>
  </si>
  <si>
    <t>公务用车加油、添加燃料</t>
  </si>
  <si>
    <t>公务车保养及维修</t>
  </si>
  <si>
    <t>车辆维修和保养服务</t>
  </si>
  <si>
    <t>公务车维修及保养</t>
  </si>
  <si>
    <t>公务用车维修和保养</t>
  </si>
  <si>
    <t>公务车保险</t>
  </si>
  <si>
    <t>机动车保险服务</t>
  </si>
  <si>
    <t>公务用车保险</t>
  </si>
  <si>
    <t>彩色打印机</t>
  </si>
  <si>
    <t>A4彩色打印机</t>
  </si>
  <si>
    <t>黑白打印机</t>
  </si>
  <si>
    <t>A4黑白打印机</t>
  </si>
  <si>
    <t>办公椅</t>
  </si>
  <si>
    <t>办公桌</t>
  </si>
  <si>
    <t>复印纸</t>
  </si>
  <si>
    <t>台式电脑</t>
  </si>
  <si>
    <t>台式计算机</t>
  </si>
  <si>
    <t>车辆加油费用</t>
  </si>
  <si>
    <t>车辆维修及保养</t>
  </si>
  <si>
    <t>车辆保险</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</si>
  <si>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</si>
  <si>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</si>
  <si>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</si>
  <si>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</si>
  <si>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</si>
  <si>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</si>
  <si>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</si>
  <si>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</si>
  <si>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政府采购-车辆保险</t>
  </si>
  <si>
    <t>A1803 社会保险服务</t>
  </si>
  <si>
    <t>A 公共服务</t>
  </si>
  <si>
    <t>政府采购-车辆维修</t>
  </si>
  <si>
    <t>B1101 维修保养服务</t>
  </si>
  <si>
    <t>B 政府履职辅助性服务</t>
  </si>
  <si>
    <t>车辆维修</t>
  </si>
  <si>
    <t>政府采购-车辆加油</t>
  </si>
  <si>
    <t>B1107 其他适合通过市场化方式提供的后勤服务</t>
  </si>
  <si>
    <t>车辆加油</t>
  </si>
  <si>
    <t>预算09-1表</t>
  </si>
  <si>
    <t>单位名称（项目）</t>
  </si>
  <si>
    <t>地区</t>
  </si>
  <si>
    <t>备注：昆明市东川区乌龙镇人民政府2025年度无2025年对下转移支付预算表支出情况，此表无数据。</t>
  </si>
  <si>
    <t>09-2表</t>
  </si>
  <si>
    <t>备注：昆明市东川区乌龙镇人民政府2025年度无2025年对下转移支付绩效目标表支出情况，此表无数据。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</si>
  <si>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</si>
  <si>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</si>
  <si>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</si>
  <si>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</si>
  <si>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</si>
  <si>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</si>
  <si>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</si>
  <si>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</si>
  <si>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备注：昆明市东川区乌龙镇人民政府2025年度无2025年新增资产配置预算表支出情况，此表无数据。</t>
  </si>
  <si>
    <t>11表</t>
  </si>
  <si>
    <t>上级补助</t>
  </si>
  <si>
    <t>备注：昆明市东川区乌龙镇人民政府2025年度无2025年上级转移支付补助项目支出预算表支出情况，此表无数据。</t>
  </si>
  <si>
    <t>12表</t>
  </si>
  <si>
    <t>项目级次</t>
  </si>
  <si>
    <t>311 专项业务类</t>
  </si>
  <si>
    <t>本级</t>
  </si>
  <si>
    <t/>
  </si>
  <si>
    <t>13表</t>
  </si>
  <si>
    <t>2025年部门整体支出绩效目标表</t>
  </si>
  <si>
    <t xml:space="preserve">            单位名称：昆明市东川区乌龙镇人民政府</t>
  </si>
  <si>
    <t>部门编码</t>
  </si>
  <si>
    <t>部门名称</t>
  </si>
  <si>
    <t>内容</t>
  </si>
  <si>
    <t>说明</t>
  </si>
  <si>
    <t>部门总体目标</t>
  </si>
  <si>
    <t>部门职责</t>
  </si>
  <si>
    <t>1.确保人员工资、医保、养老保险、村（社区）组干部生活补贴按时发放、基层党建工作及机构运转等有序进行职责。
2.按时完成乡镇人大会议工作职责。
3.承担机关日常工作的运转协调，组织实施乡村振兴项目，巩固乡村振兴成效职责。
4.维护社会稳定职责。
5.进行公租房、廉租房日常管理工作职责。
6.进行安全生产监督和确保镇村环境得到保护职责。</t>
  </si>
  <si>
    <t>根据三定方案归纳</t>
  </si>
  <si>
    <r>
      <rPr>
        <sz val="11"/>
        <rFont val="宋体"/>
        <charset val="134"/>
      </rPr>
      <t>总体绩效目标</t>
    </r>
    <r>
      <rPr>
        <sz val="11"/>
        <rFont val="Source Han Sans CN"/>
        <charset val="134"/>
      </rPr>
      <t xml:space="preserve">
</t>
    </r>
    <r>
      <rPr>
        <sz val="11"/>
        <rFont val="宋体"/>
        <charset val="134"/>
      </rPr>
      <t>（2025-2027年期间）</t>
    </r>
  </si>
  <si>
    <t>1.经济发展目标：农村经济总收入增长7%左右，农民人均纯收入增速高于平均增速。地方财政收入增长5%。完成区政府下达的经济指标、项目建设和招商引资任务。
2.乡村振兴目标：全面巩固脱贫成果，对标对表补齐短板，筑牢返贫防线。圆满完成乡村振兴目标。
3.社会发展目标：城乡居民医疗保险、社会养老保险参保率95%以上，教育扶贫、健康扶贫稳固达标，最低社会保障、临时救助、扶贫小额贷款稳步跟进。
4.生态建设目标：经济林果种植、生态农业成效凸现；民族团结示范建设、人居环境提升、生态文明建设稳步推进，森林覆盖率稳步提高。</t>
  </si>
  <si>
    <t>根据部门职责，中长期规划，省委，省政府要求归纳</t>
  </si>
  <si>
    <t>部门年度目标</t>
  </si>
  <si>
    <r>
      <rPr>
        <sz val="11"/>
        <rFont val="宋体"/>
        <charset val="134"/>
      </rPr>
      <t>预算年度（2025年）</t>
    </r>
    <r>
      <rPr>
        <sz val="11"/>
        <rFont val="Source Han Sans CN"/>
        <charset val="134"/>
      </rPr>
      <t xml:space="preserve">
</t>
    </r>
    <r>
      <rPr>
        <sz val="11"/>
        <rFont val="宋体"/>
        <charset val="134"/>
      </rPr>
      <t>绩效目标</t>
    </r>
  </si>
  <si>
    <t>1.聚力乡村振兴，推动经济高质量发展。
2.统筹双轮驱动，推进特色化集镇发展。
3.坚持绿色发展，提升产业发展层次。
4.聚焦民生福祉，持续改善社会事业。
5.牢记使命初心，加强政府自身建设。</t>
  </si>
  <si>
    <t>部门年度重点工作任务对应的目标或措施预计的产出和效果，每项工作任务都有明确的一项或几项目标。</t>
  </si>
  <si>
    <t>部门年度重点工作任务</t>
  </si>
  <si>
    <t>一级项目管理</t>
  </si>
  <si>
    <t>主要内容</t>
  </si>
  <si>
    <t>预算申报金额（元）</t>
  </si>
  <si>
    <t>总额</t>
  </si>
  <si>
    <t>财政拨款</t>
  </si>
  <si>
    <t>其他资金</t>
  </si>
  <si>
    <t>乡镇会议工作职责。</t>
  </si>
  <si>
    <t>乡镇召开人大会议和其他会议所需经费，会议费的安排坚持精简、高效、务实、勤俭节约的原则，减少会议次数、参会人员，尽量集中会议，缩短会议时间，严控会议标准，提高工作效率，减轻基层负担。</t>
  </si>
  <si>
    <t>承担机关日常工作的运转协调，组织实施乡村振兴项目，巩固乡村振兴成效职责。</t>
  </si>
  <si>
    <t>一是履行机关日常党务政务；二是贯彻执行中央和省、市、区乡村振兴工作方针政策，拟定乡村振兴规划和政策措施并组织实施；组织实施乡村振兴项目，巩固乡村振兴成效；配合有关部门组织和监督乡村振兴资金的使用；组织指导劳动力转移培训；负责乡村振兴的统计监测工作。三是承担镇、村经济发展、规划、建设及应急管理、负责项目建设、招商引资、投资促进、行业商会建设、农民负担监督、市场监管、新经济组织等工作。</t>
  </si>
  <si>
    <t>公租房、廉租房日常管理工作职责。</t>
  </si>
  <si>
    <t>一是保障集镇周边低收入家庭住房安全，提升人民幸福指数；二是公租房、廉租房管理人员工资按时发放；三是及时进行公租房、廉租房维护维修。</t>
  </si>
  <si>
    <t>安全生产监督和确保镇村环境得到保护职责。</t>
  </si>
  <si>
    <t>承办应急救灾、安全生产、消防安全、交通安全、生态环境保护等服务性工作。</t>
  </si>
  <si>
    <t xml:space="preserve">基层环境保护专项经费、基层安全生产专项经费
</t>
  </si>
  <si>
    <t>确保人员工资、医保、养老保险、村（社区）组干部生活补贴按时发放、基层党建工作及机构运转等有序进行职责。</t>
  </si>
  <si>
    <t>一是在职员工工资按时发放、保险按时缴纳；二是村（社区）组干部生活补贴按时发放；三是机关日常工作的运转协调，履行机关日常党务政务、纪检监察、组织人事、宣传、统战、民族宗教、机构编制、文秘、督办、电子政务、保密、财务、国有资产监管、后勤保障等职责，负责乡镇人大、人民武装及工会、共青团、妇联等日常工作。</t>
  </si>
  <si>
    <t>遗属补助、公车购置及运维费、公务接待费、工会经费、村（社区）公用经费、离退休公用经费、乡镇人大活动经费、一般公用支出、租车经费、行政人员工资支出、事业人员工资支出、社会保障缴费、住房公积金、村（社区）人员生活补助、公务交通补贴、离退休生活补助、事业人员绩效奖励、行政人员绩效奖励、应急民兵补助、公路组工作经费、乡镇党建及共青团专项资金</t>
  </si>
  <si>
    <t>部门整体支出绩效指标</t>
  </si>
  <si>
    <t>绩效指标</t>
  </si>
  <si>
    <t>评（扣）分标准</t>
  </si>
  <si>
    <t>绩效指标设定依据及指标值数据来源</t>
  </si>
  <si>
    <t xml:space="preserve">二级指标 </t>
  </si>
  <si>
    <t>机关事业人员人数</t>
  </si>
  <si>
    <t>72</t>
  </si>
  <si>
    <t>按在职实有数编制</t>
  </si>
  <si>
    <t>村（社区）组干部人数</t>
  </si>
  <si>
    <t>234</t>
  </si>
  <si>
    <t>按实有数编制</t>
  </si>
  <si>
    <t>村（社区）数量</t>
  </si>
  <si>
    <t>离退休人数</t>
  </si>
  <si>
    <t>遗属补助人数</t>
  </si>
  <si>
    <t>乌龙镇职责机构编制数</t>
  </si>
  <si>
    <t>人大会议次数</t>
  </si>
  <si>
    <t>按照实际召开次数</t>
  </si>
  <si>
    <t>安全、环保聘用人员</t>
  </si>
  <si>
    <t>《中共昆明市东川区委办公室文件》（东办发〔2015〕3号）,《昆明市东川区乌龙镇人民政府关于成立乌龙镇内部控制制度建设领导小组的通知》（乌政发〔2017〕7号），《昆明市东川乌龙新区管理委员会关于印发东川区乌龙新区财务报账管理制度的通知》（乌新委发〔2015〕2号），《乌龙镇人民政府关于印发乌龙镇财务管理制度等各项规章制度的通知》（乌政发〔2011〕175号）</t>
  </si>
  <si>
    <t>保障性住房维修维护次数</t>
  </si>
  <si>
    <t>安全、环保宣传、培训次数</t>
  </si>
  <si>
    <t>机关事业单位工资发放完成率</t>
  </si>
  <si>
    <t>《云南省人民政府办公厅 转发省人力资源社会保障厅省财政厅关于调整机关事业单位工作人员基本工资标准和增加机关事业单位离休人员离休费三个实施办法的通知》（云政办发〔2016〕107号）</t>
  </si>
  <si>
    <t>村（社区）组干部补助发放完成率</t>
  </si>
  <si>
    <t>关于适当提高全省村（社区）干部补贴的通知（云组通〔2015〕27号）</t>
  </si>
  <si>
    <t>离退休补助发放完成率</t>
  </si>
  <si>
    <t>东财预〔2024〕8 号昆明市东川区财政局关于印发东川区 2025—2027 年部门中期财政规划和 2025 年部门预算编制方案的通知</t>
  </si>
  <si>
    <t>遗属补助发放完成率</t>
  </si>
  <si>
    <t>乡镇人代会顺利召开保证率</t>
  </si>
  <si>
    <t>预算执行完成率</t>
  </si>
  <si>
    <t>机关事业单位工资发放时限</t>
  </si>
  <si>
    <t>按时发放</t>
  </si>
  <si>
    <t>天</t>
  </si>
  <si>
    <t>村（社区）组干部补助发放时限</t>
  </si>
  <si>
    <t>离退休补助发放时限</t>
  </si>
  <si>
    <t>遗属补助发放时限</t>
  </si>
  <si>
    <t>乡镇人代会顺利召开时限</t>
  </si>
  <si>
    <t>按时召开</t>
  </si>
  <si>
    <t>预算执行完成时限</t>
  </si>
  <si>
    <t>按时完成</t>
  </si>
  <si>
    <t>生态环境成本指标</t>
  </si>
  <si>
    <t>19,353,576.28</t>
  </si>
  <si>
    <t>205年本级财政预算数</t>
  </si>
  <si>
    <t>经济总收入增长</t>
  </si>
  <si>
    <t>“十四五”规划、政府工作目标</t>
  </si>
  <si>
    <t>农民人均纯收入增长</t>
  </si>
  <si>
    <t>贫困发生率</t>
  </si>
  <si>
    <t>0</t>
  </si>
  <si>
    <t>村（社区）集体经济收入</t>
  </si>
  <si>
    <t>新型农村医疗保险、农村养老保险参保率</t>
  </si>
  <si>
    <t>广播电视覆盖率</t>
  </si>
  <si>
    <t>保机构正常运转，保社会稳定率</t>
  </si>
  <si>
    <t>农民家庭“因病致贫、返贫”率</t>
  </si>
  <si>
    <t>城乡人居环境提升</t>
  </si>
  <si>
    <t>可持续影响</t>
  </si>
  <si>
    <t>农民人均纯收入每年增长</t>
  </si>
  <si>
    <t>农产品知名度和市场占有率</t>
  </si>
  <si>
    <t>96</t>
  </si>
  <si>
    <t>按实际情况测算</t>
  </si>
  <si>
    <t>党员满意度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</si>
</sst>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5">
    <font>
      <sz val="11"/>
      <color theme="1"/>
      <name val="宋体"/>
      <charset val="134"/>
      <scheme val="minor"/>
    </font>
    <font>
      <sz val="11"/>
      <name val="宋体"/>
      <charset val="134"/>
    </font>
    <font>
      <sz val="12"/>
      <name val="宋体"/>
      <charset val="134"/>
    </font>
    <font>
      <b/>
      <sz val="24"/>
      <name val="宋体"/>
      <charset val="134"/>
    </font>
    <font>
      <sz val="9"/>
      <name val="宋体"/>
      <charset val="134"/>
    </font>
    <font>
      <sz val="10"/>
      <name val="宋体"/>
      <charset val="134"/>
    </font>
    <font>
      <sz val="11"/>
      <name val="Source Han Sans CN"/>
      <charset val="134"/>
    </font>
    <font>
      <sz val="11"/>
      <name val="宋体"/>
      <charset val="134"/>
      <scheme val="minor"/>
    </font>
    <font>
      <b/>
      <sz val="11"/>
      <name val="宋体"/>
      <charset val="134"/>
    </font>
    <font>
      <b/>
      <sz val="11"/>
      <name val="Source Han Sans CN"/>
      <charset val="134"/>
    </font>
    <font>
      <sz val="12"/>
      <name val="Source Han Sans CN"/>
      <charset val="134"/>
    </font>
    <font>
      <sz val="9"/>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8"/>
      </right>
      <top style="thin">
        <color indexed="8"/>
      </top>
      <bottom/>
      <diagonal/>
    </border>
    <border>
      <left/>
      <right/>
      <top style="thin">
        <color indexed="8"/>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auto="1"/>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2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4" borderId="26" applyNumberFormat="0" applyAlignment="0" applyProtection="0">
      <alignment vertical="center"/>
    </xf>
    <xf numFmtId="0" fontId="35" fillId="5" borderId="27" applyNumberFormat="0" applyAlignment="0" applyProtection="0">
      <alignment vertical="center"/>
    </xf>
    <xf numFmtId="0" fontId="36" fillId="5" borderId="26" applyNumberFormat="0" applyAlignment="0" applyProtection="0">
      <alignment vertical="center"/>
    </xf>
    <xf numFmtId="0" fontId="37" fillId="6" borderId="28" applyNumberFormat="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4" fillId="0" borderId="6">
      <alignment horizontal="right" vertical="center"/>
    </xf>
    <xf numFmtId="177" fontId="4" fillId="0" borderId="6">
      <alignment horizontal="right" vertical="center"/>
    </xf>
    <xf numFmtId="10" fontId="4" fillId="0" borderId="6">
      <alignment horizontal="right" vertical="center"/>
    </xf>
    <xf numFmtId="178" fontId="4" fillId="0" borderId="6">
      <alignment horizontal="right" vertical="center"/>
    </xf>
    <xf numFmtId="49" fontId="4" fillId="0" borderId="6">
      <alignment horizontal="left" vertical="center" wrapText="1"/>
    </xf>
    <xf numFmtId="178" fontId="4" fillId="0" borderId="6">
      <alignment horizontal="right" vertical="center"/>
    </xf>
    <xf numFmtId="179" fontId="4" fillId="0" borderId="6">
      <alignment horizontal="right" vertical="center"/>
    </xf>
    <xf numFmtId="180" fontId="4" fillId="0" borderId="6">
      <alignment horizontal="right" vertical="center"/>
    </xf>
    <xf numFmtId="0" fontId="1" fillId="0" borderId="0">
      <alignment vertical="center"/>
    </xf>
  </cellStyleXfs>
  <cellXfs count="256">
    <xf numFmtId="0" fontId="0" fillId="0" borderId="0" xfId="0" applyFont="1" applyBorder="1"/>
    <xf numFmtId="0" fontId="1" fillId="0" borderId="0" xfId="0" applyFont="1" applyFill="1" applyAlignment="1"/>
    <xf numFmtId="0" fontId="2" fillId="0" borderId="0" xfId="57" applyFont="1" applyAlignment="1" applyProtection="1">
      <alignment horizontal="center" vertical="center"/>
    </xf>
    <xf numFmtId="0" fontId="1" fillId="0" borderId="0" xfId="57" applyAlignment="1" applyProtection="1">
      <alignment vertical="center"/>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left" vertical="center" wrapText="1"/>
    </xf>
    <xf numFmtId="49" fontId="1" fillId="0" borderId="6"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0" fontId="4" fillId="0" borderId="12" xfId="0" applyNumberFormat="1" applyFont="1" applyFill="1" applyBorder="1" applyAlignment="1">
      <alignment horizontal="center" vertical="top"/>
    </xf>
    <xf numFmtId="0" fontId="4" fillId="0" borderId="13" xfId="0" applyNumberFormat="1" applyFont="1" applyFill="1" applyBorder="1" applyAlignment="1">
      <alignment horizontal="center" vertical="top"/>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center" vertical="center" wrapText="1"/>
    </xf>
    <xf numFmtId="0" fontId="4" fillId="0" borderId="0" xfId="0" applyNumberFormat="1" applyFont="1" applyFill="1" applyBorder="1" applyAlignment="1">
      <alignment horizontal="center" vertical="top"/>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top"/>
    </xf>
    <xf numFmtId="0" fontId="8" fillId="0" borderId="5"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center" vertical="center"/>
    </xf>
    <xf numFmtId="49" fontId="10" fillId="0" borderId="6" xfId="57" applyNumberFormat="1" applyFont="1" applyBorder="1" applyAlignment="1" applyProtection="1">
      <alignment horizontal="center" vertical="center"/>
    </xf>
    <xf numFmtId="49" fontId="10" fillId="0" borderId="6" xfId="57" applyNumberFormat="1" applyFont="1" applyBorder="1" applyAlignment="1" applyProtection="1">
      <alignment horizontal="center" vertical="center" wrapText="1"/>
    </xf>
    <xf numFmtId="49" fontId="4" fillId="0" borderId="6" xfId="57" applyNumberFormat="1" applyFont="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4" fontId="1" fillId="0" borderId="6"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top"/>
    </xf>
    <xf numFmtId="4" fontId="1" fillId="0" borderId="16"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center" vertical="center" wrapText="1"/>
    </xf>
    <xf numFmtId="49" fontId="10" fillId="0" borderId="6" xfId="57" applyNumberFormat="1" applyFont="1" applyBorder="1" applyAlignment="1" applyProtection="1">
      <alignment vertical="center" wrapText="1"/>
    </xf>
    <xf numFmtId="0" fontId="11" fillId="0" borderId="0" xfId="0" applyFont="1" applyBorder="1" applyAlignment="1">
      <alignment horizontal="right"/>
    </xf>
    <xf numFmtId="0" fontId="4" fillId="0" borderId="18" xfId="0"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 fontId="1" fillId="0" borderId="11" xfId="0" applyNumberFormat="1" applyFont="1" applyFill="1" applyBorder="1" applyAlignment="1" applyProtection="1">
      <alignment horizontal="center" vertical="center" wrapText="1"/>
    </xf>
    <xf numFmtId="4" fontId="1" fillId="0" borderId="19" xfId="0" applyNumberFormat="1" applyFont="1" applyFill="1" applyBorder="1" applyAlignment="1" applyProtection="1">
      <alignment horizontal="center" vertical="center" wrapText="1"/>
    </xf>
    <xf numFmtId="0" fontId="1" fillId="0" borderId="0" xfId="0" applyFont="1" applyFill="1" applyAlignment="1" applyProtection="1"/>
    <xf numFmtId="0" fontId="0" fillId="0" borderId="0" xfId="0" applyFont="1" applyBorder="1" applyAlignment="1">
      <alignment horizontal="center" vertical="center"/>
    </xf>
    <xf numFmtId="49" fontId="12" fillId="0" borderId="0" xfId="0" applyNumberFormat="1" applyFont="1" applyBorder="1"/>
    <xf numFmtId="0" fontId="13"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5" fillId="0" borderId="0" xfId="0" applyFont="1" applyBorder="1" applyAlignment="1">
      <alignment horizontal="left" vertical="center"/>
    </xf>
    <xf numFmtId="0" fontId="15" fillId="0" borderId="11" xfId="0"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0" fontId="15" fillId="0" borderId="14" xfId="0"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12" fillId="0" borderId="6" xfId="0" applyFont="1" applyBorder="1" applyAlignment="1">
      <alignment horizontal="center" vertical="center"/>
    </xf>
    <xf numFmtId="0" fontId="14" fillId="2" borderId="6" xfId="0" applyFont="1" applyFill="1" applyBorder="1" applyAlignment="1" applyProtection="1">
      <alignment horizontal="left" vertical="center" wrapText="1"/>
      <protection locked="0"/>
    </xf>
    <xf numFmtId="0" fontId="14" fillId="0" borderId="6" xfId="0" applyFont="1" applyBorder="1" applyAlignment="1" applyProtection="1">
      <alignment horizontal="left" vertical="center"/>
      <protection locked="0"/>
    </xf>
    <xf numFmtId="49" fontId="16" fillId="0" borderId="6" xfId="53" applyNumberFormat="1" applyFont="1" applyBorder="1">
      <alignment horizontal="left" vertical="center" wrapText="1"/>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0" xfId="0" applyFont="1" applyBorder="1" applyAlignment="1" applyProtection="1">
      <alignment horizontal="right" vertical="center"/>
      <protection locked="0"/>
    </xf>
    <xf numFmtId="0" fontId="15" fillId="0" borderId="0" xfId="0" applyFont="1" applyBorder="1"/>
    <xf numFmtId="0" fontId="14" fillId="0" borderId="0" xfId="0" applyFont="1" applyBorder="1" applyAlignment="1" applyProtection="1">
      <alignment horizontal="right"/>
      <protection locked="0"/>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4" fontId="14" fillId="0" borderId="6" xfId="0" applyNumberFormat="1" applyFont="1" applyBorder="1" applyAlignment="1" applyProtection="1">
      <alignment horizontal="right" vertical="center" wrapText="1"/>
      <protection locked="0"/>
    </xf>
    <xf numFmtId="0" fontId="14" fillId="0" borderId="6" xfId="0" applyFont="1" applyBorder="1" applyAlignment="1">
      <alignment horizontal="left" vertical="center" wrapText="1"/>
    </xf>
    <xf numFmtId="0" fontId="14" fillId="0" borderId="6" xfId="0" applyFont="1" applyBorder="1" applyAlignment="1" applyProtection="1">
      <alignment horizontal="left" vertical="center" wrapText="1"/>
      <protection locked="0"/>
    </xf>
    <xf numFmtId="0" fontId="12" fillId="0" borderId="20" xfId="0" applyFont="1" applyBorder="1" applyAlignment="1" applyProtection="1">
      <alignment horizontal="center" vertical="center" wrapText="1"/>
      <protection locked="0"/>
    </xf>
    <xf numFmtId="0" fontId="14" fillId="0" borderId="21" xfId="0" applyFont="1" applyBorder="1" applyAlignment="1">
      <alignment horizontal="left" vertical="center"/>
    </xf>
    <xf numFmtId="0" fontId="11" fillId="0" borderId="0" xfId="0" applyFont="1" applyBorder="1"/>
    <xf numFmtId="0" fontId="15" fillId="2" borderId="11" xfId="0" applyFont="1" applyFill="1" applyBorder="1" applyAlignment="1">
      <alignment horizontal="center" vertical="center"/>
    </xf>
    <xf numFmtId="0" fontId="15" fillId="0" borderId="14" xfId="0" applyFont="1" applyBorder="1" applyAlignment="1">
      <alignment horizontal="center" vertical="center"/>
    </xf>
    <xf numFmtId="4" fontId="14" fillId="0" borderId="6" xfId="0" applyNumberFormat="1" applyFont="1" applyBorder="1" applyAlignment="1">
      <alignment horizontal="right" vertical="center" wrapText="1"/>
    </xf>
    <xf numFmtId="0" fontId="14" fillId="2" borderId="22" xfId="0" applyFont="1" applyFill="1" applyBorder="1" applyAlignment="1">
      <alignment horizontal="left" vertical="center"/>
    </xf>
    <xf numFmtId="0" fontId="12" fillId="0" borderId="6" xfId="0" applyFont="1" applyBorder="1" applyAlignment="1" applyProtection="1">
      <alignment horizontal="center" vertical="center"/>
      <protection locked="0"/>
    </xf>
    <xf numFmtId="4" fontId="16" fillId="0" borderId="6" xfId="54" applyNumberFormat="1" applyFont="1" applyBorder="1">
      <alignment horizontal="right" vertical="center"/>
    </xf>
    <xf numFmtId="0" fontId="14" fillId="2" borderId="0" xfId="0" applyFont="1" applyFill="1" applyBorder="1" applyAlignment="1" applyProtection="1">
      <alignment horizontal="right" vertical="top" wrapText="1"/>
      <protection locked="0"/>
    </xf>
    <xf numFmtId="0" fontId="17" fillId="0" borderId="0" xfId="0" applyFont="1" applyBorder="1" applyAlignment="1" applyProtection="1">
      <alignment vertical="top"/>
      <protection locked="0"/>
    </xf>
    <xf numFmtId="0" fontId="17" fillId="0" borderId="0" xfId="0" applyFont="1" applyBorder="1" applyAlignment="1">
      <alignment vertical="top"/>
    </xf>
    <xf numFmtId="0" fontId="18" fillId="2" borderId="0" xfId="0" applyFont="1" applyFill="1" applyBorder="1" applyAlignment="1" applyProtection="1">
      <alignment horizontal="center" vertical="center" wrapText="1"/>
      <protection locked="0"/>
    </xf>
    <xf numFmtId="0" fontId="17" fillId="0" borderId="0" xfId="0" applyFont="1" applyBorder="1" applyProtection="1">
      <protection locked="0"/>
    </xf>
    <xf numFmtId="0" fontId="17" fillId="0" borderId="0" xfId="0" applyFont="1" applyBorder="1"/>
    <xf numFmtId="0" fontId="14" fillId="2" borderId="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wrapText="1"/>
      <protection locked="0"/>
    </xf>
    <xf numFmtId="0" fontId="12" fillId="0" borderId="6"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right" vertical="center"/>
      <protection locked="0"/>
    </xf>
    <xf numFmtId="0" fontId="12" fillId="2" borderId="6" xfId="0" applyFont="1" applyFill="1" applyBorder="1" applyAlignment="1" applyProtection="1">
      <alignment horizontal="right" vertical="center" wrapText="1"/>
      <protection locked="0"/>
    </xf>
    <xf numFmtId="0" fontId="14" fillId="2" borderId="6" xfId="0" applyFont="1" applyFill="1" applyBorder="1" applyAlignment="1">
      <alignment horizontal="center" vertical="center" wrapText="1"/>
    </xf>
    <xf numFmtId="0" fontId="14" fillId="0" borderId="6"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2" borderId="6"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6" xfId="0" applyFont="1" applyBorder="1" applyAlignment="1" applyProtection="1">
      <alignment horizontal="left"/>
      <protection locked="0"/>
    </xf>
    <xf numFmtId="0" fontId="14" fillId="0" borderId="6" xfId="0" applyFont="1" applyBorder="1" applyAlignment="1">
      <alignment horizontal="left"/>
    </xf>
    <xf numFmtId="0" fontId="14" fillId="2" borderId="6" xfId="0" applyFont="1" applyFill="1" applyBorder="1" applyAlignment="1" applyProtection="1">
      <alignment horizontal="center" vertical="center" wrapText="1"/>
      <protection locked="0"/>
    </xf>
    <xf numFmtId="3" fontId="14" fillId="2" borderId="6" xfId="0" applyNumberFormat="1" applyFont="1" applyFill="1" applyBorder="1" applyAlignment="1" applyProtection="1">
      <alignment horizontal="right" vertical="center"/>
      <protection locked="0"/>
    </xf>
    <xf numFmtId="4" fontId="14" fillId="0" borderId="6" xfId="0" applyNumberFormat="1" applyFont="1" applyBorder="1" applyAlignment="1" applyProtection="1">
      <alignment horizontal="right" vertical="center"/>
      <protection locked="0"/>
    </xf>
    <xf numFmtId="0" fontId="14" fillId="2" borderId="6" xfId="0" applyFont="1" applyFill="1" applyBorder="1" applyAlignment="1">
      <alignment horizontal="right" vertical="center"/>
    </xf>
    <xf numFmtId="0" fontId="14" fillId="2"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xf>
    <xf numFmtId="0" fontId="15" fillId="0" borderId="6" xfId="0" applyFont="1" applyBorder="1" applyAlignment="1">
      <alignment horizontal="center" vertical="center" wrapText="1"/>
    </xf>
    <xf numFmtId="0" fontId="14" fillId="0" borderId="6" xfId="0" applyFont="1" applyBorder="1" applyAlignment="1">
      <alignment vertical="center" wrapText="1"/>
    </xf>
    <xf numFmtId="0" fontId="13" fillId="0" borderId="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2" fillId="0" borderId="0" xfId="0" applyFont="1" applyBorder="1" applyAlignment="1">
      <alignment horizontal="right" vertical="center"/>
    </xf>
    <xf numFmtId="0" fontId="19" fillId="0" borderId="0" xfId="0"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Border="1" applyAlignment="1">
      <alignment wrapText="1"/>
    </xf>
    <xf numFmtId="0" fontId="12" fillId="0" borderId="0" xfId="0" applyFont="1" applyBorder="1" applyAlignment="1">
      <alignment horizontal="right" wrapText="1"/>
    </xf>
    <xf numFmtId="0" fontId="15" fillId="0" borderId="7" xfId="0" applyFont="1" applyBorder="1" applyAlignment="1">
      <alignment horizontal="center" vertical="center" wrapText="1"/>
    </xf>
    <xf numFmtId="0" fontId="12" fillId="0" borderId="20" xfId="0" applyFont="1" applyBorder="1" applyAlignment="1">
      <alignment horizontal="center" vertical="center"/>
    </xf>
    <xf numFmtId="178" fontId="16" fillId="0" borderId="6" xfId="0" applyNumberFormat="1" applyFont="1" applyBorder="1" applyAlignment="1">
      <alignment horizontal="right" vertical="center"/>
    </xf>
    <xf numFmtId="0" fontId="12" fillId="0" borderId="0" xfId="0" applyFont="1" applyBorder="1" applyAlignment="1">
      <alignment wrapText="1"/>
    </xf>
    <xf numFmtId="0" fontId="15" fillId="0" borderId="2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Protection="1">
      <protection locked="0"/>
    </xf>
    <xf numFmtId="0" fontId="15" fillId="0" borderId="0" xfId="0" applyFont="1" applyBorder="1" applyProtection="1">
      <protection locked="0"/>
    </xf>
    <xf numFmtId="0" fontId="15" fillId="0" borderId="16"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4" fillId="0" borderId="5" xfId="0" applyFont="1" applyBorder="1" applyAlignment="1">
      <alignment horizontal="left" vertical="center" wrapText="1"/>
    </xf>
    <xf numFmtId="0" fontId="14" fillId="0" borderId="17" xfId="0" applyFont="1" applyBorder="1" applyAlignment="1" applyProtection="1">
      <alignment horizontal="left" vertical="center"/>
      <protection locked="0"/>
    </xf>
    <xf numFmtId="0" fontId="14" fillId="0" borderId="9" xfId="0" applyFont="1" applyBorder="1" applyAlignment="1">
      <alignment horizontal="center" vertical="center"/>
    </xf>
    <xf numFmtId="0" fontId="14" fillId="0" borderId="10" xfId="0" applyFont="1" applyBorder="1" applyAlignment="1" applyProtection="1">
      <alignment horizontal="left" vertical="center"/>
      <protection locked="0"/>
    </xf>
    <xf numFmtId="0" fontId="13"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10" xfId="0" applyFont="1" applyBorder="1" applyAlignment="1">
      <alignment horizontal="left" vertical="center"/>
    </xf>
    <xf numFmtId="0" fontId="15" fillId="0" borderId="21" xfId="0" applyFont="1" applyBorder="1" applyAlignment="1">
      <alignment horizontal="center" vertical="center" wrapText="1"/>
    </xf>
    <xf numFmtId="0" fontId="14" fillId="2" borderId="17" xfId="0" applyFont="1" applyFill="1" applyBorder="1" applyAlignment="1">
      <alignment horizontal="left" vertical="center"/>
    </xf>
    <xf numFmtId="0" fontId="14"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right" vertical="center" wrapText="1"/>
      <protection locked="0"/>
    </xf>
    <xf numFmtId="0" fontId="14" fillId="0" borderId="0" xfId="0" applyFont="1" applyBorder="1" applyAlignment="1" applyProtection="1">
      <alignment horizontal="right" wrapText="1"/>
      <protection locked="0"/>
    </xf>
    <xf numFmtId="0" fontId="15" fillId="0" borderId="2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wrapText="1"/>
      <protection locked="0"/>
    </xf>
    <xf numFmtId="0" fontId="14" fillId="0" borderId="0" xfId="0" applyFont="1" applyBorder="1" applyAlignment="1">
      <alignment horizontal="left" vertical="center"/>
    </xf>
    <xf numFmtId="180" fontId="16" fillId="0" borderId="6" xfId="56" applyNumberFormat="1" applyFont="1" applyBorder="1" applyAlignment="1">
      <alignment horizontal="center" vertical="center"/>
    </xf>
    <xf numFmtId="180" fontId="16" fillId="0" borderId="6" xfId="0" applyNumberFormat="1" applyFont="1" applyBorder="1" applyAlignment="1">
      <alignment horizontal="center" vertical="center"/>
    </xf>
    <xf numFmtId="3" fontId="14" fillId="0" borderId="17" xfId="0" applyNumberFormat="1" applyFont="1" applyBorder="1" applyAlignment="1">
      <alignment horizontal="right" vertical="center"/>
    </xf>
    <xf numFmtId="0" fontId="14" fillId="2" borderId="17" xfId="0" applyFont="1" applyFill="1" applyBorder="1" applyAlignment="1">
      <alignment horizontal="right" vertical="center"/>
    </xf>
    <xf numFmtId="0" fontId="14" fillId="2" borderId="0" xfId="0" applyFont="1" applyFill="1" applyBorder="1" applyAlignment="1">
      <alignment horizontal="left" vertical="center"/>
    </xf>
    <xf numFmtId="178" fontId="16" fillId="0" borderId="0" xfId="0" applyNumberFormat="1" applyFont="1" applyBorder="1" applyAlignment="1">
      <alignment horizontal="left" vertical="center"/>
    </xf>
    <xf numFmtId="0" fontId="14" fillId="0" borderId="0" xfId="0" applyFont="1" applyBorder="1" applyAlignment="1">
      <alignment horizontal="right"/>
    </xf>
    <xf numFmtId="0" fontId="20" fillId="0" borderId="0" xfId="0" applyFont="1" applyBorder="1" applyAlignment="1" applyProtection="1">
      <alignment horizontal="right"/>
      <protection locked="0"/>
    </xf>
    <xf numFmtId="49" fontId="20" fillId="0" borderId="0" xfId="0" applyNumberFormat="1" applyFont="1" applyBorder="1" applyProtection="1">
      <protection locked="0"/>
    </xf>
    <xf numFmtId="0" fontId="12" fillId="0" borderId="0" xfId="0" applyFont="1" applyBorder="1" applyAlignment="1">
      <alignment horizontal="right"/>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15" fillId="0" borderId="11" xfId="0"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protection locked="0"/>
    </xf>
    <xf numFmtId="0" fontId="15" fillId="0" borderId="6" xfId="0" applyFont="1" applyBorder="1" applyAlignment="1">
      <alignment horizontal="center" vertical="center"/>
    </xf>
    <xf numFmtId="0" fontId="14" fillId="2" borderId="6" xfId="0" applyFont="1" applyFill="1" applyBorder="1" applyAlignment="1" applyProtection="1">
      <alignment vertical="center" wrapText="1"/>
      <protection locked="0"/>
    </xf>
    <xf numFmtId="0" fontId="14" fillId="2" borderId="6" xfId="0" applyFont="1" applyFill="1" applyBorder="1" applyAlignment="1" applyProtection="1">
      <alignment horizontal="left" vertical="center" wrapText="1" indent="1"/>
      <protection locked="0"/>
    </xf>
    <xf numFmtId="0" fontId="14" fillId="2" borderId="6" xfId="0" applyFont="1" applyFill="1" applyBorder="1" applyAlignment="1" applyProtection="1">
      <alignment horizontal="left" vertical="center" wrapText="1" indent="2"/>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6" xfId="0" applyFont="1" applyBorder="1" applyAlignment="1">
      <alignment horizontal="center" vertical="center" wrapText="1"/>
    </xf>
    <xf numFmtId="0" fontId="14" fillId="0" borderId="6" xfId="0" applyFont="1" applyBorder="1" applyAlignment="1">
      <alignment horizontal="left" vertical="center" wrapText="1" indent="2"/>
    </xf>
    <xf numFmtId="0" fontId="12" fillId="0" borderId="0" xfId="0" applyFont="1" applyBorder="1" applyAlignment="1">
      <alignment vertical="top"/>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17" xfId="0" applyFont="1" applyBorder="1" applyAlignment="1">
      <alignment horizontal="center" vertical="center"/>
    </xf>
    <xf numFmtId="0" fontId="14" fillId="0" borderId="0" xfId="0" applyFont="1" applyBorder="1" applyAlignment="1">
      <alignment horizontal="right" vertical="center"/>
    </xf>
    <xf numFmtId="0" fontId="12" fillId="0" borderId="0" xfId="0" applyFont="1" applyBorder="1" applyAlignment="1" applyProtection="1">
      <alignment vertical="top"/>
      <protection locked="0"/>
    </xf>
    <xf numFmtId="0" fontId="15" fillId="0" borderId="0" xfId="0" applyFont="1" applyBorder="1" applyAlignment="1" applyProtection="1">
      <alignment horizontal="left" vertical="center"/>
      <protection locked="0"/>
    </xf>
    <xf numFmtId="0" fontId="15" fillId="0" borderId="5" xfId="0" applyFont="1" applyBorder="1" applyAlignment="1" applyProtection="1">
      <alignment horizontal="center" vertical="center"/>
      <protection locked="0"/>
    </xf>
    <xf numFmtId="0" fontId="14" fillId="0" borderId="6" xfId="0" applyFont="1" applyBorder="1" applyAlignment="1">
      <alignment horizontal="left" vertical="center"/>
    </xf>
    <xf numFmtId="49" fontId="12" fillId="0" borderId="0" xfId="0" applyNumberFormat="1" applyFont="1" applyBorder="1" applyProtection="1">
      <protection locked="0"/>
    </xf>
    <xf numFmtId="0" fontId="15" fillId="0" borderId="20" xfId="0"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22" fillId="0" borderId="0" xfId="0" applyFont="1" applyBorder="1" applyAlignment="1">
      <alignment horizontal="center" vertical="center"/>
    </xf>
    <xf numFmtId="0" fontId="12" fillId="2" borderId="0" xfId="0" applyFont="1" applyFill="1" applyBorder="1" applyAlignment="1" applyProtection="1">
      <alignment horizontal="left" vertical="center" wrapText="1"/>
      <protection locked="0"/>
    </xf>
    <xf numFmtId="0" fontId="17" fillId="2" borderId="6" xfId="0" applyFont="1" applyFill="1" applyBorder="1" applyAlignment="1" applyProtection="1">
      <alignment vertical="top" wrapText="1"/>
      <protection locked="0"/>
    </xf>
    <xf numFmtId="0" fontId="14" fillId="0" borderId="0" xfId="0" applyFont="1" applyBorder="1" applyAlignment="1">
      <alignment horizontal="right" vertical="center" wrapText="1"/>
    </xf>
    <xf numFmtId="49" fontId="15" fillId="0" borderId="20" xfId="0" applyNumberFormat="1" applyFont="1" applyBorder="1" applyAlignment="1">
      <alignment horizontal="center" vertical="center" wrapText="1"/>
    </xf>
    <xf numFmtId="49" fontId="15" fillId="0" borderId="22" xfId="0" applyNumberFormat="1" applyFont="1" applyBorder="1" applyAlignment="1">
      <alignment horizontal="center" vertical="center" wrapText="1"/>
    </xf>
    <xf numFmtId="49" fontId="15" fillId="0" borderId="6" xfId="0" applyNumberFormat="1" applyFont="1" applyBorder="1" applyAlignment="1">
      <alignment horizontal="center" vertical="center"/>
    </xf>
    <xf numFmtId="0" fontId="14" fillId="0" borderId="6" xfId="0" applyFont="1" applyBorder="1" applyAlignment="1">
      <alignment horizontal="left" vertical="center" wrapText="1" indent="1"/>
    </xf>
    <xf numFmtId="0" fontId="12" fillId="0" borderId="22" xfId="0" applyFont="1" applyBorder="1" applyAlignment="1">
      <alignment horizontal="center" vertical="center"/>
    </xf>
    <xf numFmtId="0" fontId="17" fillId="2" borderId="0" xfId="0" applyFont="1" applyFill="1" applyBorder="1" applyAlignment="1">
      <alignment horizontal="left" vertical="center"/>
    </xf>
    <xf numFmtId="0" fontId="23" fillId="0" borderId="6" xfId="0" applyFont="1" applyBorder="1" applyAlignment="1" applyProtection="1">
      <alignment horizontal="center" vertical="center" wrapText="1"/>
      <protection locked="0"/>
    </xf>
    <xf numFmtId="0" fontId="23" fillId="0" borderId="6" xfId="0" applyFont="1" applyBorder="1" applyAlignment="1" applyProtection="1">
      <alignment vertical="top" wrapText="1"/>
      <protection locked="0"/>
    </xf>
    <xf numFmtId="0" fontId="14" fillId="0" borderId="6" xfId="0" applyFont="1" applyBorder="1" applyAlignment="1" applyProtection="1">
      <alignment vertical="center" wrapText="1"/>
      <protection locked="0"/>
    </xf>
    <xf numFmtId="0" fontId="24" fillId="0" borderId="6" xfId="0" applyFont="1" applyBorder="1" applyAlignment="1">
      <alignment horizontal="center" vertical="center"/>
    </xf>
    <xf numFmtId="0" fontId="24" fillId="0" borderId="6" xfId="0" applyFont="1" applyBorder="1" applyAlignment="1" applyProtection="1">
      <alignment horizontal="center" vertical="center" wrapText="1"/>
      <protection locked="0"/>
    </xf>
    <xf numFmtId="178" fontId="25" fillId="0" borderId="6" xfId="0" applyNumberFormat="1" applyFont="1" applyBorder="1" applyAlignment="1">
      <alignment horizontal="right" vertical="center"/>
    </xf>
    <xf numFmtId="0" fontId="23" fillId="2" borderId="11" xfId="0" applyFont="1" applyFill="1" applyBorder="1" applyAlignment="1">
      <alignment horizontal="center" vertical="center"/>
    </xf>
    <xf numFmtId="0" fontId="23" fillId="0" borderId="20" xfId="0" applyFont="1" applyBorder="1" applyAlignment="1" applyProtection="1">
      <alignment horizontal="center" vertical="center"/>
      <protection locked="0"/>
    </xf>
    <xf numFmtId="0" fontId="23" fillId="2" borderId="5" xfId="0" applyFont="1" applyFill="1" applyBorder="1" applyAlignment="1" applyProtection="1">
      <alignment horizontal="center" vertical="center" wrapText="1"/>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4" fillId="2"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2"/>
    </xf>
    <xf numFmtId="0" fontId="14" fillId="2" borderId="20" xfId="0" applyFont="1" applyFill="1" applyBorder="1" applyAlignment="1">
      <alignment horizontal="center" vertical="center" wrapText="1"/>
    </xf>
    <xf numFmtId="0" fontId="23"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5" xfId="0" applyFont="1" applyBorder="1" applyAlignment="1" applyProtection="1">
      <alignment horizontal="center" vertical="center" wrapText="1"/>
      <protection locked="0"/>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12" fillId="0" borderId="1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4" fillId="2" borderId="5" xfId="0" applyFont="1" applyFill="1" applyBorder="1" applyAlignment="1">
      <alignment horizontal="left" vertical="center"/>
    </xf>
    <xf numFmtId="0" fontId="14" fillId="2" borderId="6" xfId="0" applyFont="1" applyFill="1" applyBorder="1" applyAlignment="1">
      <alignment horizontal="center" vertical="center"/>
    </xf>
    <xf numFmtId="0" fontId="17" fillId="0" borderId="6" xfId="0" applyFont="1" applyBorder="1" applyAlignment="1" applyProtection="1">
      <alignment vertical="top" wrapText="1"/>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4" fillId="2" borderId="17" xfId="0" applyFont="1" applyFill="1" applyBorder="1" applyAlignment="1" applyProtection="1">
      <alignment horizontal="right" vertical="center"/>
      <protection locked="0"/>
    </xf>
    <xf numFmtId="0" fontId="14" fillId="0" borderId="6"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8" sqref="B8"/>
    </sheetView>
  </sheetViews>
  <sheetFormatPr defaultColWidth="8.575" defaultRowHeight="12.75" customHeight="1" outlineLevelCol="3"/>
  <cols>
    <col min="1" max="4" width="41" customWidth="1"/>
  </cols>
  <sheetData>
    <row r="1" customHeight="1" spans="1:4">
      <c r="A1" s="58"/>
      <c r="B1" s="58"/>
      <c r="C1" s="58"/>
      <c r="D1" s="58"/>
    </row>
    <row r="2" ht="15" customHeight="1" spans="1:4">
      <c r="A2" s="104"/>
      <c r="B2" s="104"/>
      <c r="C2" s="104"/>
      <c r="D2" s="121" t="s">
        <v>0</v>
      </c>
    </row>
    <row r="3" ht="41.25" customHeight="1" spans="1:1">
      <c r="A3" s="99" t="str">
        <f>"2025"&amp;"年部门财务收支预算总表"</f>
        <v>2025年部门财务收支预算总表</v>
      </c>
    </row>
    <row r="4" ht="17.25" customHeight="1" spans="1:4">
      <c r="A4" s="102" t="str">
        <f>"单位名称："&amp;"昆明市东川区乌龙镇人民政府"</f>
        <v>单位名称：昆明市东川区乌龙镇人民政府</v>
      </c>
      <c r="B4" s="221"/>
      <c r="D4" s="199" t="s">
        <v>1</v>
      </c>
    </row>
    <row r="5" ht="23.25" customHeight="1" spans="1:4">
      <c r="A5" s="222" t="s">
        <v>2</v>
      </c>
      <c r="B5" s="223"/>
      <c r="C5" s="222" t="s">
        <v>3</v>
      </c>
      <c r="D5" s="223"/>
    </row>
    <row r="6" ht="24" customHeight="1" spans="1:4">
      <c r="A6" s="222" t="s">
        <v>4</v>
      </c>
      <c r="B6" s="222" t="s">
        <v>5</v>
      </c>
      <c r="C6" s="222" t="s">
        <v>6</v>
      </c>
      <c r="D6" s="222" t="s">
        <v>5</v>
      </c>
    </row>
    <row r="7" ht="17.25" customHeight="1" spans="1:4">
      <c r="A7" s="224" t="s">
        <v>7</v>
      </c>
      <c r="B7" s="135">
        <v>17579802.73</v>
      </c>
      <c r="C7" s="224" t="s">
        <v>8</v>
      </c>
      <c r="D7" s="135">
        <v>10659437.6</v>
      </c>
    </row>
    <row r="8" ht="17.25" customHeight="1" spans="1:4">
      <c r="A8" s="224" t="s">
        <v>9</v>
      </c>
      <c r="B8" s="135">
        <v>260500</v>
      </c>
      <c r="C8" s="224" t="s">
        <v>10</v>
      </c>
      <c r="D8" s="135"/>
    </row>
    <row r="9" ht="17.25" customHeight="1" spans="1:4">
      <c r="A9" s="224" t="s">
        <v>11</v>
      </c>
      <c r="B9" s="135"/>
      <c r="C9" s="255" t="s">
        <v>12</v>
      </c>
      <c r="D9" s="135"/>
    </row>
    <row r="10" ht="17.25" customHeight="1" spans="1:4">
      <c r="A10" s="224" t="s">
        <v>13</v>
      </c>
      <c r="B10" s="135"/>
      <c r="C10" s="255" t="s">
        <v>14</v>
      </c>
      <c r="D10" s="135"/>
    </row>
    <row r="11" ht="17.25" customHeight="1" spans="1:4">
      <c r="A11" s="224" t="s">
        <v>15</v>
      </c>
      <c r="B11" s="135">
        <v>23725</v>
      </c>
      <c r="C11" s="255" t="s">
        <v>16</v>
      </c>
      <c r="D11" s="135"/>
    </row>
    <row r="12" ht="17.25" customHeight="1" spans="1:4">
      <c r="A12" s="224" t="s">
        <v>17</v>
      </c>
      <c r="B12" s="135"/>
      <c r="C12" s="255" t="s">
        <v>18</v>
      </c>
      <c r="D12" s="135"/>
    </row>
    <row r="13" ht="17.25" customHeight="1" spans="1:4">
      <c r="A13" s="224" t="s">
        <v>19</v>
      </c>
      <c r="B13" s="135"/>
      <c r="C13" s="86" t="s">
        <v>20</v>
      </c>
      <c r="D13" s="135"/>
    </row>
    <row r="14" ht="17.25" customHeight="1" spans="1:4">
      <c r="A14" s="224" t="s">
        <v>21</v>
      </c>
      <c r="B14" s="135"/>
      <c r="C14" s="86" t="s">
        <v>22</v>
      </c>
      <c r="D14" s="135">
        <v>1407926.8</v>
      </c>
    </row>
    <row r="15" ht="17.25" customHeight="1" spans="1:4">
      <c r="A15" s="224" t="s">
        <v>23</v>
      </c>
      <c r="B15" s="135"/>
      <c r="C15" s="86" t="s">
        <v>24</v>
      </c>
      <c r="D15" s="135">
        <v>1057373</v>
      </c>
    </row>
    <row r="16" ht="17.25" customHeight="1" spans="1:4">
      <c r="A16" s="224" t="s">
        <v>25</v>
      </c>
      <c r="B16" s="135">
        <v>23725</v>
      </c>
      <c r="C16" s="86" t="s">
        <v>26</v>
      </c>
      <c r="D16" s="135">
        <v>53115</v>
      </c>
    </row>
    <row r="17" ht="17.25" customHeight="1" spans="1:4">
      <c r="A17" s="203"/>
      <c r="B17" s="135"/>
      <c r="C17" s="86" t="s">
        <v>27</v>
      </c>
      <c r="D17" s="135">
        <v>260500</v>
      </c>
    </row>
    <row r="18" ht="17.25" customHeight="1" spans="1:4">
      <c r="A18" s="225"/>
      <c r="B18" s="135"/>
      <c r="C18" s="86" t="s">
        <v>28</v>
      </c>
      <c r="D18" s="135">
        <v>3413592.33</v>
      </c>
    </row>
    <row r="19" ht="17.25" customHeight="1" spans="1:4">
      <c r="A19" s="225"/>
      <c r="B19" s="135"/>
      <c r="C19" s="86" t="s">
        <v>29</v>
      </c>
      <c r="D19" s="135"/>
    </row>
    <row r="20" ht="17.25" customHeight="1" spans="1:4">
      <c r="A20" s="225"/>
      <c r="B20" s="135"/>
      <c r="C20" s="86" t="s">
        <v>30</v>
      </c>
      <c r="D20" s="135"/>
    </row>
    <row r="21" ht="17.25" customHeight="1" spans="1:4">
      <c r="A21" s="225"/>
      <c r="B21" s="135"/>
      <c r="C21" s="86" t="s">
        <v>31</v>
      </c>
      <c r="D21" s="135"/>
    </row>
    <row r="22" ht="17.25" customHeight="1" spans="1:4">
      <c r="A22" s="225"/>
      <c r="B22" s="135"/>
      <c r="C22" s="86" t="s">
        <v>32</v>
      </c>
      <c r="D22" s="135"/>
    </row>
    <row r="23" ht="17.25" customHeight="1" spans="1:4">
      <c r="A23" s="225"/>
      <c r="B23" s="135"/>
      <c r="C23" s="86" t="s">
        <v>33</v>
      </c>
      <c r="D23" s="135"/>
    </row>
    <row r="24" ht="17.25" customHeight="1" spans="1:4">
      <c r="A24" s="225"/>
      <c r="B24" s="135"/>
      <c r="C24" s="86" t="s">
        <v>34</v>
      </c>
      <c r="D24" s="135"/>
    </row>
    <row r="25" ht="17.25" customHeight="1" spans="1:4">
      <c r="A25" s="225"/>
      <c r="B25" s="135"/>
      <c r="C25" s="86" t="s">
        <v>35</v>
      </c>
      <c r="D25" s="135">
        <v>912083</v>
      </c>
    </row>
    <row r="26" ht="17.25" customHeight="1" spans="1:4">
      <c r="A26" s="225"/>
      <c r="B26" s="135"/>
      <c r="C26" s="86" t="s">
        <v>36</v>
      </c>
      <c r="D26" s="135"/>
    </row>
    <row r="27" ht="17.25" customHeight="1" spans="1:4">
      <c r="A27" s="225"/>
      <c r="B27" s="135"/>
      <c r="C27" s="203" t="s">
        <v>37</v>
      </c>
      <c r="D27" s="135"/>
    </row>
    <row r="28" ht="17.25" customHeight="1" spans="1:4">
      <c r="A28" s="225"/>
      <c r="B28" s="135"/>
      <c r="C28" s="86" t="s">
        <v>38</v>
      </c>
      <c r="D28" s="135">
        <v>100000</v>
      </c>
    </row>
    <row r="29" ht="16.5" customHeight="1" spans="1:4">
      <c r="A29" s="225"/>
      <c r="B29" s="135"/>
      <c r="C29" s="86" t="s">
        <v>39</v>
      </c>
      <c r="D29" s="135"/>
    </row>
    <row r="30" ht="16.5" customHeight="1" spans="1:4">
      <c r="A30" s="225"/>
      <c r="B30" s="135"/>
      <c r="C30" s="203" t="s">
        <v>40</v>
      </c>
      <c r="D30" s="135"/>
    </row>
    <row r="31" ht="17.25" customHeight="1" spans="1:4">
      <c r="A31" s="225"/>
      <c r="B31" s="135"/>
      <c r="C31" s="203" t="s">
        <v>41</v>
      </c>
      <c r="D31" s="135"/>
    </row>
    <row r="32" ht="17.25" customHeight="1" spans="1:4">
      <c r="A32" s="225"/>
      <c r="B32" s="135"/>
      <c r="C32" s="86" t="s">
        <v>42</v>
      </c>
      <c r="D32" s="135"/>
    </row>
    <row r="33" ht="16.5" customHeight="1" spans="1:4">
      <c r="A33" s="225" t="s">
        <v>43</v>
      </c>
      <c r="B33" s="135">
        <v>17864027.73</v>
      </c>
      <c r="C33" s="225" t="s">
        <v>44</v>
      </c>
      <c r="D33" s="135">
        <v>17864027.73</v>
      </c>
    </row>
    <row r="34" ht="16.5" customHeight="1" spans="1:4">
      <c r="A34" s="203" t="s">
        <v>45</v>
      </c>
      <c r="B34" s="135"/>
      <c r="C34" s="203" t="s">
        <v>46</v>
      </c>
      <c r="D34" s="135"/>
    </row>
    <row r="35" ht="16.5" customHeight="1" spans="1:4">
      <c r="A35" s="86" t="s">
        <v>47</v>
      </c>
      <c r="B35" s="135"/>
      <c r="C35" s="86" t="s">
        <v>47</v>
      </c>
      <c r="D35" s="135"/>
    </row>
    <row r="36" ht="16.5" customHeight="1" spans="1:4">
      <c r="A36" s="86" t="s">
        <v>48</v>
      </c>
      <c r="B36" s="135"/>
      <c r="C36" s="86" t="s">
        <v>49</v>
      </c>
      <c r="D36" s="135"/>
    </row>
    <row r="37" ht="16.5" customHeight="1" spans="1:4">
      <c r="A37" s="226" t="s">
        <v>50</v>
      </c>
      <c r="B37" s="135">
        <v>17864027.73</v>
      </c>
      <c r="C37" s="226" t="s">
        <v>51</v>
      </c>
      <c r="D37" s="135">
        <v>17864027.73</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M33" sqref="M33"/>
    </sheetView>
  </sheetViews>
  <sheetFormatPr defaultColWidth="8.575" defaultRowHeight="12.75" customHeight="1"/>
  <cols>
    <col min="1" max="1" width="15.8916666666667" customWidth="1"/>
    <col min="2" max="2" width="35" customWidth="1"/>
    <col min="3" max="19" width="22" customWidth="1"/>
  </cols>
  <sheetData>
    <row r="1" customHeight="1" spans="1:19">
      <c r="A1" s="58"/>
      <c r="B1" s="58"/>
      <c r="C1" s="58"/>
      <c r="D1" s="58"/>
      <c r="E1" s="58"/>
      <c r="F1" s="58"/>
      <c r="G1" s="58"/>
      <c r="H1" s="58"/>
      <c r="I1" s="58"/>
      <c r="J1" s="58"/>
      <c r="K1" s="58"/>
      <c r="L1" s="58"/>
      <c r="M1" s="58"/>
      <c r="N1" s="58"/>
      <c r="O1" s="58"/>
      <c r="P1" s="58"/>
      <c r="Q1" s="58"/>
      <c r="R1" s="58"/>
      <c r="S1" s="58"/>
    </row>
    <row r="2" ht="17.25" customHeight="1" spans="1:1">
      <c r="A2" s="121" t="s">
        <v>52</v>
      </c>
    </row>
    <row r="3" ht="41.25" customHeight="1" spans="1:1">
      <c r="A3" s="99" t="str">
        <f>"2025"&amp;"年部门收入预算表"</f>
        <v>2025年部门收入预算表</v>
      </c>
    </row>
    <row r="4" ht="17.25" customHeight="1" spans="1:19">
      <c r="A4" s="102" t="str">
        <f>"单位名称："&amp;"昆明市东川区乌龙镇人民政府"</f>
        <v>单位名称：昆明市东川区乌龙镇人民政府</v>
      </c>
      <c r="S4" s="104" t="s">
        <v>1</v>
      </c>
    </row>
    <row r="5" ht="21.75" customHeight="1" spans="1:19">
      <c r="A5" s="242" t="s">
        <v>53</v>
      </c>
      <c r="B5" s="243" t="s">
        <v>54</v>
      </c>
      <c r="C5" s="243" t="s">
        <v>55</v>
      </c>
      <c r="D5" s="244" t="s">
        <v>56</v>
      </c>
      <c r="E5" s="244"/>
      <c r="F5" s="244"/>
      <c r="G5" s="244"/>
      <c r="H5" s="244"/>
      <c r="I5" s="190"/>
      <c r="J5" s="244"/>
      <c r="K5" s="244"/>
      <c r="L5" s="244"/>
      <c r="M5" s="244"/>
      <c r="N5" s="253"/>
      <c r="O5" s="244" t="s">
        <v>45</v>
      </c>
      <c r="P5" s="244"/>
      <c r="Q5" s="244"/>
      <c r="R5" s="244"/>
      <c r="S5" s="253"/>
    </row>
    <row r="6" ht="27" customHeight="1" spans="1:19">
      <c r="A6" s="245"/>
      <c r="B6" s="246"/>
      <c r="C6" s="246"/>
      <c r="D6" s="246" t="s">
        <v>57</v>
      </c>
      <c r="E6" s="246" t="s">
        <v>58</v>
      </c>
      <c r="F6" s="246" t="s">
        <v>59</v>
      </c>
      <c r="G6" s="246" t="s">
        <v>60</v>
      </c>
      <c r="H6" s="246" t="s">
        <v>61</v>
      </c>
      <c r="I6" s="250" t="s">
        <v>62</v>
      </c>
      <c r="J6" s="251"/>
      <c r="K6" s="251"/>
      <c r="L6" s="251"/>
      <c r="M6" s="251"/>
      <c r="N6" s="252"/>
      <c r="O6" s="246" t="s">
        <v>57</v>
      </c>
      <c r="P6" s="246" t="s">
        <v>58</v>
      </c>
      <c r="Q6" s="246" t="s">
        <v>59</v>
      </c>
      <c r="R6" s="246" t="s">
        <v>60</v>
      </c>
      <c r="S6" s="246" t="s">
        <v>63</v>
      </c>
    </row>
    <row r="7" ht="30" customHeight="1" spans="1:19">
      <c r="A7" s="247"/>
      <c r="B7" s="155"/>
      <c r="C7" s="171"/>
      <c r="D7" s="171"/>
      <c r="E7" s="171"/>
      <c r="F7" s="171"/>
      <c r="G7" s="171"/>
      <c r="H7" s="171"/>
      <c r="I7" s="127" t="s">
        <v>57</v>
      </c>
      <c r="J7" s="252" t="s">
        <v>64</v>
      </c>
      <c r="K7" s="252" t="s">
        <v>65</v>
      </c>
      <c r="L7" s="252" t="s">
        <v>66</v>
      </c>
      <c r="M7" s="252" t="s">
        <v>67</v>
      </c>
      <c r="N7" s="252" t="s">
        <v>68</v>
      </c>
      <c r="O7" s="254"/>
      <c r="P7" s="254"/>
      <c r="Q7" s="254"/>
      <c r="R7" s="254"/>
      <c r="S7" s="171"/>
    </row>
    <row r="8" ht="15" customHeight="1" spans="1:19">
      <c r="A8" s="248">
        <v>1</v>
      </c>
      <c r="B8" s="248">
        <v>2</v>
      </c>
      <c r="C8" s="248">
        <v>3</v>
      </c>
      <c r="D8" s="248">
        <v>4</v>
      </c>
      <c r="E8" s="248">
        <v>5</v>
      </c>
      <c r="F8" s="248">
        <v>6</v>
      </c>
      <c r="G8" s="248">
        <v>7</v>
      </c>
      <c r="H8" s="248">
        <v>8</v>
      </c>
      <c r="I8" s="127">
        <v>9</v>
      </c>
      <c r="J8" s="248">
        <v>10</v>
      </c>
      <c r="K8" s="248">
        <v>11</v>
      </c>
      <c r="L8" s="248">
        <v>12</v>
      </c>
      <c r="M8" s="248">
        <v>13</v>
      </c>
      <c r="N8" s="248">
        <v>14</v>
      </c>
      <c r="O8" s="248">
        <v>15</v>
      </c>
      <c r="P8" s="248">
        <v>16</v>
      </c>
      <c r="Q8" s="248">
        <v>17</v>
      </c>
      <c r="R8" s="248">
        <v>18</v>
      </c>
      <c r="S8" s="248">
        <v>19</v>
      </c>
    </row>
    <row r="9" ht="18" customHeight="1" spans="1:19">
      <c r="A9" s="70" t="s">
        <v>69</v>
      </c>
      <c r="B9" s="70" t="s">
        <v>70</v>
      </c>
      <c r="C9" s="135">
        <v>17864027.73</v>
      </c>
      <c r="D9" s="135">
        <v>17864027.73</v>
      </c>
      <c r="E9" s="135">
        <v>17579802.73</v>
      </c>
      <c r="F9" s="135">
        <v>260500</v>
      </c>
      <c r="G9" s="135"/>
      <c r="H9" s="135"/>
      <c r="I9" s="135">
        <v>23725</v>
      </c>
      <c r="J9" s="135"/>
      <c r="K9" s="135"/>
      <c r="L9" s="135"/>
      <c r="M9" s="135"/>
      <c r="N9" s="135">
        <v>23725</v>
      </c>
      <c r="O9" s="135"/>
      <c r="P9" s="135"/>
      <c r="Q9" s="135"/>
      <c r="R9" s="135"/>
      <c r="S9" s="135"/>
    </row>
    <row r="10" ht="18" customHeight="1" spans="1:19">
      <c r="A10" s="188">
        <v>572001</v>
      </c>
      <c r="B10" s="188" t="s">
        <v>70</v>
      </c>
      <c r="C10" s="135">
        <v>17864027.73</v>
      </c>
      <c r="D10" s="135">
        <v>17864027.73</v>
      </c>
      <c r="E10" s="135">
        <v>17579802.73</v>
      </c>
      <c r="F10" s="135">
        <v>260500</v>
      </c>
      <c r="G10" s="135"/>
      <c r="H10" s="135"/>
      <c r="I10" s="135">
        <v>23725</v>
      </c>
      <c r="J10" s="135"/>
      <c r="K10" s="135"/>
      <c r="L10" s="135"/>
      <c r="M10" s="135"/>
      <c r="N10" s="135">
        <v>23725</v>
      </c>
      <c r="O10" s="135"/>
      <c r="P10" s="135"/>
      <c r="Q10" s="135"/>
      <c r="R10" s="135"/>
      <c r="S10" s="135"/>
    </row>
    <row r="11" ht="18" customHeight="1" spans="1:19">
      <c r="A11" s="107" t="s">
        <v>55</v>
      </c>
      <c r="B11" s="249"/>
      <c r="C11" s="135">
        <v>17864027.73</v>
      </c>
      <c r="D11" s="135">
        <v>17864027.73</v>
      </c>
      <c r="E11" s="135">
        <v>17579802.73</v>
      </c>
      <c r="F11" s="135">
        <v>260500</v>
      </c>
      <c r="G11" s="135"/>
      <c r="H11" s="135"/>
      <c r="I11" s="135">
        <v>23725</v>
      </c>
      <c r="J11" s="135"/>
      <c r="K11" s="135"/>
      <c r="L11" s="135"/>
      <c r="M11" s="135"/>
      <c r="N11" s="135">
        <v>23725</v>
      </c>
      <c r="O11" s="135"/>
      <c r="P11" s="135"/>
      <c r="Q11" s="135"/>
      <c r="R11" s="135"/>
      <c r="S11" s="13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0"/>
  <sheetViews>
    <sheetView showGridLines="0" showZeros="0" workbookViewId="0">
      <pane ySplit="1" topLeftCell="A22" activePane="bottomLeft" state="frozen"/>
      <selection/>
      <selection pane="bottomLeft" activeCell="B50" sqref="B5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58"/>
      <c r="B1" s="58"/>
      <c r="C1" s="58"/>
      <c r="D1" s="58"/>
      <c r="E1" s="58"/>
      <c r="F1" s="58"/>
      <c r="G1" s="58"/>
      <c r="H1" s="58"/>
      <c r="I1" s="58"/>
      <c r="J1" s="58"/>
      <c r="K1" s="58"/>
      <c r="L1" s="58"/>
      <c r="M1" s="58"/>
      <c r="N1" s="58"/>
      <c r="O1" s="58"/>
    </row>
    <row r="2" ht="17.25" customHeight="1" spans="1:1">
      <c r="A2" s="104" t="s">
        <v>71</v>
      </c>
    </row>
    <row r="3" ht="41.25" customHeight="1" spans="1:1">
      <c r="A3" s="99" t="str">
        <f>"2025"&amp;"年部门支出预算表"</f>
        <v>2025年部门支出预算表</v>
      </c>
    </row>
    <row r="4" ht="17.25" customHeight="1" spans="1:15">
      <c r="A4" s="102" t="str">
        <f>"单位名称："&amp;"昆明市东川区乌龙镇人民政府"</f>
        <v>单位名称：昆明市东川区乌龙镇人民政府</v>
      </c>
      <c r="O4" s="104" t="s">
        <v>1</v>
      </c>
    </row>
    <row r="5" ht="27" customHeight="1" spans="1:15">
      <c r="A5" s="228" t="s">
        <v>72</v>
      </c>
      <c r="B5" s="228" t="s">
        <v>73</v>
      </c>
      <c r="C5" s="228" t="s">
        <v>55</v>
      </c>
      <c r="D5" s="229" t="s">
        <v>58</v>
      </c>
      <c r="E5" s="236"/>
      <c r="F5" s="237"/>
      <c r="G5" s="238" t="s">
        <v>59</v>
      </c>
      <c r="H5" s="238" t="s">
        <v>60</v>
      </c>
      <c r="I5" s="238" t="s">
        <v>74</v>
      </c>
      <c r="J5" s="229" t="s">
        <v>62</v>
      </c>
      <c r="K5" s="236"/>
      <c r="L5" s="236"/>
      <c r="M5" s="236"/>
      <c r="N5" s="240"/>
      <c r="O5" s="241"/>
    </row>
    <row r="6" ht="42" customHeight="1" spans="1:15">
      <c r="A6" s="230"/>
      <c r="B6" s="230"/>
      <c r="C6" s="231"/>
      <c r="D6" s="232" t="s">
        <v>57</v>
      </c>
      <c r="E6" s="232" t="s">
        <v>75</v>
      </c>
      <c r="F6" s="232" t="s">
        <v>76</v>
      </c>
      <c r="G6" s="231"/>
      <c r="H6" s="231"/>
      <c r="I6" s="239"/>
      <c r="J6" s="232" t="s">
        <v>57</v>
      </c>
      <c r="K6" s="222" t="s">
        <v>77</v>
      </c>
      <c r="L6" s="222" t="s">
        <v>78</v>
      </c>
      <c r="M6" s="222" t="s">
        <v>79</v>
      </c>
      <c r="N6" s="222" t="s">
        <v>80</v>
      </c>
      <c r="O6" s="222" t="s">
        <v>81</v>
      </c>
    </row>
    <row r="7" ht="18" customHeight="1" spans="1:15">
      <c r="A7" s="110" t="s">
        <v>82</v>
      </c>
      <c r="B7" s="110" t="s">
        <v>83</v>
      </c>
      <c r="C7" s="110" t="s">
        <v>84</v>
      </c>
      <c r="D7" s="117" t="s">
        <v>85</v>
      </c>
      <c r="E7" s="117" t="s">
        <v>86</v>
      </c>
      <c r="F7" s="117" t="s">
        <v>87</v>
      </c>
      <c r="G7" s="117" t="s">
        <v>88</v>
      </c>
      <c r="H7" s="117" t="s">
        <v>89</v>
      </c>
      <c r="I7" s="117" t="s">
        <v>90</v>
      </c>
      <c r="J7" s="117" t="s">
        <v>91</v>
      </c>
      <c r="K7" s="117" t="s">
        <v>92</v>
      </c>
      <c r="L7" s="117" t="s">
        <v>93</v>
      </c>
      <c r="M7" s="117" t="s">
        <v>94</v>
      </c>
      <c r="N7" s="110" t="s">
        <v>95</v>
      </c>
      <c r="O7" s="117" t="s">
        <v>96</v>
      </c>
    </row>
    <row r="8" ht="21" customHeight="1" spans="1:15">
      <c r="A8" s="113" t="s">
        <v>97</v>
      </c>
      <c r="B8" s="113" t="s">
        <v>98</v>
      </c>
      <c r="C8" s="135">
        <v>10659437.6</v>
      </c>
      <c r="D8" s="135">
        <v>10659437.6</v>
      </c>
      <c r="E8" s="135">
        <v>10129437.6</v>
      </c>
      <c r="F8" s="135">
        <v>530000</v>
      </c>
      <c r="G8" s="135"/>
      <c r="H8" s="135"/>
      <c r="I8" s="135"/>
      <c r="J8" s="135"/>
      <c r="K8" s="135"/>
      <c r="L8" s="135"/>
      <c r="M8" s="135"/>
      <c r="N8" s="135"/>
      <c r="O8" s="135"/>
    </row>
    <row r="9" ht="21" customHeight="1" spans="1:15">
      <c r="A9" s="233" t="s">
        <v>99</v>
      </c>
      <c r="B9" s="233" t="s">
        <v>100</v>
      </c>
      <c r="C9" s="135">
        <v>225668</v>
      </c>
      <c r="D9" s="135">
        <v>225668</v>
      </c>
      <c r="E9" s="135">
        <v>175668</v>
      </c>
      <c r="F9" s="135">
        <v>50000</v>
      </c>
      <c r="G9" s="135"/>
      <c r="H9" s="135"/>
      <c r="I9" s="135"/>
      <c r="J9" s="135"/>
      <c r="K9" s="135"/>
      <c r="L9" s="135"/>
      <c r="M9" s="135"/>
      <c r="N9" s="135"/>
      <c r="O9" s="135"/>
    </row>
    <row r="10" ht="21" customHeight="1" spans="1:15">
      <c r="A10" s="234" t="s">
        <v>101</v>
      </c>
      <c r="B10" s="234" t="s">
        <v>102</v>
      </c>
      <c r="C10" s="135">
        <v>153588</v>
      </c>
      <c r="D10" s="135">
        <v>153588</v>
      </c>
      <c r="E10" s="135">
        <v>153588</v>
      </c>
      <c r="F10" s="135"/>
      <c r="G10" s="135"/>
      <c r="H10" s="135"/>
      <c r="I10" s="135"/>
      <c r="J10" s="135"/>
      <c r="K10" s="135"/>
      <c r="L10" s="135"/>
      <c r="M10" s="135"/>
      <c r="N10" s="135"/>
      <c r="O10" s="135"/>
    </row>
    <row r="11" ht="21" customHeight="1" spans="1:15">
      <c r="A11" s="234" t="s">
        <v>103</v>
      </c>
      <c r="B11" s="234" t="s">
        <v>104</v>
      </c>
      <c r="C11" s="135">
        <v>50000</v>
      </c>
      <c r="D11" s="135">
        <v>50000</v>
      </c>
      <c r="E11" s="135"/>
      <c r="F11" s="135">
        <v>50000</v>
      </c>
      <c r="G11" s="135"/>
      <c r="H11" s="135"/>
      <c r="I11" s="135"/>
      <c r="J11" s="135"/>
      <c r="K11" s="135"/>
      <c r="L11" s="135"/>
      <c r="M11" s="135"/>
      <c r="N11" s="135"/>
      <c r="O11" s="135"/>
    </row>
    <row r="12" ht="21" customHeight="1" spans="1:15">
      <c r="A12" s="234" t="s">
        <v>105</v>
      </c>
      <c r="B12" s="234" t="s">
        <v>106</v>
      </c>
      <c r="C12" s="135">
        <v>22080</v>
      </c>
      <c r="D12" s="135">
        <v>22080</v>
      </c>
      <c r="E12" s="135">
        <v>22080</v>
      </c>
      <c r="F12" s="135"/>
      <c r="G12" s="135"/>
      <c r="H12" s="135"/>
      <c r="I12" s="135"/>
      <c r="J12" s="135"/>
      <c r="K12" s="135"/>
      <c r="L12" s="135"/>
      <c r="M12" s="135"/>
      <c r="N12" s="135"/>
      <c r="O12" s="135"/>
    </row>
    <row r="13" ht="21" customHeight="1" spans="1:15">
      <c r="A13" s="233" t="s">
        <v>107</v>
      </c>
      <c r="B13" s="233" t="s">
        <v>108</v>
      </c>
      <c r="C13" s="135">
        <v>8001032</v>
      </c>
      <c r="D13" s="135">
        <v>8001032</v>
      </c>
      <c r="E13" s="135">
        <v>7606032</v>
      </c>
      <c r="F13" s="135">
        <v>395000</v>
      </c>
      <c r="G13" s="135"/>
      <c r="H13" s="135"/>
      <c r="I13" s="135"/>
      <c r="J13" s="135"/>
      <c r="K13" s="135"/>
      <c r="L13" s="135"/>
      <c r="M13" s="135"/>
      <c r="N13" s="135"/>
      <c r="O13" s="135"/>
    </row>
    <row r="14" ht="21" customHeight="1" spans="1:15">
      <c r="A14" s="234" t="s">
        <v>109</v>
      </c>
      <c r="B14" s="234" t="s">
        <v>102</v>
      </c>
      <c r="C14" s="135">
        <v>2752479</v>
      </c>
      <c r="D14" s="135">
        <v>2752479</v>
      </c>
      <c r="E14" s="135">
        <v>2752479</v>
      </c>
      <c r="F14" s="135"/>
      <c r="G14" s="135"/>
      <c r="H14" s="135"/>
      <c r="I14" s="135"/>
      <c r="J14" s="135"/>
      <c r="K14" s="135"/>
      <c r="L14" s="135"/>
      <c r="M14" s="135"/>
      <c r="N14" s="135"/>
      <c r="O14" s="135"/>
    </row>
    <row r="15" ht="21" customHeight="1" spans="1:15">
      <c r="A15" s="234" t="s">
        <v>110</v>
      </c>
      <c r="B15" s="234" t="s">
        <v>111</v>
      </c>
      <c r="C15" s="135">
        <v>4786353</v>
      </c>
      <c r="D15" s="135">
        <v>4786353</v>
      </c>
      <c r="E15" s="135">
        <v>4786353</v>
      </c>
      <c r="F15" s="135"/>
      <c r="G15" s="135"/>
      <c r="H15" s="135"/>
      <c r="I15" s="135"/>
      <c r="J15" s="135"/>
      <c r="K15" s="135"/>
      <c r="L15" s="135"/>
      <c r="M15" s="135"/>
      <c r="N15" s="135"/>
      <c r="O15" s="135"/>
    </row>
    <row r="16" ht="21" customHeight="1" spans="1:15">
      <c r="A16" s="234" t="s">
        <v>112</v>
      </c>
      <c r="B16" s="234" t="s">
        <v>113</v>
      </c>
      <c r="C16" s="135">
        <v>462200</v>
      </c>
      <c r="D16" s="135">
        <v>462200</v>
      </c>
      <c r="E16" s="135">
        <v>67200</v>
      </c>
      <c r="F16" s="135">
        <v>395000</v>
      </c>
      <c r="G16" s="135"/>
      <c r="H16" s="135"/>
      <c r="I16" s="135"/>
      <c r="J16" s="135"/>
      <c r="K16" s="135"/>
      <c r="L16" s="135"/>
      <c r="M16" s="135"/>
      <c r="N16" s="135"/>
      <c r="O16" s="135"/>
    </row>
    <row r="17" ht="21" customHeight="1" spans="1:15">
      <c r="A17" s="233" t="s">
        <v>114</v>
      </c>
      <c r="B17" s="233" t="s">
        <v>115</v>
      </c>
      <c r="C17" s="135">
        <v>254527</v>
      </c>
      <c r="D17" s="135">
        <v>254527</v>
      </c>
      <c r="E17" s="135">
        <v>254527</v>
      </c>
      <c r="F17" s="135"/>
      <c r="G17" s="135"/>
      <c r="H17" s="135"/>
      <c r="I17" s="135"/>
      <c r="J17" s="135"/>
      <c r="K17" s="135"/>
      <c r="L17" s="135"/>
      <c r="M17" s="135"/>
      <c r="N17" s="135"/>
      <c r="O17" s="135"/>
    </row>
    <row r="18" ht="21" customHeight="1" spans="1:15">
      <c r="A18" s="234" t="s">
        <v>116</v>
      </c>
      <c r="B18" s="234" t="s">
        <v>102</v>
      </c>
      <c r="C18" s="135">
        <v>254527</v>
      </c>
      <c r="D18" s="135">
        <v>254527</v>
      </c>
      <c r="E18" s="135">
        <v>254527</v>
      </c>
      <c r="F18" s="135"/>
      <c r="G18" s="135"/>
      <c r="H18" s="135"/>
      <c r="I18" s="135"/>
      <c r="J18" s="135"/>
      <c r="K18" s="135"/>
      <c r="L18" s="135"/>
      <c r="M18" s="135"/>
      <c r="N18" s="135"/>
      <c r="O18" s="135"/>
    </row>
    <row r="19" ht="21" customHeight="1" spans="1:15">
      <c r="A19" s="233" t="s">
        <v>117</v>
      </c>
      <c r="B19" s="233" t="s">
        <v>118</v>
      </c>
      <c r="C19" s="135">
        <v>5000</v>
      </c>
      <c r="D19" s="135">
        <v>5000</v>
      </c>
      <c r="E19" s="135"/>
      <c r="F19" s="135">
        <v>5000</v>
      </c>
      <c r="G19" s="135"/>
      <c r="H19" s="135"/>
      <c r="I19" s="135"/>
      <c r="J19" s="135"/>
      <c r="K19" s="135"/>
      <c r="L19" s="135"/>
      <c r="M19" s="135"/>
      <c r="N19" s="135"/>
      <c r="O19" s="135"/>
    </row>
    <row r="20" ht="21" customHeight="1" spans="1:15">
      <c r="A20" s="234" t="s">
        <v>119</v>
      </c>
      <c r="B20" s="234" t="s">
        <v>102</v>
      </c>
      <c r="C20" s="135">
        <v>5000</v>
      </c>
      <c r="D20" s="135">
        <v>5000</v>
      </c>
      <c r="E20" s="135"/>
      <c r="F20" s="135">
        <v>5000</v>
      </c>
      <c r="G20" s="135"/>
      <c r="H20" s="135"/>
      <c r="I20" s="135"/>
      <c r="J20" s="135"/>
      <c r="K20" s="135"/>
      <c r="L20" s="135"/>
      <c r="M20" s="135"/>
      <c r="N20" s="135"/>
      <c r="O20" s="135"/>
    </row>
    <row r="21" ht="21" customHeight="1" spans="1:15">
      <c r="A21" s="233" t="s">
        <v>120</v>
      </c>
      <c r="B21" s="233" t="s">
        <v>121</v>
      </c>
      <c r="C21" s="135">
        <v>659428</v>
      </c>
      <c r="D21" s="135">
        <v>659428</v>
      </c>
      <c r="E21" s="135">
        <v>579428</v>
      </c>
      <c r="F21" s="135">
        <v>80000</v>
      </c>
      <c r="G21" s="135"/>
      <c r="H21" s="135"/>
      <c r="I21" s="135"/>
      <c r="J21" s="135"/>
      <c r="K21" s="135"/>
      <c r="L21" s="135"/>
      <c r="M21" s="135"/>
      <c r="N21" s="135"/>
      <c r="O21" s="135"/>
    </row>
    <row r="22" ht="21" customHeight="1" spans="1:15">
      <c r="A22" s="234" t="s">
        <v>122</v>
      </c>
      <c r="B22" s="234" t="s">
        <v>102</v>
      </c>
      <c r="C22" s="135">
        <v>579428</v>
      </c>
      <c r="D22" s="135">
        <v>579428</v>
      </c>
      <c r="E22" s="135">
        <v>579428</v>
      </c>
      <c r="F22" s="135"/>
      <c r="G22" s="135"/>
      <c r="H22" s="135"/>
      <c r="I22" s="135"/>
      <c r="J22" s="135"/>
      <c r="K22" s="135"/>
      <c r="L22" s="135"/>
      <c r="M22" s="135"/>
      <c r="N22" s="135"/>
      <c r="O22" s="135"/>
    </row>
    <row r="23" ht="21" customHeight="1" spans="1:15">
      <c r="A23" s="234" t="s">
        <v>123</v>
      </c>
      <c r="B23" s="234" t="s">
        <v>124</v>
      </c>
      <c r="C23" s="135">
        <v>80000</v>
      </c>
      <c r="D23" s="135">
        <v>80000</v>
      </c>
      <c r="E23" s="135"/>
      <c r="F23" s="135">
        <v>80000</v>
      </c>
      <c r="G23" s="135"/>
      <c r="H23" s="135"/>
      <c r="I23" s="135"/>
      <c r="J23" s="135"/>
      <c r="K23" s="135"/>
      <c r="L23" s="135"/>
      <c r="M23" s="135"/>
      <c r="N23" s="135"/>
      <c r="O23" s="135"/>
    </row>
    <row r="24" ht="21" customHeight="1" spans="1:15">
      <c r="A24" s="233" t="s">
        <v>125</v>
      </c>
      <c r="B24" s="233" t="s">
        <v>126</v>
      </c>
      <c r="C24" s="135">
        <v>1513782.6</v>
      </c>
      <c r="D24" s="135">
        <v>1513782.6</v>
      </c>
      <c r="E24" s="135">
        <v>1513782.6</v>
      </c>
      <c r="F24" s="135"/>
      <c r="G24" s="135"/>
      <c r="H24" s="135"/>
      <c r="I24" s="135"/>
      <c r="J24" s="135"/>
      <c r="K24" s="135"/>
      <c r="L24" s="135"/>
      <c r="M24" s="135"/>
      <c r="N24" s="135"/>
      <c r="O24" s="135"/>
    </row>
    <row r="25" ht="21" customHeight="1" spans="1:15">
      <c r="A25" s="234" t="s">
        <v>127</v>
      </c>
      <c r="B25" s="234" t="s">
        <v>128</v>
      </c>
      <c r="C25" s="135">
        <v>1513782.6</v>
      </c>
      <c r="D25" s="135">
        <v>1513782.6</v>
      </c>
      <c r="E25" s="135">
        <v>1513782.6</v>
      </c>
      <c r="F25" s="135"/>
      <c r="G25" s="135"/>
      <c r="H25" s="135"/>
      <c r="I25" s="135"/>
      <c r="J25" s="135"/>
      <c r="K25" s="135"/>
      <c r="L25" s="135"/>
      <c r="M25" s="135"/>
      <c r="N25" s="135"/>
      <c r="O25" s="135"/>
    </row>
    <row r="26" ht="21" customHeight="1" spans="1:15">
      <c r="A26" s="113" t="s">
        <v>129</v>
      </c>
      <c r="B26" s="113" t="s">
        <v>130</v>
      </c>
      <c r="C26" s="135">
        <v>1407926.8</v>
      </c>
      <c r="D26" s="135">
        <v>1407926.8</v>
      </c>
      <c r="E26" s="135">
        <v>1407926.8</v>
      </c>
      <c r="F26" s="135"/>
      <c r="G26" s="135"/>
      <c r="H26" s="135"/>
      <c r="I26" s="135"/>
      <c r="J26" s="135"/>
      <c r="K26" s="135"/>
      <c r="L26" s="135"/>
      <c r="M26" s="135"/>
      <c r="N26" s="135"/>
      <c r="O26" s="135"/>
    </row>
    <row r="27" ht="21" customHeight="1" spans="1:15">
      <c r="A27" s="233" t="s">
        <v>131</v>
      </c>
      <c r="B27" s="233" t="s">
        <v>132</v>
      </c>
      <c r="C27" s="135">
        <v>1366390</v>
      </c>
      <c r="D27" s="135">
        <v>1366390</v>
      </c>
      <c r="E27" s="135">
        <v>1366390</v>
      </c>
      <c r="F27" s="135"/>
      <c r="G27" s="135"/>
      <c r="H27" s="135"/>
      <c r="I27" s="135"/>
      <c r="J27" s="135"/>
      <c r="K27" s="135"/>
      <c r="L27" s="135"/>
      <c r="M27" s="135"/>
      <c r="N27" s="135"/>
      <c r="O27" s="135"/>
    </row>
    <row r="28" ht="21" customHeight="1" spans="1:15">
      <c r="A28" s="234" t="s">
        <v>133</v>
      </c>
      <c r="B28" s="234" t="s">
        <v>134</v>
      </c>
      <c r="C28" s="135">
        <v>75000</v>
      </c>
      <c r="D28" s="135">
        <v>75000</v>
      </c>
      <c r="E28" s="135">
        <v>75000</v>
      </c>
      <c r="F28" s="135"/>
      <c r="G28" s="135"/>
      <c r="H28" s="135"/>
      <c r="I28" s="135"/>
      <c r="J28" s="135"/>
      <c r="K28" s="135"/>
      <c r="L28" s="135"/>
      <c r="M28" s="135"/>
      <c r="N28" s="135"/>
      <c r="O28" s="135"/>
    </row>
    <row r="29" ht="21" customHeight="1" spans="1:15">
      <c r="A29" s="234" t="s">
        <v>135</v>
      </c>
      <c r="B29" s="234" t="s">
        <v>136</v>
      </c>
      <c r="C29" s="135">
        <v>120000</v>
      </c>
      <c r="D29" s="135">
        <v>120000</v>
      </c>
      <c r="E29" s="135">
        <v>120000</v>
      </c>
      <c r="F29" s="135"/>
      <c r="G29" s="135"/>
      <c r="H29" s="135"/>
      <c r="I29" s="135"/>
      <c r="J29" s="135"/>
      <c r="K29" s="135"/>
      <c r="L29" s="135"/>
      <c r="M29" s="135"/>
      <c r="N29" s="135"/>
      <c r="O29" s="135"/>
    </row>
    <row r="30" ht="21" customHeight="1" spans="1:15">
      <c r="A30" s="234" t="s">
        <v>137</v>
      </c>
      <c r="B30" s="234" t="s">
        <v>138</v>
      </c>
      <c r="C30" s="135">
        <v>1171390</v>
      </c>
      <c r="D30" s="135">
        <v>1171390</v>
      </c>
      <c r="E30" s="135">
        <v>1171390</v>
      </c>
      <c r="F30" s="135"/>
      <c r="G30" s="135"/>
      <c r="H30" s="135"/>
      <c r="I30" s="135"/>
      <c r="J30" s="135"/>
      <c r="K30" s="135"/>
      <c r="L30" s="135"/>
      <c r="M30" s="135"/>
      <c r="N30" s="135"/>
      <c r="O30" s="135"/>
    </row>
    <row r="31" ht="21" customHeight="1" spans="1:15">
      <c r="A31" s="233" t="s">
        <v>139</v>
      </c>
      <c r="B31" s="233" t="s">
        <v>140</v>
      </c>
      <c r="C31" s="135">
        <v>41536.8</v>
      </c>
      <c r="D31" s="135">
        <v>41536.8</v>
      </c>
      <c r="E31" s="135">
        <v>41536.8</v>
      </c>
      <c r="F31" s="135"/>
      <c r="G31" s="135"/>
      <c r="H31" s="135"/>
      <c r="I31" s="135"/>
      <c r="J31" s="135"/>
      <c r="K31" s="135"/>
      <c r="L31" s="135"/>
      <c r="M31" s="135"/>
      <c r="N31" s="135"/>
      <c r="O31" s="135"/>
    </row>
    <row r="32" ht="21" customHeight="1" spans="1:15">
      <c r="A32" s="234" t="s">
        <v>141</v>
      </c>
      <c r="B32" s="234" t="s">
        <v>142</v>
      </c>
      <c r="C32" s="135">
        <v>41536.8</v>
      </c>
      <c r="D32" s="135">
        <v>41536.8</v>
      </c>
      <c r="E32" s="135">
        <v>41536.8</v>
      </c>
      <c r="F32" s="135"/>
      <c r="G32" s="135"/>
      <c r="H32" s="135"/>
      <c r="I32" s="135"/>
      <c r="J32" s="135"/>
      <c r="K32" s="135"/>
      <c r="L32" s="135"/>
      <c r="M32" s="135"/>
      <c r="N32" s="135"/>
      <c r="O32" s="135"/>
    </row>
    <row r="33" ht="21" customHeight="1" spans="1:15">
      <c r="A33" s="113" t="s">
        <v>143</v>
      </c>
      <c r="B33" s="113" t="s">
        <v>144</v>
      </c>
      <c r="C33" s="135">
        <v>1057373</v>
      </c>
      <c r="D33" s="135">
        <v>1057373</v>
      </c>
      <c r="E33" s="135">
        <v>1057373</v>
      </c>
      <c r="F33" s="135"/>
      <c r="G33" s="135"/>
      <c r="H33" s="135"/>
      <c r="I33" s="135"/>
      <c r="J33" s="135"/>
      <c r="K33" s="135"/>
      <c r="L33" s="135"/>
      <c r="M33" s="135"/>
      <c r="N33" s="135"/>
      <c r="O33" s="135"/>
    </row>
    <row r="34" ht="21" customHeight="1" spans="1:15">
      <c r="A34" s="233" t="s">
        <v>145</v>
      </c>
      <c r="B34" s="233" t="s">
        <v>146</v>
      </c>
      <c r="C34" s="135">
        <v>1057373</v>
      </c>
      <c r="D34" s="135">
        <v>1057373</v>
      </c>
      <c r="E34" s="135">
        <v>1057373</v>
      </c>
      <c r="F34" s="135"/>
      <c r="G34" s="135"/>
      <c r="H34" s="135"/>
      <c r="I34" s="135"/>
      <c r="J34" s="135"/>
      <c r="K34" s="135"/>
      <c r="L34" s="135"/>
      <c r="M34" s="135"/>
      <c r="N34" s="135"/>
      <c r="O34" s="135"/>
    </row>
    <row r="35" ht="21" customHeight="1" spans="1:15">
      <c r="A35" s="234" t="s">
        <v>147</v>
      </c>
      <c r="B35" s="234" t="s">
        <v>148</v>
      </c>
      <c r="C35" s="135">
        <v>242670</v>
      </c>
      <c r="D35" s="135">
        <v>242670</v>
      </c>
      <c r="E35" s="135">
        <v>242670</v>
      </c>
      <c r="F35" s="135"/>
      <c r="G35" s="135"/>
      <c r="H35" s="135"/>
      <c r="I35" s="135"/>
      <c r="J35" s="135"/>
      <c r="K35" s="135"/>
      <c r="L35" s="135"/>
      <c r="M35" s="135"/>
      <c r="N35" s="135"/>
      <c r="O35" s="135"/>
    </row>
    <row r="36" ht="21" customHeight="1" spans="1:15">
      <c r="A36" s="234" t="s">
        <v>149</v>
      </c>
      <c r="B36" s="234" t="s">
        <v>150</v>
      </c>
      <c r="C36" s="135">
        <v>382429</v>
      </c>
      <c r="D36" s="135">
        <v>382429</v>
      </c>
      <c r="E36" s="135">
        <v>382429</v>
      </c>
      <c r="F36" s="135"/>
      <c r="G36" s="135"/>
      <c r="H36" s="135"/>
      <c r="I36" s="135"/>
      <c r="J36" s="135"/>
      <c r="K36" s="135"/>
      <c r="L36" s="135"/>
      <c r="M36" s="135"/>
      <c r="N36" s="135"/>
      <c r="O36" s="135"/>
    </row>
    <row r="37" ht="21" customHeight="1" spans="1:15">
      <c r="A37" s="234" t="s">
        <v>151</v>
      </c>
      <c r="B37" s="234" t="s">
        <v>152</v>
      </c>
      <c r="C37" s="135">
        <v>418282</v>
      </c>
      <c r="D37" s="135">
        <v>418282</v>
      </c>
      <c r="E37" s="135">
        <v>418282</v>
      </c>
      <c r="F37" s="135"/>
      <c r="G37" s="135"/>
      <c r="H37" s="135"/>
      <c r="I37" s="135"/>
      <c r="J37" s="135"/>
      <c r="K37" s="135"/>
      <c r="L37" s="135"/>
      <c r="M37" s="135"/>
      <c r="N37" s="135"/>
      <c r="O37" s="135"/>
    </row>
    <row r="38" ht="21" customHeight="1" spans="1:15">
      <c r="A38" s="234" t="s">
        <v>153</v>
      </c>
      <c r="B38" s="234" t="s">
        <v>154</v>
      </c>
      <c r="C38" s="135">
        <v>13992</v>
      </c>
      <c r="D38" s="135">
        <v>13992</v>
      </c>
      <c r="E38" s="135">
        <v>13992</v>
      </c>
      <c r="F38" s="135"/>
      <c r="G38" s="135"/>
      <c r="H38" s="135"/>
      <c r="I38" s="135"/>
      <c r="J38" s="135"/>
      <c r="K38" s="135"/>
      <c r="L38" s="135"/>
      <c r="M38" s="135"/>
      <c r="N38" s="135"/>
      <c r="O38" s="135"/>
    </row>
    <row r="39" ht="21" customHeight="1" spans="1:15">
      <c r="A39" s="113" t="s">
        <v>155</v>
      </c>
      <c r="B39" s="113" t="s">
        <v>156</v>
      </c>
      <c r="C39" s="135">
        <v>53115</v>
      </c>
      <c r="D39" s="135">
        <v>53115</v>
      </c>
      <c r="E39" s="135">
        <v>3115</v>
      </c>
      <c r="F39" s="135">
        <v>50000</v>
      </c>
      <c r="G39" s="135"/>
      <c r="H39" s="135"/>
      <c r="I39" s="135"/>
      <c r="J39" s="135"/>
      <c r="K39" s="135"/>
      <c r="L39" s="135"/>
      <c r="M39" s="135"/>
      <c r="N39" s="135"/>
      <c r="O39" s="135"/>
    </row>
    <row r="40" ht="21" customHeight="1" spans="1:15">
      <c r="A40" s="233" t="s">
        <v>157</v>
      </c>
      <c r="B40" s="233" t="s">
        <v>158</v>
      </c>
      <c r="C40" s="135">
        <v>53115</v>
      </c>
      <c r="D40" s="135">
        <v>53115</v>
      </c>
      <c r="E40" s="135">
        <v>3115</v>
      </c>
      <c r="F40" s="135">
        <v>50000</v>
      </c>
      <c r="G40" s="135"/>
      <c r="H40" s="135"/>
      <c r="I40" s="135"/>
      <c r="J40" s="135"/>
      <c r="K40" s="135"/>
      <c r="L40" s="135"/>
      <c r="M40" s="135"/>
      <c r="N40" s="135"/>
      <c r="O40" s="135"/>
    </row>
    <row r="41" ht="21" customHeight="1" spans="1:15">
      <c r="A41" s="234" t="s">
        <v>159</v>
      </c>
      <c r="B41" s="234" t="s">
        <v>160</v>
      </c>
      <c r="C41" s="135">
        <v>53115</v>
      </c>
      <c r="D41" s="135">
        <v>53115</v>
      </c>
      <c r="E41" s="135">
        <v>3115</v>
      </c>
      <c r="F41" s="135">
        <v>50000</v>
      </c>
      <c r="G41" s="135"/>
      <c r="H41" s="135"/>
      <c r="I41" s="135"/>
      <c r="J41" s="135"/>
      <c r="K41" s="135"/>
      <c r="L41" s="135"/>
      <c r="M41" s="135"/>
      <c r="N41" s="135"/>
      <c r="O41" s="135"/>
    </row>
    <row r="42" ht="21" customHeight="1" spans="1:15">
      <c r="A42" s="113" t="s">
        <v>161</v>
      </c>
      <c r="B42" s="113" t="s">
        <v>162</v>
      </c>
      <c r="C42" s="135">
        <v>260500</v>
      </c>
      <c r="D42" s="135"/>
      <c r="E42" s="135"/>
      <c r="F42" s="135"/>
      <c r="G42" s="135">
        <v>260500</v>
      </c>
      <c r="H42" s="135"/>
      <c r="I42" s="135"/>
      <c r="J42" s="135"/>
      <c r="K42" s="135"/>
      <c r="L42" s="135"/>
      <c r="M42" s="135"/>
      <c r="N42" s="135"/>
      <c r="O42" s="135"/>
    </row>
    <row r="43" ht="21" customHeight="1" spans="1:15">
      <c r="A43" s="233" t="s">
        <v>163</v>
      </c>
      <c r="B43" s="233" t="s">
        <v>164</v>
      </c>
      <c r="C43" s="135">
        <v>260500</v>
      </c>
      <c r="D43" s="135"/>
      <c r="E43" s="135"/>
      <c r="F43" s="135"/>
      <c r="G43" s="135">
        <v>260500</v>
      </c>
      <c r="H43" s="135"/>
      <c r="I43" s="135"/>
      <c r="J43" s="135"/>
      <c r="K43" s="135"/>
      <c r="L43" s="135"/>
      <c r="M43" s="135"/>
      <c r="N43" s="135"/>
      <c r="O43" s="135"/>
    </row>
    <row r="44" ht="21" customHeight="1" spans="1:15">
      <c r="A44" s="234" t="s">
        <v>165</v>
      </c>
      <c r="B44" s="234" t="s">
        <v>166</v>
      </c>
      <c r="C44" s="135">
        <v>74700</v>
      </c>
      <c r="D44" s="135"/>
      <c r="E44" s="135"/>
      <c r="F44" s="135"/>
      <c r="G44" s="135">
        <v>74700</v>
      </c>
      <c r="H44" s="135"/>
      <c r="I44" s="135"/>
      <c r="J44" s="135"/>
      <c r="K44" s="135"/>
      <c r="L44" s="135"/>
      <c r="M44" s="135"/>
      <c r="N44" s="135"/>
      <c r="O44" s="135"/>
    </row>
    <row r="45" ht="21" customHeight="1" spans="1:15">
      <c r="A45" s="234" t="s">
        <v>167</v>
      </c>
      <c r="B45" s="234" t="s">
        <v>168</v>
      </c>
      <c r="C45" s="135">
        <v>185800</v>
      </c>
      <c r="D45" s="135"/>
      <c r="E45" s="135"/>
      <c r="F45" s="135"/>
      <c r="G45" s="135">
        <v>185800</v>
      </c>
      <c r="H45" s="135"/>
      <c r="I45" s="135"/>
      <c r="J45" s="135"/>
      <c r="K45" s="135"/>
      <c r="L45" s="135"/>
      <c r="M45" s="135"/>
      <c r="N45" s="135"/>
      <c r="O45" s="135"/>
    </row>
    <row r="46" ht="21" customHeight="1" spans="1:15">
      <c r="A46" s="113" t="s">
        <v>169</v>
      </c>
      <c r="B46" s="113" t="s">
        <v>170</v>
      </c>
      <c r="C46" s="135">
        <v>3413592.33</v>
      </c>
      <c r="D46" s="135">
        <v>3389867.33</v>
      </c>
      <c r="E46" s="135">
        <v>3389867.33</v>
      </c>
      <c r="F46" s="135"/>
      <c r="G46" s="135"/>
      <c r="H46" s="135"/>
      <c r="I46" s="135"/>
      <c r="J46" s="135">
        <v>23725</v>
      </c>
      <c r="K46" s="135"/>
      <c r="L46" s="135"/>
      <c r="M46" s="135"/>
      <c r="N46" s="135"/>
      <c r="O46" s="135">
        <v>23725</v>
      </c>
    </row>
    <row r="47" ht="21" customHeight="1" spans="1:15">
      <c r="A47" s="233" t="s">
        <v>171</v>
      </c>
      <c r="B47" s="233" t="s">
        <v>172</v>
      </c>
      <c r="C47" s="135">
        <v>605023</v>
      </c>
      <c r="D47" s="135">
        <v>605023</v>
      </c>
      <c r="E47" s="135">
        <v>605023</v>
      </c>
      <c r="F47" s="135"/>
      <c r="G47" s="135"/>
      <c r="H47" s="135"/>
      <c r="I47" s="135"/>
      <c r="J47" s="135"/>
      <c r="K47" s="135"/>
      <c r="L47" s="135"/>
      <c r="M47" s="135"/>
      <c r="N47" s="135"/>
      <c r="O47" s="135"/>
    </row>
    <row r="48" ht="21" customHeight="1" spans="1:15">
      <c r="A48" s="234" t="s">
        <v>173</v>
      </c>
      <c r="B48" s="234" t="s">
        <v>174</v>
      </c>
      <c r="C48" s="135">
        <v>605023</v>
      </c>
      <c r="D48" s="135">
        <v>605023</v>
      </c>
      <c r="E48" s="135">
        <v>605023</v>
      </c>
      <c r="F48" s="135"/>
      <c r="G48" s="135"/>
      <c r="H48" s="135"/>
      <c r="I48" s="135"/>
      <c r="J48" s="135"/>
      <c r="K48" s="135"/>
      <c r="L48" s="135"/>
      <c r="M48" s="135"/>
      <c r="N48" s="135"/>
      <c r="O48" s="135"/>
    </row>
    <row r="49" ht="21" customHeight="1" spans="1:15">
      <c r="A49" s="233" t="s">
        <v>175</v>
      </c>
      <c r="B49" s="233" t="s">
        <v>176</v>
      </c>
      <c r="C49" s="135">
        <v>23725</v>
      </c>
      <c r="D49" s="135"/>
      <c r="E49" s="135"/>
      <c r="F49" s="135"/>
      <c r="G49" s="135"/>
      <c r="H49" s="135"/>
      <c r="I49" s="135"/>
      <c r="J49" s="135">
        <v>23725</v>
      </c>
      <c r="K49" s="135"/>
      <c r="L49" s="135"/>
      <c r="M49" s="135"/>
      <c r="N49" s="135"/>
      <c r="O49" s="135">
        <v>23725</v>
      </c>
    </row>
    <row r="50" ht="21" customHeight="1" spans="1:15">
      <c r="A50" s="234" t="s">
        <v>177</v>
      </c>
      <c r="B50" s="234" t="s">
        <v>178</v>
      </c>
      <c r="C50" s="135">
        <v>23725</v>
      </c>
      <c r="D50" s="135"/>
      <c r="E50" s="135"/>
      <c r="F50" s="135"/>
      <c r="G50" s="135"/>
      <c r="H50" s="135"/>
      <c r="I50" s="135"/>
      <c r="J50" s="135">
        <v>23725</v>
      </c>
      <c r="K50" s="135"/>
      <c r="L50" s="135"/>
      <c r="M50" s="135"/>
      <c r="N50" s="135"/>
      <c r="O50" s="135">
        <v>23725</v>
      </c>
    </row>
    <row r="51" ht="21" customHeight="1" spans="1:15">
      <c r="A51" s="233" t="s">
        <v>179</v>
      </c>
      <c r="B51" s="233" t="s">
        <v>180</v>
      </c>
      <c r="C51" s="135">
        <v>2784844.33</v>
      </c>
      <c r="D51" s="135">
        <v>2784844.33</v>
      </c>
      <c r="E51" s="135">
        <v>2784844.33</v>
      </c>
      <c r="F51" s="135"/>
      <c r="G51" s="135"/>
      <c r="H51" s="135"/>
      <c r="I51" s="135"/>
      <c r="J51" s="135"/>
      <c r="K51" s="135"/>
      <c r="L51" s="135"/>
      <c r="M51" s="135"/>
      <c r="N51" s="135"/>
      <c r="O51" s="135"/>
    </row>
    <row r="52" ht="21" customHeight="1" spans="1:15">
      <c r="A52" s="234" t="s">
        <v>181</v>
      </c>
      <c r="B52" s="234" t="s">
        <v>182</v>
      </c>
      <c r="C52" s="135">
        <v>2544764.33</v>
      </c>
      <c r="D52" s="135">
        <v>2544764.33</v>
      </c>
      <c r="E52" s="135">
        <v>2544764.33</v>
      </c>
      <c r="F52" s="135"/>
      <c r="G52" s="135"/>
      <c r="H52" s="135"/>
      <c r="I52" s="135"/>
      <c r="J52" s="135"/>
      <c r="K52" s="135"/>
      <c r="L52" s="135"/>
      <c r="M52" s="135"/>
      <c r="N52" s="135"/>
      <c r="O52" s="135"/>
    </row>
    <row r="53" ht="21" customHeight="1" spans="1:15">
      <c r="A53" s="234" t="s">
        <v>183</v>
      </c>
      <c r="B53" s="234" t="s">
        <v>184</v>
      </c>
      <c r="C53" s="135">
        <v>240080</v>
      </c>
      <c r="D53" s="135">
        <v>240080</v>
      </c>
      <c r="E53" s="135">
        <v>240080</v>
      </c>
      <c r="F53" s="135"/>
      <c r="G53" s="135"/>
      <c r="H53" s="135"/>
      <c r="I53" s="135"/>
      <c r="J53" s="135"/>
      <c r="K53" s="135"/>
      <c r="L53" s="135"/>
      <c r="M53" s="135"/>
      <c r="N53" s="135"/>
      <c r="O53" s="135"/>
    </row>
    <row r="54" ht="21" customHeight="1" spans="1:15">
      <c r="A54" s="113" t="s">
        <v>185</v>
      </c>
      <c r="B54" s="113" t="s">
        <v>186</v>
      </c>
      <c r="C54" s="135">
        <v>912083</v>
      </c>
      <c r="D54" s="135">
        <v>912083</v>
      </c>
      <c r="E54" s="135">
        <v>912083</v>
      </c>
      <c r="F54" s="135"/>
      <c r="G54" s="135"/>
      <c r="H54" s="135"/>
      <c r="I54" s="135"/>
      <c r="J54" s="135"/>
      <c r="K54" s="135"/>
      <c r="L54" s="135"/>
      <c r="M54" s="135"/>
      <c r="N54" s="135"/>
      <c r="O54" s="135"/>
    </row>
    <row r="55" ht="21" customHeight="1" spans="1:15">
      <c r="A55" s="233" t="s">
        <v>187</v>
      </c>
      <c r="B55" s="233" t="s">
        <v>188</v>
      </c>
      <c r="C55" s="135">
        <v>912083</v>
      </c>
      <c r="D55" s="135">
        <v>912083</v>
      </c>
      <c r="E55" s="135">
        <v>912083</v>
      </c>
      <c r="F55" s="135"/>
      <c r="G55" s="135"/>
      <c r="H55" s="135"/>
      <c r="I55" s="135"/>
      <c r="J55" s="135"/>
      <c r="K55" s="135"/>
      <c r="L55" s="135"/>
      <c r="M55" s="135"/>
      <c r="N55" s="135"/>
      <c r="O55" s="135"/>
    </row>
    <row r="56" ht="21" customHeight="1" spans="1:15">
      <c r="A56" s="234" t="s">
        <v>189</v>
      </c>
      <c r="B56" s="234" t="s">
        <v>190</v>
      </c>
      <c r="C56" s="135">
        <v>912083</v>
      </c>
      <c r="D56" s="135">
        <v>912083</v>
      </c>
      <c r="E56" s="135">
        <v>912083</v>
      </c>
      <c r="F56" s="135"/>
      <c r="G56" s="135"/>
      <c r="H56" s="135"/>
      <c r="I56" s="135"/>
      <c r="J56" s="135"/>
      <c r="K56" s="135"/>
      <c r="L56" s="135"/>
      <c r="M56" s="135"/>
      <c r="N56" s="135"/>
      <c r="O56" s="135"/>
    </row>
    <row r="57" ht="21" customHeight="1" spans="1:15">
      <c r="A57" s="113" t="s">
        <v>191</v>
      </c>
      <c r="B57" s="113" t="s">
        <v>192</v>
      </c>
      <c r="C57" s="135">
        <v>100000</v>
      </c>
      <c r="D57" s="135">
        <v>100000</v>
      </c>
      <c r="E57" s="135"/>
      <c r="F57" s="135">
        <v>100000</v>
      </c>
      <c r="G57" s="135"/>
      <c r="H57" s="135"/>
      <c r="I57" s="135"/>
      <c r="J57" s="135"/>
      <c r="K57" s="135"/>
      <c r="L57" s="135"/>
      <c r="M57" s="135"/>
      <c r="N57" s="135"/>
      <c r="O57" s="135"/>
    </row>
    <row r="58" ht="21" customHeight="1" spans="1:15">
      <c r="A58" s="233" t="s">
        <v>193</v>
      </c>
      <c r="B58" s="233" t="s">
        <v>194</v>
      </c>
      <c r="C58" s="135">
        <v>100000</v>
      </c>
      <c r="D58" s="135">
        <v>100000</v>
      </c>
      <c r="E58" s="135"/>
      <c r="F58" s="135">
        <v>100000</v>
      </c>
      <c r="G58" s="135"/>
      <c r="H58" s="135"/>
      <c r="I58" s="135"/>
      <c r="J58" s="135"/>
      <c r="K58" s="135"/>
      <c r="L58" s="135"/>
      <c r="M58" s="135"/>
      <c r="N58" s="135"/>
      <c r="O58" s="135"/>
    </row>
    <row r="59" ht="21" customHeight="1" spans="1:15">
      <c r="A59" s="234" t="s">
        <v>195</v>
      </c>
      <c r="B59" s="234" t="s">
        <v>196</v>
      </c>
      <c r="C59" s="135">
        <v>100000</v>
      </c>
      <c r="D59" s="135">
        <v>100000</v>
      </c>
      <c r="E59" s="135"/>
      <c r="F59" s="135">
        <v>100000</v>
      </c>
      <c r="G59" s="135"/>
      <c r="H59" s="135"/>
      <c r="I59" s="135"/>
      <c r="J59" s="135"/>
      <c r="K59" s="135"/>
      <c r="L59" s="135"/>
      <c r="M59" s="135"/>
      <c r="N59" s="135"/>
      <c r="O59" s="135"/>
    </row>
    <row r="60" ht="21" customHeight="1" spans="1:15">
      <c r="A60" s="235" t="s">
        <v>55</v>
      </c>
      <c r="B60" s="93"/>
      <c r="C60" s="135">
        <v>17864027.73</v>
      </c>
      <c r="D60" s="135">
        <v>17579802.73</v>
      </c>
      <c r="E60" s="135">
        <v>16899802.73</v>
      </c>
      <c r="F60" s="135">
        <v>680000</v>
      </c>
      <c r="G60" s="135">
        <v>260500</v>
      </c>
      <c r="H60" s="135"/>
      <c r="I60" s="135"/>
      <c r="J60" s="135">
        <v>23725</v>
      </c>
      <c r="K60" s="135"/>
      <c r="L60" s="135"/>
      <c r="M60" s="135"/>
      <c r="N60" s="135"/>
      <c r="O60" s="135">
        <v>23725</v>
      </c>
    </row>
  </sheetData>
  <mergeCells count="12">
    <mergeCell ref="A2:O2"/>
    <mergeCell ref="A3:O3"/>
    <mergeCell ref="A4:B4"/>
    <mergeCell ref="D5:F5"/>
    <mergeCell ref="J5:O5"/>
    <mergeCell ref="A60:B60"/>
    <mergeCell ref="A5:A6"/>
    <mergeCell ref="B5:B6"/>
    <mergeCell ref="C5:C6"/>
    <mergeCell ref="G5:G6"/>
    <mergeCell ref="H5:H6"/>
    <mergeCell ref="I5:I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3" sqref="A3:D3"/>
    </sheetView>
  </sheetViews>
  <sheetFormatPr defaultColWidth="8.575" defaultRowHeight="12.75" customHeight="1" outlineLevelCol="3"/>
  <cols>
    <col min="1" max="4" width="35.575" customWidth="1"/>
  </cols>
  <sheetData>
    <row r="1" customHeight="1" spans="1:4">
      <c r="A1" s="58"/>
      <c r="B1" s="58"/>
      <c r="C1" s="58"/>
      <c r="D1" s="58"/>
    </row>
    <row r="2" ht="15" customHeight="1" spans="1:4">
      <c r="A2" s="100"/>
      <c r="B2" s="104"/>
      <c r="C2" s="104"/>
      <c r="D2" s="104" t="s">
        <v>197</v>
      </c>
    </row>
    <row r="3" ht="41.25" customHeight="1" spans="1:1">
      <c r="A3" s="99" t="str">
        <f>"2025"&amp;"年部门财政拨款收支预算总表"</f>
        <v>2025年部门财政拨款收支预算总表</v>
      </c>
    </row>
    <row r="4" ht="17.25" customHeight="1" spans="1:4">
      <c r="A4" s="102" t="str">
        <f>"单位名称："&amp;"昆明市东川区乌龙镇人民政府"</f>
        <v>单位名称：昆明市东川区乌龙镇人民政府</v>
      </c>
      <c r="B4" s="221"/>
      <c r="D4" s="104" t="s">
        <v>1</v>
      </c>
    </row>
    <row r="5" ht="17.25" customHeight="1" spans="1:4">
      <c r="A5" s="222" t="s">
        <v>2</v>
      </c>
      <c r="B5" s="223"/>
      <c r="C5" s="222" t="s">
        <v>3</v>
      </c>
      <c r="D5" s="223"/>
    </row>
    <row r="6" ht="18.75" customHeight="1" spans="1:4">
      <c r="A6" s="222" t="s">
        <v>4</v>
      </c>
      <c r="B6" s="222" t="s">
        <v>5</v>
      </c>
      <c r="C6" s="222" t="s">
        <v>6</v>
      </c>
      <c r="D6" s="222" t="s">
        <v>5</v>
      </c>
    </row>
    <row r="7" ht="16.5" customHeight="1" spans="1:4">
      <c r="A7" s="224" t="s">
        <v>198</v>
      </c>
      <c r="B7" s="135">
        <v>17840302.73</v>
      </c>
      <c r="C7" s="224" t="s">
        <v>199</v>
      </c>
      <c r="D7" s="135">
        <v>17840302.73</v>
      </c>
    </row>
    <row r="8" ht="16.5" customHeight="1" spans="1:4">
      <c r="A8" s="224" t="s">
        <v>200</v>
      </c>
      <c r="B8" s="135">
        <v>17579802.73</v>
      </c>
      <c r="C8" s="224" t="s">
        <v>201</v>
      </c>
      <c r="D8" s="135">
        <v>10659437.6</v>
      </c>
    </row>
    <row r="9" ht="16.5" customHeight="1" spans="1:4">
      <c r="A9" s="224" t="s">
        <v>202</v>
      </c>
      <c r="B9" s="135">
        <v>260500</v>
      </c>
      <c r="C9" s="224" t="s">
        <v>203</v>
      </c>
      <c r="D9" s="135"/>
    </row>
    <row r="10" ht="16.5" customHeight="1" spans="1:4">
      <c r="A10" s="224" t="s">
        <v>204</v>
      </c>
      <c r="B10" s="135"/>
      <c r="C10" s="224" t="s">
        <v>205</v>
      </c>
      <c r="D10" s="135"/>
    </row>
    <row r="11" ht="16.5" customHeight="1" spans="1:4">
      <c r="A11" s="224" t="s">
        <v>206</v>
      </c>
      <c r="B11" s="135"/>
      <c r="C11" s="224" t="s">
        <v>207</v>
      </c>
      <c r="D11" s="135"/>
    </row>
    <row r="12" ht="16.5" customHeight="1" spans="1:4">
      <c r="A12" s="224" t="s">
        <v>200</v>
      </c>
      <c r="B12" s="135"/>
      <c r="C12" s="224" t="s">
        <v>208</v>
      </c>
      <c r="D12" s="135"/>
    </row>
    <row r="13" ht="16.5" customHeight="1" spans="1:4">
      <c r="A13" s="203" t="s">
        <v>202</v>
      </c>
      <c r="B13" s="135"/>
      <c r="C13" s="124" t="s">
        <v>209</v>
      </c>
      <c r="D13" s="135"/>
    </row>
    <row r="14" ht="16.5" customHeight="1" spans="1:4">
      <c r="A14" s="203" t="s">
        <v>204</v>
      </c>
      <c r="B14" s="135"/>
      <c r="C14" s="124" t="s">
        <v>210</v>
      </c>
      <c r="D14" s="135"/>
    </row>
    <row r="15" ht="16.5" customHeight="1" spans="1:4">
      <c r="A15" s="225"/>
      <c r="B15" s="135"/>
      <c r="C15" s="124" t="s">
        <v>211</v>
      </c>
      <c r="D15" s="135">
        <v>1407926.8</v>
      </c>
    </row>
    <row r="16" ht="16.5" customHeight="1" spans="1:4">
      <c r="A16" s="225"/>
      <c r="B16" s="135"/>
      <c r="C16" s="124" t="s">
        <v>212</v>
      </c>
      <c r="D16" s="135">
        <v>1057373</v>
      </c>
    </row>
    <row r="17" ht="16.5" customHeight="1" spans="1:4">
      <c r="A17" s="225"/>
      <c r="B17" s="135"/>
      <c r="C17" s="124" t="s">
        <v>213</v>
      </c>
      <c r="D17" s="135">
        <v>53115</v>
      </c>
    </row>
    <row r="18" ht="16.5" customHeight="1" spans="1:4">
      <c r="A18" s="225"/>
      <c r="B18" s="135"/>
      <c r="C18" s="124" t="s">
        <v>214</v>
      </c>
      <c r="D18" s="135">
        <v>260500</v>
      </c>
    </row>
    <row r="19" ht="16.5" customHeight="1" spans="1:4">
      <c r="A19" s="225"/>
      <c r="B19" s="135"/>
      <c r="C19" s="124" t="s">
        <v>215</v>
      </c>
      <c r="D19" s="135">
        <v>3389867.33</v>
      </c>
    </row>
    <row r="20" ht="16.5" customHeight="1" spans="1:4">
      <c r="A20" s="225"/>
      <c r="B20" s="135"/>
      <c r="C20" s="124" t="s">
        <v>216</v>
      </c>
      <c r="D20" s="135"/>
    </row>
    <row r="21" ht="16.5" customHeight="1" spans="1:4">
      <c r="A21" s="225"/>
      <c r="B21" s="135"/>
      <c r="C21" s="124" t="s">
        <v>217</v>
      </c>
      <c r="D21" s="135"/>
    </row>
    <row r="22" ht="16.5" customHeight="1" spans="1:4">
      <c r="A22" s="225"/>
      <c r="B22" s="135"/>
      <c r="C22" s="124" t="s">
        <v>218</v>
      </c>
      <c r="D22" s="135"/>
    </row>
    <row r="23" ht="16.5" customHeight="1" spans="1:4">
      <c r="A23" s="225"/>
      <c r="B23" s="135"/>
      <c r="C23" s="124" t="s">
        <v>219</v>
      </c>
      <c r="D23" s="135"/>
    </row>
    <row r="24" ht="16.5" customHeight="1" spans="1:4">
      <c r="A24" s="225"/>
      <c r="B24" s="135"/>
      <c r="C24" s="124" t="s">
        <v>220</v>
      </c>
      <c r="D24" s="135"/>
    </row>
    <row r="25" ht="16.5" customHeight="1" spans="1:4">
      <c r="A25" s="225"/>
      <c r="B25" s="135"/>
      <c r="C25" s="124" t="s">
        <v>221</v>
      </c>
      <c r="D25" s="135"/>
    </row>
    <row r="26" ht="16.5" customHeight="1" spans="1:4">
      <c r="A26" s="225"/>
      <c r="B26" s="135"/>
      <c r="C26" s="124" t="s">
        <v>222</v>
      </c>
      <c r="D26" s="135">
        <v>912083</v>
      </c>
    </row>
    <row r="27" ht="16.5" customHeight="1" spans="1:4">
      <c r="A27" s="225"/>
      <c r="B27" s="135"/>
      <c r="C27" s="124" t="s">
        <v>223</v>
      </c>
      <c r="D27" s="135"/>
    </row>
    <row r="28" ht="16.5" customHeight="1" spans="1:4">
      <c r="A28" s="225"/>
      <c r="B28" s="135"/>
      <c r="C28" s="124" t="s">
        <v>224</v>
      </c>
      <c r="D28" s="135"/>
    </row>
    <row r="29" ht="16.5" customHeight="1" spans="1:4">
      <c r="A29" s="225"/>
      <c r="B29" s="135"/>
      <c r="C29" s="124" t="s">
        <v>225</v>
      </c>
      <c r="D29" s="135">
        <v>100000</v>
      </c>
    </row>
    <row r="30" ht="16.5" customHeight="1" spans="1:4">
      <c r="A30" s="225"/>
      <c r="B30" s="135"/>
      <c r="C30" s="124" t="s">
        <v>226</v>
      </c>
      <c r="D30" s="135"/>
    </row>
    <row r="31" ht="16.5" customHeight="1" spans="1:4">
      <c r="A31" s="225"/>
      <c r="B31" s="135"/>
      <c r="C31" s="124" t="s">
        <v>227</v>
      </c>
      <c r="D31" s="135"/>
    </row>
    <row r="32" ht="16.5" customHeight="1" spans="1:4">
      <c r="A32" s="225"/>
      <c r="B32" s="135"/>
      <c r="C32" s="203" t="s">
        <v>228</v>
      </c>
      <c r="D32" s="135"/>
    </row>
    <row r="33" ht="16.5" customHeight="1" spans="1:4">
      <c r="A33" s="225"/>
      <c r="B33" s="135"/>
      <c r="C33" s="203" t="s">
        <v>229</v>
      </c>
      <c r="D33" s="135"/>
    </row>
    <row r="34" ht="16.5" customHeight="1" spans="1:4">
      <c r="A34" s="225"/>
      <c r="B34" s="135"/>
      <c r="C34" s="85" t="s">
        <v>230</v>
      </c>
      <c r="D34" s="135"/>
    </row>
    <row r="35" ht="15" customHeight="1" spans="1:4">
      <c r="A35" s="226" t="s">
        <v>50</v>
      </c>
      <c r="B35" s="227">
        <v>17840302.73</v>
      </c>
      <c r="C35" s="226" t="s">
        <v>51</v>
      </c>
      <c r="D35" s="227">
        <v>17840302.73</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4"/>
  <sheetViews>
    <sheetView showZeros="0" workbookViewId="0">
      <pane ySplit="1" topLeftCell="A2" activePane="bottomLeft" state="frozen"/>
      <selection/>
      <selection pane="bottomLeft" activeCell="A6" sqref="A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58"/>
      <c r="B1" s="58"/>
      <c r="C1" s="58"/>
      <c r="D1" s="58"/>
      <c r="E1" s="58"/>
      <c r="F1" s="58"/>
      <c r="G1" s="58"/>
    </row>
    <row r="2" customHeight="1" spans="4:7">
      <c r="D2" s="194"/>
      <c r="F2" s="128"/>
      <c r="G2" s="199" t="s">
        <v>231</v>
      </c>
    </row>
    <row r="3" ht="41.25" customHeight="1" spans="1:7">
      <c r="A3" s="180" t="str">
        <f>"2025"&amp;"年一般公共预算支出预算表（按功能科目分类）"</f>
        <v>2025年一般公共预算支出预算表（按功能科目分类）</v>
      </c>
      <c r="B3" s="180"/>
      <c r="C3" s="180"/>
      <c r="D3" s="180"/>
      <c r="E3" s="180"/>
      <c r="F3" s="180"/>
      <c r="G3" s="180"/>
    </row>
    <row r="4" ht="18" customHeight="1" spans="1:7">
      <c r="A4" s="61" t="str">
        <f>"单位名称："&amp;"昆明市东川区乌龙镇人民政府"</f>
        <v>单位名称：昆明市东川区乌龙镇人民政府</v>
      </c>
      <c r="F4" s="177"/>
      <c r="G4" s="199" t="s">
        <v>1</v>
      </c>
    </row>
    <row r="5" ht="20.25" customHeight="1" spans="1:7">
      <c r="A5" s="216" t="s">
        <v>232</v>
      </c>
      <c r="B5" s="217"/>
      <c r="C5" s="181" t="s">
        <v>55</v>
      </c>
      <c r="D5" s="205" t="s">
        <v>75</v>
      </c>
      <c r="E5" s="80"/>
      <c r="F5" s="81"/>
      <c r="G5" s="196" t="s">
        <v>76</v>
      </c>
    </row>
    <row r="6" ht="20.25" customHeight="1" spans="1:7">
      <c r="A6" s="218" t="s">
        <v>72</v>
      </c>
      <c r="B6" s="218" t="s">
        <v>73</v>
      </c>
      <c r="C6" s="83"/>
      <c r="D6" s="186" t="s">
        <v>57</v>
      </c>
      <c r="E6" s="186" t="s">
        <v>233</v>
      </c>
      <c r="F6" s="186" t="s">
        <v>234</v>
      </c>
      <c r="G6" s="198"/>
    </row>
    <row r="7" ht="15" customHeight="1" spans="1:7">
      <c r="A7" s="114" t="s">
        <v>82</v>
      </c>
      <c r="B7" s="114" t="s">
        <v>83</v>
      </c>
      <c r="C7" s="114" t="s">
        <v>84</v>
      </c>
      <c r="D7" s="114" t="s">
        <v>85</v>
      </c>
      <c r="E7" s="114" t="s">
        <v>86</v>
      </c>
      <c r="F7" s="114" t="s">
        <v>87</v>
      </c>
      <c r="G7" s="114" t="s">
        <v>88</v>
      </c>
    </row>
    <row r="8" ht="18" customHeight="1" spans="1:7">
      <c r="A8" s="85" t="s">
        <v>97</v>
      </c>
      <c r="B8" s="85" t="s">
        <v>98</v>
      </c>
      <c r="C8" s="135">
        <v>10659437.6</v>
      </c>
      <c r="D8" s="135">
        <v>10129437.6</v>
      </c>
      <c r="E8" s="135">
        <v>8909737.6</v>
      </c>
      <c r="F8" s="135">
        <v>1219700</v>
      </c>
      <c r="G8" s="135">
        <v>530000</v>
      </c>
    </row>
    <row r="9" ht="18" customHeight="1" spans="1:7">
      <c r="A9" s="219" t="s">
        <v>99</v>
      </c>
      <c r="B9" s="219" t="s">
        <v>100</v>
      </c>
      <c r="C9" s="135">
        <v>225668</v>
      </c>
      <c r="D9" s="135">
        <v>175668</v>
      </c>
      <c r="E9" s="135">
        <v>137258</v>
      </c>
      <c r="F9" s="135">
        <v>38410</v>
      </c>
      <c r="G9" s="135">
        <v>50000</v>
      </c>
    </row>
    <row r="10" ht="18" customHeight="1" spans="1:7">
      <c r="A10" s="193" t="s">
        <v>101</v>
      </c>
      <c r="B10" s="193" t="s">
        <v>102</v>
      </c>
      <c r="C10" s="135">
        <v>153588</v>
      </c>
      <c r="D10" s="135">
        <v>153588</v>
      </c>
      <c r="E10" s="135">
        <v>137258</v>
      </c>
      <c r="F10" s="135">
        <v>16330</v>
      </c>
      <c r="G10" s="135"/>
    </row>
    <row r="11" ht="18" customHeight="1" spans="1:7">
      <c r="A11" s="193" t="s">
        <v>103</v>
      </c>
      <c r="B11" s="193" t="s">
        <v>104</v>
      </c>
      <c r="C11" s="135">
        <v>50000</v>
      </c>
      <c r="D11" s="135"/>
      <c r="E11" s="135"/>
      <c r="F11" s="135"/>
      <c r="G11" s="135">
        <v>50000</v>
      </c>
    </row>
    <row r="12" ht="18" customHeight="1" spans="1:7">
      <c r="A12" s="193" t="s">
        <v>105</v>
      </c>
      <c r="B12" s="193" t="s">
        <v>106</v>
      </c>
      <c r="C12" s="135">
        <v>22080</v>
      </c>
      <c r="D12" s="135">
        <v>22080</v>
      </c>
      <c r="E12" s="135"/>
      <c r="F12" s="135">
        <v>22080</v>
      </c>
      <c r="G12" s="135"/>
    </row>
    <row r="13" ht="18" customHeight="1" spans="1:7">
      <c r="A13" s="219" t="s">
        <v>107</v>
      </c>
      <c r="B13" s="219" t="s">
        <v>108</v>
      </c>
      <c r="C13" s="135">
        <v>8001032</v>
      </c>
      <c r="D13" s="135">
        <v>7606032</v>
      </c>
      <c r="E13" s="135">
        <v>6932302</v>
      </c>
      <c r="F13" s="135">
        <v>673730</v>
      </c>
      <c r="G13" s="135">
        <v>395000</v>
      </c>
    </row>
    <row r="14" ht="18" customHeight="1" spans="1:7">
      <c r="A14" s="193" t="s">
        <v>109</v>
      </c>
      <c r="B14" s="193" t="s">
        <v>102</v>
      </c>
      <c r="C14" s="135">
        <v>2752479</v>
      </c>
      <c r="D14" s="135">
        <v>2752479</v>
      </c>
      <c r="E14" s="135">
        <v>2413519</v>
      </c>
      <c r="F14" s="135">
        <v>338960</v>
      </c>
      <c r="G14" s="135"/>
    </row>
    <row r="15" ht="18" customHeight="1" spans="1:7">
      <c r="A15" s="193" t="s">
        <v>110</v>
      </c>
      <c r="B15" s="193" t="s">
        <v>111</v>
      </c>
      <c r="C15" s="135">
        <v>4786353</v>
      </c>
      <c r="D15" s="135">
        <v>4786353</v>
      </c>
      <c r="E15" s="135">
        <v>4451583</v>
      </c>
      <c r="F15" s="135">
        <v>334770</v>
      </c>
      <c r="G15" s="135"/>
    </row>
    <row r="16" ht="18" customHeight="1" spans="1:7">
      <c r="A16" s="193" t="s">
        <v>112</v>
      </c>
      <c r="B16" s="193" t="s">
        <v>113</v>
      </c>
      <c r="C16" s="135">
        <v>462200</v>
      </c>
      <c r="D16" s="135">
        <v>67200</v>
      </c>
      <c r="E16" s="135">
        <v>67200</v>
      </c>
      <c r="F16" s="135"/>
      <c r="G16" s="135">
        <v>395000</v>
      </c>
    </row>
    <row r="17" ht="18" customHeight="1" spans="1:7">
      <c r="A17" s="219" t="s">
        <v>114</v>
      </c>
      <c r="B17" s="219" t="s">
        <v>115</v>
      </c>
      <c r="C17" s="135">
        <v>254527</v>
      </c>
      <c r="D17" s="135">
        <v>254527</v>
      </c>
      <c r="E17" s="135">
        <v>136287</v>
      </c>
      <c r="F17" s="135">
        <v>118240</v>
      </c>
      <c r="G17" s="135"/>
    </row>
    <row r="18" ht="18" customHeight="1" spans="1:7">
      <c r="A18" s="193" t="s">
        <v>116</v>
      </c>
      <c r="B18" s="193" t="s">
        <v>102</v>
      </c>
      <c r="C18" s="135">
        <v>254527</v>
      </c>
      <c r="D18" s="135">
        <v>254527</v>
      </c>
      <c r="E18" s="135">
        <v>136287</v>
      </c>
      <c r="F18" s="135">
        <v>118240</v>
      </c>
      <c r="G18" s="135"/>
    </row>
    <row r="19" ht="18" customHeight="1" spans="1:7">
      <c r="A19" s="219" t="s">
        <v>117</v>
      </c>
      <c r="B19" s="219" t="s">
        <v>118</v>
      </c>
      <c r="C19" s="135">
        <v>5000</v>
      </c>
      <c r="D19" s="135"/>
      <c r="E19" s="135"/>
      <c r="F19" s="135"/>
      <c r="G19" s="135">
        <v>5000</v>
      </c>
    </row>
    <row r="20" ht="18" customHeight="1" spans="1:7">
      <c r="A20" s="193" t="s">
        <v>119</v>
      </c>
      <c r="B20" s="193" t="s">
        <v>102</v>
      </c>
      <c r="C20" s="135">
        <v>5000</v>
      </c>
      <c r="D20" s="135"/>
      <c r="E20" s="135"/>
      <c r="F20" s="135"/>
      <c r="G20" s="135">
        <v>5000</v>
      </c>
    </row>
    <row r="21" ht="18" customHeight="1" spans="1:7">
      <c r="A21" s="219" t="s">
        <v>120</v>
      </c>
      <c r="B21" s="219" t="s">
        <v>121</v>
      </c>
      <c r="C21" s="135">
        <v>659428</v>
      </c>
      <c r="D21" s="135">
        <v>579428</v>
      </c>
      <c r="E21" s="135">
        <v>514108</v>
      </c>
      <c r="F21" s="135">
        <v>65320</v>
      </c>
      <c r="G21" s="135">
        <v>80000</v>
      </c>
    </row>
    <row r="22" ht="18" customHeight="1" spans="1:7">
      <c r="A22" s="193" t="s">
        <v>122</v>
      </c>
      <c r="B22" s="193" t="s">
        <v>102</v>
      </c>
      <c r="C22" s="135">
        <v>579428</v>
      </c>
      <c r="D22" s="135">
        <v>579428</v>
      </c>
      <c r="E22" s="135">
        <v>514108</v>
      </c>
      <c r="F22" s="135">
        <v>65320</v>
      </c>
      <c r="G22" s="135"/>
    </row>
    <row r="23" ht="18" customHeight="1" spans="1:7">
      <c r="A23" s="193" t="s">
        <v>123</v>
      </c>
      <c r="B23" s="193" t="s">
        <v>124</v>
      </c>
      <c r="C23" s="135">
        <v>80000</v>
      </c>
      <c r="D23" s="135"/>
      <c r="E23" s="135"/>
      <c r="F23" s="135"/>
      <c r="G23" s="135">
        <v>80000</v>
      </c>
    </row>
    <row r="24" ht="18" customHeight="1" spans="1:7">
      <c r="A24" s="219" t="s">
        <v>125</v>
      </c>
      <c r="B24" s="219" t="s">
        <v>126</v>
      </c>
      <c r="C24" s="135">
        <v>1513782.6</v>
      </c>
      <c r="D24" s="135">
        <v>1513782.6</v>
      </c>
      <c r="E24" s="135">
        <v>1189782.6</v>
      </c>
      <c r="F24" s="135">
        <v>324000</v>
      </c>
      <c r="G24" s="135"/>
    </row>
    <row r="25" ht="18" customHeight="1" spans="1:7">
      <c r="A25" s="193" t="s">
        <v>127</v>
      </c>
      <c r="B25" s="193" t="s">
        <v>128</v>
      </c>
      <c r="C25" s="135">
        <v>1513782.6</v>
      </c>
      <c r="D25" s="135">
        <v>1513782.6</v>
      </c>
      <c r="E25" s="135">
        <v>1189782.6</v>
      </c>
      <c r="F25" s="135">
        <v>324000</v>
      </c>
      <c r="G25" s="135"/>
    </row>
    <row r="26" ht="18" customHeight="1" spans="1:7">
      <c r="A26" s="85" t="s">
        <v>129</v>
      </c>
      <c r="B26" s="85" t="s">
        <v>130</v>
      </c>
      <c r="C26" s="135">
        <v>1407926.8</v>
      </c>
      <c r="D26" s="135">
        <v>1407926.8</v>
      </c>
      <c r="E26" s="135">
        <v>1400126.8</v>
      </c>
      <c r="F26" s="135">
        <v>7800</v>
      </c>
      <c r="G26" s="135"/>
    </row>
    <row r="27" ht="18" customHeight="1" spans="1:7">
      <c r="A27" s="219" t="s">
        <v>131</v>
      </c>
      <c r="B27" s="219" t="s">
        <v>132</v>
      </c>
      <c r="C27" s="135">
        <v>1366390</v>
      </c>
      <c r="D27" s="135">
        <v>1366390</v>
      </c>
      <c r="E27" s="135">
        <v>1358590</v>
      </c>
      <c r="F27" s="135">
        <v>7800</v>
      </c>
      <c r="G27" s="135"/>
    </row>
    <row r="28" ht="18" customHeight="1" spans="1:7">
      <c r="A28" s="193" t="s">
        <v>133</v>
      </c>
      <c r="B28" s="193" t="s">
        <v>134</v>
      </c>
      <c r="C28" s="135">
        <v>75000</v>
      </c>
      <c r="D28" s="135">
        <v>75000</v>
      </c>
      <c r="E28" s="135">
        <v>72000</v>
      </c>
      <c r="F28" s="135">
        <v>3000</v>
      </c>
      <c r="G28" s="135"/>
    </row>
    <row r="29" ht="18" customHeight="1" spans="1:7">
      <c r="A29" s="193" t="s">
        <v>135</v>
      </c>
      <c r="B29" s="193" t="s">
        <v>136</v>
      </c>
      <c r="C29" s="135">
        <v>120000</v>
      </c>
      <c r="D29" s="135">
        <v>120000</v>
      </c>
      <c r="E29" s="135">
        <v>115200</v>
      </c>
      <c r="F29" s="135">
        <v>4800</v>
      </c>
      <c r="G29" s="135"/>
    </row>
    <row r="30" ht="18" customHeight="1" spans="1:7">
      <c r="A30" s="193" t="s">
        <v>137</v>
      </c>
      <c r="B30" s="193" t="s">
        <v>138</v>
      </c>
      <c r="C30" s="135">
        <v>1171390</v>
      </c>
      <c r="D30" s="135">
        <v>1171390</v>
      </c>
      <c r="E30" s="135">
        <v>1171390</v>
      </c>
      <c r="F30" s="135"/>
      <c r="G30" s="135"/>
    </row>
    <row r="31" ht="18" customHeight="1" spans="1:7">
      <c r="A31" s="219" t="s">
        <v>139</v>
      </c>
      <c r="B31" s="219" t="s">
        <v>140</v>
      </c>
      <c r="C31" s="135">
        <v>41536.8</v>
      </c>
      <c r="D31" s="135">
        <v>41536.8</v>
      </c>
      <c r="E31" s="135">
        <v>41536.8</v>
      </c>
      <c r="F31" s="135"/>
      <c r="G31" s="135"/>
    </row>
    <row r="32" ht="18" customHeight="1" spans="1:7">
      <c r="A32" s="193" t="s">
        <v>141</v>
      </c>
      <c r="B32" s="193" t="s">
        <v>142</v>
      </c>
      <c r="C32" s="135">
        <v>41536.8</v>
      </c>
      <c r="D32" s="135">
        <v>41536.8</v>
      </c>
      <c r="E32" s="135">
        <v>41536.8</v>
      </c>
      <c r="F32" s="135"/>
      <c r="G32" s="135"/>
    </row>
    <row r="33" ht="18" customHeight="1" spans="1:7">
      <c r="A33" s="85" t="s">
        <v>143</v>
      </c>
      <c r="B33" s="85" t="s">
        <v>144</v>
      </c>
      <c r="C33" s="135">
        <v>1057373</v>
      </c>
      <c r="D33" s="135">
        <v>1057373</v>
      </c>
      <c r="E33" s="135">
        <v>1057373</v>
      </c>
      <c r="F33" s="135"/>
      <c r="G33" s="135"/>
    </row>
    <row r="34" ht="18" customHeight="1" spans="1:7">
      <c r="A34" s="219" t="s">
        <v>145</v>
      </c>
      <c r="B34" s="219" t="s">
        <v>146</v>
      </c>
      <c r="C34" s="135">
        <v>1057373</v>
      </c>
      <c r="D34" s="135">
        <v>1057373</v>
      </c>
      <c r="E34" s="135">
        <v>1057373</v>
      </c>
      <c r="F34" s="135"/>
      <c r="G34" s="135"/>
    </row>
    <row r="35" ht="18" customHeight="1" spans="1:7">
      <c r="A35" s="193" t="s">
        <v>147</v>
      </c>
      <c r="B35" s="193" t="s">
        <v>148</v>
      </c>
      <c r="C35" s="135">
        <v>242670</v>
      </c>
      <c r="D35" s="135">
        <v>242670</v>
      </c>
      <c r="E35" s="135">
        <v>242670</v>
      </c>
      <c r="F35" s="135"/>
      <c r="G35" s="135"/>
    </row>
    <row r="36" ht="18" customHeight="1" spans="1:7">
      <c r="A36" s="193" t="s">
        <v>149</v>
      </c>
      <c r="B36" s="193" t="s">
        <v>150</v>
      </c>
      <c r="C36" s="135">
        <v>382429</v>
      </c>
      <c r="D36" s="135">
        <v>382429</v>
      </c>
      <c r="E36" s="135">
        <v>382429</v>
      </c>
      <c r="F36" s="135"/>
      <c r="G36" s="135"/>
    </row>
    <row r="37" ht="18" customHeight="1" spans="1:7">
      <c r="A37" s="193" t="s">
        <v>151</v>
      </c>
      <c r="B37" s="193" t="s">
        <v>152</v>
      </c>
      <c r="C37" s="135">
        <v>418282</v>
      </c>
      <c r="D37" s="135">
        <v>418282</v>
      </c>
      <c r="E37" s="135">
        <v>418282</v>
      </c>
      <c r="F37" s="135"/>
      <c r="G37" s="135"/>
    </row>
    <row r="38" ht="18" customHeight="1" spans="1:7">
      <c r="A38" s="193" t="s">
        <v>153</v>
      </c>
      <c r="B38" s="193" t="s">
        <v>154</v>
      </c>
      <c r="C38" s="135">
        <v>13992</v>
      </c>
      <c r="D38" s="135">
        <v>13992</v>
      </c>
      <c r="E38" s="135">
        <v>13992</v>
      </c>
      <c r="F38" s="135"/>
      <c r="G38" s="135"/>
    </row>
    <row r="39" ht="18" customHeight="1" spans="1:7">
      <c r="A39" s="85" t="s">
        <v>155</v>
      </c>
      <c r="B39" s="85" t="s">
        <v>156</v>
      </c>
      <c r="C39" s="135">
        <v>53115</v>
      </c>
      <c r="D39" s="135">
        <v>3115</v>
      </c>
      <c r="E39" s="135">
        <v>3115</v>
      </c>
      <c r="F39" s="135"/>
      <c r="G39" s="135">
        <v>50000</v>
      </c>
    </row>
    <row r="40" ht="18" customHeight="1" spans="1:7">
      <c r="A40" s="219" t="s">
        <v>157</v>
      </c>
      <c r="B40" s="219" t="s">
        <v>158</v>
      </c>
      <c r="C40" s="135">
        <v>53115</v>
      </c>
      <c r="D40" s="135">
        <v>3115</v>
      </c>
      <c r="E40" s="135">
        <v>3115</v>
      </c>
      <c r="F40" s="135"/>
      <c r="G40" s="135">
        <v>50000</v>
      </c>
    </row>
    <row r="41" ht="18" customHeight="1" spans="1:7">
      <c r="A41" s="193" t="s">
        <v>159</v>
      </c>
      <c r="B41" s="193" t="s">
        <v>160</v>
      </c>
      <c r="C41" s="135">
        <v>53115</v>
      </c>
      <c r="D41" s="135">
        <v>3115</v>
      </c>
      <c r="E41" s="135">
        <v>3115</v>
      </c>
      <c r="F41" s="135"/>
      <c r="G41" s="135">
        <v>50000</v>
      </c>
    </row>
    <row r="42" ht="18" customHeight="1" spans="1:7">
      <c r="A42" s="85" t="s">
        <v>169</v>
      </c>
      <c r="B42" s="85" t="s">
        <v>170</v>
      </c>
      <c r="C42" s="135">
        <v>3389867.33</v>
      </c>
      <c r="D42" s="135">
        <v>3389867.33</v>
      </c>
      <c r="E42" s="135">
        <v>2569287.33</v>
      </c>
      <c r="F42" s="135">
        <v>820580</v>
      </c>
      <c r="G42" s="135"/>
    </row>
    <row r="43" ht="18" customHeight="1" spans="1:7">
      <c r="A43" s="219" t="s">
        <v>171</v>
      </c>
      <c r="B43" s="219" t="s">
        <v>172</v>
      </c>
      <c r="C43" s="135">
        <v>605023</v>
      </c>
      <c r="D43" s="135">
        <v>605023</v>
      </c>
      <c r="E43" s="135">
        <v>566443</v>
      </c>
      <c r="F43" s="135">
        <v>38580</v>
      </c>
      <c r="G43" s="135"/>
    </row>
    <row r="44" ht="18" customHeight="1" spans="1:7">
      <c r="A44" s="193" t="s">
        <v>173</v>
      </c>
      <c r="B44" s="193" t="s">
        <v>174</v>
      </c>
      <c r="C44" s="135">
        <v>605023</v>
      </c>
      <c r="D44" s="135">
        <v>605023</v>
      </c>
      <c r="E44" s="135">
        <v>566443</v>
      </c>
      <c r="F44" s="135">
        <v>38580</v>
      </c>
      <c r="G44" s="135"/>
    </row>
    <row r="45" ht="18" customHeight="1" spans="1:7">
      <c r="A45" s="219" t="s">
        <v>179</v>
      </c>
      <c r="B45" s="219" t="s">
        <v>180</v>
      </c>
      <c r="C45" s="135">
        <v>2784844.33</v>
      </c>
      <c r="D45" s="135">
        <v>2784844.33</v>
      </c>
      <c r="E45" s="135">
        <v>2002844.33</v>
      </c>
      <c r="F45" s="135">
        <v>782000</v>
      </c>
      <c r="G45" s="135"/>
    </row>
    <row r="46" ht="18" customHeight="1" spans="1:7">
      <c r="A46" s="193" t="s">
        <v>181</v>
      </c>
      <c r="B46" s="193" t="s">
        <v>182</v>
      </c>
      <c r="C46" s="135">
        <v>2544764.33</v>
      </c>
      <c r="D46" s="135">
        <v>2544764.33</v>
      </c>
      <c r="E46" s="135">
        <v>1884764.33</v>
      </c>
      <c r="F46" s="135">
        <v>660000</v>
      </c>
      <c r="G46" s="135"/>
    </row>
    <row r="47" ht="18" customHeight="1" spans="1:7">
      <c r="A47" s="193" t="s">
        <v>183</v>
      </c>
      <c r="B47" s="193" t="s">
        <v>184</v>
      </c>
      <c r="C47" s="135">
        <v>240080</v>
      </c>
      <c r="D47" s="135">
        <v>240080</v>
      </c>
      <c r="E47" s="135">
        <v>118080</v>
      </c>
      <c r="F47" s="135">
        <v>122000</v>
      </c>
      <c r="G47" s="135"/>
    </row>
    <row r="48" ht="18" customHeight="1" spans="1:7">
      <c r="A48" s="85" t="s">
        <v>185</v>
      </c>
      <c r="B48" s="85" t="s">
        <v>186</v>
      </c>
      <c r="C48" s="135">
        <v>912083</v>
      </c>
      <c r="D48" s="135">
        <v>912083</v>
      </c>
      <c r="E48" s="135">
        <v>912083</v>
      </c>
      <c r="F48" s="135"/>
      <c r="G48" s="135"/>
    </row>
    <row r="49" ht="18" customHeight="1" spans="1:7">
      <c r="A49" s="219" t="s">
        <v>187</v>
      </c>
      <c r="B49" s="219" t="s">
        <v>188</v>
      </c>
      <c r="C49" s="135">
        <v>912083</v>
      </c>
      <c r="D49" s="135">
        <v>912083</v>
      </c>
      <c r="E49" s="135">
        <v>912083</v>
      </c>
      <c r="F49" s="135"/>
      <c r="G49" s="135"/>
    </row>
    <row r="50" ht="18" customHeight="1" spans="1:7">
      <c r="A50" s="193" t="s">
        <v>189</v>
      </c>
      <c r="B50" s="193" t="s">
        <v>190</v>
      </c>
      <c r="C50" s="135">
        <v>912083</v>
      </c>
      <c r="D50" s="135">
        <v>912083</v>
      </c>
      <c r="E50" s="135">
        <v>912083</v>
      </c>
      <c r="F50" s="135"/>
      <c r="G50" s="135"/>
    </row>
    <row r="51" ht="18" customHeight="1" spans="1:7">
      <c r="A51" s="85" t="s">
        <v>191</v>
      </c>
      <c r="B51" s="85" t="s">
        <v>192</v>
      </c>
      <c r="C51" s="135">
        <v>100000</v>
      </c>
      <c r="D51" s="135"/>
      <c r="E51" s="135"/>
      <c r="F51" s="135"/>
      <c r="G51" s="135">
        <v>100000</v>
      </c>
    </row>
    <row r="52" ht="18" customHeight="1" spans="1:7">
      <c r="A52" s="219" t="s">
        <v>193</v>
      </c>
      <c r="B52" s="219" t="s">
        <v>194</v>
      </c>
      <c r="C52" s="135">
        <v>100000</v>
      </c>
      <c r="D52" s="135"/>
      <c r="E52" s="135"/>
      <c r="F52" s="135"/>
      <c r="G52" s="135">
        <v>100000</v>
      </c>
    </row>
    <row r="53" ht="18" customHeight="1" spans="1:7">
      <c r="A53" s="193" t="s">
        <v>195</v>
      </c>
      <c r="B53" s="193" t="s">
        <v>196</v>
      </c>
      <c r="C53" s="135">
        <v>100000</v>
      </c>
      <c r="D53" s="135"/>
      <c r="E53" s="135"/>
      <c r="F53" s="135"/>
      <c r="G53" s="135">
        <v>100000</v>
      </c>
    </row>
    <row r="54" ht="18" customHeight="1" spans="1:7">
      <c r="A54" s="134" t="s">
        <v>235</v>
      </c>
      <c r="B54" s="220" t="s">
        <v>235</v>
      </c>
      <c r="C54" s="135">
        <v>17579802.73</v>
      </c>
      <c r="D54" s="135">
        <v>16899802.73</v>
      </c>
      <c r="E54" s="135">
        <v>14851722.73</v>
      </c>
      <c r="F54" s="135">
        <v>2048080</v>
      </c>
      <c r="G54" s="135">
        <v>680000</v>
      </c>
    </row>
  </sheetData>
  <mergeCells count="6">
    <mergeCell ref="A3:G3"/>
    <mergeCell ref="A5:B5"/>
    <mergeCell ref="D5:F5"/>
    <mergeCell ref="A54:B54"/>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7" sqref="A7"/>
    </sheetView>
  </sheetViews>
  <sheetFormatPr defaultColWidth="10.425" defaultRowHeight="14.25" customHeight="1" outlineLevelRow="7" outlineLevelCol="5"/>
  <cols>
    <col min="1" max="6" width="28.1416666666667" customWidth="1"/>
  </cols>
  <sheetData>
    <row r="1" customHeight="1" spans="1:6">
      <c r="A1" s="58"/>
      <c r="B1" s="58"/>
      <c r="C1" s="58"/>
      <c r="D1" s="58"/>
      <c r="E1" s="58"/>
      <c r="F1" s="58"/>
    </row>
    <row r="2" customHeight="1" spans="1:6">
      <c r="A2" s="101"/>
      <c r="B2" s="101"/>
      <c r="C2" s="101"/>
      <c r="D2" s="101"/>
      <c r="E2" s="100"/>
      <c r="F2" s="215" t="s">
        <v>236</v>
      </c>
    </row>
    <row r="3" ht="41.25" customHeight="1" spans="1:6">
      <c r="A3" s="212" t="str">
        <f>"2025"&amp;"年一般公共预算“三公”经费支出预算表"</f>
        <v>2025年一般公共预算“三公”经费支出预算表</v>
      </c>
      <c r="B3" s="101"/>
      <c r="C3" s="101"/>
      <c r="D3" s="101"/>
      <c r="E3" s="100"/>
      <c r="F3" s="101"/>
    </row>
    <row r="4" customHeight="1" spans="1:6">
      <c r="A4" s="167" t="str">
        <f>"单位名称："&amp;"昆明市东川区乌龙镇人民政府"</f>
        <v>单位名称：昆明市东川区乌龙镇人民政府</v>
      </c>
      <c r="B4" s="213"/>
      <c r="D4" s="101"/>
      <c r="E4" s="100"/>
      <c r="F4" s="121" t="s">
        <v>1</v>
      </c>
    </row>
    <row r="5" ht="27" customHeight="1" spans="1:6">
      <c r="A5" s="105" t="s">
        <v>237</v>
      </c>
      <c r="B5" s="105" t="s">
        <v>238</v>
      </c>
      <c r="C5" s="107" t="s">
        <v>239</v>
      </c>
      <c r="D5" s="105"/>
      <c r="E5" s="106"/>
      <c r="F5" s="105" t="s">
        <v>240</v>
      </c>
    </row>
    <row r="6" ht="28.5" customHeight="1" spans="1:6">
      <c r="A6" s="214"/>
      <c r="B6" s="109"/>
      <c r="C6" s="106" t="s">
        <v>57</v>
      </c>
      <c r="D6" s="106" t="s">
        <v>241</v>
      </c>
      <c r="E6" s="106" t="s">
        <v>242</v>
      </c>
      <c r="F6" s="108"/>
    </row>
    <row r="7" ht="17.25" customHeight="1" spans="1:6">
      <c r="A7" s="117" t="s">
        <v>82</v>
      </c>
      <c r="B7" s="117" t="s">
        <v>83</v>
      </c>
      <c r="C7" s="117" t="s">
        <v>84</v>
      </c>
      <c r="D7" s="117" t="s">
        <v>85</v>
      </c>
      <c r="E7" s="117" t="s">
        <v>86</v>
      </c>
      <c r="F7" s="117" t="s">
        <v>87</v>
      </c>
    </row>
    <row r="8" ht="17.25" customHeight="1" spans="1:6">
      <c r="A8" s="135">
        <v>125200</v>
      </c>
      <c r="B8" s="135"/>
      <c r="C8" s="135">
        <v>111000</v>
      </c>
      <c r="D8" s="135"/>
      <c r="E8" s="135">
        <v>111000</v>
      </c>
      <c r="F8" s="135">
        <v>14200</v>
      </c>
    </row>
  </sheetData>
  <mergeCells count="6">
    <mergeCell ref="A3:F3"/>
    <mergeCell ref="A4:B4"/>
    <mergeCell ref="C5:E5"/>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68"/>
  <sheetViews>
    <sheetView showZeros="0" workbookViewId="0">
      <pane ySplit="1" topLeftCell="A154" activePane="bottomLeft" state="frozen"/>
      <selection/>
      <selection pane="bottomLeft" activeCell="B9" sqref="B9"/>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customHeight="1" spans="1:25">
      <c r="A1" s="58"/>
      <c r="B1" s="58"/>
      <c r="C1" s="58"/>
      <c r="D1" s="58"/>
      <c r="E1" s="58"/>
      <c r="F1" s="58"/>
      <c r="G1" s="58"/>
      <c r="H1" s="58"/>
      <c r="I1" s="58"/>
      <c r="J1" s="58"/>
      <c r="K1" s="58"/>
      <c r="L1" s="58"/>
      <c r="M1" s="58"/>
      <c r="N1" s="58"/>
      <c r="O1" s="58"/>
      <c r="P1" s="58"/>
      <c r="Q1" s="58"/>
      <c r="R1" s="58"/>
      <c r="S1" s="58"/>
      <c r="T1" s="58"/>
      <c r="U1" s="58"/>
      <c r="V1" s="58"/>
      <c r="W1" s="58"/>
      <c r="X1" s="58"/>
      <c r="Y1" s="58"/>
    </row>
    <row r="2" ht="13.5" customHeight="1" spans="2:25">
      <c r="B2" s="194"/>
      <c r="C2" s="200"/>
      <c r="E2" s="204"/>
      <c r="F2" s="204"/>
      <c r="G2" s="204"/>
      <c r="H2" s="204"/>
      <c r="I2" s="139"/>
      <c r="J2" s="139"/>
      <c r="K2" s="139"/>
      <c r="L2" s="139"/>
      <c r="M2" s="139"/>
      <c r="N2" s="139"/>
      <c r="O2" s="139"/>
      <c r="S2" s="139"/>
      <c r="W2" s="200"/>
      <c r="Y2" s="76" t="s">
        <v>243</v>
      </c>
    </row>
    <row r="3" ht="45.75" customHeight="1" spans="1:25">
      <c r="A3" s="125" t="str">
        <f>"2025"&amp;"年部门基本支出预算表"</f>
        <v>2025年部门基本支出预算表</v>
      </c>
      <c r="B3" s="60"/>
      <c r="C3" s="125"/>
      <c r="D3" s="125"/>
      <c r="E3" s="125"/>
      <c r="F3" s="125"/>
      <c r="G3" s="125"/>
      <c r="H3" s="125"/>
      <c r="I3" s="125"/>
      <c r="J3" s="125"/>
      <c r="K3" s="125"/>
      <c r="L3" s="125"/>
      <c r="M3" s="125"/>
      <c r="N3" s="125"/>
      <c r="O3" s="125"/>
      <c r="P3" s="60"/>
      <c r="Q3" s="60"/>
      <c r="R3" s="60"/>
      <c r="S3" s="125"/>
      <c r="T3" s="125"/>
      <c r="U3" s="125"/>
      <c r="V3" s="125"/>
      <c r="W3" s="125"/>
      <c r="X3" s="125"/>
      <c r="Y3" s="125"/>
    </row>
    <row r="4" ht="18.75" customHeight="1" spans="1:25">
      <c r="A4" s="61" t="str">
        <f>"单位名称："&amp;"昆明市东川区乌龙镇人民政府"</f>
        <v>单位名称：昆明市东川区乌龙镇人民政府</v>
      </c>
      <c r="B4" s="62"/>
      <c r="C4" s="201"/>
      <c r="D4" s="201"/>
      <c r="E4" s="201"/>
      <c r="F4" s="201"/>
      <c r="G4" s="201"/>
      <c r="H4" s="201"/>
      <c r="I4" s="140"/>
      <c r="J4" s="140"/>
      <c r="K4" s="140"/>
      <c r="L4" s="140"/>
      <c r="M4" s="140"/>
      <c r="N4" s="140"/>
      <c r="O4" s="140"/>
      <c r="P4" s="77"/>
      <c r="Q4" s="77"/>
      <c r="R4" s="77"/>
      <c r="S4" s="140"/>
      <c r="W4" s="200"/>
      <c r="Y4" s="76" t="s">
        <v>1</v>
      </c>
    </row>
    <row r="5" ht="18" customHeight="1" spans="1:25">
      <c r="A5" s="63" t="s">
        <v>244</v>
      </c>
      <c r="B5" s="63" t="s">
        <v>245</v>
      </c>
      <c r="C5" s="63" t="s">
        <v>246</v>
      </c>
      <c r="D5" s="63" t="s">
        <v>247</v>
      </c>
      <c r="E5" s="63" t="s">
        <v>248</v>
      </c>
      <c r="F5" s="63" t="s">
        <v>249</v>
      </c>
      <c r="G5" s="63" t="s">
        <v>250</v>
      </c>
      <c r="H5" s="63" t="s">
        <v>251</v>
      </c>
      <c r="I5" s="205" t="s">
        <v>252</v>
      </c>
      <c r="J5" s="164" t="s">
        <v>252</v>
      </c>
      <c r="K5" s="164"/>
      <c r="L5" s="164"/>
      <c r="M5" s="164"/>
      <c r="N5" s="164"/>
      <c r="O5" s="164"/>
      <c r="P5" s="80"/>
      <c r="Q5" s="80"/>
      <c r="R5" s="80"/>
      <c r="S5" s="158" t="s">
        <v>61</v>
      </c>
      <c r="T5" s="164" t="s">
        <v>62</v>
      </c>
      <c r="U5" s="164"/>
      <c r="V5" s="164"/>
      <c r="W5" s="164"/>
      <c r="X5" s="164"/>
      <c r="Y5" s="137"/>
    </row>
    <row r="6" ht="18" customHeight="1" spans="1:25">
      <c r="A6" s="65"/>
      <c r="B6" s="91"/>
      <c r="C6" s="183"/>
      <c r="D6" s="65"/>
      <c r="E6" s="65"/>
      <c r="F6" s="65"/>
      <c r="G6" s="65"/>
      <c r="H6" s="65"/>
      <c r="I6" s="181" t="s">
        <v>253</v>
      </c>
      <c r="J6" s="205" t="s">
        <v>58</v>
      </c>
      <c r="K6" s="164"/>
      <c r="L6" s="164"/>
      <c r="M6" s="164"/>
      <c r="N6" s="164"/>
      <c r="O6" s="137"/>
      <c r="P6" s="79" t="s">
        <v>254</v>
      </c>
      <c r="Q6" s="80"/>
      <c r="R6" s="81"/>
      <c r="S6" s="63" t="s">
        <v>61</v>
      </c>
      <c r="T6" s="205" t="s">
        <v>62</v>
      </c>
      <c r="U6" s="158" t="s">
        <v>64</v>
      </c>
      <c r="V6" s="164" t="s">
        <v>62</v>
      </c>
      <c r="W6" s="158" t="s">
        <v>66</v>
      </c>
      <c r="X6" s="158" t="s">
        <v>67</v>
      </c>
      <c r="Y6" s="209" t="s">
        <v>68</v>
      </c>
    </row>
    <row r="7" ht="19.5" customHeight="1" spans="1:25">
      <c r="A7" s="91"/>
      <c r="B7" s="91"/>
      <c r="C7" s="91"/>
      <c r="D7" s="91"/>
      <c r="E7" s="91"/>
      <c r="F7" s="91"/>
      <c r="G7" s="91"/>
      <c r="H7" s="91"/>
      <c r="I7" s="91"/>
      <c r="J7" s="206" t="s">
        <v>255</v>
      </c>
      <c r="K7" s="63"/>
      <c r="L7" s="63" t="s">
        <v>256</v>
      </c>
      <c r="M7" s="63" t="s">
        <v>257</v>
      </c>
      <c r="N7" s="63" t="s">
        <v>258</v>
      </c>
      <c r="O7" s="63" t="s">
        <v>259</v>
      </c>
      <c r="P7" s="63" t="s">
        <v>58</v>
      </c>
      <c r="Q7" s="63" t="s">
        <v>59</v>
      </c>
      <c r="R7" s="63" t="s">
        <v>60</v>
      </c>
      <c r="S7" s="91"/>
      <c r="T7" s="63" t="s">
        <v>57</v>
      </c>
      <c r="U7" s="63" t="s">
        <v>64</v>
      </c>
      <c r="V7" s="63" t="s">
        <v>260</v>
      </c>
      <c r="W7" s="63" t="s">
        <v>66</v>
      </c>
      <c r="X7" s="63" t="s">
        <v>67</v>
      </c>
      <c r="Y7" s="63" t="s">
        <v>68</v>
      </c>
    </row>
    <row r="8" ht="37.5" customHeight="1" spans="1:25">
      <c r="A8" s="202"/>
      <c r="B8" s="83"/>
      <c r="C8" s="202"/>
      <c r="D8" s="202"/>
      <c r="E8" s="202"/>
      <c r="F8" s="202"/>
      <c r="G8" s="202"/>
      <c r="H8" s="202"/>
      <c r="I8" s="202"/>
      <c r="J8" s="207" t="s">
        <v>57</v>
      </c>
      <c r="K8" s="208" t="s">
        <v>261</v>
      </c>
      <c r="L8" s="67" t="s">
        <v>262</v>
      </c>
      <c r="M8" s="67" t="s">
        <v>257</v>
      </c>
      <c r="N8" s="67" t="s">
        <v>258</v>
      </c>
      <c r="O8" s="67" t="s">
        <v>259</v>
      </c>
      <c r="P8" s="67" t="s">
        <v>257</v>
      </c>
      <c r="Q8" s="67" t="s">
        <v>258</v>
      </c>
      <c r="R8" s="67" t="s">
        <v>259</v>
      </c>
      <c r="S8" s="67" t="s">
        <v>61</v>
      </c>
      <c r="T8" s="67" t="s">
        <v>57</v>
      </c>
      <c r="U8" s="67" t="s">
        <v>64</v>
      </c>
      <c r="V8" s="67" t="s">
        <v>260</v>
      </c>
      <c r="W8" s="67" t="s">
        <v>66</v>
      </c>
      <c r="X8" s="67" t="s">
        <v>67</v>
      </c>
      <c r="Y8" s="67" t="s">
        <v>68</v>
      </c>
    </row>
    <row r="9" customHeight="1" spans="1:25">
      <c r="A9" s="94">
        <v>1</v>
      </c>
      <c r="B9" s="94">
        <v>2</v>
      </c>
      <c r="C9" s="94">
        <v>3</v>
      </c>
      <c r="D9" s="94">
        <v>4</v>
      </c>
      <c r="E9" s="94">
        <v>5</v>
      </c>
      <c r="F9" s="94">
        <v>6</v>
      </c>
      <c r="G9" s="94">
        <v>7</v>
      </c>
      <c r="H9" s="94">
        <v>8</v>
      </c>
      <c r="I9" s="94">
        <v>9</v>
      </c>
      <c r="J9" s="94">
        <v>10</v>
      </c>
      <c r="K9" s="94">
        <v>11</v>
      </c>
      <c r="L9" s="94">
        <v>12</v>
      </c>
      <c r="M9" s="94">
        <v>13</v>
      </c>
      <c r="N9" s="94">
        <v>14</v>
      </c>
      <c r="O9" s="94">
        <v>15</v>
      </c>
      <c r="P9" s="94">
        <v>16</v>
      </c>
      <c r="Q9" s="94">
        <v>17</v>
      </c>
      <c r="R9" s="94">
        <v>18</v>
      </c>
      <c r="S9" s="94">
        <v>19</v>
      </c>
      <c r="T9" s="94">
        <v>20</v>
      </c>
      <c r="U9" s="94">
        <v>21</v>
      </c>
      <c r="V9" s="94">
        <v>22</v>
      </c>
      <c r="W9" s="94">
        <v>23</v>
      </c>
      <c r="X9" s="94">
        <v>24</v>
      </c>
      <c r="Y9" s="94">
        <v>25</v>
      </c>
    </row>
    <row r="10" ht="20.25" customHeight="1" spans="1:25">
      <c r="A10" s="203" t="s">
        <v>70</v>
      </c>
      <c r="B10" s="203" t="s">
        <v>70</v>
      </c>
      <c r="C10" s="203" t="s">
        <v>263</v>
      </c>
      <c r="D10" s="203" t="s">
        <v>264</v>
      </c>
      <c r="E10" s="203" t="s">
        <v>141</v>
      </c>
      <c r="F10" s="203" t="s">
        <v>142</v>
      </c>
      <c r="G10" s="203" t="s">
        <v>265</v>
      </c>
      <c r="H10" s="203" t="s">
        <v>266</v>
      </c>
      <c r="I10" s="135">
        <v>11466</v>
      </c>
      <c r="J10" s="135">
        <v>11466</v>
      </c>
      <c r="K10" s="135"/>
      <c r="L10" s="135"/>
      <c r="M10" s="135"/>
      <c r="N10" s="135">
        <v>11466</v>
      </c>
      <c r="O10" s="135"/>
      <c r="P10" s="135"/>
      <c r="Q10" s="135"/>
      <c r="R10" s="135"/>
      <c r="S10" s="135"/>
      <c r="T10" s="135"/>
      <c r="U10" s="135"/>
      <c r="V10" s="135"/>
      <c r="W10" s="135"/>
      <c r="X10" s="135"/>
      <c r="Y10" s="135"/>
    </row>
    <row r="11" ht="20.25" customHeight="1" spans="1:25">
      <c r="A11" s="203" t="s">
        <v>70</v>
      </c>
      <c r="B11" s="203" t="s">
        <v>70</v>
      </c>
      <c r="C11" s="203" t="s">
        <v>263</v>
      </c>
      <c r="D11" s="203" t="s">
        <v>264</v>
      </c>
      <c r="E11" s="203" t="s">
        <v>141</v>
      </c>
      <c r="F11" s="203" t="s">
        <v>142</v>
      </c>
      <c r="G11" s="203" t="s">
        <v>265</v>
      </c>
      <c r="H11" s="203" t="s">
        <v>266</v>
      </c>
      <c r="I11" s="135">
        <v>13230</v>
      </c>
      <c r="J11" s="135">
        <v>13230</v>
      </c>
      <c r="K11" s="72"/>
      <c r="L11" s="72"/>
      <c r="M11" s="72"/>
      <c r="N11" s="135">
        <v>13230</v>
      </c>
      <c r="O11" s="72"/>
      <c r="P11" s="135"/>
      <c r="Q11" s="135"/>
      <c r="R11" s="135"/>
      <c r="S11" s="135"/>
      <c r="T11" s="135"/>
      <c r="U11" s="135"/>
      <c r="V11" s="135"/>
      <c r="W11" s="135"/>
      <c r="X11" s="135"/>
      <c r="Y11" s="135"/>
    </row>
    <row r="12" ht="20.25" customHeight="1" spans="1:25">
      <c r="A12" s="203" t="s">
        <v>70</v>
      </c>
      <c r="B12" s="203" t="s">
        <v>70</v>
      </c>
      <c r="C12" s="203" t="s">
        <v>263</v>
      </c>
      <c r="D12" s="203" t="s">
        <v>264</v>
      </c>
      <c r="E12" s="203" t="s">
        <v>141</v>
      </c>
      <c r="F12" s="203" t="s">
        <v>142</v>
      </c>
      <c r="G12" s="203" t="s">
        <v>265</v>
      </c>
      <c r="H12" s="203" t="s">
        <v>266</v>
      </c>
      <c r="I12" s="135">
        <v>16660.8</v>
      </c>
      <c r="J12" s="135">
        <v>16660.8</v>
      </c>
      <c r="K12" s="72"/>
      <c r="L12" s="72"/>
      <c r="M12" s="72"/>
      <c r="N12" s="135">
        <v>16660.8</v>
      </c>
      <c r="O12" s="72"/>
      <c r="P12" s="135"/>
      <c r="Q12" s="135"/>
      <c r="R12" s="135"/>
      <c r="S12" s="135"/>
      <c r="T12" s="135"/>
      <c r="U12" s="135"/>
      <c r="V12" s="135"/>
      <c r="W12" s="135"/>
      <c r="X12" s="135"/>
      <c r="Y12" s="135"/>
    </row>
    <row r="13" ht="20.25" customHeight="1" spans="1:25">
      <c r="A13" s="203" t="s">
        <v>70</v>
      </c>
      <c r="B13" s="203" t="s">
        <v>70</v>
      </c>
      <c r="C13" s="203" t="s">
        <v>263</v>
      </c>
      <c r="D13" s="203" t="s">
        <v>264</v>
      </c>
      <c r="E13" s="203" t="s">
        <v>141</v>
      </c>
      <c r="F13" s="203" t="s">
        <v>142</v>
      </c>
      <c r="G13" s="203" t="s">
        <v>265</v>
      </c>
      <c r="H13" s="203" t="s">
        <v>266</v>
      </c>
      <c r="I13" s="135">
        <v>180</v>
      </c>
      <c r="J13" s="135">
        <v>180</v>
      </c>
      <c r="K13" s="72"/>
      <c r="L13" s="72"/>
      <c r="M13" s="72"/>
      <c r="N13" s="135">
        <v>180</v>
      </c>
      <c r="O13" s="72"/>
      <c r="P13" s="135"/>
      <c r="Q13" s="135"/>
      <c r="R13" s="135"/>
      <c r="S13" s="135"/>
      <c r="T13" s="135"/>
      <c r="U13" s="135"/>
      <c r="V13" s="135"/>
      <c r="W13" s="135"/>
      <c r="X13" s="135"/>
      <c r="Y13" s="135"/>
    </row>
    <row r="14" ht="20.25" customHeight="1" spans="1:25">
      <c r="A14" s="203" t="s">
        <v>70</v>
      </c>
      <c r="B14" s="203" t="s">
        <v>70</v>
      </c>
      <c r="C14" s="203" t="s">
        <v>267</v>
      </c>
      <c r="D14" s="203" t="s">
        <v>268</v>
      </c>
      <c r="E14" s="203" t="s">
        <v>109</v>
      </c>
      <c r="F14" s="203" t="s">
        <v>102</v>
      </c>
      <c r="G14" s="203" t="s">
        <v>269</v>
      </c>
      <c r="H14" s="203" t="s">
        <v>270</v>
      </c>
      <c r="I14" s="135">
        <v>15000</v>
      </c>
      <c r="J14" s="135">
        <v>15000</v>
      </c>
      <c r="K14" s="72"/>
      <c r="L14" s="72"/>
      <c r="M14" s="72"/>
      <c r="N14" s="135">
        <v>15000</v>
      </c>
      <c r="O14" s="72"/>
      <c r="P14" s="135"/>
      <c r="Q14" s="135"/>
      <c r="R14" s="135"/>
      <c r="S14" s="135"/>
      <c r="T14" s="135"/>
      <c r="U14" s="135"/>
      <c r="V14" s="135"/>
      <c r="W14" s="135"/>
      <c r="X14" s="135"/>
      <c r="Y14" s="135"/>
    </row>
    <row r="15" ht="20.25" customHeight="1" spans="1:25">
      <c r="A15" s="203" t="s">
        <v>70</v>
      </c>
      <c r="B15" s="203" t="s">
        <v>70</v>
      </c>
      <c r="C15" s="203" t="s">
        <v>267</v>
      </c>
      <c r="D15" s="203" t="s">
        <v>268</v>
      </c>
      <c r="E15" s="203" t="s">
        <v>110</v>
      </c>
      <c r="F15" s="203" t="s">
        <v>111</v>
      </c>
      <c r="G15" s="203" t="s">
        <v>269</v>
      </c>
      <c r="H15" s="203" t="s">
        <v>270</v>
      </c>
      <c r="I15" s="135">
        <v>84000</v>
      </c>
      <c r="J15" s="135">
        <v>84000</v>
      </c>
      <c r="K15" s="72"/>
      <c r="L15" s="72"/>
      <c r="M15" s="72"/>
      <c r="N15" s="135">
        <v>84000</v>
      </c>
      <c r="O15" s="72"/>
      <c r="P15" s="135"/>
      <c r="Q15" s="135"/>
      <c r="R15" s="135"/>
      <c r="S15" s="135"/>
      <c r="T15" s="135"/>
      <c r="U15" s="135"/>
      <c r="V15" s="135"/>
      <c r="W15" s="135"/>
      <c r="X15" s="135"/>
      <c r="Y15" s="135"/>
    </row>
    <row r="16" ht="20.25" customHeight="1" spans="1:25">
      <c r="A16" s="203" t="s">
        <v>70</v>
      </c>
      <c r="B16" s="203" t="s">
        <v>70</v>
      </c>
      <c r="C16" s="203" t="s">
        <v>267</v>
      </c>
      <c r="D16" s="203" t="s">
        <v>268</v>
      </c>
      <c r="E16" s="203" t="s">
        <v>116</v>
      </c>
      <c r="F16" s="203" t="s">
        <v>102</v>
      </c>
      <c r="G16" s="203" t="s">
        <v>269</v>
      </c>
      <c r="H16" s="203" t="s">
        <v>270</v>
      </c>
      <c r="I16" s="135">
        <v>12000</v>
      </c>
      <c r="J16" s="135">
        <v>12000</v>
      </c>
      <c r="K16" s="72"/>
      <c r="L16" s="72"/>
      <c r="M16" s="72"/>
      <c r="N16" s="135">
        <v>12000</v>
      </c>
      <c r="O16" s="72"/>
      <c r="P16" s="135"/>
      <c r="Q16" s="135"/>
      <c r="R16" s="135"/>
      <c r="S16" s="135"/>
      <c r="T16" s="135"/>
      <c r="U16" s="135"/>
      <c r="V16" s="135"/>
      <c r="W16" s="135"/>
      <c r="X16" s="135"/>
      <c r="Y16" s="135"/>
    </row>
    <row r="17" ht="20.25" customHeight="1" spans="1:25">
      <c r="A17" s="203" t="s">
        <v>70</v>
      </c>
      <c r="B17" s="203" t="s">
        <v>70</v>
      </c>
      <c r="C17" s="203" t="s">
        <v>271</v>
      </c>
      <c r="D17" s="203" t="s">
        <v>240</v>
      </c>
      <c r="E17" s="203" t="s">
        <v>101</v>
      </c>
      <c r="F17" s="203" t="s">
        <v>102</v>
      </c>
      <c r="G17" s="203" t="s">
        <v>272</v>
      </c>
      <c r="H17" s="203" t="s">
        <v>240</v>
      </c>
      <c r="I17" s="135">
        <v>200</v>
      </c>
      <c r="J17" s="135">
        <v>200</v>
      </c>
      <c r="K17" s="72"/>
      <c r="L17" s="72"/>
      <c r="M17" s="72"/>
      <c r="N17" s="135">
        <v>200</v>
      </c>
      <c r="O17" s="72"/>
      <c r="P17" s="135"/>
      <c r="Q17" s="135"/>
      <c r="R17" s="135"/>
      <c r="S17" s="135"/>
      <c r="T17" s="135"/>
      <c r="U17" s="135"/>
      <c r="V17" s="135"/>
      <c r="W17" s="135"/>
      <c r="X17" s="135"/>
      <c r="Y17" s="135"/>
    </row>
    <row r="18" ht="20.25" customHeight="1" spans="1:25">
      <c r="A18" s="203" t="s">
        <v>70</v>
      </c>
      <c r="B18" s="203" t="s">
        <v>70</v>
      </c>
      <c r="C18" s="203" t="s">
        <v>271</v>
      </c>
      <c r="D18" s="203" t="s">
        <v>240</v>
      </c>
      <c r="E18" s="203" t="s">
        <v>109</v>
      </c>
      <c r="F18" s="203" t="s">
        <v>102</v>
      </c>
      <c r="G18" s="203" t="s">
        <v>272</v>
      </c>
      <c r="H18" s="203" t="s">
        <v>240</v>
      </c>
      <c r="I18" s="135">
        <v>4000</v>
      </c>
      <c r="J18" s="135">
        <v>4000</v>
      </c>
      <c r="K18" s="72"/>
      <c r="L18" s="72"/>
      <c r="M18" s="72"/>
      <c r="N18" s="135">
        <v>4000</v>
      </c>
      <c r="O18" s="72"/>
      <c r="P18" s="135"/>
      <c r="Q18" s="135"/>
      <c r="R18" s="135"/>
      <c r="S18" s="135"/>
      <c r="T18" s="135"/>
      <c r="U18" s="135"/>
      <c r="V18" s="135"/>
      <c r="W18" s="135"/>
      <c r="X18" s="135"/>
      <c r="Y18" s="135"/>
    </row>
    <row r="19" ht="20.25" customHeight="1" spans="1:25">
      <c r="A19" s="203" t="s">
        <v>70</v>
      </c>
      <c r="B19" s="203" t="s">
        <v>70</v>
      </c>
      <c r="C19" s="203" t="s">
        <v>271</v>
      </c>
      <c r="D19" s="203" t="s">
        <v>240</v>
      </c>
      <c r="E19" s="203" t="s">
        <v>110</v>
      </c>
      <c r="F19" s="203" t="s">
        <v>111</v>
      </c>
      <c r="G19" s="203" t="s">
        <v>272</v>
      </c>
      <c r="H19" s="203" t="s">
        <v>240</v>
      </c>
      <c r="I19" s="135">
        <v>7800</v>
      </c>
      <c r="J19" s="135">
        <v>7800</v>
      </c>
      <c r="K19" s="72"/>
      <c r="L19" s="72"/>
      <c r="M19" s="72"/>
      <c r="N19" s="135">
        <v>7800</v>
      </c>
      <c r="O19" s="72"/>
      <c r="P19" s="135"/>
      <c r="Q19" s="135"/>
      <c r="R19" s="135"/>
      <c r="S19" s="135"/>
      <c r="T19" s="135"/>
      <c r="U19" s="135"/>
      <c r="V19" s="135"/>
      <c r="W19" s="135"/>
      <c r="X19" s="135"/>
      <c r="Y19" s="135"/>
    </row>
    <row r="20" ht="20.25" customHeight="1" spans="1:25">
      <c r="A20" s="203" t="s">
        <v>70</v>
      </c>
      <c r="B20" s="203" t="s">
        <v>70</v>
      </c>
      <c r="C20" s="203" t="s">
        <v>271</v>
      </c>
      <c r="D20" s="203" t="s">
        <v>240</v>
      </c>
      <c r="E20" s="203" t="s">
        <v>116</v>
      </c>
      <c r="F20" s="203" t="s">
        <v>102</v>
      </c>
      <c r="G20" s="203" t="s">
        <v>272</v>
      </c>
      <c r="H20" s="203" t="s">
        <v>240</v>
      </c>
      <c r="I20" s="135">
        <v>200</v>
      </c>
      <c r="J20" s="135">
        <v>200</v>
      </c>
      <c r="K20" s="72"/>
      <c r="L20" s="72"/>
      <c r="M20" s="72"/>
      <c r="N20" s="135">
        <v>200</v>
      </c>
      <c r="O20" s="72"/>
      <c r="P20" s="135"/>
      <c r="Q20" s="135"/>
      <c r="R20" s="135"/>
      <c r="S20" s="135"/>
      <c r="T20" s="135"/>
      <c r="U20" s="135"/>
      <c r="V20" s="135"/>
      <c r="W20" s="135"/>
      <c r="X20" s="135"/>
      <c r="Y20" s="135"/>
    </row>
    <row r="21" ht="20.25" customHeight="1" spans="1:25">
      <c r="A21" s="203" t="s">
        <v>70</v>
      </c>
      <c r="B21" s="203" t="s">
        <v>70</v>
      </c>
      <c r="C21" s="203" t="s">
        <v>271</v>
      </c>
      <c r="D21" s="203" t="s">
        <v>240</v>
      </c>
      <c r="E21" s="203" t="s">
        <v>122</v>
      </c>
      <c r="F21" s="203" t="s">
        <v>102</v>
      </c>
      <c r="G21" s="203" t="s">
        <v>272</v>
      </c>
      <c r="H21" s="203" t="s">
        <v>240</v>
      </c>
      <c r="I21" s="135">
        <v>800</v>
      </c>
      <c r="J21" s="135">
        <v>800</v>
      </c>
      <c r="K21" s="72"/>
      <c r="L21" s="72"/>
      <c r="M21" s="72"/>
      <c r="N21" s="135">
        <v>800</v>
      </c>
      <c r="O21" s="72"/>
      <c r="P21" s="135"/>
      <c r="Q21" s="135"/>
      <c r="R21" s="135"/>
      <c r="S21" s="135"/>
      <c r="T21" s="135"/>
      <c r="U21" s="135"/>
      <c r="V21" s="135"/>
      <c r="W21" s="135"/>
      <c r="X21" s="135"/>
      <c r="Y21" s="135"/>
    </row>
    <row r="22" ht="20.25" customHeight="1" spans="1:25">
      <c r="A22" s="203" t="s">
        <v>70</v>
      </c>
      <c r="B22" s="203" t="s">
        <v>70</v>
      </c>
      <c r="C22" s="203" t="s">
        <v>271</v>
      </c>
      <c r="D22" s="203" t="s">
        <v>240</v>
      </c>
      <c r="E22" s="203" t="s">
        <v>173</v>
      </c>
      <c r="F22" s="203" t="s">
        <v>174</v>
      </c>
      <c r="G22" s="203" t="s">
        <v>272</v>
      </c>
      <c r="H22" s="203" t="s">
        <v>240</v>
      </c>
      <c r="I22" s="135">
        <v>1200</v>
      </c>
      <c r="J22" s="135">
        <v>1200</v>
      </c>
      <c r="K22" s="72"/>
      <c r="L22" s="72"/>
      <c r="M22" s="72"/>
      <c r="N22" s="135">
        <v>1200</v>
      </c>
      <c r="O22" s="72"/>
      <c r="P22" s="135"/>
      <c r="Q22" s="135"/>
      <c r="R22" s="135"/>
      <c r="S22" s="135"/>
      <c r="T22" s="135"/>
      <c r="U22" s="135"/>
      <c r="V22" s="135"/>
      <c r="W22" s="135"/>
      <c r="X22" s="135"/>
      <c r="Y22" s="135"/>
    </row>
    <row r="23" ht="20.25" customHeight="1" spans="1:25">
      <c r="A23" s="203" t="s">
        <v>70</v>
      </c>
      <c r="B23" s="203" t="s">
        <v>70</v>
      </c>
      <c r="C23" s="203" t="s">
        <v>273</v>
      </c>
      <c r="D23" s="203" t="s">
        <v>274</v>
      </c>
      <c r="E23" s="203" t="s">
        <v>101</v>
      </c>
      <c r="F23" s="203" t="s">
        <v>102</v>
      </c>
      <c r="G23" s="203" t="s">
        <v>275</v>
      </c>
      <c r="H23" s="203" t="s">
        <v>274</v>
      </c>
      <c r="I23" s="135">
        <v>300</v>
      </c>
      <c r="J23" s="135">
        <v>300</v>
      </c>
      <c r="K23" s="72"/>
      <c r="L23" s="72"/>
      <c r="M23" s="72"/>
      <c r="N23" s="135">
        <v>300</v>
      </c>
      <c r="O23" s="72"/>
      <c r="P23" s="135"/>
      <c r="Q23" s="135"/>
      <c r="R23" s="135"/>
      <c r="S23" s="135"/>
      <c r="T23" s="135"/>
      <c r="U23" s="135"/>
      <c r="V23" s="135"/>
      <c r="W23" s="135"/>
      <c r="X23" s="135"/>
      <c r="Y23" s="135"/>
    </row>
    <row r="24" ht="20.25" customHeight="1" spans="1:25">
      <c r="A24" s="203" t="s">
        <v>70</v>
      </c>
      <c r="B24" s="203" t="s">
        <v>70</v>
      </c>
      <c r="C24" s="203" t="s">
        <v>273</v>
      </c>
      <c r="D24" s="203" t="s">
        <v>274</v>
      </c>
      <c r="E24" s="203" t="s">
        <v>109</v>
      </c>
      <c r="F24" s="203" t="s">
        <v>102</v>
      </c>
      <c r="G24" s="203" t="s">
        <v>275</v>
      </c>
      <c r="H24" s="203" t="s">
        <v>274</v>
      </c>
      <c r="I24" s="135">
        <v>6000</v>
      </c>
      <c r="J24" s="135">
        <v>6000</v>
      </c>
      <c r="K24" s="72"/>
      <c r="L24" s="72"/>
      <c r="M24" s="72"/>
      <c r="N24" s="135">
        <v>6000</v>
      </c>
      <c r="O24" s="72"/>
      <c r="P24" s="135"/>
      <c r="Q24" s="135"/>
      <c r="R24" s="135"/>
      <c r="S24" s="135"/>
      <c r="T24" s="135"/>
      <c r="U24" s="135"/>
      <c r="V24" s="135"/>
      <c r="W24" s="135"/>
      <c r="X24" s="135"/>
      <c r="Y24" s="135"/>
    </row>
    <row r="25" ht="20.25" customHeight="1" spans="1:25">
      <c r="A25" s="203" t="s">
        <v>70</v>
      </c>
      <c r="B25" s="203" t="s">
        <v>70</v>
      </c>
      <c r="C25" s="203" t="s">
        <v>273</v>
      </c>
      <c r="D25" s="203" t="s">
        <v>274</v>
      </c>
      <c r="E25" s="203" t="s">
        <v>110</v>
      </c>
      <c r="F25" s="203" t="s">
        <v>111</v>
      </c>
      <c r="G25" s="203" t="s">
        <v>275</v>
      </c>
      <c r="H25" s="203" t="s">
        <v>274</v>
      </c>
      <c r="I25" s="135">
        <v>11700</v>
      </c>
      <c r="J25" s="135">
        <v>11700</v>
      </c>
      <c r="K25" s="72"/>
      <c r="L25" s="72"/>
      <c r="M25" s="72"/>
      <c r="N25" s="135">
        <v>11700</v>
      </c>
      <c r="O25" s="72"/>
      <c r="P25" s="135"/>
      <c r="Q25" s="135"/>
      <c r="R25" s="135"/>
      <c r="S25" s="135"/>
      <c r="T25" s="135"/>
      <c r="U25" s="135"/>
      <c r="V25" s="135"/>
      <c r="W25" s="135"/>
      <c r="X25" s="135"/>
      <c r="Y25" s="135"/>
    </row>
    <row r="26" ht="20.25" customHeight="1" spans="1:25">
      <c r="A26" s="203" t="s">
        <v>70</v>
      </c>
      <c r="B26" s="203" t="s">
        <v>70</v>
      </c>
      <c r="C26" s="203" t="s">
        <v>273</v>
      </c>
      <c r="D26" s="203" t="s">
        <v>274</v>
      </c>
      <c r="E26" s="203" t="s">
        <v>116</v>
      </c>
      <c r="F26" s="203" t="s">
        <v>102</v>
      </c>
      <c r="G26" s="203" t="s">
        <v>275</v>
      </c>
      <c r="H26" s="203" t="s">
        <v>274</v>
      </c>
      <c r="I26" s="135">
        <v>300</v>
      </c>
      <c r="J26" s="135">
        <v>300</v>
      </c>
      <c r="K26" s="72"/>
      <c r="L26" s="72"/>
      <c r="M26" s="72"/>
      <c r="N26" s="135">
        <v>300</v>
      </c>
      <c r="O26" s="72"/>
      <c r="P26" s="135"/>
      <c r="Q26" s="135"/>
      <c r="R26" s="135"/>
      <c r="S26" s="135"/>
      <c r="T26" s="135"/>
      <c r="U26" s="135"/>
      <c r="V26" s="135"/>
      <c r="W26" s="135"/>
      <c r="X26" s="135"/>
      <c r="Y26" s="135"/>
    </row>
    <row r="27" ht="20.25" customHeight="1" spans="1:25">
      <c r="A27" s="203" t="s">
        <v>70</v>
      </c>
      <c r="B27" s="203" t="s">
        <v>70</v>
      </c>
      <c r="C27" s="203" t="s">
        <v>273</v>
      </c>
      <c r="D27" s="203" t="s">
        <v>274</v>
      </c>
      <c r="E27" s="203" t="s">
        <v>122</v>
      </c>
      <c r="F27" s="203" t="s">
        <v>102</v>
      </c>
      <c r="G27" s="203" t="s">
        <v>275</v>
      </c>
      <c r="H27" s="203" t="s">
        <v>274</v>
      </c>
      <c r="I27" s="135">
        <v>1200</v>
      </c>
      <c r="J27" s="135">
        <v>1200</v>
      </c>
      <c r="K27" s="72"/>
      <c r="L27" s="72"/>
      <c r="M27" s="72"/>
      <c r="N27" s="135">
        <v>1200</v>
      </c>
      <c r="O27" s="72"/>
      <c r="P27" s="135"/>
      <c r="Q27" s="135"/>
      <c r="R27" s="135"/>
      <c r="S27" s="135"/>
      <c r="T27" s="135"/>
      <c r="U27" s="135"/>
      <c r="V27" s="135"/>
      <c r="W27" s="135"/>
      <c r="X27" s="135"/>
      <c r="Y27" s="135"/>
    </row>
    <row r="28" ht="20.25" customHeight="1" spans="1:25">
      <c r="A28" s="203" t="s">
        <v>70</v>
      </c>
      <c r="B28" s="203" t="s">
        <v>70</v>
      </c>
      <c r="C28" s="203" t="s">
        <v>273</v>
      </c>
      <c r="D28" s="203" t="s">
        <v>274</v>
      </c>
      <c r="E28" s="203" t="s">
        <v>173</v>
      </c>
      <c r="F28" s="203" t="s">
        <v>174</v>
      </c>
      <c r="G28" s="203" t="s">
        <v>275</v>
      </c>
      <c r="H28" s="203" t="s">
        <v>274</v>
      </c>
      <c r="I28" s="135">
        <v>1800</v>
      </c>
      <c r="J28" s="135">
        <v>1800</v>
      </c>
      <c r="K28" s="72"/>
      <c r="L28" s="72"/>
      <c r="M28" s="72"/>
      <c r="N28" s="135">
        <v>1800</v>
      </c>
      <c r="O28" s="72"/>
      <c r="P28" s="135"/>
      <c r="Q28" s="135"/>
      <c r="R28" s="135"/>
      <c r="S28" s="135"/>
      <c r="T28" s="135"/>
      <c r="U28" s="135"/>
      <c r="V28" s="135"/>
      <c r="W28" s="135"/>
      <c r="X28" s="135"/>
      <c r="Y28" s="135"/>
    </row>
    <row r="29" ht="20.25" customHeight="1" spans="1:25">
      <c r="A29" s="203" t="s">
        <v>70</v>
      </c>
      <c r="B29" s="203" t="s">
        <v>70</v>
      </c>
      <c r="C29" s="203" t="s">
        <v>276</v>
      </c>
      <c r="D29" s="203" t="s">
        <v>277</v>
      </c>
      <c r="E29" s="203" t="s">
        <v>127</v>
      </c>
      <c r="F29" s="203" t="s">
        <v>128</v>
      </c>
      <c r="G29" s="203" t="s">
        <v>278</v>
      </c>
      <c r="H29" s="203" t="s">
        <v>279</v>
      </c>
      <c r="I29" s="135">
        <v>54000</v>
      </c>
      <c r="J29" s="135">
        <v>54000</v>
      </c>
      <c r="K29" s="72"/>
      <c r="L29" s="72"/>
      <c r="M29" s="72"/>
      <c r="N29" s="135">
        <v>54000</v>
      </c>
      <c r="O29" s="72"/>
      <c r="P29" s="135"/>
      <c r="Q29" s="135"/>
      <c r="R29" s="135"/>
      <c r="S29" s="135"/>
      <c r="T29" s="135"/>
      <c r="U29" s="135"/>
      <c r="V29" s="135"/>
      <c r="W29" s="135"/>
      <c r="X29" s="135"/>
      <c r="Y29" s="135"/>
    </row>
    <row r="30" ht="20.25" customHeight="1" spans="1:25">
      <c r="A30" s="203" t="s">
        <v>70</v>
      </c>
      <c r="B30" s="203" t="s">
        <v>70</v>
      </c>
      <c r="C30" s="203" t="s">
        <v>276</v>
      </c>
      <c r="D30" s="203" t="s">
        <v>277</v>
      </c>
      <c r="E30" s="203" t="s">
        <v>127</v>
      </c>
      <c r="F30" s="203" t="s">
        <v>128</v>
      </c>
      <c r="G30" s="203" t="s">
        <v>278</v>
      </c>
      <c r="H30" s="203" t="s">
        <v>279</v>
      </c>
      <c r="I30" s="135">
        <v>240000</v>
      </c>
      <c r="J30" s="135">
        <v>240000</v>
      </c>
      <c r="K30" s="72"/>
      <c r="L30" s="72"/>
      <c r="M30" s="72"/>
      <c r="N30" s="135">
        <v>240000</v>
      </c>
      <c r="O30" s="72"/>
      <c r="P30" s="135"/>
      <c r="Q30" s="135"/>
      <c r="R30" s="135"/>
      <c r="S30" s="135"/>
      <c r="T30" s="135"/>
      <c r="U30" s="135"/>
      <c r="V30" s="135"/>
      <c r="W30" s="135"/>
      <c r="X30" s="135"/>
      <c r="Y30" s="135"/>
    </row>
    <row r="31" ht="20.25" customHeight="1" spans="1:25">
      <c r="A31" s="203" t="s">
        <v>70</v>
      </c>
      <c r="B31" s="203" t="s">
        <v>70</v>
      </c>
      <c r="C31" s="203" t="s">
        <v>276</v>
      </c>
      <c r="D31" s="203" t="s">
        <v>277</v>
      </c>
      <c r="E31" s="203" t="s">
        <v>127</v>
      </c>
      <c r="F31" s="203" t="s">
        <v>128</v>
      </c>
      <c r="G31" s="203" t="s">
        <v>278</v>
      </c>
      <c r="H31" s="203" t="s">
        <v>279</v>
      </c>
      <c r="I31" s="135">
        <v>30000</v>
      </c>
      <c r="J31" s="135">
        <v>30000</v>
      </c>
      <c r="K31" s="72"/>
      <c r="L31" s="72"/>
      <c r="M31" s="72"/>
      <c r="N31" s="135">
        <v>30000</v>
      </c>
      <c r="O31" s="72"/>
      <c r="P31" s="135"/>
      <c r="Q31" s="135"/>
      <c r="R31" s="135"/>
      <c r="S31" s="135"/>
      <c r="T31" s="135"/>
      <c r="U31" s="135"/>
      <c r="V31" s="135"/>
      <c r="W31" s="135"/>
      <c r="X31" s="135"/>
      <c r="Y31" s="135"/>
    </row>
    <row r="32" ht="20.25" customHeight="1" spans="1:25">
      <c r="A32" s="203" t="s">
        <v>70</v>
      </c>
      <c r="B32" s="203" t="s">
        <v>70</v>
      </c>
      <c r="C32" s="203" t="s">
        <v>276</v>
      </c>
      <c r="D32" s="203" t="s">
        <v>277</v>
      </c>
      <c r="E32" s="203" t="s">
        <v>181</v>
      </c>
      <c r="F32" s="203" t="s">
        <v>182</v>
      </c>
      <c r="G32" s="203" t="s">
        <v>278</v>
      </c>
      <c r="H32" s="203" t="s">
        <v>279</v>
      </c>
      <c r="I32" s="135">
        <v>110000</v>
      </c>
      <c r="J32" s="135">
        <v>110000</v>
      </c>
      <c r="K32" s="72"/>
      <c r="L32" s="72"/>
      <c r="M32" s="72"/>
      <c r="N32" s="135">
        <v>110000</v>
      </c>
      <c r="O32" s="72"/>
      <c r="P32" s="135"/>
      <c r="Q32" s="135"/>
      <c r="R32" s="135"/>
      <c r="S32" s="135"/>
      <c r="T32" s="135"/>
      <c r="U32" s="135"/>
      <c r="V32" s="135"/>
      <c r="W32" s="135"/>
      <c r="X32" s="135"/>
      <c r="Y32" s="135"/>
    </row>
    <row r="33" ht="20.25" customHeight="1" spans="1:25">
      <c r="A33" s="203" t="s">
        <v>70</v>
      </c>
      <c r="B33" s="203" t="s">
        <v>70</v>
      </c>
      <c r="C33" s="203" t="s">
        <v>276</v>
      </c>
      <c r="D33" s="203" t="s">
        <v>277</v>
      </c>
      <c r="E33" s="203" t="s">
        <v>181</v>
      </c>
      <c r="F33" s="203" t="s">
        <v>182</v>
      </c>
      <c r="G33" s="203" t="s">
        <v>278</v>
      </c>
      <c r="H33" s="203" t="s">
        <v>279</v>
      </c>
      <c r="I33" s="135">
        <v>550000</v>
      </c>
      <c r="J33" s="135">
        <v>550000</v>
      </c>
      <c r="K33" s="72"/>
      <c r="L33" s="72"/>
      <c r="M33" s="72"/>
      <c r="N33" s="135">
        <v>550000</v>
      </c>
      <c r="O33" s="72"/>
      <c r="P33" s="135"/>
      <c r="Q33" s="135"/>
      <c r="R33" s="135"/>
      <c r="S33" s="135"/>
      <c r="T33" s="135"/>
      <c r="U33" s="135"/>
      <c r="V33" s="135"/>
      <c r="W33" s="135"/>
      <c r="X33" s="135"/>
      <c r="Y33" s="135"/>
    </row>
    <row r="34" ht="20.25" customHeight="1" spans="1:25">
      <c r="A34" s="203" t="s">
        <v>70</v>
      </c>
      <c r="B34" s="203" t="s">
        <v>70</v>
      </c>
      <c r="C34" s="203" t="s">
        <v>276</v>
      </c>
      <c r="D34" s="203" t="s">
        <v>277</v>
      </c>
      <c r="E34" s="203" t="s">
        <v>183</v>
      </c>
      <c r="F34" s="203" t="s">
        <v>184</v>
      </c>
      <c r="G34" s="203" t="s">
        <v>278</v>
      </c>
      <c r="H34" s="203" t="s">
        <v>279</v>
      </c>
      <c r="I34" s="135">
        <v>70000</v>
      </c>
      <c r="J34" s="135">
        <v>70000</v>
      </c>
      <c r="K34" s="72"/>
      <c r="L34" s="72"/>
      <c r="M34" s="72"/>
      <c r="N34" s="135">
        <v>70000</v>
      </c>
      <c r="O34" s="72"/>
      <c r="P34" s="135"/>
      <c r="Q34" s="135"/>
      <c r="R34" s="135"/>
      <c r="S34" s="135"/>
      <c r="T34" s="135"/>
      <c r="U34" s="135"/>
      <c r="V34" s="135"/>
      <c r="W34" s="135"/>
      <c r="X34" s="135"/>
      <c r="Y34" s="135"/>
    </row>
    <row r="35" ht="20.25" customHeight="1" spans="1:25">
      <c r="A35" s="203" t="s">
        <v>70</v>
      </c>
      <c r="B35" s="203" t="s">
        <v>70</v>
      </c>
      <c r="C35" s="203" t="s">
        <v>276</v>
      </c>
      <c r="D35" s="203" t="s">
        <v>277</v>
      </c>
      <c r="E35" s="203" t="s">
        <v>183</v>
      </c>
      <c r="F35" s="203" t="s">
        <v>184</v>
      </c>
      <c r="G35" s="203" t="s">
        <v>278</v>
      </c>
      <c r="H35" s="203" t="s">
        <v>279</v>
      </c>
      <c r="I35" s="135">
        <v>52000</v>
      </c>
      <c r="J35" s="135">
        <v>52000</v>
      </c>
      <c r="K35" s="72"/>
      <c r="L35" s="72"/>
      <c r="M35" s="72"/>
      <c r="N35" s="135">
        <v>52000</v>
      </c>
      <c r="O35" s="72"/>
      <c r="P35" s="135"/>
      <c r="Q35" s="135"/>
      <c r="R35" s="135"/>
      <c r="S35" s="135"/>
      <c r="T35" s="135"/>
      <c r="U35" s="135"/>
      <c r="V35" s="135"/>
      <c r="W35" s="135"/>
      <c r="X35" s="135"/>
      <c r="Y35" s="135"/>
    </row>
    <row r="36" ht="20.25" customHeight="1" spans="1:25">
      <c r="A36" s="203" t="s">
        <v>70</v>
      </c>
      <c r="B36" s="203" t="s">
        <v>70</v>
      </c>
      <c r="C36" s="203" t="s">
        <v>280</v>
      </c>
      <c r="D36" s="203" t="s">
        <v>281</v>
      </c>
      <c r="E36" s="203" t="s">
        <v>133</v>
      </c>
      <c r="F36" s="203" t="s">
        <v>134</v>
      </c>
      <c r="G36" s="203" t="s">
        <v>278</v>
      </c>
      <c r="H36" s="203" t="s">
        <v>279</v>
      </c>
      <c r="I36" s="135">
        <v>3000</v>
      </c>
      <c r="J36" s="135">
        <v>3000</v>
      </c>
      <c r="K36" s="72"/>
      <c r="L36" s="72"/>
      <c r="M36" s="72"/>
      <c r="N36" s="135">
        <v>3000</v>
      </c>
      <c r="O36" s="72"/>
      <c r="P36" s="135"/>
      <c r="Q36" s="135"/>
      <c r="R36" s="135"/>
      <c r="S36" s="135"/>
      <c r="T36" s="135"/>
      <c r="U36" s="135"/>
      <c r="V36" s="135"/>
      <c r="W36" s="135"/>
      <c r="X36" s="135"/>
      <c r="Y36" s="135"/>
    </row>
    <row r="37" ht="20.25" customHeight="1" spans="1:25">
      <c r="A37" s="203" t="s">
        <v>70</v>
      </c>
      <c r="B37" s="203" t="s">
        <v>70</v>
      </c>
      <c r="C37" s="203" t="s">
        <v>280</v>
      </c>
      <c r="D37" s="203" t="s">
        <v>281</v>
      </c>
      <c r="E37" s="203" t="s">
        <v>135</v>
      </c>
      <c r="F37" s="203" t="s">
        <v>136</v>
      </c>
      <c r="G37" s="203" t="s">
        <v>278</v>
      </c>
      <c r="H37" s="203" t="s">
        <v>279</v>
      </c>
      <c r="I37" s="135">
        <v>4800</v>
      </c>
      <c r="J37" s="135">
        <v>4800</v>
      </c>
      <c r="K37" s="72"/>
      <c r="L37" s="72"/>
      <c r="M37" s="72"/>
      <c r="N37" s="135">
        <v>4800</v>
      </c>
      <c r="O37" s="72"/>
      <c r="P37" s="135"/>
      <c r="Q37" s="135"/>
      <c r="R37" s="135"/>
      <c r="S37" s="135"/>
      <c r="T37" s="135"/>
      <c r="U37" s="135"/>
      <c r="V37" s="135"/>
      <c r="W37" s="135"/>
      <c r="X37" s="135"/>
      <c r="Y37" s="135"/>
    </row>
    <row r="38" ht="20.25" customHeight="1" spans="1:25">
      <c r="A38" s="203" t="s">
        <v>70</v>
      </c>
      <c r="B38" s="203" t="s">
        <v>70</v>
      </c>
      <c r="C38" s="203" t="s">
        <v>282</v>
      </c>
      <c r="D38" s="203" t="s">
        <v>283</v>
      </c>
      <c r="E38" s="203" t="s">
        <v>105</v>
      </c>
      <c r="F38" s="203" t="s">
        <v>106</v>
      </c>
      <c r="G38" s="203" t="s">
        <v>284</v>
      </c>
      <c r="H38" s="203" t="s">
        <v>285</v>
      </c>
      <c r="I38" s="135">
        <v>22080</v>
      </c>
      <c r="J38" s="135">
        <v>22080</v>
      </c>
      <c r="K38" s="72"/>
      <c r="L38" s="72"/>
      <c r="M38" s="72"/>
      <c r="N38" s="135">
        <v>22080</v>
      </c>
      <c r="O38" s="72"/>
      <c r="P38" s="135"/>
      <c r="Q38" s="135"/>
      <c r="R38" s="135"/>
      <c r="S38" s="135"/>
      <c r="T38" s="135"/>
      <c r="U38" s="135"/>
      <c r="V38" s="135"/>
      <c r="W38" s="135"/>
      <c r="X38" s="135"/>
      <c r="Y38" s="135"/>
    </row>
    <row r="39" ht="20.25" customHeight="1" spans="1:25">
      <c r="A39" s="203" t="s">
        <v>70</v>
      </c>
      <c r="B39" s="203" t="s">
        <v>70</v>
      </c>
      <c r="C39" s="203" t="s">
        <v>286</v>
      </c>
      <c r="D39" s="203" t="s">
        <v>287</v>
      </c>
      <c r="E39" s="203" t="s">
        <v>101</v>
      </c>
      <c r="F39" s="203" t="s">
        <v>102</v>
      </c>
      <c r="G39" s="203" t="s">
        <v>284</v>
      </c>
      <c r="H39" s="203" t="s">
        <v>285</v>
      </c>
      <c r="I39" s="135">
        <v>900</v>
      </c>
      <c r="J39" s="135">
        <v>900</v>
      </c>
      <c r="K39" s="72"/>
      <c r="L39" s="72"/>
      <c r="M39" s="72"/>
      <c r="N39" s="135">
        <v>900</v>
      </c>
      <c r="O39" s="72"/>
      <c r="P39" s="135"/>
      <c r="Q39" s="135"/>
      <c r="R39" s="135"/>
      <c r="S39" s="135"/>
      <c r="T39" s="135"/>
      <c r="U39" s="135"/>
      <c r="V39" s="135"/>
      <c r="W39" s="135"/>
      <c r="X39" s="135"/>
      <c r="Y39" s="135"/>
    </row>
    <row r="40" ht="20.25" customHeight="1" spans="1:25">
      <c r="A40" s="203" t="s">
        <v>70</v>
      </c>
      <c r="B40" s="203" t="s">
        <v>70</v>
      </c>
      <c r="C40" s="203" t="s">
        <v>286</v>
      </c>
      <c r="D40" s="203" t="s">
        <v>287</v>
      </c>
      <c r="E40" s="203" t="s">
        <v>109</v>
      </c>
      <c r="F40" s="203" t="s">
        <v>102</v>
      </c>
      <c r="G40" s="203" t="s">
        <v>284</v>
      </c>
      <c r="H40" s="203" t="s">
        <v>285</v>
      </c>
      <c r="I40" s="135">
        <v>18000</v>
      </c>
      <c r="J40" s="135">
        <v>18000</v>
      </c>
      <c r="K40" s="72"/>
      <c r="L40" s="72"/>
      <c r="M40" s="72"/>
      <c r="N40" s="135">
        <v>18000</v>
      </c>
      <c r="O40" s="72"/>
      <c r="P40" s="135"/>
      <c r="Q40" s="135"/>
      <c r="R40" s="135"/>
      <c r="S40" s="135"/>
      <c r="T40" s="135"/>
      <c r="U40" s="135"/>
      <c r="V40" s="135"/>
      <c r="W40" s="135"/>
      <c r="X40" s="135"/>
      <c r="Y40" s="135"/>
    </row>
    <row r="41" ht="20.25" customHeight="1" spans="1:25">
      <c r="A41" s="203" t="s">
        <v>70</v>
      </c>
      <c r="B41" s="203" t="s">
        <v>70</v>
      </c>
      <c r="C41" s="203" t="s">
        <v>286</v>
      </c>
      <c r="D41" s="203" t="s">
        <v>287</v>
      </c>
      <c r="E41" s="203" t="s">
        <v>110</v>
      </c>
      <c r="F41" s="203" t="s">
        <v>111</v>
      </c>
      <c r="G41" s="203" t="s">
        <v>284</v>
      </c>
      <c r="H41" s="203" t="s">
        <v>285</v>
      </c>
      <c r="I41" s="135">
        <v>35100</v>
      </c>
      <c r="J41" s="135">
        <v>35100</v>
      </c>
      <c r="K41" s="72"/>
      <c r="L41" s="72"/>
      <c r="M41" s="72"/>
      <c r="N41" s="135">
        <v>35100</v>
      </c>
      <c r="O41" s="72"/>
      <c r="P41" s="135"/>
      <c r="Q41" s="135"/>
      <c r="R41" s="135"/>
      <c r="S41" s="135"/>
      <c r="T41" s="135"/>
      <c r="U41" s="135"/>
      <c r="V41" s="135"/>
      <c r="W41" s="135"/>
      <c r="X41" s="135"/>
      <c r="Y41" s="135"/>
    </row>
    <row r="42" ht="20.25" customHeight="1" spans="1:25">
      <c r="A42" s="203" t="s">
        <v>70</v>
      </c>
      <c r="B42" s="203" t="s">
        <v>70</v>
      </c>
      <c r="C42" s="203" t="s">
        <v>286</v>
      </c>
      <c r="D42" s="203" t="s">
        <v>287</v>
      </c>
      <c r="E42" s="203" t="s">
        <v>116</v>
      </c>
      <c r="F42" s="203" t="s">
        <v>102</v>
      </c>
      <c r="G42" s="203" t="s">
        <v>284</v>
      </c>
      <c r="H42" s="203" t="s">
        <v>285</v>
      </c>
      <c r="I42" s="135">
        <v>20250</v>
      </c>
      <c r="J42" s="135">
        <v>20250</v>
      </c>
      <c r="K42" s="72"/>
      <c r="L42" s="72"/>
      <c r="M42" s="72"/>
      <c r="N42" s="135">
        <v>20250</v>
      </c>
      <c r="O42" s="72"/>
      <c r="P42" s="135"/>
      <c r="Q42" s="135"/>
      <c r="R42" s="135"/>
      <c r="S42" s="135"/>
      <c r="T42" s="135"/>
      <c r="U42" s="135"/>
      <c r="V42" s="135"/>
      <c r="W42" s="135"/>
      <c r="X42" s="135"/>
      <c r="Y42" s="135"/>
    </row>
    <row r="43" ht="20.25" customHeight="1" spans="1:25">
      <c r="A43" s="203" t="s">
        <v>70</v>
      </c>
      <c r="B43" s="203" t="s">
        <v>70</v>
      </c>
      <c r="C43" s="203" t="s">
        <v>286</v>
      </c>
      <c r="D43" s="203" t="s">
        <v>287</v>
      </c>
      <c r="E43" s="203" t="s">
        <v>116</v>
      </c>
      <c r="F43" s="203" t="s">
        <v>102</v>
      </c>
      <c r="G43" s="203" t="s">
        <v>284</v>
      </c>
      <c r="H43" s="203" t="s">
        <v>285</v>
      </c>
      <c r="I43" s="135">
        <v>900</v>
      </c>
      <c r="J43" s="135">
        <v>900</v>
      </c>
      <c r="K43" s="72"/>
      <c r="L43" s="72"/>
      <c r="M43" s="72"/>
      <c r="N43" s="135">
        <v>900</v>
      </c>
      <c r="O43" s="72"/>
      <c r="P43" s="135"/>
      <c r="Q43" s="135"/>
      <c r="R43" s="135"/>
      <c r="S43" s="135"/>
      <c r="T43" s="135"/>
      <c r="U43" s="135"/>
      <c r="V43" s="135"/>
      <c r="W43" s="135"/>
      <c r="X43" s="135"/>
      <c r="Y43" s="135"/>
    </row>
    <row r="44" ht="20.25" customHeight="1" spans="1:25">
      <c r="A44" s="203" t="s">
        <v>70</v>
      </c>
      <c r="B44" s="203" t="s">
        <v>70</v>
      </c>
      <c r="C44" s="203" t="s">
        <v>286</v>
      </c>
      <c r="D44" s="203" t="s">
        <v>287</v>
      </c>
      <c r="E44" s="203" t="s">
        <v>122</v>
      </c>
      <c r="F44" s="203" t="s">
        <v>102</v>
      </c>
      <c r="G44" s="203" t="s">
        <v>284</v>
      </c>
      <c r="H44" s="203" t="s">
        <v>285</v>
      </c>
      <c r="I44" s="135">
        <v>3600</v>
      </c>
      <c r="J44" s="135">
        <v>3600</v>
      </c>
      <c r="K44" s="72"/>
      <c r="L44" s="72"/>
      <c r="M44" s="72"/>
      <c r="N44" s="135">
        <v>3600</v>
      </c>
      <c r="O44" s="72"/>
      <c r="P44" s="135"/>
      <c r="Q44" s="135"/>
      <c r="R44" s="135"/>
      <c r="S44" s="135"/>
      <c r="T44" s="135"/>
      <c r="U44" s="135"/>
      <c r="V44" s="135"/>
      <c r="W44" s="135"/>
      <c r="X44" s="135"/>
      <c r="Y44" s="135"/>
    </row>
    <row r="45" ht="20.25" customHeight="1" spans="1:25">
      <c r="A45" s="203" t="s">
        <v>70</v>
      </c>
      <c r="B45" s="203" t="s">
        <v>70</v>
      </c>
      <c r="C45" s="203" t="s">
        <v>286</v>
      </c>
      <c r="D45" s="203" t="s">
        <v>287</v>
      </c>
      <c r="E45" s="203" t="s">
        <v>173</v>
      </c>
      <c r="F45" s="203" t="s">
        <v>174</v>
      </c>
      <c r="G45" s="203" t="s">
        <v>284</v>
      </c>
      <c r="H45" s="203" t="s">
        <v>285</v>
      </c>
      <c r="I45" s="135">
        <v>5400</v>
      </c>
      <c r="J45" s="135">
        <v>5400</v>
      </c>
      <c r="K45" s="72"/>
      <c r="L45" s="72"/>
      <c r="M45" s="72"/>
      <c r="N45" s="135">
        <v>5400</v>
      </c>
      <c r="O45" s="72"/>
      <c r="P45" s="135"/>
      <c r="Q45" s="135"/>
      <c r="R45" s="135"/>
      <c r="S45" s="135"/>
      <c r="T45" s="135"/>
      <c r="U45" s="135"/>
      <c r="V45" s="135"/>
      <c r="W45" s="135"/>
      <c r="X45" s="135"/>
      <c r="Y45" s="135"/>
    </row>
    <row r="46" ht="20.25" customHeight="1" spans="1:25">
      <c r="A46" s="203" t="s">
        <v>70</v>
      </c>
      <c r="B46" s="203" t="s">
        <v>70</v>
      </c>
      <c r="C46" s="203" t="s">
        <v>286</v>
      </c>
      <c r="D46" s="203" t="s">
        <v>287</v>
      </c>
      <c r="E46" s="203" t="s">
        <v>101</v>
      </c>
      <c r="F46" s="203" t="s">
        <v>102</v>
      </c>
      <c r="G46" s="203" t="s">
        <v>288</v>
      </c>
      <c r="H46" s="203" t="s">
        <v>289</v>
      </c>
      <c r="I46" s="135">
        <v>200</v>
      </c>
      <c r="J46" s="135">
        <v>200</v>
      </c>
      <c r="K46" s="72"/>
      <c r="L46" s="72"/>
      <c r="M46" s="72"/>
      <c r="N46" s="135">
        <v>200</v>
      </c>
      <c r="O46" s="72"/>
      <c r="P46" s="135"/>
      <c r="Q46" s="135"/>
      <c r="R46" s="135"/>
      <c r="S46" s="135"/>
      <c r="T46" s="135"/>
      <c r="U46" s="135"/>
      <c r="V46" s="135"/>
      <c r="W46" s="135"/>
      <c r="X46" s="135"/>
      <c r="Y46" s="135"/>
    </row>
    <row r="47" ht="20.25" customHeight="1" spans="1:25">
      <c r="A47" s="203" t="s">
        <v>70</v>
      </c>
      <c r="B47" s="203" t="s">
        <v>70</v>
      </c>
      <c r="C47" s="203" t="s">
        <v>286</v>
      </c>
      <c r="D47" s="203" t="s">
        <v>287</v>
      </c>
      <c r="E47" s="203" t="s">
        <v>109</v>
      </c>
      <c r="F47" s="203" t="s">
        <v>102</v>
      </c>
      <c r="G47" s="203" t="s">
        <v>288</v>
      </c>
      <c r="H47" s="203" t="s">
        <v>289</v>
      </c>
      <c r="I47" s="135">
        <v>4000</v>
      </c>
      <c r="J47" s="135">
        <v>4000</v>
      </c>
      <c r="K47" s="72"/>
      <c r="L47" s="72"/>
      <c r="M47" s="72"/>
      <c r="N47" s="135">
        <v>4000</v>
      </c>
      <c r="O47" s="72"/>
      <c r="P47" s="135"/>
      <c r="Q47" s="135"/>
      <c r="R47" s="135"/>
      <c r="S47" s="135"/>
      <c r="T47" s="135"/>
      <c r="U47" s="135"/>
      <c r="V47" s="135"/>
      <c r="W47" s="135"/>
      <c r="X47" s="135"/>
      <c r="Y47" s="135"/>
    </row>
    <row r="48" ht="20.25" customHeight="1" spans="1:25">
      <c r="A48" s="203" t="s">
        <v>70</v>
      </c>
      <c r="B48" s="203" t="s">
        <v>70</v>
      </c>
      <c r="C48" s="203" t="s">
        <v>286</v>
      </c>
      <c r="D48" s="203" t="s">
        <v>287</v>
      </c>
      <c r="E48" s="203" t="s">
        <v>110</v>
      </c>
      <c r="F48" s="203" t="s">
        <v>111</v>
      </c>
      <c r="G48" s="203" t="s">
        <v>288</v>
      </c>
      <c r="H48" s="203" t="s">
        <v>289</v>
      </c>
      <c r="I48" s="135">
        <v>7800</v>
      </c>
      <c r="J48" s="135">
        <v>7800</v>
      </c>
      <c r="K48" s="72"/>
      <c r="L48" s="72"/>
      <c r="M48" s="72"/>
      <c r="N48" s="135">
        <v>7800</v>
      </c>
      <c r="O48" s="72"/>
      <c r="P48" s="135"/>
      <c r="Q48" s="135"/>
      <c r="R48" s="135"/>
      <c r="S48" s="135"/>
      <c r="T48" s="135"/>
      <c r="U48" s="135"/>
      <c r="V48" s="135"/>
      <c r="W48" s="135"/>
      <c r="X48" s="135"/>
      <c r="Y48" s="135"/>
    </row>
    <row r="49" ht="20.25" customHeight="1" spans="1:25">
      <c r="A49" s="203" t="s">
        <v>70</v>
      </c>
      <c r="B49" s="203" t="s">
        <v>70</v>
      </c>
      <c r="C49" s="203" t="s">
        <v>286</v>
      </c>
      <c r="D49" s="203" t="s">
        <v>287</v>
      </c>
      <c r="E49" s="203" t="s">
        <v>116</v>
      </c>
      <c r="F49" s="203" t="s">
        <v>102</v>
      </c>
      <c r="G49" s="203" t="s">
        <v>288</v>
      </c>
      <c r="H49" s="203" t="s">
        <v>289</v>
      </c>
      <c r="I49" s="135">
        <v>200</v>
      </c>
      <c r="J49" s="135">
        <v>200</v>
      </c>
      <c r="K49" s="72"/>
      <c r="L49" s="72"/>
      <c r="M49" s="72"/>
      <c r="N49" s="135">
        <v>200</v>
      </c>
      <c r="O49" s="72"/>
      <c r="P49" s="135"/>
      <c r="Q49" s="135"/>
      <c r="R49" s="135"/>
      <c r="S49" s="135"/>
      <c r="T49" s="135"/>
      <c r="U49" s="135"/>
      <c r="V49" s="135"/>
      <c r="W49" s="135"/>
      <c r="X49" s="135"/>
      <c r="Y49" s="135"/>
    </row>
    <row r="50" ht="20.25" customHeight="1" spans="1:25">
      <c r="A50" s="203" t="s">
        <v>70</v>
      </c>
      <c r="B50" s="203" t="s">
        <v>70</v>
      </c>
      <c r="C50" s="203" t="s">
        <v>286</v>
      </c>
      <c r="D50" s="203" t="s">
        <v>287</v>
      </c>
      <c r="E50" s="203" t="s">
        <v>116</v>
      </c>
      <c r="F50" s="203" t="s">
        <v>102</v>
      </c>
      <c r="G50" s="203" t="s">
        <v>288</v>
      </c>
      <c r="H50" s="203" t="s">
        <v>289</v>
      </c>
      <c r="I50" s="135">
        <v>1200</v>
      </c>
      <c r="J50" s="135">
        <v>1200</v>
      </c>
      <c r="K50" s="72"/>
      <c r="L50" s="72"/>
      <c r="M50" s="72"/>
      <c r="N50" s="135">
        <v>1200</v>
      </c>
      <c r="O50" s="72"/>
      <c r="P50" s="135"/>
      <c r="Q50" s="135"/>
      <c r="R50" s="135"/>
      <c r="S50" s="135"/>
      <c r="T50" s="135"/>
      <c r="U50" s="135"/>
      <c r="V50" s="135"/>
      <c r="W50" s="135"/>
      <c r="X50" s="135"/>
      <c r="Y50" s="135"/>
    </row>
    <row r="51" ht="20.25" customHeight="1" spans="1:25">
      <c r="A51" s="203" t="s">
        <v>70</v>
      </c>
      <c r="B51" s="203" t="s">
        <v>70</v>
      </c>
      <c r="C51" s="203" t="s">
        <v>286</v>
      </c>
      <c r="D51" s="203" t="s">
        <v>287</v>
      </c>
      <c r="E51" s="203" t="s">
        <v>122</v>
      </c>
      <c r="F51" s="203" t="s">
        <v>102</v>
      </c>
      <c r="G51" s="203" t="s">
        <v>288</v>
      </c>
      <c r="H51" s="203" t="s">
        <v>289</v>
      </c>
      <c r="I51" s="135">
        <v>800</v>
      </c>
      <c r="J51" s="135">
        <v>800</v>
      </c>
      <c r="K51" s="72"/>
      <c r="L51" s="72"/>
      <c r="M51" s="72"/>
      <c r="N51" s="135">
        <v>800</v>
      </c>
      <c r="O51" s="72"/>
      <c r="P51" s="135"/>
      <c r="Q51" s="135"/>
      <c r="R51" s="135"/>
      <c r="S51" s="135"/>
      <c r="T51" s="135"/>
      <c r="U51" s="135"/>
      <c r="V51" s="135"/>
      <c r="W51" s="135"/>
      <c r="X51" s="135"/>
      <c r="Y51" s="135"/>
    </row>
    <row r="52" ht="20.25" customHeight="1" spans="1:25">
      <c r="A52" s="203" t="s">
        <v>70</v>
      </c>
      <c r="B52" s="203" t="s">
        <v>70</v>
      </c>
      <c r="C52" s="203" t="s">
        <v>286</v>
      </c>
      <c r="D52" s="203" t="s">
        <v>287</v>
      </c>
      <c r="E52" s="203" t="s">
        <v>173</v>
      </c>
      <c r="F52" s="203" t="s">
        <v>174</v>
      </c>
      <c r="G52" s="203" t="s">
        <v>288</v>
      </c>
      <c r="H52" s="203" t="s">
        <v>289</v>
      </c>
      <c r="I52" s="135">
        <v>1200</v>
      </c>
      <c r="J52" s="135">
        <v>1200</v>
      </c>
      <c r="K52" s="72"/>
      <c r="L52" s="72"/>
      <c r="M52" s="72"/>
      <c r="N52" s="135">
        <v>1200</v>
      </c>
      <c r="O52" s="72"/>
      <c r="P52" s="135"/>
      <c r="Q52" s="135"/>
      <c r="R52" s="135"/>
      <c r="S52" s="135"/>
      <c r="T52" s="135"/>
      <c r="U52" s="135"/>
      <c r="V52" s="135"/>
      <c r="W52" s="135"/>
      <c r="X52" s="135"/>
      <c r="Y52" s="135"/>
    </row>
    <row r="53" ht="20.25" customHeight="1" spans="1:25">
      <c r="A53" s="203" t="s">
        <v>70</v>
      </c>
      <c r="B53" s="203" t="s">
        <v>70</v>
      </c>
      <c r="C53" s="203" t="s">
        <v>286</v>
      </c>
      <c r="D53" s="203" t="s">
        <v>287</v>
      </c>
      <c r="E53" s="203" t="s">
        <v>101</v>
      </c>
      <c r="F53" s="203" t="s">
        <v>102</v>
      </c>
      <c r="G53" s="203" t="s">
        <v>290</v>
      </c>
      <c r="H53" s="203" t="s">
        <v>291</v>
      </c>
      <c r="I53" s="135">
        <v>200</v>
      </c>
      <c r="J53" s="135">
        <v>200</v>
      </c>
      <c r="K53" s="72"/>
      <c r="L53" s="72"/>
      <c r="M53" s="72"/>
      <c r="N53" s="135">
        <v>200</v>
      </c>
      <c r="O53" s="72"/>
      <c r="P53" s="135"/>
      <c r="Q53" s="135"/>
      <c r="R53" s="135"/>
      <c r="S53" s="135"/>
      <c r="T53" s="135"/>
      <c r="U53" s="135"/>
      <c r="V53" s="135"/>
      <c r="W53" s="135"/>
      <c r="X53" s="135"/>
      <c r="Y53" s="135"/>
    </row>
    <row r="54" ht="20.25" customHeight="1" spans="1:25">
      <c r="A54" s="203" t="s">
        <v>70</v>
      </c>
      <c r="B54" s="203" t="s">
        <v>70</v>
      </c>
      <c r="C54" s="203" t="s">
        <v>286</v>
      </c>
      <c r="D54" s="203" t="s">
        <v>287</v>
      </c>
      <c r="E54" s="203" t="s">
        <v>109</v>
      </c>
      <c r="F54" s="203" t="s">
        <v>102</v>
      </c>
      <c r="G54" s="203" t="s">
        <v>290</v>
      </c>
      <c r="H54" s="203" t="s">
        <v>291</v>
      </c>
      <c r="I54" s="135">
        <v>4000</v>
      </c>
      <c r="J54" s="135">
        <v>4000</v>
      </c>
      <c r="K54" s="72"/>
      <c r="L54" s="72"/>
      <c r="M54" s="72"/>
      <c r="N54" s="135">
        <v>4000</v>
      </c>
      <c r="O54" s="72"/>
      <c r="P54" s="135"/>
      <c r="Q54" s="135"/>
      <c r="R54" s="135"/>
      <c r="S54" s="135"/>
      <c r="T54" s="135"/>
      <c r="U54" s="135"/>
      <c r="V54" s="135"/>
      <c r="W54" s="135"/>
      <c r="X54" s="135"/>
      <c r="Y54" s="135"/>
    </row>
    <row r="55" ht="20.25" customHeight="1" spans="1:25">
      <c r="A55" s="203" t="s">
        <v>70</v>
      </c>
      <c r="B55" s="203" t="s">
        <v>70</v>
      </c>
      <c r="C55" s="203" t="s">
        <v>286</v>
      </c>
      <c r="D55" s="203" t="s">
        <v>287</v>
      </c>
      <c r="E55" s="203" t="s">
        <v>110</v>
      </c>
      <c r="F55" s="203" t="s">
        <v>111</v>
      </c>
      <c r="G55" s="203" t="s">
        <v>290</v>
      </c>
      <c r="H55" s="203" t="s">
        <v>291</v>
      </c>
      <c r="I55" s="135">
        <v>7800</v>
      </c>
      <c r="J55" s="135">
        <v>7800</v>
      </c>
      <c r="K55" s="72"/>
      <c r="L55" s="72"/>
      <c r="M55" s="72"/>
      <c r="N55" s="135">
        <v>7800</v>
      </c>
      <c r="O55" s="72"/>
      <c r="P55" s="135"/>
      <c r="Q55" s="135"/>
      <c r="R55" s="135"/>
      <c r="S55" s="135"/>
      <c r="T55" s="135"/>
      <c r="U55" s="135"/>
      <c r="V55" s="135"/>
      <c r="W55" s="135"/>
      <c r="X55" s="135"/>
      <c r="Y55" s="135"/>
    </row>
    <row r="56" ht="20.25" customHeight="1" spans="1:25">
      <c r="A56" s="203" t="s">
        <v>70</v>
      </c>
      <c r="B56" s="203" t="s">
        <v>70</v>
      </c>
      <c r="C56" s="203" t="s">
        <v>286</v>
      </c>
      <c r="D56" s="203" t="s">
        <v>287</v>
      </c>
      <c r="E56" s="203" t="s">
        <v>116</v>
      </c>
      <c r="F56" s="203" t="s">
        <v>102</v>
      </c>
      <c r="G56" s="203" t="s">
        <v>290</v>
      </c>
      <c r="H56" s="203" t="s">
        <v>291</v>
      </c>
      <c r="I56" s="135">
        <v>4200</v>
      </c>
      <c r="J56" s="135">
        <v>4200</v>
      </c>
      <c r="K56" s="72"/>
      <c r="L56" s="72"/>
      <c r="M56" s="72"/>
      <c r="N56" s="135">
        <v>4200</v>
      </c>
      <c r="O56" s="72"/>
      <c r="P56" s="135"/>
      <c r="Q56" s="135"/>
      <c r="R56" s="135"/>
      <c r="S56" s="135"/>
      <c r="T56" s="135"/>
      <c r="U56" s="135"/>
      <c r="V56" s="135"/>
      <c r="W56" s="135"/>
      <c r="X56" s="135"/>
      <c r="Y56" s="135"/>
    </row>
    <row r="57" ht="20.25" customHeight="1" spans="1:25">
      <c r="A57" s="203" t="s">
        <v>70</v>
      </c>
      <c r="B57" s="203" t="s">
        <v>70</v>
      </c>
      <c r="C57" s="203" t="s">
        <v>286</v>
      </c>
      <c r="D57" s="203" t="s">
        <v>287</v>
      </c>
      <c r="E57" s="203" t="s">
        <v>116</v>
      </c>
      <c r="F57" s="203" t="s">
        <v>102</v>
      </c>
      <c r="G57" s="203" t="s">
        <v>290</v>
      </c>
      <c r="H57" s="203" t="s">
        <v>291</v>
      </c>
      <c r="I57" s="135">
        <v>200</v>
      </c>
      <c r="J57" s="135">
        <v>200</v>
      </c>
      <c r="K57" s="72"/>
      <c r="L57" s="72"/>
      <c r="M57" s="72"/>
      <c r="N57" s="135">
        <v>200</v>
      </c>
      <c r="O57" s="72"/>
      <c r="P57" s="135"/>
      <c r="Q57" s="135"/>
      <c r="R57" s="135"/>
      <c r="S57" s="135"/>
      <c r="T57" s="135"/>
      <c r="U57" s="135"/>
      <c r="V57" s="135"/>
      <c r="W57" s="135"/>
      <c r="X57" s="135"/>
      <c r="Y57" s="135"/>
    </row>
    <row r="58" ht="20.25" customHeight="1" spans="1:25">
      <c r="A58" s="203" t="s">
        <v>70</v>
      </c>
      <c r="B58" s="203" t="s">
        <v>70</v>
      </c>
      <c r="C58" s="203" t="s">
        <v>286</v>
      </c>
      <c r="D58" s="203" t="s">
        <v>287</v>
      </c>
      <c r="E58" s="203" t="s">
        <v>122</v>
      </c>
      <c r="F58" s="203" t="s">
        <v>102</v>
      </c>
      <c r="G58" s="203" t="s">
        <v>290</v>
      </c>
      <c r="H58" s="203" t="s">
        <v>291</v>
      </c>
      <c r="I58" s="135">
        <v>800</v>
      </c>
      <c r="J58" s="135">
        <v>800</v>
      </c>
      <c r="K58" s="72"/>
      <c r="L58" s="72"/>
      <c r="M58" s="72"/>
      <c r="N58" s="135">
        <v>800</v>
      </c>
      <c r="O58" s="72"/>
      <c r="P58" s="135"/>
      <c r="Q58" s="135"/>
      <c r="R58" s="135"/>
      <c r="S58" s="135"/>
      <c r="T58" s="135"/>
      <c r="U58" s="135"/>
      <c r="V58" s="135"/>
      <c r="W58" s="135"/>
      <c r="X58" s="135"/>
      <c r="Y58" s="135"/>
    </row>
    <row r="59" ht="20.25" customHeight="1" spans="1:25">
      <c r="A59" s="203" t="s">
        <v>70</v>
      </c>
      <c r="B59" s="203" t="s">
        <v>70</v>
      </c>
      <c r="C59" s="203" t="s">
        <v>286</v>
      </c>
      <c r="D59" s="203" t="s">
        <v>287</v>
      </c>
      <c r="E59" s="203" t="s">
        <v>173</v>
      </c>
      <c r="F59" s="203" t="s">
        <v>174</v>
      </c>
      <c r="G59" s="203" t="s">
        <v>290</v>
      </c>
      <c r="H59" s="203" t="s">
        <v>291</v>
      </c>
      <c r="I59" s="135">
        <v>1200</v>
      </c>
      <c r="J59" s="135">
        <v>1200</v>
      </c>
      <c r="K59" s="72"/>
      <c r="L59" s="72"/>
      <c r="M59" s="72"/>
      <c r="N59" s="135">
        <v>1200</v>
      </c>
      <c r="O59" s="72"/>
      <c r="P59" s="135"/>
      <c r="Q59" s="135"/>
      <c r="R59" s="135"/>
      <c r="S59" s="135"/>
      <c r="T59" s="135"/>
      <c r="U59" s="135"/>
      <c r="V59" s="135"/>
      <c r="W59" s="135"/>
      <c r="X59" s="135"/>
      <c r="Y59" s="135"/>
    </row>
    <row r="60" ht="20.25" customHeight="1" spans="1:25">
      <c r="A60" s="203" t="s">
        <v>70</v>
      </c>
      <c r="B60" s="203" t="s">
        <v>70</v>
      </c>
      <c r="C60" s="203" t="s">
        <v>286</v>
      </c>
      <c r="D60" s="203" t="s">
        <v>287</v>
      </c>
      <c r="E60" s="203" t="s">
        <v>101</v>
      </c>
      <c r="F60" s="203" t="s">
        <v>102</v>
      </c>
      <c r="G60" s="203" t="s">
        <v>292</v>
      </c>
      <c r="H60" s="203" t="s">
        <v>293</v>
      </c>
      <c r="I60" s="135">
        <v>700</v>
      </c>
      <c r="J60" s="135">
        <v>700</v>
      </c>
      <c r="K60" s="72"/>
      <c r="L60" s="72"/>
      <c r="M60" s="72"/>
      <c r="N60" s="135">
        <v>700</v>
      </c>
      <c r="O60" s="72"/>
      <c r="P60" s="135"/>
      <c r="Q60" s="135"/>
      <c r="R60" s="135"/>
      <c r="S60" s="135"/>
      <c r="T60" s="135"/>
      <c r="U60" s="135"/>
      <c r="V60" s="135"/>
      <c r="W60" s="135"/>
      <c r="X60" s="135"/>
      <c r="Y60" s="135"/>
    </row>
    <row r="61" ht="20.25" customHeight="1" spans="1:25">
      <c r="A61" s="203" t="s">
        <v>70</v>
      </c>
      <c r="B61" s="203" t="s">
        <v>70</v>
      </c>
      <c r="C61" s="203" t="s">
        <v>286</v>
      </c>
      <c r="D61" s="203" t="s">
        <v>287</v>
      </c>
      <c r="E61" s="203" t="s">
        <v>109</v>
      </c>
      <c r="F61" s="203" t="s">
        <v>102</v>
      </c>
      <c r="G61" s="203" t="s">
        <v>292</v>
      </c>
      <c r="H61" s="203" t="s">
        <v>293</v>
      </c>
      <c r="I61" s="135">
        <v>14000</v>
      </c>
      <c r="J61" s="135">
        <v>14000</v>
      </c>
      <c r="K61" s="72"/>
      <c r="L61" s="72"/>
      <c r="M61" s="72"/>
      <c r="N61" s="135">
        <v>14000</v>
      </c>
      <c r="O61" s="72"/>
      <c r="P61" s="135"/>
      <c r="Q61" s="135"/>
      <c r="R61" s="135"/>
      <c r="S61" s="135"/>
      <c r="T61" s="135"/>
      <c r="U61" s="135"/>
      <c r="V61" s="135"/>
      <c r="W61" s="135"/>
      <c r="X61" s="135"/>
      <c r="Y61" s="135"/>
    </row>
    <row r="62" ht="20.25" customHeight="1" spans="1:25">
      <c r="A62" s="203" t="s">
        <v>70</v>
      </c>
      <c r="B62" s="203" t="s">
        <v>70</v>
      </c>
      <c r="C62" s="203" t="s">
        <v>286</v>
      </c>
      <c r="D62" s="203" t="s">
        <v>287</v>
      </c>
      <c r="E62" s="203" t="s">
        <v>110</v>
      </c>
      <c r="F62" s="203" t="s">
        <v>111</v>
      </c>
      <c r="G62" s="203" t="s">
        <v>292</v>
      </c>
      <c r="H62" s="203" t="s">
        <v>293</v>
      </c>
      <c r="I62" s="135">
        <v>27300</v>
      </c>
      <c r="J62" s="135">
        <v>27300</v>
      </c>
      <c r="K62" s="72"/>
      <c r="L62" s="72"/>
      <c r="M62" s="72"/>
      <c r="N62" s="135">
        <v>27300</v>
      </c>
      <c r="O62" s="72"/>
      <c r="P62" s="135"/>
      <c r="Q62" s="135"/>
      <c r="R62" s="135"/>
      <c r="S62" s="135"/>
      <c r="T62" s="135"/>
      <c r="U62" s="135"/>
      <c r="V62" s="135"/>
      <c r="W62" s="135"/>
      <c r="X62" s="135"/>
      <c r="Y62" s="135"/>
    </row>
    <row r="63" ht="20.25" customHeight="1" spans="1:25">
      <c r="A63" s="203" t="s">
        <v>70</v>
      </c>
      <c r="B63" s="203" t="s">
        <v>70</v>
      </c>
      <c r="C63" s="203" t="s">
        <v>286</v>
      </c>
      <c r="D63" s="203" t="s">
        <v>287</v>
      </c>
      <c r="E63" s="203" t="s">
        <v>116</v>
      </c>
      <c r="F63" s="203" t="s">
        <v>102</v>
      </c>
      <c r="G63" s="203" t="s">
        <v>292</v>
      </c>
      <c r="H63" s="203" t="s">
        <v>293</v>
      </c>
      <c r="I63" s="135">
        <v>700</v>
      </c>
      <c r="J63" s="135">
        <v>700</v>
      </c>
      <c r="K63" s="72"/>
      <c r="L63" s="72"/>
      <c r="M63" s="72"/>
      <c r="N63" s="135">
        <v>700</v>
      </c>
      <c r="O63" s="72"/>
      <c r="P63" s="135"/>
      <c r="Q63" s="135"/>
      <c r="R63" s="135"/>
      <c r="S63" s="135"/>
      <c r="T63" s="135"/>
      <c r="U63" s="135"/>
      <c r="V63" s="135"/>
      <c r="W63" s="135"/>
      <c r="X63" s="135"/>
      <c r="Y63" s="135"/>
    </row>
    <row r="64" ht="20.25" customHeight="1" spans="1:25">
      <c r="A64" s="203" t="s">
        <v>70</v>
      </c>
      <c r="B64" s="203" t="s">
        <v>70</v>
      </c>
      <c r="C64" s="203" t="s">
        <v>286</v>
      </c>
      <c r="D64" s="203" t="s">
        <v>287</v>
      </c>
      <c r="E64" s="203" t="s">
        <v>116</v>
      </c>
      <c r="F64" s="203" t="s">
        <v>102</v>
      </c>
      <c r="G64" s="203" t="s">
        <v>292</v>
      </c>
      <c r="H64" s="203" t="s">
        <v>293</v>
      </c>
      <c r="I64" s="135">
        <v>6900</v>
      </c>
      <c r="J64" s="135">
        <v>6900</v>
      </c>
      <c r="K64" s="72"/>
      <c r="L64" s="72"/>
      <c r="M64" s="72"/>
      <c r="N64" s="135">
        <v>6900</v>
      </c>
      <c r="O64" s="72"/>
      <c r="P64" s="135"/>
      <c r="Q64" s="135"/>
      <c r="R64" s="135"/>
      <c r="S64" s="135"/>
      <c r="T64" s="135"/>
      <c r="U64" s="135"/>
      <c r="V64" s="135"/>
      <c r="W64" s="135"/>
      <c r="X64" s="135"/>
      <c r="Y64" s="135"/>
    </row>
    <row r="65" ht="20.25" customHeight="1" spans="1:25">
      <c r="A65" s="203" t="s">
        <v>70</v>
      </c>
      <c r="B65" s="203" t="s">
        <v>70</v>
      </c>
      <c r="C65" s="203" t="s">
        <v>286</v>
      </c>
      <c r="D65" s="203" t="s">
        <v>287</v>
      </c>
      <c r="E65" s="203" t="s">
        <v>122</v>
      </c>
      <c r="F65" s="203" t="s">
        <v>102</v>
      </c>
      <c r="G65" s="203" t="s">
        <v>292</v>
      </c>
      <c r="H65" s="203" t="s">
        <v>293</v>
      </c>
      <c r="I65" s="135">
        <v>2800</v>
      </c>
      <c r="J65" s="135">
        <v>2800</v>
      </c>
      <c r="K65" s="72"/>
      <c r="L65" s="72"/>
      <c r="M65" s="72"/>
      <c r="N65" s="135">
        <v>2800</v>
      </c>
      <c r="O65" s="72"/>
      <c r="P65" s="135"/>
      <c r="Q65" s="135"/>
      <c r="R65" s="135"/>
      <c r="S65" s="135"/>
      <c r="T65" s="135"/>
      <c r="U65" s="135"/>
      <c r="V65" s="135"/>
      <c r="W65" s="135"/>
      <c r="X65" s="135"/>
      <c r="Y65" s="135"/>
    </row>
    <row r="66" ht="20.25" customHeight="1" spans="1:25">
      <c r="A66" s="203" t="s">
        <v>70</v>
      </c>
      <c r="B66" s="203" t="s">
        <v>70</v>
      </c>
      <c r="C66" s="203" t="s">
        <v>286</v>
      </c>
      <c r="D66" s="203" t="s">
        <v>287</v>
      </c>
      <c r="E66" s="203" t="s">
        <v>173</v>
      </c>
      <c r="F66" s="203" t="s">
        <v>174</v>
      </c>
      <c r="G66" s="203" t="s">
        <v>292</v>
      </c>
      <c r="H66" s="203" t="s">
        <v>293</v>
      </c>
      <c r="I66" s="135">
        <v>4200</v>
      </c>
      <c r="J66" s="135">
        <v>4200</v>
      </c>
      <c r="K66" s="72"/>
      <c r="L66" s="72"/>
      <c r="M66" s="72"/>
      <c r="N66" s="135">
        <v>4200</v>
      </c>
      <c r="O66" s="72"/>
      <c r="P66" s="135"/>
      <c r="Q66" s="135"/>
      <c r="R66" s="135"/>
      <c r="S66" s="135"/>
      <c r="T66" s="135"/>
      <c r="U66" s="135"/>
      <c r="V66" s="135"/>
      <c r="W66" s="135"/>
      <c r="X66" s="135"/>
      <c r="Y66" s="135"/>
    </row>
    <row r="67" ht="20.25" customHeight="1" spans="1:25">
      <c r="A67" s="203" t="s">
        <v>70</v>
      </c>
      <c r="B67" s="203" t="s">
        <v>70</v>
      </c>
      <c r="C67" s="203" t="s">
        <v>286</v>
      </c>
      <c r="D67" s="203" t="s">
        <v>287</v>
      </c>
      <c r="E67" s="203" t="s">
        <v>101</v>
      </c>
      <c r="F67" s="203" t="s">
        <v>102</v>
      </c>
      <c r="G67" s="203" t="s">
        <v>294</v>
      </c>
      <c r="H67" s="203" t="s">
        <v>295</v>
      </c>
      <c r="I67" s="135">
        <v>1280</v>
      </c>
      <c r="J67" s="135">
        <v>1280</v>
      </c>
      <c r="K67" s="72"/>
      <c r="L67" s="72"/>
      <c r="M67" s="72"/>
      <c r="N67" s="135">
        <v>1280</v>
      </c>
      <c r="O67" s="72"/>
      <c r="P67" s="135"/>
      <c r="Q67" s="135"/>
      <c r="R67" s="135"/>
      <c r="S67" s="135"/>
      <c r="T67" s="135"/>
      <c r="U67" s="135"/>
      <c r="V67" s="135"/>
      <c r="W67" s="135"/>
      <c r="X67" s="135"/>
      <c r="Y67" s="135"/>
    </row>
    <row r="68" ht="20.25" customHeight="1" spans="1:25">
      <c r="A68" s="203" t="s">
        <v>70</v>
      </c>
      <c r="B68" s="203" t="s">
        <v>70</v>
      </c>
      <c r="C68" s="203" t="s">
        <v>286</v>
      </c>
      <c r="D68" s="203" t="s">
        <v>287</v>
      </c>
      <c r="E68" s="203" t="s">
        <v>109</v>
      </c>
      <c r="F68" s="203" t="s">
        <v>102</v>
      </c>
      <c r="G68" s="203" t="s">
        <v>294</v>
      </c>
      <c r="H68" s="203" t="s">
        <v>295</v>
      </c>
      <c r="I68" s="135">
        <v>25600</v>
      </c>
      <c r="J68" s="135">
        <v>25600</v>
      </c>
      <c r="K68" s="72"/>
      <c r="L68" s="72"/>
      <c r="M68" s="72"/>
      <c r="N68" s="135">
        <v>25600</v>
      </c>
      <c r="O68" s="72"/>
      <c r="P68" s="135"/>
      <c r="Q68" s="135"/>
      <c r="R68" s="135"/>
      <c r="S68" s="135"/>
      <c r="T68" s="135"/>
      <c r="U68" s="135"/>
      <c r="V68" s="135"/>
      <c r="W68" s="135"/>
      <c r="X68" s="135"/>
      <c r="Y68" s="135"/>
    </row>
    <row r="69" ht="20.25" customHeight="1" spans="1:25">
      <c r="A69" s="203" t="s">
        <v>70</v>
      </c>
      <c r="B69" s="203" t="s">
        <v>70</v>
      </c>
      <c r="C69" s="203" t="s">
        <v>286</v>
      </c>
      <c r="D69" s="203" t="s">
        <v>287</v>
      </c>
      <c r="E69" s="203" t="s">
        <v>110</v>
      </c>
      <c r="F69" s="203" t="s">
        <v>111</v>
      </c>
      <c r="G69" s="203" t="s">
        <v>294</v>
      </c>
      <c r="H69" s="203" t="s">
        <v>295</v>
      </c>
      <c r="I69" s="135">
        <v>49920</v>
      </c>
      <c r="J69" s="135">
        <v>49920</v>
      </c>
      <c r="K69" s="72"/>
      <c r="L69" s="72"/>
      <c r="M69" s="72"/>
      <c r="N69" s="135">
        <v>49920</v>
      </c>
      <c r="O69" s="72"/>
      <c r="P69" s="135"/>
      <c r="Q69" s="135"/>
      <c r="R69" s="135"/>
      <c r="S69" s="135"/>
      <c r="T69" s="135"/>
      <c r="U69" s="135"/>
      <c r="V69" s="135"/>
      <c r="W69" s="135"/>
      <c r="X69" s="135"/>
      <c r="Y69" s="135"/>
    </row>
    <row r="70" ht="20.25" customHeight="1" spans="1:25">
      <c r="A70" s="203" t="s">
        <v>70</v>
      </c>
      <c r="B70" s="203" t="s">
        <v>70</v>
      </c>
      <c r="C70" s="203" t="s">
        <v>286</v>
      </c>
      <c r="D70" s="203" t="s">
        <v>287</v>
      </c>
      <c r="E70" s="203" t="s">
        <v>116</v>
      </c>
      <c r="F70" s="203" t="s">
        <v>102</v>
      </c>
      <c r="G70" s="203" t="s">
        <v>294</v>
      </c>
      <c r="H70" s="203" t="s">
        <v>295</v>
      </c>
      <c r="I70" s="135">
        <v>1280</v>
      </c>
      <c r="J70" s="135">
        <v>1280</v>
      </c>
      <c r="K70" s="72"/>
      <c r="L70" s="72"/>
      <c r="M70" s="72"/>
      <c r="N70" s="135">
        <v>1280</v>
      </c>
      <c r="O70" s="72"/>
      <c r="P70" s="135"/>
      <c r="Q70" s="135"/>
      <c r="R70" s="135"/>
      <c r="S70" s="135"/>
      <c r="T70" s="135"/>
      <c r="U70" s="135"/>
      <c r="V70" s="135"/>
      <c r="W70" s="135"/>
      <c r="X70" s="135"/>
      <c r="Y70" s="135"/>
    </row>
    <row r="71" ht="20.25" customHeight="1" spans="1:25">
      <c r="A71" s="203" t="s">
        <v>70</v>
      </c>
      <c r="B71" s="203" t="s">
        <v>70</v>
      </c>
      <c r="C71" s="203" t="s">
        <v>286</v>
      </c>
      <c r="D71" s="203" t="s">
        <v>287</v>
      </c>
      <c r="E71" s="203" t="s">
        <v>116</v>
      </c>
      <c r="F71" s="203" t="s">
        <v>102</v>
      </c>
      <c r="G71" s="203" t="s">
        <v>294</v>
      </c>
      <c r="H71" s="203" t="s">
        <v>295</v>
      </c>
      <c r="I71" s="135">
        <v>15660</v>
      </c>
      <c r="J71" s="135">
        <v>15660</v>
      </c>
      <c r="K71" s="72"/>
      <c r="L71" s="72"/>
      <c r="M71" s="72"/>
      <c r="N71" s="135">
        <v>15660</v>
      </c>
      <c r="O71" s="72"/>
      <c r="P71" s="135"/>
      <c r="Q71" s="135"/>
      <c r="R71" s="135"/>
      <c r="S71" s="135"/>
      <c r="T71" s="135"/>
      <c r="U71" s="135"/>
      <c r="V71" s="135"/>
      <c r="W71" s="135"/>
      <c r="X71" s="135"/>
      <c r="Y71" s="135"/>
    </row>
    <row r="72" ht="20.25" customHeight="1" spans="1:25">
      <c r="A72" s="203" t="s">
        <v>70</v>
      </c>
      <c r="B72" s="203" t="s">
        <v>70</v>
      </c>
      <c r="C72" s="203" t="s">
        <v>286</v>
      </c>
      <c r="D72" s="203" t="s">
        <v>287</v>
      </c>
      <c r="E72" s="203" t="s">
        <v>122</v>
      </c>
      <c r="F72" s="203" t="s">
        <v>102</v>
      </c>
      <c r="G72" s="203" t="s">
        <v>294</v>
      </c>
      <c r="H72" s="203" t="s">
        <v>295</v>
      </c>
      <c r="I72" s="135">
        <v>5120</v>
      </c>
      <c r="J72" s="135">
        <v>5120</v>
      </c>
      <c r="K72" s="72"/>
      <c r="L72" s="72"/>
      <c r="M72" s="72"/>
      <c r="N72" s="135">
        <v>5120</v>
      </c>
      <c r="O72" s="72"/>
      <c r="P72" s="135"/>
      <c r="Q72" s="135"/>
      <c r="R72" s="135"/>
      <c r="S72" s="135"/>
      <c r="T72" s="135"/>
      <c r="U72" s="135"/>
      <c r="V72" s="135"/>
      <c r="W72" s="135"/>
      <c r="X72" s="135"/>
      <c r="Y72" s="135"/>
    </row>
    <row r="73" ht="20.25" customHeight="1" spans="1:25">
      <c r="A73" s="203" t="s">
        <v>70</v>
      </c>
      <c r="B73" s="203" t="s">
        <v>70</v>
      </c>
      <c r="C73" s="203" t="s">
        <v>286</v>
      </c>
      <c r="D73" s="203" t="s">
        <v>287</v>
      </c>
      <c r="E73" s="203" t="s">
        <v>173</v>
      </c>
      <c r="F73" s="203" t="s">
        <v>174</v>
      </c>
      <c r="G73" s="203" t="s">
        <v>294</v>
      </c>
      <c r="H73" s="203" t="s">
        <v>295</v>
      </c>
      <c r="I73" s="135">
        <v>7680</v>
      </c>
      <c r="J73" s="135">
        <v>7680</v>
      </c>
      <c r="K73" s="72"/>
      <c r="L73" s="72"/>
      <c r="M73" s="72"/>
      <c r="N73" s="135">
        <v>7680</v>
      </c>
      <c r="O73" s="72"/>
      <c r="P73" s="135"/>
      <c r="Q73" s="135"/>
      <c r="R73" s="135"/>
      <c r="S73" s="135"/>
      <c r="T73" s="135"/>
      <c r="U73" s="135"/>
      <c r="V73" s="135"/>
      <c r="W73" s="135"/>
      <c r="X73" s="135"/>
      <c r="Y73" s="135"/>
    </row>
    <row r="74" ht="20.25" customHeight="1" spans="1:25">
      <c r="A74" s="203" t="s">
        <v>70</v>
      </c>
      <c r="B74" s="203" t="s">
        <v>70</v>
      </c>
      <c r="C74" s="203" t="s">
        <v>286</v>
      </c>
      <c r="D74" s="203" t="s">
        <v>287</v>
      </c>
      <c r="E74" s="203" t="s">
        <v>101</v>
      </c>
      <c r="F74" s="203" t="s">
        <v>102</v>
      </c>
      <c r="G74" s="203" t="s">
        <v>296</v>
      </c>
      <c r="H74" s="203" t="s">
        <v>297</v>
      </c>
      <c r="I74" s="135">
        <v>150</v>
      </c>
      <c r="J74" s="135">
        <v>150</v>
      </c>
      <c r="K74" s="72"/>
      <c r="L74" s="72"/>
      <c r="M74" s="72"/>
      <c r="N74" s="135">
        <v>150</v>
      </c>
      <c r="O74" s="72"/>
      <c r="P74" s="135"/>
      <c r="Q74" s="135"/>
      <c r="R74" s="135"/>
      <c r="S74" s="135"/>
      <c r="T74" s="135"/>
      <c r="U74" s="135"/>
      <c r="V74" s="135"/>
      <c r="W74" s="135"/>
      <c r="X74" s="135"/>
      <c r="Y74" s="135"/>
    </row>
    <row r="75" ht="20.25" customHeight="1" spans="1:25">
      <c r="A75" s="203" t="s">
        <v>70</v>
      </c>
      <c r="B75" s="203" t="s">
        <v>70</v>
      </c>
      <c r="C75" s="203" t="s">
        <v>286</v>
      </c>
      <c r="D75" s="203" t="s">
        <v>287</v>
      </c>
      <c r="E75" s="203" t="s">
        <v>109</v>
      </c>
      <c r="F75" s="203" t="s">
        <v>102</v>
      </c>
      <c r="G75" s="203" t="s">
        <v>296</v>
      </c>
      <c r="H75" s="203" t="s">
        <v>297</v>
      </c>
      <c r="I75" s="135">
        <v>3000</v>
      </c>
      <c r="J75" s="135">
        <v>3000</v>
      </c>
      <c r="K75" s="72"/>
      <c r="L75" s="72"/>
      <c r="M75" s="72"/>
      <c r="N75" s="135">
        <v>3000</v>
      </c>
      <c r="O75" s="72"/>
      <c r="P75" s="135"/>
      <c r="Q75" s="135"/>
      <c r="R75" s="135"/>
      <c r="S75" s="135"/>
      <c r="T75" s="135"/>
      <c r="U75" s="135"/>
      <c r="V75" s="135"/>
      <c r="W75" s="135"/>
      <c r="X75" s="135"/>
      <c r="Y75" s="135"/>
    </row>
    <row r="76" ht="20.25" customHeight="1" spans="1:25">
      <c r="A76" s="203" t="s">
        <v>70</v>
      </c>
      <c r="B76" s="203" t="s">
        <v>70</v>
      </c>
      <c r="C76" s="203" t="s">
        <v>286</v>
      </c>
      <c r="D76" s="203" t="s">
        <v>287</v>
      </c>
      <c r="E76" s="203" t="s">
        <v>110</v>
      </c>
      <c r="F76" s="203" t="s">
        <v>111</v>
      </c>
      <c r="G76" s="203" t="s">
        <v>296</v>
      </c>
      <c r="H76" s="203" t="s">
        <v>297</v>
      </c>
      <c r="I76" s="135">
        <v>5850</v>
      </c>
      <c r="J76" s="135">
        <v>5850</v>
      </c>
      <c r="K76" s="72"/>
      <c r="L76" s="72"/>
      <c r="M76" s="72"/>
      <c r="N76" s="135">
        <v>5850</v>
      </c>
      <c r="O76" s="72"/>
      <c r="P76" s="135"/>
      <c r="Q76" s="135"/>
      <c r="R76" s="135"/>
      <c r="S76" s="135"/>
      <c r="T76" s="135"/>
      <c r="U76" s="135"/>
      <c r="V76" s="135"/>
      <c r="W76" s="135"/>
      <c r="X76" s="135"/>
      <c r="Y76" s="135"/>
    </row>
    <row r="77" ht="20.25" customHeight="1" spans="1:25">
      <c r="A77" s="203" t="s">
        <v>70</v>
      </c>
      <c r="B77" s="203" t="s">
        <v>70</v>
      </c>
      <c r="C77" s="203" t="s">
        <v>286</v>
      </c>
      <c r="D77" s="203" t="s">
        <v>287</v>
      </c>
      <c r="E77" s="203" t="s">
        <v>116</v>
      </c>
      <c r="F77" s="203" t="s">
        <v>102</v>
      </c>
      <c r="G77" s="203" t="s">
        <v>296</v>
      </c>
      <c r="H77" s="203" t="s">
        <v>297</v>
      </c>
      <c r="I77" s="135">
        <v>150</v>
      </c>
      <c r="J77" s="135">
        <v>150</v>
      </c>
      <c r="K77" s="72"/>
      <c r="L77" s="72"/>
      <c r="M77" s="72"/>
      <c r="N77" s="135">
        <v>150</v>
      </c>
      <c r="O77" s="72"/>
      <c r="P77" s="135"/>
      <c r="Q77" s="135"/>
      <c r="R77" s="135"/>
      <c r="S77" s="135"/>
      <c r="T77" s="135"/>
      <c r="U77" s="135"/>
      <c r="V77" s="135"/>
      <c r="W77" s="135"/>
      <c r="X77" s="135"/>
      <c r="Y77" s="135"/>
    </row>
    <row r="78" ht="20.25" customHeight="1" spans="1:25">
      <c r="A78" s="203" t="s">
        <v>70</v>
      </c>
      <c r="B78" s="203" t="s">
        <v>70</v>
      </c>
      <c r="C78" s="203" t="s">
        <v>286</v>
      </c>
      <c r="D78" s="203" t="s">
        <v>287</v>
      </c>
      <c r="E78" s="203" t="s">
        <v>116</v>
      </c>
      <c r="F78" s="203" t="s">
        <v>102</v>
      </c>
      <c r="G78" s="203" t="s">
        <v>296</v>
      </c>
      <c r="H78" s="203" t="s">
        <v>297</v>
      </c>
      <c r="I78" s="135">
        <v>14550</v>
      </c>
      <c r="J78" s="135">
        <v>14550</v>
      </c>
      <c r="K78" s="72"/>
      <c r="L78" s="72"/>
      <c r="M78" s="72"/>
      <c r="N78" s="135">
        <v>14550</v>
      </c>
      <c r="O78" s="72"/>
      <c r="P78" s="135"/>
      <c r="Q78" s="135"/>
      <c r="R78" s="135"/>
      <c r="S78" s="135"/>
      <c r="T78" s="135"/>
      <c r="U78" s="135"/>
      <c r="V78" s="135"/>
      <c r="W78" s="135"/>
      <c r="X78" s="135"/>
      <c r="Y78" s="135"/>
    </row>
    <row r="79" ht="20.25" customHeight="1" spans="1:25">
      <c r="A79" s="203" t="s">
        <v>70</v>
      </c>
      <c r="B79" s="203" t="s">
        <v>70</v>
      </c>
      <c r="C79" s="203" t="s">
        <v>286</v>
      </c>
      <c r="D79" s="203" t="s">
        <v>287</v>
      </c>
      <c r="E79" s="203" t="s">
        <v>122</v>
      </c>
      <c r="F79" s="203" t="s">
        <v>102</v>
      </c>
      <c r="G79" s="203" t="s">
        <v>296</v>
      </c>
      <c r="H79" s="203" t="s">
        <v>297</v>
      </c>
      <c r="I79" s="135">
        <v>600</v>
      </c>
      <c r="J79" s="135">
        <v>600</v>
      </c>
      <c r="K79" s="72"/>
      <c r="L79" s="72"/>
      <c r="M79" s="72"/>
      <c r="N79" s="135">
        <v>600</v>
      </c>
      <c r="O79" s="72"/>
      <c r="P79" s="135"/>
      <c r="Q79" s="135"/>
      <c r="R79" s="135"/>
      <c r="S79" s="135"/>
      <c r="T79" s="135"/>
      <c r="U79" s="135"/>
      <c r="V79" s="135"/>
      <c r="W79" s="135"/>
      <c r="X79" s="135"/>
      <c r="Y79" s="135"/>
    </row>
    <row r="80" ht="20.25" customHeight="1" spans="1:25">
      <c r="A80" s="203" t="s">
        <v>70</v>
      </c>
      <c r="B80" s="203" t="s">
        <v>70</v>
      </c>
      <c r="C80" s="203" t="s">
        <v>286</v>
      </c>
      <c r="D80" s="203" t="s">
        <v>287</v>
      </c>
      <c r="E80" s="203" t="s">
        <v>173</v>
      </c>
      <c r="F80" s="203" t="s">
        <v>174</v>
      </c>
      <c r="G80" s="203" t="s">
        <v>296</v>
      </c>
      <c r="H80" s="203" t="s">
        <v>297</v>
      </c>
      <c r="I80" s="135">
        <v>900</v>
      </c>
      <c r="J80" s="135">
        <v>900</v>
      </c>
      <c r="K80" s="72"/>
      <c r="L80" s="72"/>
      <c r="M80" s="72"/>
      <c r="N80" s="135">
        <v>900</v>
      </c>
      <c r="O80" s="72"/>
      <c r="P80" s="135"/>
      <c r="Q80" s="135"/>
      <c r="R80" s="135"/>
      <c r="S80" s="135"/>
      <c r="T80" s="135"/>
      <c r="U80" s="135"/>
      <c r="V80" s="135"/>
      <c r="W80" s="135"/>
      <c r="X80" s="135"/>
      <c r="Y80" s="135"/>
    </row>
    <row r="81" ht="20.25" customHeight="1" spans="1:25">
      <c r="A81" s="203" t="s">
        <v>70</v>
      </c>
      <c r="B81" s="203" t="s">
        <v>70</v>
      </c>
      <c r="C81" s="203" t="s">
        <v>286</v>
      </c>
      <c r="D81" s="203" t="s">
        <v>287</v>
      </c>
      <c r="E81" s="203" t="s">
        <v>101</v>
      </c>
      <c r="F81" s="203" t="s">
        <v>102</v>
      </c>
      <c r="G81" s="203" t="s">
        <v>298</v>
      </c>
      <c r="H81" s="203" t="s">
        <v>299</v>
      </c>
      <c r="I81" s="135">
        <v>50</v>
      </c>
      <c r="J81" s="135">
        <v>50</v>
      </c>
      <c r="K81" s="72"/>
      <c r="L81" s="72"/>
      <c r="M81" s="72"/>
      <c r="N81" s="135">
        <v>50</v>
      </c>
      <c r="O81" s="72"/>
      <c r="P81" s="135"/>
      <c r="Q81" s="135"/>
      <c r="R81" s="135"/>
      <c r="S81" s="135"/>
      <c r="T81" s="135"/>
      <c r="U81" s="135"/>
      <c r="V81" s="135"/>
      <c r="W81" s="135"/>
      <c r="X81" s="135"/>
      <c r="Y81" s="135"/>
    </row>
    <row r="82" ht="20.25" customHeight="1" spans="1:25">
      <c r="A82" s="203" t="s">
        <v>70</v>
      </c>
      <c r="B82" s="203" t="s">
        <v>70</v>
      </c>
      <c r="C82" s="203" t="s">
        <v>286</v>
      </c>
      <c r="D82" s="203" t="s">
        <v>287</v>
      </c>
      <c r="E82" s="203" t="s">
        <v>109</v>
      </c>
      <c r="F82" s="203" t="s">
        <v>102</v>
      </c>
      <c r="G82" s="203" t="s">
        <v>298</v>
      </c>
      <c r="H82" s="203" t="s">
        <v>299</v>
      </c>
      <c r="I82" s="135">
        <v>1000</v>
      </c>
      <c r="J82" s="135">
        <v>1000</v>
      </c>
      <c r="K82" s="72"/>
      <c r="L82" s="72"/>
      <c r="M82" s="72"/>
      <c r="N82" s="135">
        <v>1000</v>
      </c>
      <c r="O82" s="72"/>
      <c r="P82" s="135"/>
      <c r="Q82" s="135"/>
      <c r="R82" s="135"/>
      <c r="S82" s="135"/>
      <c r="T82" s="135"/>
      <c r="U82" s="135"/>
      <c r="V82" s="135"/>
      <c r="W82" s="135"/>
      <c r="X82" s="135"/>
      <c r="Y82" s="135"/>
    </row>
    <row r="83" ht="20.25" customHeight="1" spans="1:25">
      <c r="A83" s="203" t="s">
        <v>70</v>
      </c>
      <c r="B83" s="203" t="s">
        <v>70</v>
      </c>
      <c r="C83" s="203" t="s">
        <v>286</v>
      </c>
      <c r="D83" s="203" t="s">
        <v>287</v>
      </c>
      <c r="E83" s="203" t="s">
        <v>110</v>
      </c>
      <c r="F83" s="203" t="s">
        <v>111</v>
      </c>
      <c r="G83" s="203" t="s">
        <v>298</v>
      </c>
      <c r="H83" s="203" t="s">
        <v>299</v>
      </c>
      <c r="I83" s="135">
        <v>1950</v>
      </c>
      <c r="J83" s="135">
        <v>1950</v>
      </c>
      <c r="K83" s="72"/>
      <c r="L83" s="72"/>
      <c r="M83" s="72"/>
      <c r="N83" s="135">
        <v>1950</v>
      </c>
      <c r="O83" s="72"/>
      <c r="P83" s="135"/>
      <c r="Q83" s="135"/>
      <c r="R83" s="135"/>
      <c r="S83" s="135"/>
      <c r="T83" s="135"/>
      <c r="U83" s="135"/>
      <c r="V83" s="135"/>
      <c r="W83" s="135"/>
      <c r="X83" s="135"/>
      <c r="Y83" s="135"/>
    </row>
    <row r="84" ht="20.25" customHeight="1" spans="1:25">
      <c r="A84" s="203" t="s">
        <v>70</v>
      </c>
      <c r="B84" s="203" t="s">
        <v>70</v>
      </c>
      <c r="C84" s="203" t="s">
        <v>286</v>
      </c>
      <c r="D84" s="203" t="s">
        <v>287</v>
      </c>
      <c r="E84" s="203" t="s">
        <v>116</v>
      </c>
      <c r="F84" s="203" t="s">
        <v>102</v>
      </c>
      <c r="G84" s="203" t="s">
        <v>298</v>
      </c>
      <c r="H84" s="203" t="s">
        <v>299</v>
      </c>
      <c r="I84" s="135">
        <v>150</v>
      </c>
      <c r="J84" s="135">
        <v>150</v>
      </c>
      <c r="K84" s="72"/>
      <c r="L84" s="72"/>
      <c r="M84" s="72"/>
      <c r="N84" s="135">
        <v>150</v>
      </c>
      <c r="O84" s="72"/>
      <c r="P84" s="135"/>
      <c r="Q84" s="135"/>
      <c r="R84" s="135"/>
      <c r="S84" s="135"/>
      <c r="T84" s="135"/>
      <c r="U84" s="135"/>
      <c r="V84" s="135"/>
      <c r="W84" s="135"/>
      <c r="X84" s="135"/>
      <c r="Y84" s="135"/>
    </row>
    <row r="85" ht="20.25" customHeight="1" spans="1:25">
      <c r="A85" s="203" t="s">
        <v>70</v>
      </c>
      <c r="B85" s="203" t="s">
        <v>70</v>
      </c>
      <c r="C85" s="203" t="s">
        <v>286</v>
      </c>
      <c r="D85" s="203" t="s">
        <v>287</v>
      </c>
      <c r="E85" s="203" t="s">
        <v>116</v>
      </c>
      <c r="F85" s="203" t="s">
        <v>102</v>
      </c>
      <c r="G85" s="203" t="s">
        <v>298</v>
      </c>
      <c r="H85" s="203" t="s">
        <v>299</v>
      </c>
      <c r="I85" s="135">
        <v>50</v>
      </c>
      <c r="J85" s="135">
        <v>50</v>
      </c>
      <c r="K85" s="72"/>
      <c r="L85" s="72"/>
      <c r="M85" s="72"/>
      <c r="N85" s="135">
        <v>50</v>
      </c>
      <c r="O85" s="72"/>
      <c r="P85" s="135"/>
      <c r="Q85" s="135"/>
      <c r="R85" s="135"/>
      <c r="S85" s="135"/>
      <c r="T85" s="135"/>
      <c r="U85" s="135"/>
      <c r="V85" s="135"/>
      <c r="W85" s="135"/>
      <c r="X85" s="135"/>
      <c r="Y85" s="135"/>
    </row>
    <row r="86" ht="20.25" customHeight="1" spans="1:25">
      <c r="A86" s="203" t="s">
        <v>70</v>
      </c>
      <c r="B86" s="203" t="s">
        <v>70</v>
      </c>
      <c r="C86" s="203" t="s">
        <v>286</v>
      </c>
      <c r="D86" s="203" t="s">
        <v>287</v>
      </c>
      <c r="E86" s="203" t="s">
        <v>122</v>
      </c>
      <c r="F86" s="203" t="s">
        <v>102</v>
      </c>
      <c r="G86" s="203" t="s">
        <v>298</v>
      </c>
      <c r="H86" s="203" t="s">
        <v>299</v>
      </c>
      <c r="I86" s="135">
        <v>200</v>
      </c>
      <c r="J86" s="135">
        <v>200</v>
      </c>
      <c r="K86" s="72"/>
      <c r="L86" s="72"/>
      <c r="M86" s="72"/>
      <c r="N86" s="135">
        <v>200</v>
      </c>
      <c r="O86" s="72"/>
      <c r="P86" s="135"/>
      <c r="Q86" s="135"/>
      <c r="R86" s="135"/>
      <c r="S86" s="135"/>
      <c r="T86" s="135"/>
      <c r="U86" s="135"/>
      <c r="V86" s="135"/>
      <c r="W86" s="135"/>
      <c r="X86" s="135"/>
      <c r="Y86" s="135"/>
    </row>
    <row r="87" ht="20.25" customHeight="1" spans="1:25">
      <c r="A87" s="203" t="s">
        <v>70</v>
      </c>
      <c r="B87" s="203" t="s">
        <v>70</v>
      </c>
      <c r="C87" s="203" t="s">
        <v>286</v>
      </c>
      <c r="D87" s="203" t="s">
        <v>287</v>
      </c>
      <c r="E87" s="203" t="s">
        <v>173</v>
      </c>
      <c r="F87" s="203" t="s">
        <v>174</v>
      </c>
      <c r="G87" s="203" t="s">
        <v>298</v>
      </c>
      <c r="H87" s="203" t="s">
        <v>299</v>
      </c>
      <c r="I87" s="135">
        <v>300</v>
      </c>
      <c r="J87" s="135">
        <v>300</v>
      </c>
      <c r="K87" s="72"/>
      <c r="L87" s="72"/>
      <c r="M87" s="72"/>
      <c r="N87" s="135">
        <v>300</v>
      </c>
      <c r="O87" s="72"/>
      <c r="P87" s="135"/>
      <c r="Q87" s="135"/>
      <c r="R87" s="135"/>
      <c r="S87" s="135"/>
      <c r="T87" s="135"/>
      <c r="U87" s="135"/>
      <c r="V87" s="135"/>
      <c r="W87" s="135"/>
      <c r="X87" s="135"/>
      <c r="Y87" s="135"/>
    </row>
    <row r="88" ht="20.25" customHeight="1" spans="1:25">
      <c r="A88" s="203" t="s">
        <v>70</v>
      </c>
      <c r="B88" s="203" t="s">
        <v>70</v>
      </c>
      <c r="C88" s="203" t="s">
        <v>286</v>
      </c>
      <c r="D88" s="203" t="s">
        <v>287</v>
      </c>
      <c r="E88" s="203" t="s">
        <v>101</v>
      </c>
      <c r="F88" s="203" t="s">
        <v>102</v>
      </c>
      <c r="G88" s="203" t="s">
        <v>300</v>
      </c>
      <c r="H88" s="203" t="s">
        <v>301</v>
      </c>
      <c r="I88" s="135">
        <v>50</v>
      </c>
      <c r="J88" s="135">
        <v>50</v>
      </c>
      <c r="K88" s="72"/>
      <c r="L88" s="72"/>
      <c r="M88" s="72"/>
      <c r="N88" s="135">
        <v>50</v>
      </c>
      <c r="O88" s="72"/>
      <c r="P88" s="135"/>
      <c r="Q88" s="135"/>
      <c r="R88" s="135"/>
      <c r="S88" s="135"/>
      <c r="T88" s="135"/>
      <c r="U88" s="135"/>
      <c r="V88" s="135"/>
      <c r="W88" s="135"/>
      <c r="X88" s="135"/>
      <c r="Y88" s="135"/>
    </row>
    <row r="89" ht="20.25" customHeight="1" spans="1:25">
      <c r="A89" s="203" t="s">
        <v>70</v>
      </c>
      <c r="B89" s="203" t="s">
        <v>70</v>
      </c>
      <c r="C89" s="203" t="s">
        <v>286</v>
      </c>
      <c r="D89" s="203" t="s">
        <v>287</v>
      </c>
      <c r="E89" s="203" t="s">
        <v>109</v>
      </c>
      <c r="F89" s="203" t="s">
        <v>102</v>
      </c>
      <c r="G89" s="203" t="s">
        <v>300</v>
      </c>
      <c r="H89" s="203" t="s">
        <v>301</v>
      </c>
      <c r="I89" s="135">
        <v>1000</v>
      </c>
      <c r="J89" s="135">
        <v>1000</v>
      </c>
      <c r="K89" s="72"/>
      <c r="L89" s="72"/>
      <c r="M89" s="72"/>
      <c r="N89" s="135">
        <v>1000</v>
      </c>
      <c r="O89" s="72"/>
      <c r="P89" s="135"/>
      <c r="Q89" s="135"/>
      <c r="R89" s="135"/>
      <c r="S89" s="135"/>
      <c r="T89" s="135"/>
      <c r="U89" s="135"/>
      <c r="V89" s="135"/>
      <c r="W89" s="135"/>
      <c r="X89" s="135"/>
      <c r="Y89" s="135"/>
    </row>
    <row r="90" ht="20.25" customHeight="1" spans="1:25">
      <c r="A90" s="203" t="s">
        <v>70</v>
      </c>
      <c r="B90" s="203" t="s">
        <v>70</v>
      </c>
      <c r="C90" s="203" t="s">
        <v>286</v>
      </c>
      <c r="D90" s="203" t="s">
        <v>287</v>
      </c>
      <c r="E90" s="203" t="s">
        <v>110</v>
      </c>
      <c r="F90" s="203" t="s">
        <v>111</v>
      </c>
      <c r="G90" s="203" t="s">
        <v>300</v>
      </c>
      <c r="H90" s="203" t="s">
        <v>301</v>
      </c>
      <c r="I90" s="135">
        <v>1950</v>
      </c>
      <c r="J90" s="135">
        <v>1950</v>
      </c>
      <c r="K90" s="72"/>
      <c r="L90" s="72"/>
      <c r="M90" s="72"/>
      <c r="N90" s="135">
        <v>1950</v>
      </c>
      <c r="O90" s="72"/>
      <c r="P90" s="135"/>
      <c r="Q90" s="135"/>
      <c r="R90" s="135"/>
      <c r="S90" s="135"/>
      <c r="T90" s="135"/>
      <c r="U90" s="135"/>
      <c r="V90" s="135"/>
      <c r="W90" s="135"/>
      <c r="X90" s="135"/>
      <c r="Y90" s="135"/>
    </row>
    <row r="91" ht="20.25" customHeight="1" spans="1:25">
      <c r="A91" s="203" t="s">
        <v>70</v>
      </c>
      <c r="B91" s="203" t="s">
        <v>70</v>
      </c>
      <c r="C91" s="203" t="s">
        <v>286</v>
      </c>
      <c r="D91" s="203" t="s">
        <v>287</v>
      </c>
      <c r="E91" s="203" t="s">
        <v>116</v>
      </c>
      <c r="F91" s="203" t="s">
        <v>102</v>
      </c>
      <c r="G91" s="203" t="s">
        <v>300</v>
      </c>
      <c r="H91" s="203" t="s">
        <v>301</v>
      </c>
      <c r="I91" s="135">
        <v>50</v>
      </c>
      <c r="J91" s="135">
        <v>50</v>
      </c>
      <c r="K91" s="72"/>
      <c r="L91" s="72"/>
      <c r="M91" s="72"/>
      <c r="N91" s="135">
        <v>50</v>
      </c>
      <c r="O91" s="72"/>
      <c r="P91" s="135"/>
      <c r="Q91" s="135"/>
      <c r="R91" s="135"/>
      <c r="S91" s="135"/>
      <c r="T91" s="135"/>
      <c r="U91" s="135"/>
      <c r="V91" s="135"/>
      <c r="W91" s="135"/>
      <c r="X91" s="135"/>
      <c r="Y91" s="135"/>
    </row>
    <row r="92" ht="20.25" customHeight="1" spans="1:25">
      <c r="A92" s="203" t="s">
        <v>70</v>
      </c>
      <c r="B92" s="203" t="s">
        <v>70</v>
      </c>
      <c r="C92" s="203" t="s">
        <v>286</v>
      </c>
      <c r="D92" s="203" t="s">
        <v>287</v>
      </c>
      <c r="E92" s="203" t="s">
        <v>116</v>
      </c>
      <c r="F92" s="203" t="s">
        <v>102</v>
      </c>
      <c r="G92" s="203" t="s">
        <v>300</v>
      </c>
      <c r="H92" s="203" t="s">
        <v>301</v>
      </c>
      <c r="I92" s="135">
        <v>150</v>
      </c>
      <c r="J92" s="135">
        <v>150</v>
      </c>
      <c r="K92" s="72"/>
      <c r="L92" s="72"/>
      <c r="M92" s="72"/>
      <c r="N92" s="135">
        <v>150</v>
      </c>
      <c r="O92" s="72"/>
      <c r="P92" s="135"/>
      <c r="Q92" s="135"/>
      <c r="R92" s="135"/>
      <c r="S92" s="135"/>
      <c r="T92" s="135"/>
      <c r="U92" s="135"/>
      <c r="V92" s="135"/>
      <c r="W92" s="135"/>
      <c r="X92" s="135"/>
      <c r="Y92" s="135"/>
    </row>
    <row r="93" ht="20.25" customHeight="1" spans="1:25">
      <c r="A93" s="203" t="s">
        <v>70</v>
      </c>
      <c r="B93" s="203" t="s">
        <v>70</v>
      </c>
      <c r="C93" s="203" t="s">
        <v>286</v>
      </c>
      <c r="D93" s="203" t="s">
        <v>287</v>
      </c>
      <c r="E93" s="203" t="s">
        <v>122</v>
      </c>
      <c r="F93" s="203" t="s">
        <v>102</v>
      </c>
      <c r="G93" s="203" t="s">
        <v>300</v>
      </c>
      <c r="H93" s="203" t="s">
        <v>301</v>
      </c>
      <c r="I93" s="135">
        <v>200</v>
      </c>
      <c r="J93" s="135">
        <v>200</v>
      </c>
      <c r="K93" s="72"/>
      <c r="L93" s="72"/>
      <c r="M93" s="72"/>
      <c r="N93" s="135">
        <v>200</v>
      </c>
      <c r="O93" s="72"/>
      <c r="P93" s="135"/>
      <c r="Q93" s="135"/>
      <c r="R93" s="135"/>
      <c r="S93" s="135"/>
      <c r="T93" s="135"/>
      <c r="U93" s="135"/>
      <c r="V93" s="135"/>
      <c r="W93" s="135"/>
      <c r="X93" s="135"/>
      <c r="Y93" s="135"/>
    </row>
    <row r="94" ht="20.25" customHeight="1" spans="1:25">
      <c r="A94" s="203" t="s">
        <v>70</v>
      </c>
      <c r="B94" s="203" t="s">
        <v>70</v>
      </c>
      <c r="C94" s="203" t="s">
        <v>286</v>
      </c>
      <c r="D94" s="203" t="s">
        <v>287</v>
      </c>
      <c r="E94" s="203" t="s">
        <v>173</v>
      </c>
      <c r="F94" s="203" t="s">
        <v>174</v>
      </c>
      <c r="G94" s="203" t="s">
        <v>300</v>
      </c>
      <c r="H94" s="203" t="s">
        <v>301</v>
      </c>
      <c r="I94" s="135">
        <v>300</v>
      </c>
      <c r="J94" s="135">
        <v>300</v>
      </c>
      <c r="K94" s="72"/>
      <c r="L94" s="72"/>
      <c r="M94" s="72"/>
      <c r="N94" s="135">
        <v>300</v>
      </c>
      <c r="O94" s="72"/>
      <c r="P94" s="135"/>
      <c r="Q94" s="135"/>
      <c r="R94" s="135"/>
      <c r="S94" s="135"/>
      <c r="T94" s="135"/>
      <c r="U94" s="135"/>
      <c r="V94" s="135"/>
      <c r="W94" s="135"/>
      <c r="X94" s="135"/>
      <c r="Y94" s="135"/>
    </row>
    <row r="95" ht="20.25" customHeight="1" spans="1:25">
      <c r="A95" s="203" t="s">
        <v>70</v>
      </c>
      <c r="B95" s="203" t="s">
        <v>70</v>
      </c>
      <c r="C95" s="203" t="s">
        <v>286</v>
      </c>
      <c r="D95" s="203" t="s">
        <v>287</v>
      </c>
      <c r="E95" s="203" t="s">
        <v>101</v>
      </c>
      <c r="F95" s="203" t="s">
        <v>102</v>
      </c>
      <c r="G95" s="203" t="s">
        <v>302</v>
      </c>
      <c r="H95" s="203" t="s">
        <v>303</v>
      </c>
      <c r="I95" s="135">
        <v>2400</v>
      </c>
      <c r="J95" s="135">
        <v>2400</v>
      </c>
      <c r="K95" s="72"/>
      <c r="L95" s="72"/>
      <c r="M95" s="72"/>
      <c r="N95" s="135">
        <v>2400</v>
      </c>
      <c r="O95" s="72"/>
      <c r="P95" s="135"/>
      <c r="Q95" s="135"/>
      <c r="R95" s="135"/>
      <c r="S95" s="135"/>
      <c r="T95" s="135"/>
      <c r="U95" s="135"/>
      <c r="V95" s="135"/>
      <c r="W95" s="135"/>
      <c r="X95" s="135"/>
      <c r="Y95" s="135"/>
    </row>
    <row r="96" ht="20.25" customHeight="1" spans="1:25">
      <c r="A96" s="203" t="s">
        <v>70</v>
      </c>
      <c r="B96" s="203" t="s">
        <v>70</v>
      </c>
      <c r="C96" s="203" t="s">
        <v>286</v>
      </c>
      <c r="D96" s="203" t="s">
        <v>287</v>
      </c>
      <c r="E96" s="203" t="s">
        <v>109</v>
      </c>
      <c r="F96" s="203" t="s">
        <v>102</v>
      </c>
      <c r="G96" s="203" t="s">
        <v>302</v>
      </c>
      <c r="H96" s="203" t="s">
        <v>303</v>
      </c>
      <c r="I96" s="135">
        <v>48000</v>
      </c>
      <c r="J96" s="135">
        <v>48000</v>
      </c>
      <c r="K96" s="72"/>
      <c r="L96" s="72"/>
      <c r="M96" s="72"/>
      <c r="N96" s="135">
        <v>48000</v>
      </c>
      <c r="O96" s="72"/>
      <c r="P96" s="135"/>
      <c r="Q96" s="135"/>
      <c r="R96" s="135"/>
      <c r="S96" s="135"/>
      <c r="T96" s="135"/>
      <c r="U96" s="135"/>
      <c r="V96" s="135"/>
      <c r="W96" s="135"/>
      <c r="X96" s="135"/>
      <c r="Y96" s="135"/>
    </row>
    <row r="97" ht="20.25" customHeight="1" spans="1:25">
      <c r="A97" s="203" t="s">
        <v>70</v>
      </c>
      <c r="B97" s="203" t="s">
        <v>70</v>
      </c>
      <c r="C97" s="203" t="s">
        <v>286</v>
      </c>
      <c r="D97" s="203" t="s">
        <v>287</v>
      </c>
      <c r="E97" s="203" t="s">
        <v>110</v>
      </c>
      <c r="F97" s="203" t="s">
        <v>111</v>
      </c>
      <c r="G97" s="203" t="s">
        <v>302</v>
      </c>
      <c r="H97" s="203" t="s">
        <v>303</v>
      </c>
      <c r="I97" s="135">
        <v>93600</v>
      </c>
      <c r="J97" s="135">
        <v>93600</v>
      </c>
      <c r="K97" s="72"/>
      <c r="L97" s="72"/>
      <c r="M97" s="72"/>
      <c r="N97" s="135">
        <v>93600</v>
      </c>
      <c r="O97" s="72"/>
      <c r="P97" s="135"/>
      <c r="Q97" s="135"/>
      <c r="R97" s="135"/>
      <c r="S97" s="135"/>
      <c r="T97" s="135"/>
      <c r="U97" s="135"/>
      <c r="V97" s="135"/>
      <c r="W97" s="135"/>
      <c r="X97" s="135"/>
      <c r="Y97" s="135"/>
    </row>
    <row r="98" ht="20.25" customHeight="1" spans="1:25">
      <c r="A98" s="203" t="s">
        <v>70</v>
      </c>
      <c r="B98" s="203" t="s">
        <v>70</v>
      </c>
      <c r="C98" s="203" t="s">
        <v>286</v>
      </c>
      <c r="D98" s="203" t="s">
        <v>287</v>
      </c>
      <c r="E98" s="203" t="s">
        <v>116</v>
      </c>
      <c r="F98" s="203" t="s">
        <v>102</v>
      </c>
      <c r="G98" s="203" t="s">
        <v>302</v>
      </c>
      <c r="H98" s="203" t="s">
        <v>303</v>
      </c>
      <c r="I98" s="135">
        <v>2400</v>
      </c>
      <c r="J98" s="135">
        <v>2400</v>
      </c>
      <c r="K98" s="72"/>
      <c r="L98" s="72"/>
      <c r="M98" s="72"/>
      <c r="N98" s="135">
        <v>2400</v>
      </c>
      <c r="O98" s="72"/>
      <c r="P98" s="135"/>
      <c r="Q98" s="135"/>
      <c r="R98" s="135"/>
      <c r="S98" s="135"/>
      <c r="T98" s="135"/>
      <c r="U98" s="135"/>
      <c r="V98" s="135"/>
      <c r="W98" s="135"/>
      <c r="X98" s="135"/>
      <c r="Y98" s="135"/>
    </row>
    <row r="99" ht="20.25" customHeight="1" spans="1:25">
      <c r="A99" s="203" t="s">
        <v>70</v>
      </c>
      <c r="B99" s="203" t="s">
        <v>70</v>
      </c>
      <c r="C99" s="203" t="s">
        <v>286</v>
      </c>
      <c r="D99" s="203" t="s">
        <v>287</v>
      </c>
      <c r="E99" s="203" t="s">
        <v>122</v>
      </c>
      <c r="F99" s="203" t="s">
        <v>102</v>
      </c>
      <c r="G99" s="203" t="s">
        <v>302</v>
      </c>
      <c r="H99" s="203" t="s">
        <v>303</v>
      </c>
      <c r="I99" s="135">
        <v>9600</v>
      </c>
      <c r="J99" s="135">
        <v>9600</v>
      </c>
      <c r="K99" s="72"/>
      <c r="L99" s="72"/>
      <c r="M99" s="72"/>
      <c r="N99" s="135">
        <v>9600</v>
      </c>
      <c r="O99" s="72"/>
      <c r="P99" s="135"/>
      <c r="Q99" s="135"/>
      <c r="R99" s="135"/>
      <c r="S99" s="135"/>
      <c r="T99" s="135"/>
      <c r="U99" s="135"/>
      <c r="V99" s="135"/>
      <c r="W99" s="135"/>
      <c r="X99" s="135"/>
      <c r="Y99" s="135"/>
    </row>
    <row r="100" ht="20.25" customHeight="1" spans="1:25">
      <c r="A100" s="203" t="s">
        <v>70</v>
      </c>
      <c r="B100" s="203" t="s">
        <v>70</v>
      </c>
      <c r="C100" s="203" t="s">
        <v>286</v>
      </c>
      <c r="D100" s="203" t="s">
        <v>287</v>
      </c>
      <c r="E100" s="203" t="s">
        <v>173</v>
      </c>
      <c r="F100" s="203" t="s">
        <v>174</v>
      </c>
      <c r="G100" s="203" t="s">
        <v>302</v>
      </c>
      <c r="H100" s="203" t="s">
        <v>303</v>
      </c>
      <c r="I100" s="135">
        <v>14400</v>
      </c>
      <c r="J100" s="135">
        <v>14400</v>
      </c>
      <c r="K100" s="72"/>
      <c r="L100" s="72"/>
      <c r="M100" s="72"/>
      <c r="N100" s="135">
        <v>14400</v>
      </c>
      <c r="O100" s="72"/>
      <c r="P100" s="135"/>
      <c r="Q100" s="135"/>
      <c r="R100" s="135"/>
      <c r="S100" s="135"/>
      <c r="T100" s="135"/>
      <c r="U100" s="135"/>
      <c r="V100" s="135"/>
      <c r="W100" s="135"/>
      <c r="X100" s="135"/>
      <c r="Y100" s="135"/>
    </row>
    <row r="101" ht="20.25" customHeight="1" spans="1:25">
      <c r="A101" s="203" t="s">
        <v>70</v>
      </c>
      <c r="B101" s="203" t="s">
        <v>70</v>
      </c>
      <c r="C101" s="203" t="s">
        <v>286</v>
      </c>
      <c r="D101" s="203" t="s">
        <v>287</v>
      </c>
      <c r="E101" s="203" t="s">
        <v>116</v>
      </c>
      <c r="F101" s="203" t="s">
        <v>102</v>
      </c>
      <c r="G101" s="203" t="s">
        <v>278</v>
      </c>
      <c r="H101" s="203" t="s">
        <v>279</v>
      </c>
      <c r="I101" s="135">
        <v>26850</v>
      </c>
      <c r="J101" s="135">
        <v>26850</v>
      </c>
      <c r="K101" s="72"/>
      <c r="L101" s="72"/>
      <c r="M101" s="72"/>
      <c r="N101" s="135">
        <v>26850</v>
      </c>
      <c r="O101" s="72"/>
      <c r="P101" s="135"/>
      <c r="Q101" s="135"/>
      <c r="R101" s="135"/>
      <c r="S101" s="135"/>
      <c r="T101" s="135"/>
      <c r="U101" s="135"/>
      <c r="V101" s="135"/>
      <c r="W101" s="135"/>
      <c r="X101" s="135"/>
      <c r="Y101" s="135"/>
    </row>
    <row r="102" ht="20.25" customHeight="1" spans="1:25">
      <c r="A102" s="203" t="s">
        <v>70</v>
      </c>
      <c r="B102" s="203" t="s">
        <v>70</v>
      </c>
      <c r="C102" s="203" t="s">
        <v>304</v>
      </c>
      <c r="D102" s="203" t="s">
        <v>305</v>
      </c>
      <c r="E102" s="203" t="s">
        <v>101</v>
      </c>
      <c r="F102" s="203" t="s">
        <v>102</v>
      </c>
      <c r="G102" s="203" t="s">
        <v>306</v>
      </c>
      <c r="H102" s="203" t="s">
        <v>307</v>
      </c>
      <c r="I102" s="135">
        <v>900</v>
      </c>
      <c r="J102" s="135">
        <v>900</v>
      </c>
      <c r="K102" s="72"/>
      <c r="L102" s="72"/>
      <c r="M102" s="72"/>
      <c r="N102" s="135">
        <v>900</v>
      </c>
      <c r="O102" s="72"/>
      <c r="P102" s="135"/>
      <c r="Q102" s="135"/>
      <c r="R102" s="135"/>
      <c r="S102" s="135"/>
      <c r="T102" s="135"/>
      <c r="U102" s="135"/>
      <c r="V102" s="135"/>
      <c r="W102" s="135"/>
      <c r="X102" s="135"/>
      <c r="Y102" s="135"/>
    </row>
    <row r="103" ht="20.25" customHeight="1" spans="1:25">
      <c r="A103" s="203" t="s">
        <v>70</v>
      </c>
      <c r="B103" s="203" t="s">
        <v>70</v>
      </c>
      <c r="C103" s="203" t="s">
        <v>304</v>
      </c>
      <c r="D103" s="203" t="s">
        <v>305</v>
      </c>
      <c r="E103" s="203" t="s">
        <v>109</v>
      </c>
      <c r="F103" s="203" t="s">
        <v>102</v>
      </c>
      <c r="G103" s="203" t="s">
        <v>306</v>
      </c>
      <c r="H103" s="203" t="s">
        <v>307</v>
      </c>
      <c r="I103" s="135">
        <v>17760</v>
      </c>
      <c r="J103" s="135">
        <v>17760</v>
      </c>
      <c r="K103" s="72"/>
      <c r="L103" s="72"/>
      <c r="M103" s="72"/>
      <c r="N103" s="135">
        <v>17760</v>
      </c>
      <c r="O103" s="72"/>
      <c r="P103" s="135"/>
      <c r="Q103" s="135"/>
      <c r="R103" s="135"/>
      <c r="S103" s="135"/>
      <c r="T103" s="135"/>
      <c r="U103" s="135"/>
      <c r="V103" s="135"/>
      <c r="W103" s="135"/>
      <c r="X103" s="135"/>
      <c r="Y103" s="135"/>
    </row>
    <row r="104" ht="20.25" customHeight="1" spans="1:25">
      <c r="A104" s="203" t="s">
        <v>70</v>
      </c>
      <c r="B104" s="203" t="s">
        <v>70</v>
      </c>
      <c r="C104" s="203" t="s">
        <v>304</v>
      </c>
      <c r="D104" s="203" t="s">
        <v>305</v>
      </c>
      <c r="E104" s="203" t="s">
        <v>116</v>
      </c>
      <c r="F104" s="203" t="s">
        <v>102</v>
      </c>
      <c r="G104" s="203" t="s">
        <v>306</v>
      </c>
      <c r="H104" s="203" t="s">
        <v>307</v>
      </c>
      <c r="I104" s="135">
        <v>900</v>
      </c>
      <c r="J104" s="135">
        <v>900</v>
      </c>
      <c r="K104" s="72"/>
      <c r="L104" s="72"/>
      <c r="M104" s="72"/>
      <c r="N104" s="135">
        <v>900</v>
      </c>
      <c r="O104" s="72"/>
      <c r="P104" s="135"/>
      <c r="Q104" s="135"/>
      <c r="R104" s="135"/>
      <c r="S104" s="135"/>
      <c r="T104" s="135"/>
      <c r="U104" s="135"/>
      <c r="V104" s="135"/>
      <c r="W104" s="135"/>
      <c r="X104" s="135"/>
      <c r="Y104" s="135"/>
    </row>
    <row r="105" ht="20.25" customHeight="1" spans="1:25">
      <c r="A105" s="203" t="s">
        <v>70</v>
      </c>
      <c r="B105" s="203" t="s">
        <v>70</v>
      </c>
      <c r="C105" s="203" t="s">
        <v>304</v>
      </c>
      <c r="D105" s="203" t="s">
        <v>305</v>
      </c>
      <c r="E105" s="203" t="s">
        <v>122</v>
      </c>
      <c r="F105" s="203" t="s">
        <v>102</v>
      </c>
      <c r="G105" s="203" t="s">
        <v>306</v>
      </c>
      <c r="H105" s="203" t="s">
        <v>307</v>
      </c>
      <c r="I105" s="135">
        <v>3600</v>
      </c>
      <c r="J105" s="135">
        <v>3600</v>
      </c>
      <c r="K105" s="72"/>
      <c r="L105" s="72"/>
      <c r="M105" s="72"/>
      <c r="N105" s="135">
        <v>3600</v>
      </c>
      <c r="O105" s="72"/>
      <c r="P105" s="135"/>
      <c r="Q105" s="135"/>
      <c r="R105" s="135"/>
      <c r="S105" s="135"/>
      <c r="T105" s="135"/>
      <c r="U105" s="135"/>
      <c r="V105" s="135"/>
      <c r="W105" s="135"/>
      <c r="X105" s="135"/>
      <c r="Y105" s="135"/>
    </row>
    <row r="106" ht="20.25" customHeight="1" spans="1:25">
      <c r="A106" s="203" t="s">
        <v>70</v>
      </c>
      <c r="B106" s="203" t="s">
        <v>70</v>
      </c>
      <c r="C106" s="203" t="s">
        <v>308</v>
      </c>
      <c r="D106" s="203" t="s">
        <v>309</v>
      </c>
      <c r="E106" s="203" t="s">
        <v>101</v>
      </c>
      <c r="F106" s="203" t="s">
        <v>102</v>
      </c>
      <c r="G106" s="203" t="s">
        <v>310</v>
      </c>
      <c r="H106" s="203" t="s">
        <v>311</v>
      </c>
      <c r="I106" s="135">
        <v>41496</v>
      </c>
      <c r="J106" s="135">
        <v>41496</v>
      </c>
      <c r="K106" s="72"/>
      <c r="L106" s="72"/>
      <c r="M106" s="72"/>
      <c r="N106" s="135">
        <v>41496</v>
      </c>
      <c r="O106" s="72"/>
      <c r="P106" s="135"/>
      <c r="Q106" s="135"/>
      <c r="R106" s="135"/>
      <c r="S106" s="135"/>
      <c r="T106" s="135"/>
      <c r="U106" s="135"/>
      <c r="V106" s="135"/>
      <c r="W106" s="135"/>
      <c r="X106" s="135"/>
      <c r="Y106" s="135"/>
    </row>
    <row r="107" ht="20.25" customHeight="1" spans="1:25">
      <c r="A107" s="203" t="s">
        <v>70</v>
      </c>
      <c r="B107" s="203" t="s">
        <v>70</v>
      </c>
      <c r="C107" s="203" t="s">
        <v>308</v>
      </c>
      <c r="D107" s="203" t="s">
        <v>309</v>
      </c>
      <c r="E107" s="203" t="s">
        <v>109</v>
      </c>
      <c r="F107" s="203" t="s">
        <v>102</v>
      </c>
      <c r="G107" s="203" t="s">
        <v>310</v>
      </c>
      <c r="H107" s="203" t="s">
        <v>311</v>
      </c>
      <c r="I107" s="135">
        <v>690828</v>
      </c>
      <c r="J107" s="135">
        <v>690828</v>
      </c>
      <c r="K107" s="72"/>
      <c r="L107" s="72"/>
      <c r="M107" s="72"/>
      <c r="N107" s="135">
        <v>690828</v>
      </c>
      <c r="O107" s="72"/>
      <c r="P107" s="135"/>
      <c r="Q107" s="135"/>
      <c r="R107" s="135"/>
      <c r="S107" s="135"/>
      <c r="T107" s="135"/>
      <c r="U107" s="135"/>
      <c r="V107" s="135"/>
      <c r="W107" s="135"/>
      <c r="X107" s="135"/>
      <c r="Y107" s="135"/>
    </row>
    <row r="108" ht="20.25" customHeight="1" spans="1:25">
      <c r="A108" s="203" t="s">
        <v>70</v>
      </c>
      <c r="B108" s="203" t="s">
        <v>70</v>
      </c>
      <c r="C108" s="203" t="s">
        <v>308</v>
      </c>
      <c r="D108" s="203" t="s">
        <v>309</v>
      </c>
      <c r="E108" s="203" t="s">
        <v>116</v>
      </c>
      <c r="F108" s="203" t="s">
        <v>102</v>
      </c>
      <c r="G108" s="203" t="s">
        <v>310</v>
      </c>
      <c r="H108" s="203" t="s">
        <v>311</v>
      </c>
      <c r="I108" s="135">
        <v>41652</v>
      </c>
      <c r="J108" s="135">
        <v>41652</v>
      </c>
      <c r="K108" s="72"/>
      <c r="L108" s="72"/>
      <c r="M108" s="72"/>
      <c r="N108" s="135">
        <v>41652</v>
      </c>
      <c r="O108" s="72"/>
      <c r="P108" s="135"/>
      <c r="Q108" s="135"/>
      <c r="R108" s="135"/>
      <c r="S108" s="135"/>
      <c r="T108" s="135"/>
      <c r="U108" s="135"/>
      <c r="V108" s="135"/>
      <c r="W108" s="135"/>
      <c r="X108" s="135"/>
      <c r="Y108" s="135"/>
    </row>
    <row r="109" ht="20.25" customHeight="1" spans="1:25">
      <c r="A109" s="203" t="s">
        <v>70</v>
      </c>
      <c r="B109" s="203" t="s">
        <v>70</v>
      </c>
      <c r="C109" s="203" t="s">
        <v>308</v>
      </c>
      <c r="D109" s="203" t="s">
        <v>309</v>
      </c>
      <c r="E109" s="203" t="s">
        <v>122</v>
      </c>
      <c r="F109" s="203" t="s">
        <v>102</v>
      </c>
      <c r="G109" s="203" t="s">
        <v>310</v>
      </c>
      <c r="H109" s="203" t="s">
        <v>311</v>
      </c>
      <c r="I109" s="135">
        <v>156720</v>
      </c>
      <c r="J109" s="135">
        <v>156720</v>
      </c>
      <c r="K109" s="72"/>
      <c r="L109" s="72"/>
      <c r="M109" s="72"/>
      <c r="N109" s="135">
        <v>156720</v>
      </c>
      <c r="O109" s="72"/>
      <c r="P109" s="135"/>
      <c r="Q109" s="135"/>
      <c r="R109" s="135"/>
      <c r="S109" s="135"/>
      <c r="T109" s="135"/>
      <c r="U109" s="135"/>
      <c r="V109" s="135"/>
      <c r="W109" s="135"/>
      <c r="X109" s="135"/>
      <c r="Y109" s="135"/>
    </row>
    <row r="110" ht="20.25" customHeight="1" spans="1:25">
      <c r="A110" s="203" t="s">
        <v>70</v>
      </c>
      <c r="B110" s="203" t="s">
        <v>70</v>
      </c>
      <c r="C110" s="203" t="s">
        <v>308</v>
      </c>
      <c r="D110" s="203" t="s">
        <v>309</v>
      </c>
      <c r="E110" s="203" t="s">
        <v>101</v>
      </c>
      <c r="F110" s="203" t="s">
        <v>102</v>
      </c>
      <c r="G110" s="203" t="s">
        <v>312</v>
      </c>
      <c r="H110" s="203" t="s">
        <v>313</v>
      </c>
      <c r="I110" s="135">
        <v>68904</v>
      </c>
      <c r="J110" s="135">
        <v>68904</v>
      </c>
      <c r="K110" s="72"/>
      <c r="L110" s="72"/>
      <c r="M110" s="72"/>
      <c r="N110" s="135">
        <v>68904</v>
      </c>
      <c r="O110" s="72"/>
      <c r="P110" s="135"/>
      <c r="Q110" s="135"/>
      <c r="R110" s="135"/>
      <c r="S110" s="135"/>
      <c r="T110" s="135"/>
      <c r="U110" s="135"/>
      <c r="V110" s="135"/>
      <c r="W110" s="135"/>
      <c r="X110" s="135"/>
      <c r="Y110" s="135"/>
    </row>
    <row r="111" ht="20.25" customHeight="1" spans="1:25">
      <c r="A111" s="203" t="s">
        <v>70</v>
      </c>
      <c r="B111" s="203" t="s">
        <v>70</v>
      </c>
      <c r="C111" s="203" t="s">
        <v>308</v>
      </c>
      <c r="D111" s="203" t="s">
        <v>309</v>
      </c>
      <c r="E111" s="203" t="s">
        <v>101</v>
      </c>
      <c r="F111" s="203" t="s">
        <v>102</v>
      </c>
      <c r="G111" s="203" t="s">
        <v>312</v>
      </c>
      <c r="H111" s="203" t="s">
        <v>313</v>
      </c>
      <c r="I111" s="135">
        <v>6000</v>
      </c>
      <c r="J111" s="135">
        <v>6000</v>
      </c>
      <c r="K111" s="72"/>
      <c r="L111" s="72"/>
      <c r="M111" s="72"/>
      <c r="N111" s="135">
        <v>6000</v>
      </c>
      <c r="O111" s="72"/>
      <c r="P111" s="135"/>
      <c r="Q111" s="135"/>
      <c r="R111" s="135"/>
      <c r="S111" s="135"/>
      <c r="T111" s="135"/>
      <c r="U111" s="135"/>
      <c r="V111" s="135"/>
      <c r="W111" s="135"/>
      <c r="X111" s="135"/>
      <c r="Y111" s="135"/>
    </row>
    <row r="112" ht="20.25" customHeight="1" spans="1:25">
      <c r="A112" s="203" t="s">
        <v>70</v>
      </c>
      <c r="B112" s="203" t="s">
        <v>70</v>
      </c>
      <c r="C112" s="203" t="s">
        <v>308</v>
      </c>
      <c r="D112" s="203" t="s">
        <v>309</v>
      </c>
      <c r="E112" s="203" t="s">
        <v>109</v>
      </c>
      <c r="F112" s="203" t="s">
        <v>102</v>
      </c>
      <c r="G112" s="203" t="s">
        <v>312</v>
      </c>
      <c r="H112" s="203" t="s">
        <v>313</v>
      </c>
      <c r="I112" s="135">
        <v>120000</v>
      </c>
      <c r="J112" s="135">
        <v>120000</v>
      </c>
      <c r="K112" s="72"/>
      <c r="L112" s="72"/>
      <c r="M112" s="72"/>
      <c r="N112" s="135">
        <v>120000</v>
      </c>
      <c r="O112" s="72"/>
      <c r="P112" s="135"/>
      <c r="Q112" s="135"/>
      <c r="R112" s="135"/>
      <c r="S112" s="135"/>
      <c r="T112" s="135"/>
      <c r="U112" s="135"/>
      <c r="V112" s="135"/>
      <c r="W112" s="135"/>
      <c r="X112" s="135"/>
      <c r="Y112" s="135"/>
    </row>
    <row r="113" ht="20.25" customHeight="1" spans="1:25">
      <c r="A113" s="203" t="s">
        <v>70</v>
      </c>
      <c r="B113" s="203" t="s">
        <v>70</v>
      </c>
      <c r="C113" s="203" t="s">
        <v>308</v>
      </c>
      <c r="D113" s="203" t="s">
        <v>309</v>
      </c>
      <c r="E113" s="203" t="s">
        <v>109</v>
      </c>
      <c r="F113" s="203" t="s">
        <v>102</v>
      </c>
      <c r="G113" s="203" t="s">
        <v>312</v>
      </c>
      <c r="H113" s="203" t="s">
        <v>313</v>
      </c>
      <c r="I113" s="135">
        <v>1233168</v>
      </c>
      <c r="J113" s="135">
        <v>1233168</v>
      </c>
      <c r="K113" s="72"/>
      <c r="L113" s="72"/>
      <c r="M113" s="72"/>
      <c r="N113" s="135">
        <v>1233168</v>
      </c>
      <c r="O113" s="72"/>
      <c r="P113" s="135"/>
      <c r="Q113" s="135"/>
      <c r="R113" s="135"/>
      <c r="S113" s="135"/>
      <c r="T113" s="135"/>
      <c r="U113" s="135"/>
      <c r="V113" s="135"/>
      <c r="W113" s="135"/>
      <c r="X113" s="135"/>
      <c r="Y113" s="135"/>
    </row>
    <row r="114" ht="20.25" customHeight="1" spans="1:25">
      <c r="A114" s="203" t="s">
        <v>70</v>
      </c>
      <c r="B114" s="203" t="s">
        <v>70</v>
      </c>
      <c r="C114" s="203" t="s">
        <v>308</v>
      </c>
      <c r="D114" s="203" t="s">
        <v>309</v>
      </c>
      <c r="E114" s="203" t="s">
        <v>116</v>
      </c>
      <c r="F114" s="203" t="s">
        <v>102</v>
      </c>
      <c r="G114" s="203" t="s">
        <v>312</v>
      </c>
      <c r="H114" s="203" t="s">
        <v>313</v>
      </c>
      <c r="I114" s="135">
        <v>68364</v>
      </c>
      <c r="J114" s="135">
        <v>68364</v>
      </c>
      <c r="K114" s="72"/>
      <c r="L114" s="72"/>
      <c r="M114" s="72"/>
      <c r="N114" s="135">
        <v>68364</v>
      </c>
      <c r="O114" s="72"/>
      <c r="P114" s="135"/>
      <c r="Q114" s="135"/>
      <c r="R114" s="135"/>
      <c r="S114" s="135"/>
      <c r="T114" s="135"/>
      <c r="U114" s="135"/>
      <c r="V114" s="135"/>
      <c r="W114" s="135"/>
      <c r="X114" s="135"/>
      <c r="Y114" s="135"/>
    </row>
    <row r="115" ht="20.25" customHeight="1" spans="1:25">
      <c r="A115" s="203" t="s">
        <v>70</v>
      </c>
      <c r="B115" s="203" t="s">
        <v>70</v>
      </c>
      <c r="C115" s="203" t="s">
        <v>308</v>
      </c>
      <c r="D115" s="203" t="s">
        <v>309</v>
      </c>
      <c r="E115" s="203" t="s">
        <v>116</v>
      </c>
      <c r="F115" s="203" t="s">
        <v>102</v>
      </c>
      <c r="G115" s="203" t="s">
        <v>312</v>
      </c>
      <c r="H115" s="203" t="s">
        <v>313</v>
      </c>
      <c r="I115" s="135">
        <v>6000</v>
      </c>
      <c r="J115" s="135">
        <v>6000</v>
      </c>
      <c r="K115" s="72"/>
      <c r="L115" s="72"/>
      <c r="M115" s="72"/>
      <c r="N115" s="135">
        <v>6000</v>
      </c>
      <c r="O115" s="72"/>
      <c r="P115" s="135"/>
      <c r="Q115" s="135"/>
      <c r="R115" s="135"/>
      <c r="S115" s="135"/>
      <c r="T115" s="135"/>
      <c r="U115" s="135"/>
      <c r="V115" s="135"/>
      <c r="W115" s="135"/>
      <c r="X115" s="135"/>
      <c r="Y115" s="135"/>
    </row>
    <row r="116" ht="20.25" customHeight="1" spans="1:25">
      <c r="A116" s="203" t="s">
        <v>70</v>
      </c>
      <c r="B116" s="203" t="s">
        <v>70</v>
      </c>
      <c r="C116" s="203" t="s">
        <v>308</v>
      </c>
      <c r="D116" s="203" t="s">
        <v>309</v>
      </c>
      <c r="E116" s="203" t="s">
        <v>122</v>
      </c>
      <c r="F116" s="203" t="s">
        <v>102</v>
      </c>
      <c r="G116" s="203" t="s">
        <v>312</v>
      </c>
      <c r="H116" s="203" t="s">
        <v>313</v>
      </c>
      <c r="I116" s="135">
        <v>255408</v>
      </c>
      <c r="J116" s="135">
        <v>255408</v>
      </c>
      <c r="K116" s="72"/>
      <c r="L116" s="72"/>
      <c r="M116" s="72"/>
      <c r="N116" s="135">
        <v>255408</v>
      </c>
      <c r="O116" s="72"/>
      <c r="P116" s="135"/>
      <c r="Q116" s="135"/>
      <c r="R116" s="135"/>
      <c r="S116" s="135"/>
      <c r="T116" s="135"/>
      <c r="U116" s="135"/>
      <c r="V116" s="135"/>
      <c r="W116" s="135"/>
      <c r="X116" s="135"/>
      <c r="Y116" s="135"/>
    </row>
    <row r="117" ht="20.25" customHeight="1" spans="1:25">
      <c r="A117" s="203" t="s">
        <v>70</v>
      </c>
      <c r="B117" s="203" t="s">
        <v>70</v>
      </c>
      <c r="C117" s="203" t="s">
        <v>308</v>
      </c>
      <c r="D117" s="203" t="s">
        <v>309</v>
      </c>
      <c r="E117" s="203" t="s">
        <v>122</v>
      </c>
      <c r="F117" s="203" t="s">
        <v>102</v>
      </c>
      <c r="G117" s="203" t="s">
        <v>312</v>
      </c>
      <c r="H117" s="203" t="s">
        <v>313</v>
      </c>
      <c r="I117" s="135">
        <v>24000</v>
      </c>
      <c r="J117" s="135">
        <v>24000</v>
      </c>
      <c r="K117" s="72"/>
      <c r="L117" s="72"/>
      <c r="M117" s="72"/>
      <c r="N117" s="135">
        <v>24000</v>
      </c>
      <c r="O117" s="72"/>
      <c r="P117" s="135"/>
      <c r="Q117" s="135"/>
      <c r="R117" s="135"/>
      <c r="S117" s="135"/>
      <c r="T117" s="135"/>
      <c r="U117" s="135"/>
      <c r="V117" s="135"/>
      <c r="W117" s="135"/>
      <c r="X117" s="135"/>
      <c r="Y117" s="135"/>
    </row>
    <row r="118" ht="20.25" customHeight="1" spans="1:25">
      <c r="A118" s="203" t="s">
        <v>70</v>
      </c>
      <c r="B118" s="203" t="s">
        <v>70</v>
      </c>
      <c r="C118" s="203" t="s">
        <v>308</v>
      </c>
      <c r="D118" s="203" t="s">
        <v>309</v>
      </c>
      <c r="E118" s="203" t="s">
        <v>101</v>
      </c>
      <c r="F118" s="203" t="s">
        <v>102</v>
      </c>
      <c r="G118" s="203" t="s">
        <v>314</v>
      </c>
      <c r="H118" s="203" t="s">
        <v>315</v>
      </c>
      <c r="I118" s="135">
        <v>3458</v>
      </c>
      <c r="J118" s="135">
        <v>3458</v>
      </c>
      <c r="K118" s="72"/>
      <c r="L118" s="72"/>
      <c r="M118" s="72"/>
      <c r="N118" s="135">
        <v>3458</v>
      </c>
      <c r="O118" s="72"/>
      <c r="P118" s="135"/>
      <c r="Q118" s="135"/>
      <c r="R118" s="135"/>
      <c r="S118" s="135"/>
      <c r="T118" s="135"/>
      <c r="U118" s="135"/>
      <c r="V118" s="135"/>
      <c r="W118" s="135"/>
      <c r="X118" s="135"/>
      <c r="Y118" s="135"/>
    </row>
    <row r="119" ht="20.25" customHeight="1" spans="1:25">
      <c r="A119" s="203" t="s">
        <v>70</v>
      </c>
      <c r="B119" s="203" t="s">
        <v>70</v>
      </c>
      <c r="C119" s="203" t="s">
        <v>308</v>
      </c>
      <c r="D119" s="203" t="s">
        <v>309</v>
      </c>
      <c r="E119" s="203" t="s">
        <v>109</v>
      </c>
      <c r="F119" s="203" t="s">
        <v>102</v>
      </c>
      <c r="G119" s="203" t="s">
        <v>314</v>
      </c>
      <c r="H119" s="203" t="s">
        <v>315</v>
      </c>
      <c r="I119" s="135">
        <v>57569</v>
      </c>
      <c r="J119" s="135">
        <v>57569</v>
      </c>
      <c r="K119" s="72"/>
      <c r="L119" s="72"/>
      <c r="M119" s="72"/>
      <c r="N119" s="135">
        <v>57569</v>
      </c>
      <c r="O119" s="72"/>
      <c r="P119" s="135"/>
      <c r="Q119" s="135"/>
      <c r="R119" s="135"/>
      <c r="S119" s="135"/>
      <c r="T119" s="135"/>
      <c r="U119" s="135"/>
      <c r="V119" s="135"/>
      <c r="W119" s="135"/>
      <c r="X119" s="135"/>
      <c r="Y119" s="135"/>
    </row>
    <row r="120" ht="20.25" customHeight="1" spans="1:25">
      <c r="A120" s="203" t="s">
        <v>70</v>
      </c>
      <c r="B120" s="203" t="s">
        <v>70</v>
      </c>
      <c r="C120" s="203" t="s">
        <v>308</v>
      </c>
      <c r="D120" s="203" t="s">
        <v>309</v>
      </c>
      <c r="E120" s="203" t="s">
        <v>116</v>
      </c>
      <c r="F120" s="203" t="s">
        <v>102</v>
      </c>
      <c r="G120" s="203" t="s">
        <v>314</v>
      </c>
      <c r="H120" s="203" t="s">
        <v>315</v>
      </c>
      <c r="I120" s="135">
        <v>3471</v>
      </c>
      <c r="J120" s="135">
        <v>3471</v>
      </c>
      <c r="K120" s="72"/>
      <c r="L120" s="72"/>
      <c r="M120" s="72"/>
      <c r="N120" s="135">
        <v>3471</v>
      </c>
      <c r="O120" s="72"/>
      <c r="P120" s="135"/>
      <c r="Q120" s="135"/>
      <c r="R120" s="135"/>
      <c r="S120" s="135"/>
      <c r="T120" s="135"/>
      <c r="U120" s="135"/>
      <c r="V120" s="135"/>
      <c r="W120" s="135"/>
      <c r="X120" s="135"/>
      <c r="Y120" s="135"/>
    </row>
    <row r="121" ht="20.25" customHeight="1" spans="1:25">
      <c r="A121" s="203" t="s">
        <v>70</v>
      </c>
      <c r="B121" s="203" t="s">
        <v>70</v>
      </c>
      <c r="C121" s="203" t="s">
        <v>308</v>
      </c>
      <c r="D121" s="203" t="s">
        <v>309</v>
      </c>
      <c r="E121" s="203" t="s">
        <v>122</v>
      </c>
      <c r="F121" s="203" t="s">
        <v>102</v>
      </c>
      <c r="G121" s="203" t="s">
        <v>314</v>
      </c>
      <c r="H121" s="203" t="s">
        <v>315</v>
      </c>
      <c r="I121" s="135">
        <v>13060</v>
      </c>
      <c r="J121" s="135">
        <v>13060</v>
      </c>
      <c r="K121" s="72"/>
      <c r="L121" s="72"/>
      <c r="M121" s="72"/>
      <c r="N121" s="135">
        <v>13060</v>
      </c>
      <c r="O121" s="72"/>
      <c r="P121" s="135"/>
      <c r="Q121" s="135"/>
      <c r="R121" s="135"/>
      <c r="S121" s="135"/>
      <c r="T121" s="135"/>
      <c r="U121" s="135"/>
      <c r="V121" s="135"/>
      <c r="W121" s="135"/>
      <c r="X121" s="135"/>
      <c r="Y121" s="135"/>
    </row>
    <row r="122" ht="20.25" customHeight="1" spans="1:25">
      <c r="A122" s="203" t="s">
        <v>70</v>
      </c>
      <c r="B122" s="203" t="s">
        <v>70</v>
      </c>
      <c r="C122" s="203" t="s">
        <v>316</v>
      </c>
      <c r="D122" s="203" t="s">
        <v>317</v>
      </c>
      <c r="E122" s="203" t="s">
        <v>110</v>
      </c>
      <c r="F122" s="203" t="s">
        <v>111</v>
      </c>
      <c r="G122" s="203" t="s">
        <v>310</v>
      </c>
      <c r="H122" s="203" t="s">
        <v>311</v>
      </c>
      <c r="I122" s="135">
        <v>1647168</v>
      </c>
      <c r="J122" s="135">
        <v>1647168</v>
      </c>
      <c r="K122" s="72"/>
      <c r="L122" s="72"/>
      <c r="M122" s="72"/>
      <c r="N122" s="135">
        <v>1647168</v>
      </c>
      <c r="O122" s="72"/>
      <c r="P122" s="135"/>
      <c r="Q122" s="135"/>
      <c r="R122" s="135"/>
      <c r="S122" s="135"/>
      <c r="T122" s="135"/>
      <c r="U122" s="135"/>
      <c r="V122" s="135"/>
      <c r="W122" s="135"/>
      <c r="X122" s="135"/>
      <c r="Y122" s="135"/>
    </row>
    <row r="123" ht="20.25" customHeight="1" spans="1:25">
      <c r="A123" s="203" t="s">
        <v>70</v>
      </c>
      <c r="B123" s="203" t="s">
        <v>70</v>
      </c>
      <c r="C123" s="203" t="s">
        <v>316</v>
      </c>
      <c r="D123" s="203" t="s">
        <v>317</v>
      </c>
      <c r="E123" s="203" t="s">
        <v>173</v>
      </c>
      <c r="F123" s="203" t="s">
        <v>174</v>
      </c>
      <c r="G123" s="203" t="s">
        <v>310</v>
      </c>
      <c r="H123" s="203" t="s">
        <v>311</v>
      </c>
      <c r="I123" s="135">
        <v>170436</v>
      </c>
      <c r="J123" s="135">
        <v>170436</v>
      </c>
      <c r="K123" s="72"/>
      <c r="L123" s="72"/>
      <c r="M123" s="72"/>
      <c r="N123" s="135">
        <v>170436</v>
      </c>
      <c r="O123" s="72"/>
      <c r="P123" s="135"/>
      <c r="Q123" s="135"/>
      <c r="R123" s="135"/>
      <c r="S123" s="135"/>
      <c r="T123" s="135"/>
      <c r="U123" s="135"/>
      <c r="V123" s="135"/>
      <c r="W123" s="135"/>
      <c r="X123" s="135"/>
      <c r="Y123" s="135"/>
    </row>
    <row r="124" ht="20.25" customHeight="1" spans="1:25">
      <c r="A124" s="203" t="s">
        <v>70</v>
      </c>
      <c r="B124" s="203" t="s">
        <v>70</v>
      </c>
      <c r="C124" s="203" t="s">
        <v>316</v>
      </c>
      <c r="D124" s="203" t="s">
        <v>317</v>
      </c>
      <c r="E124" s="203" t="s">
        <v>110</v>
      </c>
      <c r="F124" s="203" t="s">
        <v>111</v>
      </c>
      <c r="G124" s="203" t="s">
        <v>312</v>
      </c>
      <c r="H124" s="203" t="s">
        <v>313</v>
      </c>
      <c r="I124" s="135">
        <v>234000</v>
      </c>
      <c r="J124" s="135">
        <v>234000</v>
      </c>
      <c r="K124" s="72"/>
      <c r="L124" s="72"/>
      <c r="M124" s="72"/>
      <c r="N124" s="135">
        <v>234000</v>
      </c>
      <c r="O124" s="72"/>
      <c r="P124" s="135"/>
      <c r="Q124" s="135"/>
      <c r="R124" s="135"/>
      <c r="S124" s="135"/>
      <c r="T124" s="135"/>
      <c r="U124" s="135"/>
      <c r="V124" s="135"/>
      <c r="W124" s="135"/>
      <c r="X124" s="135"/>
      <c r="Y124" s="135"/>
    </row>
    <row r="125" ht="20.25" customHeight="1" spans="1:25">
      <c r="A125" s="203" t="s">
        <v>70</v>
      </c>
      <c r="B125" s="203" t="s">
        <v>70</v>
      </c>
      <c r="C125" s="203" t="s">
        <v>316</v>
      </c>
      <c r="D125" s="203" t="s">
        <v>317</v>
      </c>
      <c r="E125" s="203" t="s">
        <v>110</v>
      </c>
      <c r="F125" s="203" t="s">
        <v>111</v>
      </c>
      <c r="G125" s="203" t="s">
        <v>312</v>
      </c>
      <c r="H125" s="203" t="s">
        <v>313</v>
      </c>
      <c r="I125" s="135">
        <v>166392</v>
      </c>
      <c r="J125" s="135">
        <v>166392</v>
      </c>
      <c r="K125" s="72"/>
      <c r="L125" s="72"/>
      <c r="M125" s="72"/>
      <c r="N125" s="135">
        <v>166392</v>
      </c>
      <c r="O125" s="72"/>
      <c r="P125" s="135"/>
      <c r="Q125" s="135"/>
      <c r="R125" s="135"/>
      <c r="S125" s="135"/>
      <c r="T125" s="135"/>
      <c r="U125" s="135"/>
      <c r="V125" s="135"/>
      <c r="W125" s="135"/>
      <c r="X125" s="135"/>
      <c r="Y125" s="135"/>
    </row>
    <row r="126" ht="20.25" customHeight="1" spans="1:25">
      <c r="A126" s="203" t="s">
        <v>70</v>
      </c>
      <c r="B126" s="203" t="s">
        <v>70</v>
      </c>
      <c r="C126" s="203" t="s">
        <v>316</v>
      </c>
      <c r="D126" s="203" t="s">
        <v>317</v>
      </c>
      <c r="E126" s="203" t="s">
        <v>173</v>
      </c>
      <c r="F126" s="203" t="s">
        <v>174</v>
      </c>
      <c r="G126" s="203" t="s">
        <v>312</v>
      </c>
      <c r="H126" s="203" t="s">
        <v>313</v>
      </c>
      <c r="I126" s="135">
        <v>15840</v>
      </c>
      <c r="J126" s="135">
        <v>15840</v>
      </c>
      <c r="K126" s="72"/>
      <c r="L126" s="72"/>
      <c r="M126" s="72"/>
      <c r="N126" s="135">
        <v>15840</v>
      </c>
      <c r="O126" s="72"/>
      <c r="P126" s="135"/>
      <c r="Q126" s="135"/>
      <c r="R126" s="135"/>
      <c r="S126" s="135"/>
      <c r="T126" s="135"/>
      <c r="U126" s="135"/>
      <c r="V126" s="135"/>
      <c r="W126" s="135"/>
      <c r="X126" s="135"/>
      <c r="Y126" s="135"/>
    </row>
    <row r="127" ht="20.25" customHeight="1" spans="1:25">
      <c r="A127" s="203" t="s">
        <v>70</v>
      </c>
      <c r="B127" s="203" t="s">
        <v>70</v>
      </c>
      <c r="C127" s="203" t="s">
        <v>316</v>
      </c>
      <c r="D127" s="203" t="s">
        <v>317</v>
      </c>
      <c r="E127" s="203" t="s">
        <v>173</v>
      </c>
      <c r="F127" s="203" t="s">
        <v>174</v>
      </c>
      <c r="G127" s="203" t="s">
        <v>312</v>
      </c>
      <c r="H127" s="203" t="s">
        <v>313</v>
      </c>
      <c r="I127" s="135">
        <v>36000</v>
      </c>
      <c r="J127" s="135">
        <v>36000</v>
      </c>
      <c r="K127" s="72"/>
      <c r="L127" s="72"/>
      <c r="M127" s="72"/>
      <c r="N127" s="135">
        <v>36000</v>
      </c>
      <c r="O127" s="72"/>
      <c r="P127" s="135"/>
      <c r="Q127" s="135"/>
      <c r="R127" s="135"/>
      <c r="S127" s="135"/>
      <c r="T127" s="135"/>
      <c r="U127" s="135"/>
      <c r="V127" s="135"/>
      <c r="W127" s="135"/>
      <c r="X127" s="135"/>
      <c r="Y127" s="135"/>
    </row>
    <row r="128" ht="20.25" customHeight="1" spans="1:25">
      <c r="A128" s="203" t="s">
        <v>70</v>
      </c>
      <c r="B128" s="203" t="s">
        <v>70</v>
      </c>
      <c r="C128" s="203" t="s">
        <v>316</v>
      </c>
      <c r="D128" s="203" t="s">
        <v>317</v>
      </c>
      <c r="E128" s="203" t="s">
        <v>110</v>
      </c>
      <c r="F128" s="203" t="s">
        <v>111</v>
      </c>
      <c r="G128" s="203" t="s">
        <v>314</v>
      </c>
      <c r="H128" s="203" t="s">
        <v>315</v>
      </c>
      <c r="I128" s="135">
        <v>137264</v>
      </c>
      <c r="J128" s="135">
        <v>137264</v>
      </c>
      <c r="K128" s="72"/>
      <c r="L128" s="72"/>
      <c r="M128" s="72"/>
      <c r="N128" s="135">
        <v>137264</v>
      </c>
      <c r="O128" s="72"/>
      <c r="P128" s="135"/>
      <c r="Q128" s="135"/>
      <c r="R128" s="135"/>
      <c r="S128" s="135"/>
      <c r="T128" s="135"/>
      <c r="U128" s="135"/>
      <c r="V128" s="135"/>
      <c r="W128" s="135"/>
      <c r="X128" s="135"/>
      <c r="Y128" s="135"/>
    </row>
    <row r="129" ht="20.25" customHeight="1" spans="1:25">
      <c r="A129" s="203" t="s">
        <v>70</v>
      </c>
      <c r="B129" s="203" t="s">
        <v>70</v>
      </c>
      <c r="C129" s="203" t="s">
        <v>316</v>
      </c>
      <c r="D129" s="203" t="s">
        <v>317</v>
      </c>
      <c r="E129" s="203" t="s">
        <v>173</v>
      </c>
      <c r="F129" s="203" t="s">
        <v>174</v>
      </c>
      <c r="G129" s="203" t="s">
        <v>314</v>
      </c>
      <c r="H129" s="203" t="s">
        <v>315</v>
      </c>
      <c r="I129" s="135">
        <v>14203</v>
      </c>
      <c r="J129" s="135">
        <v>14203</v>
      </c>
      <c r="K129" s="72"/>
      <c r="L129" s="72"/>
      <c r="M129" s="72"/>
      <c r="N129" s="135">
        <v>14203</v>
      </c>
      <c r="O129" s="72"/>
      <c r="P129" s="135"/>
      <c r="Q129" s="135"/>
      <c r="R129" s="135"/>
      <c r="S129" s="135"/>
      <c r="T129" s="135"/>
      <c r="U129" s="135"/>
      <c r="V129" s="135"/>
      <c r="W129" s="135"/>
      <c r="X129" s="135"/>
      <c r="Y129" s="135"/>
    </row>
    <row r="130" ht="20.25" customHeight="1" spans="1:25">
      <c r="A130" s="203" t="s">
        <v>70</v>
      </c>
      <c r="B130" s="203" t="s">
        <v>70</v>
      </c>
      <c r="C130" s="203" t="s">
        <v>316</v>
      </c>
      <c r="D130" s="203" t="s">
        <v>317</v>
      </c>
      <c r="E130" s="203" t="s">
        <v>110</v>
      </c>
      <c r="F130" s="203" t="s">
        <v>111</v>
      </c>
      <c r="G130" s="203" t="s">
        <v>318</v>
      </c>
      <c r="H130" s="203" t="s">
        <v>319</v>
      </c>
      <c r="I130" s="135">
        <v>1529832</v>
      </c>
      <c r="J130" s="135">
        <v>1529832</v>
      </c>
      <c r="K130" s="72"/>
      <c r="L130" s="72"/>
      <c r="M130" s="72"/>
      <c r="N130" s="135">
        <v>1529832</v>
      </c>
      <c r="O130" s="72"/>
      <c r="P130" s="135"/>
      <c r="Q130" s="135"/>
      <c r="R130" s="135"/>
      <c r="S130" s="135"/>
      <c r="T130" s="135"/>
      <c r="U130" s="135"/>
      <c r="V130" s="135"/>
      <c r="W130" s="135"/>
      <c r="X130" s="135"/>
      <c r="Y130" s="135"/>
    </row>
    <row r="131" ht="20.25" customHeight="1" spans="1:25">
      <c r="A131" s="203" t="s">
        <v>70</v>
      </c>
      <c r="B131" s="203" t="s">
        <v>70</v>
      </c>
      <c r="C131" s="203" t="s">
        <v>316</v>
      </c>
      <c r="D131" s="203" t="s">
        <v>317</v>
      </c>
      <c r="E131" s="203" t="s">
        <v>110</v>
      </c>
      <c r="F131" s="203" t="s">
        <v>111</v>
      </c>
      <c r="G131" s="203" t="s">
        <v>318</v>
      </c>
      <c r="H131" s="203" t="s">
        <v>319</v>
      </c>
      <c r="I131" s="135">
        <v>382332</v>
      </c>
      <c r="J131" s="135">
        <v>382332</v>
      </c>
      <c r="K131" s="72"/>
      <c r="L131" s="72"/>
      <c r="M131" s="72"/>
      <c r="N131" s="135">
        <v>382332</v>
      </c>
      <c r="O131" s="72"/>
      <c r="P131" s="135"/>
      <c r="Q131" s="135"/>
      <c r="R131" s="135"/>
      <c r="S131" s="135"/>
      <c r="T131" s="135"/>
      <c r="U131" s="135"/>
      <c r="V131" s="135"/>
      <c r="W131" s="135"/>
      <c r="X131" s="135"/>
      <c r="Y131" s="135"/>
    </row>
    <row r="132" ht="20.25" customHeight="1" spans="1:25">
      <c r="A132" s="203" t="s">
        <v>70</v>
      </c>
      <c r="B132" s="203" t="s">
        <v>70</v>
      </c>
      <c r="C132" s="203" t="s">
        <v>316</v>
      </c>
      <c r="D132" s="203" t="s">
        <v>317</v>
      </c>
      <c r="E132" s="203" t="s">
        <v>173</v>
      </c>
      <c r="F132" s="203" t="s">
        <v>174</v>
      </c>
      <c r="G132" s="203" t="s">
        <v>318</v>
      </c>
      <c r="H132" s="203" t="s">
        <v>319</v>
      </c>
      <c r="I132" s="135">
        <v>225204</v>
      </c>
      <c r="J132" s="135">
        <v>225204</v>
      </c>
      <c r="K132" s="72"/>
      <c r="L132" s="72"/>
      <c r="M132" s="72"/>
      <c r="N132" s="135">
        <v>225204</v>
      </c>
      <c r="O132" s="72"/>
      <c r="P132" s="135"/>
      <c r="Q132" s="135"/>
      <c r="R132" s="135"/>
      <c r="S132" s="135"/>
      <c r="T132" s="135"/>
      <c r="U132" s="135"/>
      <c r="V132" s="135"/>
      <c r="W132" s="135"/>
      <c r="X132" s="135"/>
      <c r="Y132" s="135"/>
    </row>
    <row r="133" ht="20.25" customHeight="1" spans="1:25">
      <c r="A133" s="203" t="s">
        <v>70</v>
      </c>
      <c r="B133" s="203" t="s">
        <v>70</v>
      </c>
      <c r="C133" s="203" t="s">
        <v>316</v>
      </c>
      <c r="D133" s="203" t="s">
        <v>317</v>
      </c>
      <c r="E133" s="203" t="s">
        <v>173</v>
      </c>
      <c r="F133" s="203" t="s">
        <v>174</v>
      </c>
      <c r="G133" s="203" t="s">
        <v>318</v>
      </c>
      <c r="H133" s="203" t="s">
        <v>319</v>
      </c>
      <c r="I133" s="135">
        <v>54360</v>
      </c>
      <c r="J133" s="135">
        <v>54360</v>
      </c>
      <c r="K133" s="72"/>
      <c r="L133" s="72"/>
      <c r="M133" s="72"/>
      <c r="N133" s="135">
        <v>54360</v>
      </c>
      <c r="O133" s="72"/>
      <c r="P133" s="135"/>
      <c r="Q133" s="135"/>
      <c r="R133" s="135"/>
      <c r="S133" s="135"/>
      <c r="T133" s="135"/>
      <c r="U133" s="135"/>
      <c r="V133" s="135"/>
      <c r="W133" s="135"/>
      <c r="X133" s="135"/>
      <c r="Y133" s="135"/>
    </row>
    <row r="134" ht="20.25" customHeight="1" spans="1:25">
      <c r="A134" s="203" t="s">
        <v>70</v>
      </c>
      <c r="B134" s="203" t="s">
        <v>70</v>
      </c>
      <c r="C134" s="203" t="s">
        <v>320</v>
      </c>
      <c r="D134" s="203" t="s">
        <v>321</v>
      </c>
      <c r="E134" s="203" t="s">
        <v>137</v>
      </c>
      <c r="F134" s="203" t="s">
        <v>138</v>
      </c>
      <c r="G134" s="203" t="s">
        <v>322</v>
      </c>
      <c r="H134" s="203" t="s">
        <v>323</v>
      </c>
      <c r="I134" s="135">
        <v>736353</v>
      </c>
      <c r="J134" s="135">
        <v>736353</v>
      </c>
      <c r="K134" s="72"/>
      <c r="L134" s="72"/>
      <c r="M134" s="72"/>
      <c r="N134" s="135">
        <v>736353</v>
      </c>
      <c r="O134" s="72"/>
      <c r="P134" s="135"/>
      <c r="Q134" s="135"/>
      <c r="R134" s="135"/>
      <c r="S134" s="135"/>
      <c r="T134" s="135"/>
      <c r="U134" s="135"/>
      <c r="V134" s="135"/>
      <c r="W134" s="135"/>
      <c r="X134" s="135"/>
      <c r="Y134" s="135"/>
    </row>
    <row r="135" ht="20.25" customHeight="1" spans="1:25">
      <c r="A135" s="203" t="s">
        <v>70</v>
      </c>
      <c r="B135" s="203" t="s">
        <v>70</v>
      </c>
      <c r="C135" s="203" t="s">
        <v>320</v>
      </c>
      <c r="D135" s="203" t="s">
        <v>321</v>
      </c>
      <c r="E135" s="203" t="s">
        <v>137</v>
      </c>
      <c r="F135" s="203" t="s">
        <v>138</v>
      </c>
      <c r="G135" s="203" t="s">
        <v>322</v>
      </c>
      <c r="H135" s="203" t="s">
        <v>323</v>
      </c>
      <c r="I135" s="135">
        <v>435037</v>
      </c>
      <c r="J135" s="135">
        <v>435037</v>
      </c>
      <c r="K135" s="72"/>
      <c r="L135" s="72"/>
      <c r="M135" s="72"/>
      <c r="N135" s="135">
        <v>435037</v>
      </c>
      <c r="O135" s="72"/>
      <c r="P135" s="135"/>
      <c r="Q135" s="135"/>
      <c r="R135" s="135"/>
      <c r="S135" s="135"/>
      <c r="T135" s="135"/>
      <c r="U135" s="135"/>
      <c r="V135" s="135"/>
      <c r="W135" s="135"/>
      <c r="X135" s="135"/>
      <c r="Y135" s="135"/>
    </row>
    <row r="136" ht="20.25" customHeight="1" spans="1:25">
      <c r="A136" s="203" t="s">
        <v>70</v>
      </c>
      <c r="B136" s="203" t="s">
        <v>70</v>
      </c>
      <c r="C136" s="203" t="s">
        <v>320</v>
      </c>
      <c r="D136" s="203" t="s">
        <v>321</v>
      </c>
      <c r="E136" s="203" t="s">
        <v>147</v>
      </c>
      <c r="F136" s="203" t="s">
        <v>148</v>
      </c>
      <c r="G136" s="203" t="s">
        <v>324</v>
      </c>
      <c r="H136" s="203" t="s">
        <v>325</v>
      </c>
      <c r="I136" s="135">
        <v>2584</v>
      </c>
      <c r="J136" s="135">
        <v>2584</v>
      </c>
      <c r="K136" s="72"/>
      <c r="L136" s="72"/>
      <c r="M136" s="72"/>
      <c r="N136" s="135">
        <v>2584</v>
      </c>
      <c r="O136" s="72"/>
      <c r="P136" s="135"/>
      <c r="Q136" s="135"/>
      <c r="R136" s="135"/>
      <c r="S136" s="135"/>
      <c r="T136" s="135"/>
      <c r="U136" s="135"/>
      <c r="V136" s="135"/>
      <c r="W136" s="135"/>
      <c r="X136" s="135"/>
      <c r="Y136" s="135"/>
    </row>
    <row r="137" ht="20.25" customHeight="1" spans="1:25">
      <c r="A137" s="203" t="s">
        <v>70</v>
      </c>
      <c r="B137" s="203" t="s">
        <v>70</v>
      </c>
      <c r="C137" s="203" t="s">
        <v>320</v>
      </c>
      <c r="D137" s="203" t="s">
        <v>321</v>
      </c>
      <c r="E137" s="203" t="s">
        <v>147</v>
      </c>
      <c r="F137" s="203" t="s">
        <v>148</v>
      </c>
      <c r="G137" s="203" t="s">
        <v>324</v>
      </c>
      <c r="H137" s="203" t="s">
        <v>325</v>
      </c>
      <c r="I137" s="135">
        <v>240086</v>
      </c>
      <c r="J137" s="135">
        <v>240086</v>
      </c>
      <c r="K137" s="72"/>
      <c r="L137" s="72"/>
      <c r="M137" s="72"/>
      <c r="N137" s="135">
        <v>240086</v>
      </c>
      <c r="O137" s="72"/>
      <c r="P137" s="135"/>
      <c r="Q137" s="135"/>
      <c r="R137" s="135"/>
      <c r="S137" s="135"/>
      <c r="T137" s="135"/>
      <c r="U137" s="135"/>
      <c r="V137" s="135"/>
      <c r="W137" s="135"/>
      <c r="X137" s="135"/>
      <c r="Y137" s="135"/>
    </row>
    <row r="138" ht="20.25" customHeight="1" spans="1:25">
      <c r="A138" s="203" t="s">
        <v>70</v>
      </c>
      <c r="B138" s="203" t="s">
        <v>70</v>
      </c>
      <c r="C138" s="203" t="s">
        <v>320</v>
      </c>
      <c r="D138" s="203" t="s">
        <v>321</v>
      </c>
      <c r="E138" s="203" t="s">
        <v>149</v>
      </c>
      <c r="F138" s="203" t="s">
        <v>150</v>
      </c>
      <c r="G138" s="203" t="s">
        <v>324</v>
      </c>
      <c r="H138" s="203" t="s">
        <v>325</v>
      </c>
      <c r="I138" s="135">
        <v>378295</v>
      </c>
      <c r="J138" s="135">
        <v>378295</v>
      </c>
      <c r="K138" s="72"/>
      <c r="L138" s="72"/>
      <c r="M138" s="72"/>
      <c r="N138" s="135">
        <v>378295</v>
      </c>
      <c r="O138" s="72"/>
      <c r="P138" s="135"/>
      <c r="Q138" s="135"/>
      <c r="R138" s="135"/>
      <c r="S138" s="135"/>
      <c r="T138" s="135"/>
      <c r="U138" s="135"/>
      <c r="V138" s="135"/>
      <c r="W138" s="135"/>
      <c r="X138" s="135"/>
      <c r="Y138" s="135"/>
    </row>
    <row r="139" ht="20.25" customHeight="1" spans="1:25">
      <c r="A139" s="203" t="s">
        <v>70</v>
      </c>
      <c r="B139" s="203" t="s">
        <v>70</v>
      </c>
      <c r="C139" s="203" t="s">
        <v>320</v>
      </c>
      <c r="D139" s="203" t="s">
        <v>321</v>
      </c>
      <c r="E139" s="203" t="s">
        <v>149</v>
      </c>
      <c r="F139" s="203" t="s">
        <v>150</v>
      </c>
      <c r="G139" s="203" t="s">
        <v>324</v>
      </c>
      <c r="H139" s="203" t="s">
        <v>325</v>
      </c>
      <c r="I139" s="135">
        <v>4134</v>
      </c>
      <c r="J139" s="135">
        <v>4134</v>
      </c>
      <c r="K139" s="72"/>
      <c r="L139" s="72"/>
      <c r="M139" s="72"/>
      <c r="N139" s="135">
        <v>4134</v>
      </c>
      <c r="O139" s="72"/>
      <c r="P139" s="135"/>
      <c r="Q139" s="135"/>
      <c r="R139" s="135"/>
      <c r="S139" s="135"/>
      <c r="T139" s="135"/>
      <c r="U139" s="135"/>
      <c r="V139" s="135"/>
      <c r="W139" s="135"/>
      <c r="X139" s="135"/>
      <c r="Y139" s="135"/>
    </row>
    <row r="140" ht="20.25" customHeight="1" spans="1:25">
      <c r="A140" s="203" t="s">
        <v>70</v>
      </c>
      <c r="B140" s="203" t="s">
        <v>70</v>
      </c>
      <c r="C140" s="203" t="s">
        <v>320</v>
      </c>
      <c r="D140" s="203" t="s">
        <v>321</v>
      </c>
      <c r="E140" s="203" t="s">
        <v>151</v>
      </c>
      <c r="F140" s="203" t="s">
        <v>152</v>
      </c>
      <c r="G140" s="203" t="s">
        <v>326</v>
      </c>
      <c r="H140" s="203" t="s">
        <v>327</v>
      </c>
      <c r="I140" s="135">
        <v>224711</v>
      </c>
      <c r="J140" s="135">
        <v>224711</v>
      </c>
      <c r="K140" s="72"/>
      <c r="L140" s="72"/>
      <c r="M140" s="72"/>
      <c r="N140" s="135">
        <v>224711</v>
      </c>
      <c r="O140" s="72"/>
      <c r="P140" s="135"/>
      <c r="Q140" s="135"/>
      <c r="R140" s="135"/>
      <c r="S140" s="135"/>
      <c r="T140" s="135"/>
      <c r="U140" s="135"/>
      <c r="V140" s="135"/>
      <c r="W140" s="135"/>
      <c r="X140" s="135"/>
      <c r="Y140" s="135"/>
    </row>
    <row r="141" ht="20.25" customHeight="1" spans="1:25">
      <c r="A141" s="203" t="s">
        <v>70</v>
      </c>
      <c r="B141" s="203" t="s">
        <v>70</v>
      </c>
      <c r="C141" s="203" t="s">
        <v>320</v>
      </c>
      <c r="D141" s="203" t="s">
        <v>321</v>
      </c>
      <c r="E141" s="203" t="s">
        <v>151</v>
      </c>
      <c r="F141" s="203" t="s">
        <v>152</v>
      </c>
      <c r="G141" s="203" t="s">
        <v>326</v>
      </c>
      <c r="H141" s="203" t="s">
        <v>327</v>
      </c>
      <c r="I141" s="135">
        <v>29980</v>
      </c>
      <c r="J141" s="135">
        <v>29980</v>
      </c>
      <c r="K141" s="72"/>
      <c r="L141" s="72"/>
      <c r="M141" s="72"/>
      <c r="N141" s="135">
        <v>29980</v>
      </c>
      <c r="O141" s="72"/>
      <c r="P141" s="135"/>
      <c r="Q141" s="135"/>
      <c r="R141" s="135"/>
      <c r="S141" s="135"/>
      <c r="T141" s="135"/>
      <c r="U141" s="135"/>
      <c r="V141" s="135"/>
      <c r="W141" s="135"/>
      <c r="X141" s="135"/>
      <c r="Y141" s="135"/>
    </row>
    <row r="142" ht="20.25" customHeight="1" spans="1:25">
      <c r="A142" s="203" t="s">
        <v>70</v>
      </c>
      <c r="B142" s="203" t="s">
        <v>70</v>
      </c>
      <c r="C142" s="203" t="s">
        <v>320</v>
      </c>
      <c r="D142" s="203" t="s">
        <v>321</v>
      </c>
      <c r="E142" s="203" t="s">
        <v>151</v>
      </c>
      <c r="F142" s="203" t="s">
        <v>152</v>
      </c>
      <c r="G142" s="203" t="s">
        <v>326</v>
      </c>
      <c r="H142" s="203" t="s">
        <v>327</v>
      </c>
      <c r="I142" s="135">
        <v>143450</v>
      </c>
      <c r="J142" s="135">
        <v>143450</v>
      </c>
      <c r="K142" s="72"/>
      <c r="L142" s="72"/>
      <c r="M142" s="72"/>
      <c r="N142" s="135">
        <v>143450</v>
      </c>
      <c r="O142" s="72"/>
      <c r="P142" s="135"/>
      <c r="Q142" s="135"/>
      <c r="R142" s="135"/>
      <c r="S142" s="135"/>
      <c r="T142" s="135"/>
      <c r="U142" s="135"/>
      <c r="V142" s="135"/>
      <c r="W142" s="135"/>
      <c r="X142" s="135"/>
      <c r="Y142" s="135"/>
    </row>
    <row r="143" ht="20.25" customHeight="1" spans="1:25">
      <c r="A143" s="203" t="s">
        <v>70</v>
      </c>
      <c r="B143" s="203" t="s">
        <v>70</v>
      </c>
      <c r="C143" s="203" t="s">
        <v>320</v>
      </c>
      <c r="D143" s="203" t="s">
        <v>321</v>
      </c>
      <c r="E143" s="203" t="s">
        <v>151</v>
      </c>
      <c r="F143" s="203" t="s">
        <v>152</v>
      </c>
      <c r="G143" s="203" t="s">
        <v>326</v>
      </c>
      <c r="H143" s="203" t="s">
        <v>327</v>
      </c>
      <c r="I143" s="135">
        <v>20141</v>
      </c>
      <c r="J143" s="135">
        <v>20141</v>
      </c>
      <c r="K143" s="72"/>
      <c r="L143" s="72"/>
      <c r="M143" s="72"/>
      <c r="N143" s="135">
        <v>20141</v>
      </c>
      <c r="O143" s="72"/>
      <c r="P143" s="135"/>
      <c r="Q143" s="135"/>
      <c r="R143" s="135"/>
      <c r="S143" s="135"/>
      <c r="T143" s="135"/>
      <c r="U143" s="135"/>
      <c r="V143" s="135"/>
      <c r="W143" s="135"/>
      <c r="X143" s="135"/>
      <c r="Y143" s="135"/>
    </row>
    <row r="144" ht="20.25" customHeight="1" spans="1:25">
      <c r="A144" s="203" t="s">
        <v>70</v>
      </c>
      <c r="B144" s="203" t="s">
        <v>70</v>
      </c>
      <c r="C144" s="203" t="s">
        <v>320</v>
      </c>
      <c r="D144" s="203" t="s">
        <v>321</v>
      </c>
      <c r="E144" s="203" t="s">
        <v>109</v>
      </c>
      <c r="F144" s="203" t="s">
        <v>102</v>
      </c>
      <c r="G144" s="203" t="s">
        <v>328</v>
      </c>
      <c r="H144" s="203" t="s">
        <v>329</v>
      </c>
      <c r="I144" s="135">
        <v>1274</v>
      </c>
      <c r="J144" s="135">
        <v>1274</v>
      </c>
      <c r="K144" s="72"/>
      <c r="L144" s="72"/>
      <c r="M144" s="72"/>
      <c r="N144" s="135">
        <v>1274</v>
      </c>
      <c r="O144" s="72"/>
      <c r="P144" s="135"/>
      <c r="Q144" s="135"/>
      <c r="R144" s="135"/>
      <c r="S144" s="135"/>
      <c r="T144" s="135"/>
      <c r="U144" s="135"/>
      <c r="V144" s="135"/>
      <c r="W144" s="135"/>
      <c r="X144" s="135"/>
      <c r="Y144" s="135"/>
    </row>
    <row r="145" ht="20.25" customHeight="1" spans="1:25">
      <c r="A145" s="203" t="s">
        <v>70</v>
      </c>
      <c r="B145" s="203" t="s">
        <v>70</v>
      </c>
      <c r="C145" s="203" t="s">
        <v>320</v>
      </c>
      <c r="D145" s="203" t="s">
        <v>321</v>
      </c>
      <c r="E145" s="203" t="s">
        <v>110</v>
      </c>
      <c r="F145" s="203" t="s">
        <v>111</v>
      </c>
      <c r="G145" s="203" t="s">
        <v>328</v>
      </c>
      <c r="H145" s="203" t="s">
        <v>329</v>
      </c>
      <c r="I145" s="135">
        <v>26995</v>
      </c>
      <c r="J145" s="135">
        <v>26995</v>
      </c>
      <c r="K145" s="72"/>
      <c r="L145" s="72"/>
      <c r="M145" s="72"/>
      <c r="N145" s="135">
        <v>26995</v>
      </c>
      <c r="O145" s="72"/>
      <c r="P145" s="135"/>
      <c r="Q145" s="135"/>
      <c r="R145" s="135"/>
      <c r="S145" s="135"/>
      <c r="T145" s="135"/>
      <c r="U145" s="135"/>
      <c r="V145" s="135"/>
      <c r="W145" s="135"/>
      <c r="X145" s="135"/>
      <c r="Y145" s="135"/>
    </row>
    <row r="146" ht="20.25" customHeight="1" spans="1:25">
      <c r="A146" s="203" t="s">
        <v>70</v>
      </c>
      <c r="B146" s="203" t="s">
        <v>70</v>
      </c>
      <c r="C146" s="203" t="s">
        <v>320</v>
      </c>
      <c r="D146" s="203" t="s">
        <v>321</v>
      </c>
      <c r="E146" s="203" t="s">
        <v>153</v>
      </c>
      <c r="F146" s="203" t="s">
        <v>154</v>
      </c>
      <c r="G146" s="203" t="s">
        <v>328</v>
      </c>
      <c r="H146" s="203" t="s">
        <v>329</v>
      </c>
      <c r="I146" s="135">
        <v>8988</v>
      </c>
      <c r="J146" s="135">
        <v>8988</v>
      </c>
      <c r="K146" s="72"/>
      <c r="L146" s="72"/>
      <c r="M146" s="72"/>
      <c r="N146" s="135">
        <v>8988</v>
      </c>
      <c r="O146" s="72"/>
      <c r="P146" s="135"/>
      <c r="Q146" s="135"/>
      <c r="R146" s="135"/>
      <c r="S146" s="135"/>
      <c r="T146" s="135"/>
      <c r="U146" s="135"/>
      <c r="V146" s="135"/>
      <c r="W146" s="135"/>
      <c r="X146" s="135"/>
      <c r="Y146" s="135"/>
    </row>
    <row r="147" ht="20.25" customHeight="1" spans="1:25">
      <c r="A147" s="203" t="s">
        <v>70</v>
      </c>
      <c r="B147" s="203" t="s">
        <v>70</v>
      </c>
      <c r="C147" s="203" t="s">
        <v>320</v>
      </c>
      <c r="D147" s="203" t="s">
        <v>321</v>
      </c>
      <c r="E147" s="203" t="s">
        <v>153</v>
      </c>
      <c r="F147" s="203" t="s">
        <v>154</v>
      </c>
      <c r="G147" s="203" t="s">
        <v>328</v>
      </c>
      <c r="H147" s="203" t="s">
        <v>329</v>
      </c>
      <c r="I147" s="135">
        <v>5004</v>
      </c>
      <c r="J147" s="135">
        <v>5004</v>
      </c>
      <c r="K147" s="72"/>
      <c r="L147" s="72"/>
      <c r="M147" s="72"/>
      <c r="N147" s="135">
        <v>5004</v>
      </c>
      <c r="O147" s="72"/>
      <c r="P147" s="135"/>
      <c r="Q147" s="135"/>
      <c r="R147" s="135"/>
      <c r="S147" s="135"/>
      <c r="T147" s="135"/>
      <c r="U147" s="135"/>
      <c r="V147" s="135"/>
      <c r="W147" s="135"/>
      <c r="X147" s="135"/>
      <c r="Y147" s="135"/>
    </row>
    <row r="148" ht="20.25" customHeight="1" spans="1:25">
      <c r="A148" s="203" t="s">
        <v>70</v>
      </c>
      <c r="B148" s="203" t="s">
        <v>70</v>
      </c>
      <c r="C148" s="203" t="s">
        <v>320</v>
      </c>
      <c r="D148" s="203" t="s">
        <v>321</v>
      </c>
      <c r="E148" s="203" t="s">
        <v>159</v>
      </c>
      <c r="F148" s="203" t="s">
        <v>160</v>
      </c>
      <c r="G148" s="203" t="s">
        <v>328</v>
      </c>
      <c r="H148" s="203" t="s">
        <v>329</v>
      </c>
      <c r="I148" s="135">
        <v>3115</v>
      </c>
      <c r="J148" s="135">
        <v>3115</v>
      </c>
      <c r="K148" s="72"/>
      <c r="L148" s="72"/>
      <c r="M148" s="72"/>
      <c r="N148" s="135">
        <v>3115</v>
      </c>
      <c r="O148" s="72"/>
      <c r="P148" s="135"/>
      <c r="Q148" s="135"/>
      <c r="R148" s="135"/>
      <c r="S148" s="135"/>
      <c r="T148" s="135"/>
      <c r="U148" s="135"/>
      <c r="V148" s="135"/>
      <c r="W148" s="135"/>
      <c r="X148" s="135"/>
      <c r="Y148" s="135"/>
    </row>
    <row r="149" ht="20.25" customHeight="1" spans="1:25">
      <c r="A149" s="203" t="s">
        <v>70</v>
      </c>
      <c r="B149" s="203" t="s">
        <v>70</v>
      </c>
      <c r="C149" s="203" t="s">
        <v>330</v>
      </c>
      <c r="D149" s="203" t="s">
        <v>190</v>
      </c>
      <c r="E149" s="203" t="s">
        <v>189</v>
      </c>
      <c r="F149" s="203" t="s">
        <v>190</v>
      </c>
      <c r="G149" s="203" t="s">
        <v>331</v>
      </c>
      <c r="H149" s="203" t="s">
        <v>190</v>
      </c>
      <c r="I149" s="135">
        <v>361967</v>
      </c>
      <c r="J149" s="135">
        <v>361967</v>
      </c>
      <c r="K149" s="72"/>
      <c r="L149" s="72"/>
      <c r="M149" s="72"/>
      <c r="N149" s="135">
        <v>361967</v>
      </c>
      <c r="O149" s="72"/>
      <c r="P149" s="135"/>
      <c r="Q149" s="135"/>
      <c r="R149" s="135"/>
      <c r="S149" s="135"/>
      <c r="T149" s="135"/>
      <c r="U149" s="135"/>
      <c r="V149" s="135"/>
      <c r="W149" s="135"/>
      <c r="X149" s="135"/>
      <c r="Y149" s="135"/>
    </row>
    <row r="150" ht="20.25" customHeight="1" spans="1:25">
      <c r="A150" s="203" t="s">
        <v>70</v>
      </c>
      <c r="B150" s="203" t="s">
        <v>70</v>
      </c>
      <c r="C150" s="203" t="s">
        <v>330</v>
      </c>
      <c r="D150" s="203" t="s">
        <v>190</v>
      </c>
      <c r="E150" s="203" t="s">
        <v>189</v>
      </c>
      <c r="F150" s="203" t="s">
        <v>190</v>
      </c>
      <c r="G150" s="203" t="s">
        <v>331</v>
      </c>
      <c r="H150" s="203" t="s">
        <v>190</v>
      </c>
      <c r="I150" s="135">
        <v>550116</v>
      </c>
      <c r="J150" s="135">
        <v>550116</v>
      </c>
      <c r="K150" s="72"/>
      <c r="L150" s="72"/>
      <c r="M150" s="72"/>
      <c r="N150" s="135">
        <v>550116</v>
      </c>
      <c r="O150" s="72"/>
      <c r="P150" s="135"/>
      <c r="Q150" s="135"/>
      <c r="R150" s="135"/>
      <c r="S150" s="135"/>
      <c r="T150" s="135"/>
      <c r="U150" s="135"/>
      <c r="V150" s="135"/>
      <c r="W150" s="135"/>
      <c r="X150" s="135"/>
      <c r="Y150" s="135"/>
    </row>
    <row r="151" ht="20.25" customHeight="1" spans="1:25">
      <c r="A151" s="203" t="s">
        <v>70</v>
      </c>
      <c r="B151" s="203" t="s">
        <v>70</v>
      </c>
      <c r="C151" s="203" t="s">
        <v>332</v>
      </c>
      <c r="D151" s="203" t="s">
        <v>333</v>
      </c>
      <c r="E151" s="203" t="s">
        <v>127</v>
      </c>
      <c r="F151" s="203" t="s">
        <v>128</v>
      </c>
      <c r="G151" s="203" t="s">
        <v>265</v>
      </c>
      <c r="H151" s="203" t="s">
        <v>266</v>
      </c>
      <c r="I151" s="135">
        <v>93600</v>
      </c>
      <c r="J151" s="135">
        <v>93600</v>
      </c>
      <c r="K151" s="72"/>
      <c r="L151" s="72"/>
      <c r="M151" s="72"/>
      <c r="N151" s="135">
        <v>93600</v>
      </c>
      <c r="O151" s="72"/>
      <c r="P151" s="135"/>
      <c r="Q151" s="135"/>
      <c r="R151" s="135"/>
      <c r="S151" s="135"/>
      <c r="T151" s="135"/>
      <c r="U151" s="135"/>
      <c r="V151" s="135"/>
      <c r="W151" s="135"/>
      <c r="X151" s="135"/>
      <c r="Y151" s="135"/>
    </row>
    <row r="152" ht="20.25" customHeight="1" spans="1:25">
      <c r="A152" s="203" t="s">
        <v>70</v>
      </c>
      <c r="B152" s="203" t="s">
        <v>70</v>
      </c>
      <c r="C152" s="203" t="s">
        <v>332</v>
      </c>
      <c r="D152" s="203" t="s">
        <v>333</v>
      </c>
      <c r="E152" s="203" t="s">
        <v>127</v>
      </c>
      <c r="F152" s="203" t="s">
        <v>128</v>
      </c>
      <c r="G152" s="203" t="s">
        <v>265</v>
      </c>
      <c r="H152" s="203" t="s">
        <v>266</v>
      </c>
      <c r="I152" s="135">
        <v>1096182.6</v>
      </c>
      <c r="J152" s="135">
        <v>1096182.6</v>
      </c>
      <c r="K152" s="72"/>
      <c r="L152" s="72"/>
      <c r="M152" s="72"/>
      <c r="N152" s="135">
        <v>1096182.6</v>
      </c>
      <c r="O152" s="72"/>
      <c r="P152" s="135"/>
      <c r="Q152" s="135"/>
      <c r="R152" s="135"/>
      <c r="S152" s="135"/>
      <c r="T152" s="135"/>
      <c r="U152" s="135"/>
      <c r="V152" s="135"/>
      <c r="W152" s="135"/>
      <c r="X152" s="135"/>
      <c r="Y152" s="135"/>
    </row>
    <row r="153" ht="20.25" customHeight="1" spans="1:25">
      <c r="A153" s="203" t="s">
        <v>70</v>
      </c>
      <c r="B153" s="203" t="s">
        <v>70</v>
      </c>
      <c r="C153" s="203" t="s">
        <v>332</v>
      </c>
      <c r="D153" s="203" t="s">
        <v>333</v>
      </c>
      <c r="E153" s="203" t="s">
        <v>181</v>
      </c>
      <c r="F153" s="203" t="s">
        <v>182</v>
      </c>
      <c r="G153" s="203" t="s">
        <v>265</v>
      </c>
      <c r="H153" s="203" t="s">
        <v>266</v>
      </c>
      <c r="I153" s="135">
        <v>1884764.33</v>
      </c>
      <c r="J153" s="135">
        <v>1884764.33</v>
      </c>
      <c r="K153" s="72"/>
      <c r="L153" s="72"/>
      <c r="M153" s="72"/>
      <c r="N153" s="135">
        <v>1884764.33</v>
      </c>
      <c r="O153" s="72"/>
      <c r="P153" s="135"/>
      <c r="Q153" s="135"/>
      <c r="R153" s="135"/>
      <c r="S153" s="135"/>
      <c r="T153" s="135"/>
      <c r="U153" s="135"/>
      <c r="V153" s="135"/>
      <c r="W153" s="135"/>
      <c r="X153" s="135"/>
      <c r="Y153" s="135"/>
    </row>
    <row r="154" ht="20.25" customHeight="1" spans="1:25">
      <c r="A154" s="203" t="s">
        <v>70</v>
      </c>
      <c r="B154" s="203" t="s">
        <v>70</v>
      </c>
      <c r="C154" s="203" t="s">
        <v>332</v>
      </c>
      <c r="D154" s="203" t="s">
        <v>333</v>
      </c>
      <c r="E154" s="203" t="s">
        <v>183</v>
      </c>
      <c r="F154" s="203" t="s">
        <v>184</v>
      </c>
      <c r="G154" s="203" t="s">
        <v>265</v>
      </c>
      <c r="H154" s="203" t="s">
        <v>266</v>
      </c>
      <c r="I154" s="135">
        <v>118080</v>
      </c>
      <c r="J154" s="135">
        <v>118080</v>
      </c>
      <c r="K154" s="72"/>
      <c r="L154" s="72"/>
      <c r="M154" s="72"/>
      <c r="N154" s="135">
        <v>118080</v>
      </c>
      <c r="O154" s="72"/>
      <c r="P154" s="135"/>
      <c r="Q154" s="135"/>
      <c r="R154" s="135"/>
      <c r="S154" s="135"/>
      <c r="T154" s="135"/>
      <c r="U154" s="135"/>
      <c r="V154" s="135"/>
      <c r="W154" s="135"/>
      <c r="X154" s="135"/>
      <c r="Y154" s="135"/>
    </row>
    <row r="155" ht="20.25" customHeight="1" spans="1:25">
      <c r="A155" s="203" t="s">
        <v>70</v>
      </c>
      <c r="B155" s="203" t="s">
        <v>70</v>
      </c>
      <c r="C155" s="203" t="s">
        <v>334</v>
      </c>
      <c r="D155" s="203" t="s">
        <v>335</v>
      </c>
      <c r="E155" s="203" t="s">
        <v>101</v>
      </c>
      <c r="F155" s="203" t="s">
        <v>102</v>
      </c>
      <c r="G155" s="203" t="s">
        <v>306</v>
      </c>
      <c r="H155" s="203" t="s">
        <v>307</v>
      </c>
      <c r="I155" s="135">
        <v>9000</v>
      </c>
      <c r="J155" s="135">
        <v>9000</v>
      </c>
      <c r="K155" s="72"/>
      <c r="L155" s="72"/>
      <c r="M155" s="72"/>
      <c r="N155" s="135">
        <v>9000</v>
      </c>
      <c r="O155" s="72"/>
      <c r="P155" s="135"/>
      <c r="Q155" s="135"/>
      <c r="R155" s="135"/>
      <c r="S155" s="135"/>
      <c r="T155" s="135"/>
      <c r="U155" s="135"/>
      <c r="V155" s="135"/>
      <c r="W155" s="135"/>
      <c r="X155" s="135"/>
      <c r="Y155" s="135"/>
    </row>
    <row r="156" ht="20.25" customHeight="1" spans="1:25">
      <c r="A156" s="203" t="s">
        <v>70</v>
      </c>
      <c r="B156" s="203" t="s">
        <v>70</v>
      </c>
      <c r="C156" s="203" t="s">
        <v>334</v>
      </c>
      <c r="D156" s="203" t="s">
        <v>335</v>
      </c>
      <c r="E156" s="203" t="s">
        <v>109</v>
      </c>
      <c r="F156" s="203" t="s">
        <v>102</v>
      </c>
      <c r="G156" s="203" t="s">
        <v>306</v>
      </c>
      <c r="H156" s="203" t="s">
        <v>307</v>
      </c>
      <c r="I156" s="135">
        <v>177600</v>
      </c>
      <c r="J156" s="135">
        <v>177600</v>
      </c>
      <c r="K156" s="72"/>
      <c r="L156" s="72"/>
      <c r="M156" s="72"/>
      <c r="N156" s="135">
        <v>177600</v>
      </c>
      <c r="O156" s="72"/>
      <c r="P156" s="135"/>
      <c r="Q156" s="135"/>
      <c r="R156" s="135"/>
      <c r="S156" s="135"/>
      <c r="T156" s="135"/>
      <c r="U156" s="135"/>
      <c r="V156" s="135"/>
      <c r="W156" s="135"/>
      <c r="X156" s="135"/>
      <c r="Y156" s="135"/>
    </row>
    <row r="157" ht="20.25" customHeight="1" spans="1:25">
      <c r="A157" s="203" t="s">
        <v>70</v>
      </c>
      <c r="B157" s="203" t="s">
        <v>70</v>
      </c>
      <c r="C157" s="203" t="s">
        <v>334</v>
      </c>
      <c r="D157" s="203" t="s">
        <v>335</v>
      </c>
      <c r="E157" s="203" t="s">
        <v>116</v>
      </c>
      <c r="F157" s="203" t="s">
        <v>102</v>
      </c>
      <c r="G157" s="203" t="s">
        <v>306</v>
      </c>
      <c r="H157" s="203" t="s">
        <v>307</v>
      </c>
      <c r="I157" s="135">
        <v>9000</v>
      </c>
      <c r="J157" s="135">
        <v>9000</v>
      </c>
      <c r="K157" s="72"/>
      <c r="L157" s="72"/>
      <c r="M157" s="72"/>
      <c r="N157" s="135">
        <v>9000</v>
      </c>
      <c r="O157" s="72"/>
      <c r="P157" s="135"/>
      <c r="Q157" s="135"/>
      <c r="R157" s="135"/>
      <c r="S157" s="135"/>
      <c r="T157" s="135"/>
      <c r="U157" s="135"/>
      <c r="V157" s="135"/>
      <c r="W157" s="135"/>
      <c r="X157" s="135"/>
      <c r="Y157" s="135"/>
    </row>
    <row r="158" ht="20.25" customHeight="1" spans="1:25">
      <c r="A158" s="203" t="s">
        <v>70</v>
      </c>
      <c r="B158" s="203" t="s">
        <v>70</v>
      </c>
      <c r="C158" s="203" t="s">
        <v>334</v>
      </c>
      <c r="D158" s="203" t="s">
        <v>335</v>
      </c>
      <c r="E158" s="203" t="s">
        <v>122</v>
      </c>
      <c r="F158" s="203" t="s">
        <v>102</v>
      </c>
      <c r="G158" s="203" t="s">
        <v>306</v>
      </c>
      <c r="H158" s="203" t="s">
        <v>307</v>
      </c>
      <c r="I158" s="135">
        <v>36000</v>
      </c>
      <c r="J158" s="135">
        <v>36000</v>
      </c>
      <c r="K158" s="72"/>
      <c r="L158" s="72"/>
      <c r="M158" s="72"/>
      <c r="N158" s="135">
        <v>36000</v>
      </c>
      <c r="O158" s="72"/>
      <c r="P158" s="135"/>
      <c r="Q158" s="135"/>
      <c r="R158" s="135"/>
      <c r="S158" s="135"/>
      <c r="T158" s="135"/>
      <c r="U158" s="135"/>
      <c r="V158" s="135"/>
      <c r="W158" s="135"/>
      <c r="X158" s="135"/>
      <c r="Y158" s="135"/>
    </row>
    <row r="159" ht="20.25" customHeight="1" spans="1:25">
      <c r="A159" s="203" t="s">
        <v>70</v>
      </c>
      <c r="B159" s="203" t="s">
        <v>70</v>
      </c>
      <c r="C159" s="203" t="s">
        <v>336</v>
      </c>
      <c r="D159" s="203" t="s">
        <v>337</v>
      </c>
      <c r="E159" s="203" t="s">
        <v>133</v>
      </c>
      <c r="F159" s="203" t="s">
        <v>134</v>
      </c>
      <c r="G159" s="203" t="s">
        <v>265</v>
      </c>
      <c r="H159" s="203" t="s">
        <v>266</v>
      </c>
      <c r="I159" s="135">
        <v>72000</v>
      </c>
      <c r="J159" s="135">
        <v>72000</v>
      </c>
      <c r="K159" s="72"/>
      <c r="L159" s="72"/>
      <c r="M159" s="72"/>
      <c r="N159" s="135">
        <v>72000</v>
      </c>
      <c r="O159" s="72"/>
      <c r="P159" s="135"/>
      <c r="Q159" s="135"/>
      <c r="R159" s="135"/>
      <c r="S159" s="135"/>
      <c r="T159" s="135"/>
      <c r="U159" s="135"/>
      <c r="V159" s="135"/>
      <c r="W159" s="135"/>
      <c r="X159" s="135"/>
      <c r="Y159" s="135"/>
    </row>
    <row r="160" ht="20.25" customHeight="1" spans="1:25">
      <c r="A160" s="203" t="s">
        <v>70</v>
      </c>
      <c r="B160" s="203" t="s">
        <v>70</v>
      </c>
      <c r="C160" s="203" t="s">
        <v>336</v>
      </c>
      <c r="D160" s="203" t="s">
        <v>337</v>
      </c>
      <c r="E160" s="203" t="s">
        <v>135</v>
      </c>
      <c r="F160" s="203" t="s">
        <v>136</v>
      </c>
      <c r="G160" s="203" t="s">
        <v>265</v>
      </c>
      <c r="H160" s="203" t="s">
        <v>266</v>
      </c>
      <c r="I160" s="135">
        <v>115200</v>
      </c>
      <c r="J160" s="135">
        <v>115200</v>
      </c>
      <c r="K160" s="72"/>
      <c r="L160" s="72"/>
      <c r="M160" s="72"/>
      <c r="N160" s="135">
        <v>115200</v>
      </c>
      <c r="O160" s="72"/>
      <c r="P160" s="135"/>
      <c r="Q160" s="135"/>
      <c r="R160" s="135"/>
      <c r="S160" s="135"/>
      <c r="T160" s="135"/>
      <c r="U160" s="135"/>
      <c r="V160" s="135"/>
      <c r="W160" s="135"/>
      <c r="X160" s="135"/>
      <c r="Y160" s="135"/>
    </row>
    <row r="161" ht="20.25" customHeight="1" spans="1:25">
      <c r="A161" s="203" t="s">
        <v>70</v>
      </c>
      <c r="B161" s="203" t="s">
        <v>70</v>
      </c>
      <c r="C161" s="203" t="s">
        <v>338</v>
      </c>
      <c r="D161" s="203" t="s">
        <v>339</v>
      </c>
      <c r="E161" s="203" t="s">
        <v>101</v>
      </c>
      <c r="F161" s="203" t="s">
        <v>102</v>
      </c>
      <c r="G161" s="203" t="s">
        <v>314</v>
      </c>
      <c r="H161" s="203" t="s">
        <v>315</v>
      </c>
      <c r="I161" s="135">
        <v>17400</v>
      </c>
      <c r="J161" s="135">
        <v>17400</v>
      </c>
      <c r="K161" s="72"/>
      <c r="L161" s="72"/>
      <c r="M161" s="72"/>
      <c r="N161" s="135">
        <v>17400</v>
      </c>
      <c r="O161" s="72"/>
      <c r="P161" s="135"/>
      <c r="Q161" s="135"/>
      <c r="R161" s="135"/>
      <c r="S161" s="135"/>
      <c r="T161" s="135"/>
      <c r="U161" s="135"/>
      <c r="V161" s="135"/>
      <c r="W161" s="135"/>
      <c r="X161" s="135"/>
      <c r="Y161" s="135"/>
    </row>
    <row r="162" ht="20.25" customHeight="1" spans="1:25">
      <c r="A162" s="203" t="s">
        <v>70</v>
      </c>
      <c r="B162" s="203" t="s">
        <v>70</v>
      </c>
      <c r="C162" s="203" t="s">
        <v>338</v>
      </c>
      <c r="D162" s="203" t="s">
        <v>339</v>
      </c>
      <c r="E162" s="203" t="s">
        <v>109</v>
      </c>
      <c r="F162" s="203" t="s">
        <v>102</v>
      </c>
      <c r="G162" s="203" t="s">
        <v>314</v>
      </c>
      <c r="H162" s="203" t="s">
        <v>315</v>
      </c>
      <c r="I162" s="135">
        <v>310680</v>
      </c>
      <c r="J162" s="135">
        <v>310680</v>
      </c>
      <c r="K162" s="72"/>
      <c r="L162" s="72"/>
      <c r="M162" s="72"/>
      <c r="N162" s="135">
        <v>310680</v>
      </c>
      <c r="O162" s="72"/>
      <c r="P162" s="135"/>
      <c r="Q162" s="135"/>
      <c r="R162" s="135"/>
      <c r="S162" s="135"/>
      <c r="T162" s="135"/>
      <c r="U162" s="135"/>
      <c r="V162" s="135"/>
      <c r="W162" s="135"/>
      <c r="X162" s="135"/>
      <c r="Y162" s="135"/>
    </row>
    <row r="163" ht="20.25" customHeight="1" spans="1:25">
      <c r="A163" s="203" t="s">
        <v>70</v>
      </c>
      <c r="B163" s="203" t="s">
        <v>70</v>
      </c>
      <c r="C163" s="203" t="s">
        <v>338</v>
      </c>
      <c r="D163" s="203" t="s">
        <v>339</v>
      </c>
      <c r="E163" s="203" t="s">
        <v>116</v>
      </c>
      <c r="F163" s="203" t="s">
        <v>102</v>
      </c>
      <c r="G163" s="203" t="s">
        <v>314</v>
      </c>
      <c r="H163" s="203" t="s">
        <v>315</v>
      </c>
      <c r="I163" s="135">
        <v>16800</v>
      </c>
      <c r="J163" s="135">
        <v>16800</v>
      </c>
      <c r="K163" s="72"/>
      <c r="L163" s="72"/>
      <c r="M163" s="72"/>
      <c r="N163" s="135">
        <v>16800</v>
      </c>
      <c r="O163" s="72"/>
      <c r="P163" s="135"/>
      <c r="Q163" s="135"/>
      <c r="R163" s="135"/>
      <c r="S163" s="135"/>
      <c r="T163" s="135"/>
      <c r="U163" s="135"/>
      <c r="V163" s="135"/>
      <c r="W163" s="135"/>
      <c r="X163" s="135"/>
      <c r="Y163" s="135"/>
    </row>
    <row r="164" ht="20.25" customHeight="1" spans="1:25">
      <c r="A164" s="203" t="s">
        <v>70</v>
      </c>
      <c r="B164" s="203" t="s">
        <v>70</v>
      </c>
      <c r="C164" s="203" t="s">
        <v>338</v>
      </c>
      <c r="D164" s="203" t="s">
        <v>339</v>
      </c>
      <c r="E164" s="203" t="s">
        <v>122</v>
      </c>
      <c r="F164" s="203" t="s">
        <v>102</v>
      </c>
      <c r="G164" s="203" t="s">
        <v>314</v>
      </c>
      <c r="H164" s="203" t="s">
        <v>315</v>
      </c>
      <c r="I164" s="135">
        <v>64920</v>
      </c>
      <c r="J164" s="135">
        <v>64920</v>
      </c>
      <c r="K164" s="72"/>
      <c r="L164" s="72"/>
      <c r="M164" s="72"/>
      <c r="N164" s="135">
        <v>64920</v>
      </c>
      <c r="O164" s="72"/>
      <c r="P164" s="135"/>
      <c r="Q164" s="135"/>
      <c r="R164" s="135"/>
      <c r="S164" s="135"/>
      <c r="T164" s="135"/>
      <c r="U164" s="135"/>
      <c r="V164" s="135"/>
      <c r="W164" s="135"/>
      <c r="X164" s="135"/>
      <c r="Y164" s="135"/>
    </row>
    <row r="165" ht="20.25" customHeight="1" spans="1:25">
      <c r="A165" s="203" t="s">
        <v>70</v>
      </c>
      <c r="B165" s="203" t="s">
        <v>70</v>
      </c>
      <c r="C165" s="203" t="s">
        <v>340</v>
      </c>
      <c r="D165" s="203" t="s">
        <v>341</v>
      </c>
      <c r="E165" s="203" t="s">
        <v>110</v>
      </c>
      <c r="F165" s="203" t="s">
        <v>111</v>
      </c>
      <c r="G165" s="203" t="s">
        <v>318</v>
      </c>
      <c r="H165" s="203" t="s">
        <v>319</v>
      </c>
      <c r="I165" s="135">
        <v>327600</v>
      </c>
      <c r="J165" s="135">
        <v>327600</v>
      </c>
      <c r="K165" s="72"/>
      <c r="L165" s="72"/>
      <c r="M165" s="72"/>
      <c r="N165" s="135">
        <v>327600</v>
      </c>
      <c r="O165" s="72"/>
      <c r="P165" s="135"/>
      <c r="Q165" s="135"/>
      <c r="R165" s="135"/>
      <c r="S165" s="135"/>
      <c r="T165" s="135"/>
      <c r="U165" s="135"/>
      <c r="V165" s="135"/>
      <c r="W165" s="135"/>
      <c r="X165" s="135"/>
      <c r="Y165" s="135"/>
    </row>
    <row r="166" ht="20.25" customHeight="1" spans="1:25">
      <c r="A166" s="203" t="s">
        <v>70</v>
      </c>
      <c r="B166" s="203" t="s">
        <v>70</v>
      </c>
      <c r="C166" s="203" t="s">
        <v>340</v>
      </c>
      <c r="D166" s="203" t="s">
        <v>341</v>
      </c>
      <c r="E166" s="203" t="s">
        <v>173</v>
      </c>
      <c r="F166" s="203" t="s">
        <v>174</v>
      </c>
      <c r="G166" s="203" t="s">
        <v>318</v>
      </c>
      <c r="H166" s="203" t="s">
        <v>319</v>
      </c>
      <c r="I166" s="135">
        <v>50400</v>
      </c>
      <c r="J166" s="135">
        <v>50400</v>
      </c>
      <c r="K166" s="72"/>
      <c r="L166" s="72"/>
      <c r="M166" s="72"/>
      <c r="N166" s="135">
        <v>50400</v>
      </c>
      <c r="O166" s="72"/>
      <c r="P166" s="135"/>
      <c r="Q166" s="135"/>
      <c r="R166" s="135"/>
      <c r="S166" s="135"/>
      <c r="T166" s="135"/>
      <c r="U166" s="135"/>
      <c r="V166" s="135"/>
      <c r="W166" s="135"/>
      <c r="X166" s="135"/>
      <c r="Y166" s="135"/>
    </row>
    <row r="167" ht="20.25" customHeight="1" spans="1:25">
      <c r="A167" s="203" t="s">
        <v>70</v>
      </c>
      <c r="B167" s="203" t="s">
        <v>70</v>
      </c>
      <c r="C167" s="203" t="s">
        <v>342</v>
      </c>
      <c r="D167" s="203" t="s">
        <v>343</v>
      </c>
      <c r="E167" s="203" t="s">
        <v>112</v>
      </c>
      <c r="F167" s="203" t="s">
        <v>113</v>
      </c>
      <c r="G167" s="203" t="s">
        <v>265</v>
      </c>
      <c r="H167" s="203" t="s">
        <v>266</v>
      </c>
      <c r="I167" s="135">
        <v>67200</v>
      </c>
      <c r="J167" s="135">
        <v>67200</v>
      </c>
      <c r="K167" s="72"/>
      <c r="L167" s="72"/>
      <c r="M167" s="72"/>
      <c r="N167" s="135">
        <v>67200</v>
      </c>
      <c r="O167" s="72"/>
      <c r="P167" s="135"/>
      <c r="Q167" s="135"/>
      <c r="R167" s="135"/>
      <c r="S167" s="135"/>
      <c r="T167" s="135"/>
      <c r="U167" s="135"/>
      <c r="V167" s="135"/>
      <c r="W167" s="135"/>
      <c r="X167" s="135"/>
      <c r="Y167" s="135"/>
    </row>
    <row r="168" ht="17.25" customHeight="1" spans="1:25">
      <c r="A168" s="87" t="s">
        <v>235</v>
      </c>
      <c r="B168" s="88"/>
      <c r="C168" s="210"/>
      <c r="D168" s="210"/>
      <c r="E168" s="210"/>
      <c r="F168" s="210"/>
      <c r="G168" s="210"/>
      <c r="H168" s="211"/>
      <c r="I168" s="135">
        <v>16899802.73</v>
      </c>
      <c r="J168" s="135">
        <v>16899802.73</v>
      </c>
      <c r="K168" s="135"/>
      <c r="L168" s="135"/>
      <c r="M168" s="135"/>
      <c r="N168" s="135">
        <v>16899802.73</v>
      </c>
      <c r="O168" s="135"/>
      <c r="P168" s="135"/>
      <c r="Q168" s="135"/>
      <c r="R168" s="135"/>
      <c r="S168" s="135"/>
      <c r="T168" s="135"/>
      <c r="U168" s="135"/>
      <c r="V168" s="135"/>
      <c r="W168" s="135"/>
      <c r="X168" s="135"/>
      <c r="Y168" s="135"/>
    </row>
  </sheetData>
  <mergeCells count="31">
    <mergeCell ref="A3:Y3"/>
    <mergeCell ref="A4:H4"/>
    <mergeCell ref="I5:Y5"/>
    <mergeCell ref="J6:O6"/>
    <mergeCell ref="P6:R6"/>
    <mergeCell ref="T6:Y6"/>
    <mergeCell ref="J7:K7"/>
    <mergeCell ref="A168:H16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F1" workbookViewId="0">
      <pane ySplit="1" topLeftCell="A2" activePane="bottomLeft" state="frozen"/>
      <selection/>
      <selection pane="bottomLeft" activeCell="W2" sqref="W2"/>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58"/>
      <c r="B1" s="58"/>
      <c r="C1" s="58"/>
      <c r="D1" s="58"/>
      <c r="E1" s="58"/>
      <c r="F1" s="58"/>
      <c r="G1" s="58"/>
      <c r="H1" s="58"/>
      <c r="I1" s="58"/>
      <c r="J1" s="58"/>
      <c r="K1" s="58"/>
      <c r="L1" s="58"/>
      <c r="M1" s="58"/>
      <c r="N1" s="58"/>
      <c r="O1" s="58"/>
      <c r="P1" s="58"/>
      <c r="Q1" s="58"/>
      <c r="R1" s="58"/>
      <c r="S1" s="58"/>
      <c r="T1" s="58"/>
      <c r="U1" s="58"/>
      <c r="V1" s="58"/>
      <c r="W1" s="58"/>
    </row>
    <row r="2" ht="13.5" customHeight="1" spans="2:23">
      <c r="B2" s="194"/>
      <c r="E2" s="59"/>
      <c r="F2" s="59"/>
      <c r="G2" s="59"/>
      <c r="H2" s="59"/>
      <c r="U2" s="194"/>
      <c r="W2" s="199" t="s">
        <v>344</v>
      </c>
    </row>
    <row r="3" ht="46.5" customHeight="1" spans="1:23">
      <c r="A3" s="60" t="str">
        <f>"2025"&amp;"年部门项目支出预算表"</f>
        <v>2025年部门项目支出预算表</v>
      </c>
      <c r="B3" s="60"/>
      <c r="C3" s="60"/>
      <c r="D3" s="60"/>
      <c r="E3" s="60"/>
      <c r="F3" s="60"/>
      <c r="G3" s="60"/>
      <c r="H3" s="60"/>
      <c r="I3" s="60"/>
      <c r="J3" s="60"/>
      <c r="K3" s="60"/>
      <c r="L3" s="60"/>
      <c r="M3" s="60"/>
      <c r="N3" s="60"/>
      <c r="O3" s="60"/>
      <c r="P3" s="60"/>
      <c r="Q3" s="60"/>
      <c r="R3" s="60"/>
      <c r="S3" s="60"/>
      <c r="T3" s="60"/>
      <c r="U3" s="60"/>
      <c r="V3" s="60"/>
      <c r="W3" s="60"/>
    </row>
    <row r="4" ht="13.5" customHeight="1" spans="1:23">
      <c r="A4" s="61" t="str">
        <f>"单位名称："&amp;"昆明市东川区乌龙镇人民政府"</f>
        <v>单位名称：昆明市东川区乌龙镇人民政府</v>
      </c>
      <c r="B4" s="62"/>
      <c r="C4" s="62"/>
      <c r="D4" s="62"/>
      <c r="E4" s="62"/>
      <c r="F4" s="62"/>
      <c r="G4" s="62"/>
      <c r="H4" s="62"/>
      <c r="I4" s="77"/>
      <c r="J4" s="77"/>
      <c r="K4" s="77"/>
      <c r="L4" s="77"/>
      <c r="M4" s="77"/>
      <c r="N4" s="77"/>
      <c r="O4" s="77"/>
      <c r="P4" s="77"/>
      <c r="Q4" s="77"/>
      <c r="U4" s="194"/>
      <c r="W4" s="174" t="s">
        <v>1</v>
      </c>
    </row>
    <row r="5" ht="21.75" customHeight="1" spans="1:23">
      <c r="A5" s="63" t="s">
        <v>345</v>
      </c>
      <c r="B5" s="64" t="s">
        <v>246</v>
      </c>
      <c r="C5" s="63" t="s">
        <v>247</v>
      </c>
      <c r="D5" s="63" t="s">
        <v>346</v>
      </c>
      <c r="E5" s="64" t="s">
        <v>248</v>
      </c>
      <c r="F5" s="64" t="s">
        <v>249</v>
      </c>
      <c r="G5" s="64" t="s">
        <v>347</v>
      </c>
      <c r="H5" s="64" t="s">
        <v>348</v>
      </c>
      <c r="I5" s="90" t="s">
        <v>55</v>
      </c>
      <c r="J5" s="79" t="s">
        <v>349</v>
      </c>
      <c r="K5" s="80"/>
      <c r="L5" s="80"/>
      <c r="M5" s="81"/>
      <c r="N5" s="79" t="s">
        <v>254</v>
      </c>
      <c r="O5" s="80"/>
      <c r="P5" s="81"/>
      <c r="Q5" s="64" t="s">
        <v>61</v>
      </c>
      <c r="R5" s="79" t="s">
        <v>62</v>
      </c>
      <c r="S5" s="80"/>
      <c r="T5" s="80"/>
      <c r="U5" s="80"/>
      <c r="V5" s="80"/>
      <c r="W5" s="81"/>
    </row>
    <row r="6" ht="21.75" customHeight="1" spans="1:23">
      <c r="A6" s="65"/>
      <c r="B6" s="91"/>
      <c r="C6" s="65"/>
      <c r="D6" s="65"/>
      <c r="E6" s="66"/>
      <c r="F6" s="66"/>
      <c r="G6" s="66"/>
      <c r="H6" s="66"/>
      <c r="I6" s="91"/>
      <c r="J6" s="195" t="s">
        <v>58</v>
      </c>
      <c r="K6" s="196"/>
      <c r="L6" s="64" t="s">
        <v>59</v>
      </c>
      <c r="M6" s="64" t="s">
        <v>60</v>
      </c>
      <c r="N6" s="64" t="s">
        <v>58</v>
      </c>
      <c r="O6" s="64" t="s">
        <v>59</v>
      </c>
      <c r="P6" s="64" t="s">
        <v>60</v>
      </c>
      <c r="Q6" s="66"/>
      <c r="R6" s="64" t="s">
        <v>57</v>
      </c>
      <c r="S6" s="64" t="s">
        <v>64</v>
      </c>
      <c r="T6" s="64" t="s">
        <v>260</v>
      </c>
      <c r="U6" s="64" t="s">
        <v>66</v>
      </c>
      <c r="V6" s="64" t="s">
        <v>67</v>
      </c>
      <c r="W6" s="64" t="s">
        <v>68</v>
      </c>
    </row>
    <row r="7" ht="21" customHeight="1" spans="1:23">
      <c r="A7" s="91"/>
      <c r="B7" s="91"/>
      <c r="C7" s="91"/>
      <c r="D7" s="91"/>
      <c r="E7" s="91"/>
      <c r="F7" s="91"/>
      <c r="G7" s="91"/>
      <c r="H7" s="91"/>
      <c r="I7" s="91"/>
      <c r="J7" s="197" t="s">
        <v>57</v>
      </c>
      <c r="K7" s="198"/>
      <c r="L7" s="91"/>
      <c r="M7" s="91"/>
      <c r="N7" s="91"/>
      <c r="O7" s="91"/>
      <c r="P7" s="91"/>
      <c r="Q7" s="91"/>
      <c r="R7" s="91"/>
      <c r="S7" s="91"/>
      <c r="T7" s="91"/>
      <c r="U7" s="91"/>
      <c r="V7" s="91"/>
      <c r="W7" s="91"/>
    </row>
    <row r="8" ht="39.75" customHeight="1" spans="1:23">
      <c r="A8" s="67"/>
      <c r="B8" s="83"/>
      <c r="C8" s="67"/>
      <c r="D8" s="67"/>
      <c r="E8" s="68"/>
      <c r="F8" s="68"/>
      <c r="G8" s="68"/>
      <c r="H8" s="68"/>
      <c r="I8" s="83"/>
      <c r="J8" s="123" t="s">
        <v>57</v>
      </c>
      <c r="K8" s="123" t="s">
        <v>350</v>
      </c>
      <c r="L8" s="68"/>
      <c r="M8" s="68"/>
      <c r="N8" s="68"/>
      <c r="O8" s="68"/>
      <c r="P8" s="68"/>
      <c r="Q8" s="68"/>
      <c r="R8" s="68"/>
      <c r="S8" s="68"/>
      <c r="T8" s="68"/>
      <c r="U8" s="83"/>
      <c r="V8" s="68"/>
      <c r="W8" s="68"/>
    </row>
    <row r="9" ht="15" customHeight="1" spans="1:23">
      <c r="A9" s="69">
        <v>1</v>
      </c>
      <c r="B9" s="69">
        <v>2</v>
      </c>
      <c r="C9" s="69">
        <v>3</v>
      </c>
      <c r="D9" s="69">
        <v>4</v>
      </c>
      <c r="E9" s="69">
        <v>5</v>
      </c>
      <c r="F9" s="69">
        <v>6</v>
      </c>
      <c r="G9" s="69">
        <v>7</v>
      </c>
      <c r="H9" s="69">
        <v>8</v>
      </c>
      <c r="I9" s="69">
        <v>9</v>
      </c>
      <c r="J9" s="69">
        <v>10</v>
      </c>
      <c r="K9" s="69">
        <v>11</v>
      </c>
      <c r="L9" s="94">
        <v>12</v>
      </c>
      <c r="M9" s="94">
        <v>13</v>
      </c>
      <c r="N9" s="94">
        <v>14</v>
      </c>
      <c r="O9" s="94">
        <v>15</v>
      </c>
      <c r="P9" s="94">
        <v>16</v>
      </c>
      <c r="Q9" s="94">
        <v>17</v>
      </c>
      <c r="R9" s="94">
        <v>18</v>
      </c>
      <c r="S9" s="94">
        <v>19</v>
      </c>
      <c r="T9" s="94">
        <v>20</v>
      </c>
      <c r="U9" s="69">
        <v>21</v>
      </c>
      <c r="V9" s="94">
        <v>22</v>
      </c>
      <c r="W9" s="69">
        <v>23</v>
      </c>
    </row>
    <row r="10" ht="21.75" customHeight="1" spans="1:23">
      <c r="A10" s="124" t="s">
        <v>351</v>
      </c>
      <c r="B10" s="124" t="s">
        <v>352</v>
      </c>
      <c r="C10" s="124" t="s">
        <v>353</v>
      </c>
      <c r="D10" s="124" t="s">
        <v>70</v>
      </c>
      <c r="E10" s="124" t="s">
        <v>195</v>
      </c>
      <c r="F10" s="124" t="s">
        <v>196</v>
      </c>
      <c r="G10" s="124" t="s">
        <v>284</v>
      </c>
      <c r="H10" s="124" t="s">
        <v>285</v>
      </c>
      <c r="I10" s="135">
        <v>58000</v>
      </c>
      <c r="J10" s="135">
        <v>58000</v>
      </c>
      <c r="K10" s="135">
        <v>58000</v>
      </c>
      <c r="L10" s="135"/>
      <c r="M10" s="135"/>
      <c r="N10" s="135"/>
      <c r="O10" s="135"/>
      <c r="P10" s="135"/>
      <c r="Q10" s="135"/>
      <c r="R10" s="135"/>
      <c r="S10" s="135"/>
      <c r="T10" s="135"/>
      <c r="U10" s="135"/>
      <c r="V10" s="135"/>
      <c r="W10" s="135"/>
    </row>
    <row r="11" ht="21.75" customHeight="1" spans="1:23">
      <c r="A11" s="124" t="s">
        <v>351</v>
      </c>
      <c r="B11" s="124" t="s">
        <v>352</v>
      </c>
      <c r="C11" s="124" t="s">
        <v>353</v>
      </c>
      <c r="D11" s="124" t="s">
        <v>70</v>
      </c>
      <c r="E11" s="124" t="s">
        <v>195</v>
      </c>
      <c r="F11" s="124" t="s">
        <v>196</v>
      </c>
      <c r="G11" s="124" t="s">
        <v>354</v>
      </c>
      <c r="H11" s="124" t="s">
        <v>355</v>
      </c>
      <c r="I11" s="135">
        <v>42000</v>
      </c>
      <c r="J11" s="135">
        <v>42000</v>
      </c>
      <c r="K11" s="135">
        <v>42000</v>
      </c>
      <c r="L11" s="135"/>
      <c r="M11" s="135"/>
      <c r="N11" s="135"/>
      <c r="O11" s="135"/>
      <c r="P11" s="135"/>
      <c r="Q11" s="135"/>
      <c r="R11" s="135"/>
      <c r="S11" s="135"/>
      <c r="T11" s="135"/>
      <c r="U11" s="135"/>
      <c r="V11" s="135"/>
      <c r="W11" s="135"/>
    </row>
    <row r="12" ht="21.75" customHeight="1" spans="1:23">
      <c r="A12" s="124" t="s">
        <v>351</v>
      </c>
      <c r="B12" s="124" t="s">
        <v>356</v>
      </c>
      <c r="C12" s="124" t="s">
        <v>357</v>
      </c>
      <c r="D12" s="124" t="s">
        <v>70</v>
      </c>
      <c r="E12" s="124" t="s">
        <v>159</v>
      </c>
      <c r="F12" s="124" t="s">
        <v>160</v>
      </c>
      <c r="G12" s="124" t="s">
        <v>284</v>
      </c>
      <c r="H12" s="124" t="s">
        <v>285</v>
      </c>
      <c r="I12" s="135">
        <v>50000</v>
      </c>
      <c r="J12" s="135">
        <v>50000</v>
      </c>
      <c r="K12" s="135">
        <v>50000</v>
      </c>
      <c r="L12" s="135"/>
      <c r="M12" s="135"/>
      <c r="N12" s="135"/>
      <c r="O12" s="135"/>
      <c r="P12" s="135"/>
      <c r="Q12" s="135"/>
      <c r="R12" s="135"/>
      <c r="S12" s="135"/>
      <c r="T12" s="135"/>
      <c r="U12" s="135"/>
      <c r="V12" s="135"/>
      <c r="W12" s="135"/>
    </row>
    <row r="13" ht="21.75" customHeight="1" spans="1:23">
      <c r="A13" s="124" t="s">
        <v>351</v>
      </c>
      <c r="B13" s="124" t="s">
        <v>358</v>
      </c>
      <c r="C13" s="124" t="s">
        <v>359</v>
      </c>
      <c r="D13" s="124" t="s">
        <v>70</v>
      </c>
      <c r="E13" s="124" t="s">
        <v>167</v>
      </c>
      <c r="F13" s="124" t="s">
        <v>168</v>
      </c>
      <c r="G13" s="124" t="s">
        <v>290</v>
      </c>
      <c r="H13" s="124" t="s">
        <v>291</v>
      </c>
      <c r="I13" s="135">
        <v>6000</v>
      </c>
      <c r="J13" s="135"/>
      <c r="K13" s="135"/>
      <c r="L13" s="135">
        <v>6000</v>
      </c>
      <c r="M13" s="135"/>
      <c r="N13" s="135"/>
      <c r="O13" s="135"/>
      <c r="P13" s="135"/>
      <c r="Q13" s="135"/>
      <c r="R13" s="135"/>
      <c r="S13" s="135"/>
      <c r="T13" s="135"/>
      <c r="U13" s="135"/>
      <c r="V13" s="135"/>
      <c r="W13" s="135"/>
    </row>
    <row r="14" ht="21.75" customHeight="1" spans="1:23">
      <c r="A14" s="124" t="s">
        <v>351</v>
      </c>
      <c r="B14" s="124" t="s">
        <v>358</v>
      </c>
      <c r="C14" s="124" t="s">
        <v>359</v>
      </c>
      <c r="D14" s="124" t="s">
        <v>70</v>
      </c>
      <c r="E14" s="124" t="s">
        <v>165</v>
      </c>
      <c r="F14" s="124" t="s">
        <v>166</v>
      </c>
      <c r="G14" s="124" t="s">
        <v>296</v>
      </c>
      <c r="H14" s="124" t="s">
        <v>297</v>
      </c>
      <c r="I14" s="135">
        <v>74700</v>
      </c>
      <c r="J14" s="135"/>
      <c r="K14" s="135"/>
      <c r="L14" s="135">
        <v>74700</v>
      </c>
      <c r="M14" s="135"/>
      <c r="N14" s="135"/>
      <c r="O14" s="135"/>
      <c r="P14" s="135"/>
      <c r="Q14" s="135"/>
      <c r="R14" s="135"/>
      <c r="S14" s="135"/>
      <c r="T14" s="135"/>
      <c r="U14" s="135"/>
      <c r="V14" s="135"/>
      <c r="W14" s="135"/>
    </row>
    <row r="15" ht="21.75" customHeight="1" spans="1:23">
      <c r="A15" s="124" t="s">
        <v>351</v>
      </c>
      <c r="B15" s="124" t="s">
        <v>358</v>
      </c>
      <c r="C15" s="124" t="s">
        <v>359</v>
      </c>
      <c r="D15" s="124" t="s">
        <v>70</v>
      </c>
      <c r="E15" s="124" t="s">
        <v>167</v>
      </c>
      <c r="F15" s="124" t="s">
        <v>168</v>
      </c>
      <c r="G15" s="124" t="s">
        <v>296</v>
      </c>
      <c r="H15" s="124" t="s">
        <v>297</v>
      </c>
      <c r="I15" s="135">
        <v>41800</v>
      </c>
      <c r="J15" s="135"/>
      <c r="K15" s="135"/>
      <c r="L15" s="135">
        <v>41800</v>
      </c>
      <c r="M15" s="135"/>
      <c r="N15" s="135"/>
      <c r="O15" s="135"/>
      <c r="P15" s="135"/>
      <c r="Q15" s="135"/>
      <c r="R15" s="135"/>
      <c r="S15" s="135"/>
      <c r="T15" s="135"/>
      <c r="U15" s="135"/>
      <c r="V15" s="135"/>
      <c r="W15" s="135"/>
    </row>
    <row r="16" ht="21.75" customHeight="1" spans="1:23">
      <c r="A16" s="124" t="s">
        <v>351</v>
      </c>
      <c r="B16" s="124" t="s">
        <v>358</v>
      </c>
      <c r="C16" s="124" t="s">
        <v>359</v>
      </c>
      <c r="D16" s="124" t="s">
        <v>70</v>
      </c>
      <c r="E16" s="124" t="s">
        <v>167</v>
      </c>
      <c r="F16" s="124" t="s">
        <v>168</v>
      </c>
      <c r="G16" s="124" t="s">
        <v>354</v>
      </c>
      <c r="H16" s="124" t="s">
        <v>355</v>
      </c>
      <c r="I16" s="135">
        <v>108000</v>
      </c>
      <c r="J16" s="135"/>
      <c r="K16" s="135"/>
      <c r="L16" s="135">
        <v>108000</v>
      </c>
      <c r="M16" s="135"/>
      <c r="N16" s="135"/>
      <c r="O16" s="135"/>
      <c r="P16" s="135"/>
      <c r="Q16" s="135"/>
      <c r="R16" s="135"/>
      <c r="S16" s="135"/>
      <c r="T16" s="135"/>
      <c r="U16" s="135"/>
      <c r="V16" s="135"/>
      <c r="W16" s="135"/>
    </row>
    <row r="17" ht="21.75" customHeight="1" spans="1:23">
      <c r="A17" s="124" t="s">
        <v>351</v>
      </c>
      <c r="B17" s="124" t="s">
        <v>358</v>
      </c>
      <c r="C17" s="124" t="s">
        <v>359</v>
      </c>
      <c r="D17" s="124" t="s">
        <v>70</v>
      </c>
      <c r="E17" s="124" t="s">
        <v>167</v>
      </c>
      <c r="F17" s="124" t="s">
        <v>168</v>
      </c>
      <c r="G17" s="124" t="s">
        <v>360</v>
      </c>
      <c r="H17" s="124" t="s">
        <v>361</v>
      </c>
      <c r="I17" s="135">
        <v>30000</v>
      </c>
      <c r="J17" s="135"/>
      <c r="K17" s="135"/>
      <c r="L17" s="135">
        <v>30000</v>
      </c>
      <c r="M17" s="135"/>
      <c r="N17" s="135"/>
      <c r="O17" s="135"/>
      <c r="P17" s="135"/>
      <c r="Q17" s="135"/>
      <c r="R17" s="135"/>
      <c r="S17" s="135"/>
      <c r="T17" s="135"/>
      <c r="U17" s="135"/>
      <c r="V17" s="135"/>
      <c r="W17" s="135"/>
    </row>
    <row r="18" ht="21.75" customHeight="1" spans="1:23">
      <c r="A18" s="124" t="s">
        <v>351</v>
      </c>
      <c r="B18" s="124" t="s">
        <v>362</v>
      </c>
      <c r="C18" s="124" t="s">
        <v>363</v>
      </c>
      <c r="D18" s="124" t="s">
        <v>70</v>
      </c>
      <c r="E18" s="124" t="s">
        <v>103</v>
      </c>
      <c r="F18" s="124" t="s">
        <v>104</v>
      </c>
      <c r="G18" s="124" t="s">
        <v>298</v>
      </c>
      <c r="H18" s="124" t="s">
        <v>299</v>
      </c>
      <c r="I18" s="135">
        <v>50000</v>
      </c>
      <c r="J18" s="135">
        <v>50000</v>
      </c>
      <c r="K18" s="135">
        <v>50000</v>
      </c>
      <c r="L18" s="135"/>
      <c r="M18" s="135"/>
      <c r="N18" s="135"/>
      <c r="O18" s="135"/>
      <c r="P18" s="135"/>
      <c r="Q18" s="135"/>
      <c r="R18" s="135"/>
      <c r="S18" s="135"/>
      <c r="T18" s="135"/>
      <c r="U18" s="135"/>
      <c r="V18" s="135"/>
      <c r="W18" s="135"/>
    </row>
    <row r="19" ht="21.75" customHeight="1" spans="1:23">
      <c r="A19" s="124" t="s">
        <v>351</v>
      </c>
      <c r="B19" s="124" t="s">
        <v>364</v>
      </c>
      <c r="C19" s="124" t="s">
        <v>365</v>
      </c>
      <c r="D19" s="124" t="s">
        <v>70</v>
      </c>
      <c r="E19" s="124" t="s">
        <v>112</v>
      </c>
      <c r="F19" s="124" t="s">
        <v>113</v>
      </c>
      <c r="G19" s="124" t="s">
        <v>284</v>
      </c>
      <c r="H19" s="124" t="s">
        <v>285</v>
      </c>
      <c r="I19" s="135">
        <v>270000</v>
      </c>
      <c r="J19" s="135">
        <v>270000</v>
      </c>
      <c r="K19" s="135">
        <v>270000</v>
      </c>
      <c r="L19" s="135"/>
      <c r="M19" s="135"/>
      <c r="N19" s="135"/>
      <c r="O19" s="135"/>
      <c r="P19" s="135"/>
      <c r="Q19" s="135"/>
      <c r="R19" s="135"/>
      <c r="S19" s="135"/>
      <c r="T19" s="135"/>
      <c r="U19" s="135"/>
      <c r="V19" s="135"/>
      <c r="W19" s="135"/>
    </row>
    <row r="20" ht="21.75" customHeight="1" spans="1:23">
      <c r="A20" s="124" t="s">
        <v>351</v>
      </c>
      <c r="B20" s="124" t="s">
        <v>364</v>
      </c>
      <c r="C20" s="124" t="s">
        <v>365</v>
      </c>
      <c r="D20" s="124" t="s">
        <v>70</v>
      </c>
      <c r="E20" s="124" t="s">
        <v>112</v>
      </c>
      <c r="F20" s="124" t="s">
        <v>113</v>
      </c>
      <c r="G20" s="124" t="s">
        <v>278</v>
      </c>
      <c r="H20" s="124" t="s">
        <v>279</v>
      </c>
      <c r="I20" s="135">
        <v>125000</v>
      </c>
      <c r="J20" s="135">
        <v>125000</v>
      </c>
      <c r="K20" s="135">
        <v>125000</v>
      </c>
      <c r="L20" s="135"/>
      <c r="M20" s="135"/>
      <c r="N20" s="135"/>
      <c r="O20" s="135"/>
      <c r="P20" s="135"/>
      <c r="Q20" s="135"/>
      <c r="R20" s="135"/>
      <c r="S20" s="135"/>
      <c r="T20" s="135"/>
      <c r="U20" s="135"/>
      <c r="V20" s="135"/>
      <c r="W20" s="135"/>
    </row>
    <row r="21" ht="21.75" customHeight="1" spans="1:23">
      <c r="A21" s="124" t="s">
        <v>351</v>
      </c>
      <c r="B21" s="124" t="s">
        <v>366</v>
      </c>
      <c r="C21" s="124" t="s">
        <v>367</v>
      </c>
      <c r="D21" s="124" t="s">
        <v>70</v>
      </c>
      <c r="E21" s="124" t="s">
        <v>119</v>
      </c>
      <c r="F21" s="124" t="s">
        <v>102</v>
      </c>
      <c r="G21" s="124" t="s">
        <v>284</v>
      </c>
      <c r="H21" s="124" t="s">
        <v>285</v>
      </c>
      <c r="I21" s="135">
        <v>5000</v>
      </c>
      <c r="J21" s="135">
        <v>5000</v>
      </c>
      <c r="K21" s="135">
        <v>5000</v>
      </c>
      <c r="L21" s="135"/>
      <c r="M21" s="135"/>
      <c r="N21" s="135"/>
      <c r="O21" s="135"/>
      <c r="P21" s="135"/>
      <c r="Q21" s="135"/>
      <c r="R21" s="135"/>
      <c r="S21" s="135"/>
      <c r="T21" s="135"/>
      <c r="U21" s="135"/>
      <c r="V21" s="135"/>
      <c r="W21" s="135"/>
    </row>
    <row r="22" ht="21.75" customHeight="1" spans="1:23">
      <c r="A22" s="124" t="s">
        <v>351</v>
      </c>
      <c r="B22" s="124" t="s">
        <v>366</v>
      </c>
      <c r="C22" s="124" t="s">
        <v>367</v>
      </c>
      <c r="D22" s="124" t="s">
        <v>70</v>
      </c>
      <c r="E22" s="124" t="s">
        <v>123</v>
      </c>
      <c r="F22" s="124" t="s">
        <v>124</v>
      </c>
      <c r="G22" s="124" t="s">
        <v>278</v>
      </c>
      <c r="H22" s="124" t="s">
        <v>279</v>
      </c>
      <c r="I22" s="135">
        <v>80000</v>
      </c>
      <c r="J22" s="135">
        <v>80000</v>
      </c>
      <c r="K22" s="135">
        <v>80000</v>
      </c>
      <c r="L22" s="135"/>
      <c r="M22" s="135"/>
      <c r="N22" s="135"/>
      <c r="O22" s="135"/>
      <c r="P22" s="135"/>
      <c r="Q22" s="135"/>
      <c r="R22" s="135"/>
      <c r="S22" s="135"/>
      <c r="T22" s="135"/>
      <c r="U22" s="135"/>
      <c r="V22" s="135"/>
      <c r="W22" s="135"/>
    </row>
    <row r="23" ht="21.75" customHeight="1" spans="1:23">
      <c r="A23" s="124" t="s">
        <v>368</v>
      </c>
      <c r="B23" s="124" t="s">
        <v>369</v>
      </c>
      <c r="C23" s="124" t="s">
        <v>370</v>
      </c>
      <c r="D23" s="124" t="s">
        <v>70</v>
      </c>
      <c r="E23" s="124" t="s">
        <v>177</v>
      </c>
      <c r="F23" s="124" t="s">
        <v>178</v>
      </c>
      <c r="G23" s="124" t="s">
        <v>278</v>
      </c>
      <c r="H23" s="124" t="s">
        <v>279</v>
      </c>
      <c r="I23" s="135">
        <v>23725</v>
      </c>
      <c r="J23" s="135"/>
      <c r="K23" s="135"/>
      <c r="L23" s="135"/>
      <c r="M23" s="135"/>
      <c r="N23" s="135"/>
      <c r="O23" s="135"/>
      <c r="P23" s="135"/>
      <c r="Q23" s="135"/>
      <c r="R23" s="135">
        <v>23725</v>
      </c>
      <c r="S23" s="135"/>
      <c r="T23" s="135"/>
      <c r="U23" s="135"/>
      <c r="V23" s="135"/>
      <c r="W23" s="135">
        <v>23725</v>
      </c>
    </row>
    <row r="24" ht="18.75" customHeight="1" spans="1:23">
      <c r="A24" s="87" t="s">
        <v>235</v>
      </c>
      <c r="B24" s="88"/>
      <c r="C24" s="88"/>
      <c r="D24" s="88"/>
      <c r="E24" s="88"/>
      <c r="F24" s="88"/>
      <c r="G24" s="88"/>
      <c r="H24" s="93"/>
      <c r="I24" s="135">
        <v>964225</v>
      </c>
      <c r="J24" s="135">
        <v>680000</v>
      </c>
      <c r="K24" s="135">
        <v>680000</v>
      </c>
      <c r="L24" s="135">
        <v>260500</v>
      </c>
      <c r="M24" s="135"/>
      <c r="N24" s="135"/>
      <c r="O24" s="135"/>
      <c r="P24" s="135"/>
      <c r="Q24" s="135"/>
      <c r="R24" s="135">
        <v>23725</v>
      </c>
      <c r="S24" s="135"/>
      <c r="T24" s="135"/>
      <c r="U24" s="135"/>
      <c r="V24" s="135"/>
      <c r="W24" s="135">
        <v>23725</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5"/>
  <sheetViews>
    <sheetView showZeros="0" workbookViewId="0">
      <pane ySplit="1" topLeftCell="A27" activePane="bottomLeft" state="frozen"/>
      <selection/>
      <selection pane="bottomLeft" activeCell="B33" sqref="B33:B4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customHeight="1" spans="1:10">
      <c r="A1" s="58"/>
      <c r="B1" s="58"/>
      <c r="C1" s="58"/>
      <c r="D1" s="58"/>
      <c r="E1" s="58"/>
      <c r="F1" s="58"/>
      <c r="G1" s="58"/>
      <c r="H1" s="58"/>
      <c r="I1" s="58"/>
      <c r="J1" s="58"/>
    </row>
    <row r="2" ht="18" customHeight="1" spans="10:10">
      <c r="J2" s="76" t="s">
        <v>371</v>
      </c>
    </row>
    <row r="3" ht="39.75" customHeight="1" spans="1:10">
      <c r="A3" s="122" t="str">
        <f>"2025"&amp;"年部门项目支出绩效目标表"</f>
        <v>2025年部门项目支出绩效目标表</v>
      </c>
      <c r="B3" s="60"/>
      <c r="C3" s="60"/>
      <c r="D3" s="60"/>
      <c r="E3" s="60"/>
      <c r="F3" s="125"/>
      <c r="G3" s="60"/>
      <c r="H3" s="125"/>
      <c r="I3" s="125"/>
      <c r="J3" s="60"/>
    </row>
    <row r="4" ht="17.25" customHeight="1" spans="1:1">
      <c r="A4" s="61" t="str">
        <f>"单位名称："&amp;"昆明市东川区乌龙镇人民政府"</f>
        <v>单位名称：昆明市东川区乌龙镇人民政府</v>
      </c>
    </row>
    <row r="5" ht="44.25" customHeight="1" spans="1:10">
      <c r="A5" s="123" t="s">
        <v>247</v>
      </c>
      <c r="B5" s="123" t="s">
        <v>372</v>
      </c>
      <c r="C5" s="123" t="s">
        <v>373</v>
      </c>
      <c r="D5" s="123" t="s">
        <v>374</v>
      </c>
      <c r="E5" s="123" t="s">
        <v>375</v>
      </c>
      <c r="F5" s="126" t="s">
        <v>376</v>
      </c>
      <c r="G5" s="123" t="s">
        <v>377</v>
      </c>
      <c r="H5" s="126" t="s">
        <v>378</v>
      </c>
      <c r="I5" s="126" t="s">
        <v>379</v>
      </c>
      <c r="J5" s="123" t="s">
        <v>380</v>
      </c>
    </row>
    <row r="6" ht="18.75" customHeight="1" spans="1:10">
      <c r="A6" s="192">
        <v>1</v>
      </c>
      <c r="B6" s="192">
        <v>2</v>
      </c>
      <c r="C6" s="192">
        <v>3</v>
      </c>
      <c r="D6" s="192">
        <v>4</v>
      </c>
      <c r="E6" s="192">
        <v>5</v>
      </c>
      <c r="F6" s="94">
        <v>6</v>
      </c>
      <c r="G6" s="192">
        <v>7</v>
      </c>
      <c r="H6" s="94">
        <v>8</v>
      </c>
      <c r="I6" s="94">
        <v>9</v>
      </c>
      <c r="J6" s="192">
        <v>10</v>
      </c>
    </row>
    <row r="7" ht="42" customHeight="1" spans="1:10">
      <c r="A7" s="85" t="s">
        <v>70</v>
      </c>
      <c r="B7" s="124"/>
      <c r="C7" s="124"/>
      <c r="D7" s="124"/>
      <c r="E7" s="112"/>
      <c r="F7" s="127"/>
      <c r="G7" s="112"/>
      <c r="H7" s="127"/>
      <c r="I7" s="127"/>
      <c r="J7" s="112"/>
    </row>
    <row r="8" ht="42" customHeight="1" spans="1:10">
      <c r="A8" s="85" t="s">
        <v>70</v>
      </c>
      <c r="B8" s="70"/>
      <c r="C8" s="70"/>
      <c r="D8" s="70"/>
      <c r="E8" s="85"/>
      <c r="F8" s="70"/>
      <c r="G8" s="85"/>
      <c r="H8" s="70"/>
      <c r="I8" s="70"/>
      <c r="J8" s="85"/>
    </row>
    <row r="9" ht="42" customHeight="1" spans="1:10">
      <c r="A9" s="193" t="s">
        <v>370</v>
      </c>
      <c r="B9" s="70" t="s">
        <v>370</v>
      </c>
      <c r="C9" s="70" t="s">
        <v>381</v>
      </c>
      <c r="D9" s="70" t="s">
        <v>382</v>
      </c>
      <c r="E9" s="85" t="s">
        <v>383</v>
      </c>
      <c r="F9" s="70" t="s">
        <v>384</v>
      </c>
      <c r="G9" s="85" t="s">
        <v>84</v>
      </c>
      <c r="H9" s="70" t="s">
        <v>385</v>
      </c>
      <c r="I9" s="70" t="s">
        <v>386</v>
      </c>
      <c r="J9" s="85" t="s">
        <v>383</v>
      </c>
    </row>
    <row r="10" ht="42" customHeight="1" spans="1:10">
      <c r="A10" s="193" t="s">
        <v>370</v>
      </c>
      <c r="B10" s="70" t="s">
        <v>370</v>
      </c>
      <c r="C10" s="70" t="s">
        <v>387</v>
      </c>
      <c r="D10" s="70" t="s">
        <v>388</v>
      </c>
      <c r="E10" s="85" t="s">
        <v>389</v>
      </c>
      <c r="F10" s="70" t="s">
        <v>384</v>
      </c>
      <c r="G10" s="85" t="s">
        <v>390</v>
      </c>
      <c r="H10" s="70"/>
      <c r="I10" s="70" t="s">
        <v>391</v>
      </c>
      <c r="J10" s="85" t="s">
        <v>392</v>
      </c>
    </row>
    <row r="11" ht="42" customHeight="1" spans="1:10">
      <c r="A11" s="193" t="s">
        <v>370</v>
      </c>
      <c r="B11" s="70" t="s">
        <v>370</v>
      </c>
      <c r="C11" s="70" t="s">
        <v>393</v>
      </c>
      <c r="D11" s="70" t="s">
        <v>394</v>
      </c>
      <c r="E11" s="85" t="s">
        <v>395</v>
      </c>
      <c r="F11" s="70" t="s">
        <v>396</v>
      </c>
      <c r="G11" s="85" t="s">
        <v>397</v>
      </c>
      <c r="H11" s="70" t="s">
        <v>398</v>
      </c>
      <c r="I11" s="70" t="s">
        <v>391</v>
      </c>
      <c r="J11" s="85" t="s">
        <v>399</v>
      </c>
    </row>
    <row r="12" ht="42" customHeight="1" spans="1:10">
      <c r="A12" s="193" t="s">
        <v>370</v>
      </c>
      <c r="B12" s="70" t="s">
        <v>370</v>
      </c>
      <c r="C12" s="70" t="s">
        <v>393</v>
      </c>
      <c r="D12" s="70" t="s">
        <v>394</v>
      </c>
      <c r="E12" s="85" t="s">
        <v>400</v>
      </c>
      <c r="F12" s="70" t="s">
        <v>396</v>
      </c>
      <c r="G12" s="85" t="s">
        <v>397</v>
      </c>
      <c r="H12" s="70" t="s">
        <v>398</v>
      </c>
      <c r="I12" s="70" t="s">
        <v>391</v>
      </c>
      <c r="J12" s="85" t="s">
        <v>401</v>
      </c>
    </row>
    <row r="13" ht="42" customHeight="1" spans="1:10">
      <c r="A13" s="193" t="s">
        <v>357</v>
      </c>
      <c r="B13" s="70" t="s">
        <v>402</v>
      </c>
      <c r="C13" s="70" t="s">
        <v>381</v>
      </c>
      <c r="D13" s="70" t="s">
        <v>382</v>
      </c>
      <c r="E13" s="85" t="s">
        <v>403</v>
      </c>
      <c r="F13" s="70" t="s">
        <v>396</v>
      </c>
      <c r="G13" s="85" t="s">
        <v>96</v>
      </c>
      <c r="H13" s="70" t="s">
        <v>404</v>
      </c>
      <c r="I13" s="70" t="s">
        <v>386</v>
      </c>
      <c r="J13" s="85" t="s">
        <v>403</v>
      </c>
    </row>
    <row r="14" ht="42" customHeight="1" spans="1:10">
      <c r="A14" s="193" t="s">
        <v>357</v>
      </c>
      <c r="B14" s="70" t="s">
        <v>402</v>
      </c>
      <c r="C14" s="70" t="s">
        <v>381</v>
      </c>
      <c r="D14" s="70" t="s">
        <v>382</v>
      </c>
      <c r="E14" s="85" t="s">
        <v>405</v>
      </c>
      <c r="F14" s="70" t="s">
        <v>384</v>
      </c>
      <c r="G14" s="85" t="s">
        <v>406</v>
      </c>
      <c r="H14" s="70" t="s">
        <v>385</v>
      </c>
      <c r="I14" s="70" t="s">
        <v>386</v>
      </c>
      <c r="J14" s="85" t="s">
        <v>405</v>
      </c>
    </row>
    <row r="15" ht="42" customHeight="1" spans="1:10">
      <c r="A15" s="193" t="s">
        <v>357</v>
      </c>
      <c r="B15" s="70" t="s">
        <v>402</v>
      </c>
      <c r="C15" s="70" t="s">
        <v>381</v>
      </c>
      <c r="D15" s="70" t="s">
        <v>407</v>
      </c>
      <c r="E15" s="85" t="s">
        <v>408</v>
      </c>
      <c r="F15" s="70" t="s">
        <v>396</v>
      </c>
      <c r="G15" s="85" t="s">
        <v>409</v>
      </c>
      <c r="H15" s="70" t="s">
        <v>398</v>
      </c>
      <c r="I15" s="70" t="s">
        <v>391</v>
      </c>
      <c r="J15" s="85" t="s">
        <v>408</v>
      </c>
    </row>
    <row r="16" ht="42" customHeight="1" spans="1:10">
      <c r="A16" s="193" t="s">
        <v>357</v>
      </c>
      <c r="B16" s="70" t="s">
        <v>402</v>
      </c>
      <c r="C16" s="70" t="s">
        <v>381</v>
      </c>
      <c r="D16" s="70" t="s">
        <v>410</v>
      </c>
      <c r="E16" s="85" t="s">
        <v>411</v>
      </c>
      <c r="F16" s="70" t="s">
        <v>384</v>
      </c>
      <c r="G16" s="85" t="s">
        <v>411</v>
      </c>
      <c r="H16" s="70" t="s">
        <v>412</v>
      </c>
      <c r="I16" s="70" t="s">
        <v>386</v>
      </c>
      <c r="J16" s="85" t="s">
        <v>411</v>
      </c>
    </row>
    <row r="17" ht="42" customHeight="1" spans="1:10">
      <c r="A17" s="193" t="s">
        <v>357</v>
      </c>
      <c r="B17" s="70" t="s">
        <v>402</v>
      </c>
      <c r="C17" s="70" t="s">
        <v>381</v>
      </c>
      <c r="D17" s="70" t="s">
        <v>413</v>
      </c>
      <c r="E17" s="85" t="s">
        <v>414</v>
      </c>
      <c r="F17" s="70" t="s">
        <v>384</v>
      </c>
      <c r="G17" s="85" t="s">
        <v>415</v>
      </c>
      <c r="H17" s="70" t="s">
        <v>416</v>
      </c>
      <c r="I17" s="70" t="s">
        <v>386</v>
      </c>
      <c r="J17" s="85" t="s">
        <v>417</v>
      </c>
    </row>
    <row r="18" ht="42" customHeight="1" spans="1:10">
      <c r="A18" s="193" t="s">
        <v>357</v>
      </c>
      <c r="B18" s="70" t="s">
        <v>402</v>
      </c>
      <c r="C18" s="70" t="s">
        <v>387</v>
      </c>
      <c r="D18" s="70" t="s">
        <v>388</v>
      </c>
      <c r="E18" s="85" t="s">
        <v>418</v>
      </c>
      <c r="F18" s="70" t="s">
        <v>396</v>
      </c>
      <c r="G18" s="85" t="s">
        <v>419</v>
      </c>
      <c r="H18" s="70" t="s">
        <v>398</v>
      </c>
      <c r="I18" s="70" t="s">
        <v>391</v>
      </c>
      <c r="J18" s="85" t="s">
        <v>418</v>
      </c>
    </row>
    <row r="19" ht="42" customHeight="1" spans="1:10">
      <c r="A19" s="193" t="s">
        <v>357</v>
      </c>
      <c r="B19" s="70" t="s">
        <v>402</v>
      </c>
      <c r="C19" s="70" t="s">
        <v>387</v>
      </c>
      <c r="D19" s="70" t="s">
        <v>420</v>
      </c>
      <c r="E19" s="85" t="s">
        <v>421</v>
      </c>
      <c r="F19" s="70" t="s">
        <v>422</v>
      </c>
      <c r="G19" s="85" t="s">
        <v>91</v>
      </c>
      <c r="H19" s="70" t="s">
        <v>398</v>
      </c>
      <c r="I19" s="70" t="s">
        <v>391</v>
      </c>
      <c r="J19" s="85" t="s">
        <v>421</v>
      </c>
    </row>
    <row r="20" ht="42" customHeight="1" spans="1:10">
      <c r="A20" s="193" t="s">
        <v>357</v>
      </c>
      <c r="B20" s="70" t="s">
        <v>402</v>
      </c>
      <c r="C20" s="70" t="s">
        <v>387</v>
      </c>
      <c r="D20" s="70" t="s">
        <v>420</v>
      </c>
      <c r="E20" s="85" t="s">
        <v>423</v>
      </c>
      <c r="F20" s="70" t="s">
        <v>396</v>
      </c>
      <c r="G20" s="85" t="s">
        <v>424</v>
      </c>
      <c r="H20" s="70" t="s">
        <v>398</v>
      </c>
      <c r="I20" s="70" t="s">
        <v>391</v>
      </c>
      <c r="J20" s="85" t="s">
        <v>423</v>
      </c>
    </row>
    <row r="21" ht="42" customHeight="1" spans="1:10">
      <c r="A21" s="193" t="s">
        <v>357</v>
      </c>
      <c r="B21" s="70" t="s">
        <v>402</v>
      </c>
      <c r="C21" s="70" t="s">
        <v>393</v>
      </c>
      <c r="D21" s="70" t="s">
        <v>394</v>
      </c>
      <c r="E21" s="85" t="s">
        <v>425</v>
      </c>
      <c r="F21" s="70" t="s">
        <v>396</v>
      </c>
      <c r="G21" s="85" t="s">
        <v>397</v>
      </c>
      <c r="H21" s="70" t="s">
        <v>398</v>
      </c>
      <c r="I21" s="70" t="s">
        <v>391</v>
      </c>
      <c r="J21" s="85" t="s">
        <v>425</v>
      </c>
    </row>
    <row r="22" ht="42" customHeight="1" spans="1:10">
      <c r="A22" s="193" t="s">
        <v>363</v>
      </c>
      <c r="B22" s="70" t="s">
        <v>426</v>
      </c>
      <c r="C22" s="70" t="s">
        <v>381</v>
      </c>
      <c r="D22" s="70" t="s">
        <v>382</v>
      </c>
      <c r="E22" s="85" t="s">
        <v>427</v>
      </c>
      <c r="F22" s="70" t="s">
        <v>396</v>
      </c>
      <c r="G22" s="85" t="s">
        <v>428</v>
      </c>
      <c r="H22" s="70" t="s">
        <v>429</v>
      </c>
      <c r="I22" s="70" t="s">
        <v>386</v>
      </c>
      <c r="J22" s="85" t="s">
        <v>427</v>
      </c>
    </row>
    <row r="23" ht="42" customHeight="1" spans="1:10">
      <c r="A23" s="193" t="s">
        <v>363</v>
      </c>
      <c r="B23" s="70" t="s">
        <v>426</v>
      </c>
      <c r="C23" s="70" t="s">
        <v>381</v>
      </c>
      <c r="D23" s="70" t="s">
        <v>382</v>
      </c>
      <c r="E23" s="85" t="s">
        <v>430</v>
      </c>
      <c r="F23" s="70" t="s">
        <v>396</v>
      </c>
      <c r="G23" s="85" t="s">
        <v>84</v>
      </c>
      <c r="H23" s="70" t="s">
        <v>429</v>
      </c>
      <c r="I23" s="70" t="s">
        <v>386</v>
      </c>
      <c r="J23" s="85" t="s">
        <v>430</v>
      </c>
    </row>
    <row r="24" ht="42" customHeight="1" spans="1:10">
      <c r="A24" s="193" t="s">
        <v>363</v>
      </c>
      <c r="B24" s="70" t="s">
        <v>426</v>
      </c>
      <c r="C24" s="70" t="s">
        <v>381</v>
      </c>
      <c r="D24" s="70" t="s">
        <v>407</v>
      </c>
      <c r="E24" s="85" t="s">
        <v>431</v>
      </c>
      <c r="F24" s="70" t="s">
        <v>396</v>
      </c>
      <c r="G24" s="85" t="s">
        <v>419</v>
      </c>
      <c r="H24" s="70" t="s">
        <v>398</v>
      </c>
      <c r="I24" s="70" t="s">
        <v>391</v>
      </c>
      <c r="J24" s="85" t="s">
        <v>431</v>
      </c>
    </row>
    <row r="25" ht="42" customHeight="1" spans="1:10">
      <c r="A25" s="193" t="s">
        <v>363</v>
      </c>
      <c r="B25" s="70" t="s">
        <v>426</v>
      </c>
      <c r="C25" s="70" t="s">
        <v>381</v>
      </c>
      <c r="D25" s="70" t="s">
        <v>407</v>
      </c>
      <c r="E25" s="85" t="s">
        <v>432</v>
      </c>
      <c r="F25" s="70" t="s">
        <v>396</v>
      </c>
      <c r="G25" s="85" t="s">
        <v>397</v>
      </c>
      <c r="H25" s="70" t="s">
        <v>398</v>
      </c>
      <c r="I25" s="70" t="s">
        <v>391</v>
      </c>
      <c r="J25" s="85" t="s">
        <v>432</v>
      </c>
    </row>
    <row r="26" ht="42" customHeight="1" spans="1:10">
      <c r="A26" s="193" t="s">
        <v>363</v>
      </c>
      <c r="B26" s="70" t="s">
        <v>426</v>
      </c>
      <c r="C26" s="70" t="s">
        <v>381</v>
      </c>
      <c r="D26" s="70" t="s">
        <v>407</v>
      </c>
      <c r="E26" s="85" t="s">
        <v>433</v>
      </c>
      <c r="F26" s="70" t="s">
        <v>396</v>
      </c>
      <c r="G26" s="85" t="s">
        <v>397</v>
      </c>
      <c r="H26" s="70" t="s">
        <v>398</v>
      </c>
      <c r="I26" s="70" t="s">
        <v>391</v>
      </c>
      <c r="J26" s="85" t="s">
        <v>433</v>
      </c>
    </row>
    <row r="27" ht="42" customHeight="1" spans="1:10">
      <c r="A27" s="193" t="s">
        <v>363</v>
      </c>
      <c r="B27" s="70" t="s">
        <v>426</v>
      </c>
      <c r="C27" s="70" t="s">
        <v>381</v>
      </c>
      <c r="D27" s="70" t="s">
        <v>407</v>
      </c>
      <c r="E27" s="85" t="s">
        <v>434</v>
      </c>
      <c r="F27" s="70" t="s">
        <v>396</v>
      </c>
      <c r="G27" s="85" t="s">
        <v>435</v>
      </c>
      <c r="H27" s="70" t="s">
        <v>398</v>
      </c>
      <c r="I27" s="70" t="s">
        <v>391</v>
      </c>
      <c r="J27" s="85" t="s">
        <v>434</v>
      </c>
    </row>
    <row r="28" ht="42" customHeight="1" spans="1:10">
      <c r="A28" s="193" t="s">
        <v>363</v>
      </c>
      <c r="B28" s="70" t="s">
        <v>426</v>
      </c>
      <c r="C28" s="70" t="s">
        <v>381</v>
      </c>
      <c r="D28" s="70" t="s">
        <v>410</v>
      </c>
      <c r="E28" s="85" t="s">
        <v>436</v>
      </c>
      <c r="F28" s="70" t="s">
        <v>384</v>
      </c>
      <c r="G28" s="85" t="s">
        <v>437</v>
      </c>
      <c r="H28" s="70"/>
      <c r="I28" s="70" t="s">
        <v>391</v>
      </c>
      <c r="J28" s="85" t="s">
        <v>436</v>
      </c>
    </row>
    <row r="29" ht="42" customHeight="1" spans="1:10">
      <c r="A29" s="193" t="s">
        <v>363</v>
      </c>
      <c r="B29" s="70" t="s">
        <v>426</v>
      </c>
      <c r="C29" s="70" t="s">
        <v>381</v>
      </c>
      <c r="D29" s="70" t="s">
        <v>413</v>
      </c>
      <c r="E29" s="85" t="s">
        <v>414</v>
      </c>
      <c r="F29" s="70" t="s">
        <v>384</v>
      </c>
      <c r="G29" s="85" t="s">
        <v>415</v>
      </c>
      <c r="H29" s="70" t="s">
        <v>416</v>
      </c>
      <c r="I29" s="70" t="s">
        <v>386</v>
      </c>
      <c r="J29" s="85" t="s">
        <v>438</v>
      </c>
    </row>
    <row r="30" ht="42" customHeight="1" spans="1:10">
      <c r="A30" s="193" t="s">
        <v>363</v>
      </c>
      <c r="B30" s="70" t="s">
        <v>426</v>
      </c>
      <c r="C30" s="70" t="s">
        <v>387</v>
      </c>
      <c r="D30" s="70" t="s">
        <v>388</v>
      </c>
      <c r="E30" s="85" t="s">
        <v>439</v>
      </c>
      <c r="F30" s="70" t="s">
        <v>396</v>
      </c>
      <c r="G30" s="85" t="s">
        <v>397</v>
      </c>
      <c r="H30" s="70" t="s">
        <v>398</v>
      </c>
      <c r="I30" s="70" t="s">
        <v>391</v>
      </c>
      <c r="J30" s="85" t="s">
        <v>439</v>
      </c>
    </row>
    <row r="31" ht="42" customHeight="1" spans="1:10">
      <c r="A31" s="193" t="s">
        <v>363</v>
      </c>
      <c r="B31" s="70" t="s">
        <v>426</v>
      </c>
      <c r="C31" s="70" t="s">
        <v>387</v>
      </c>
      <c r="D31" s="70" t="s">
        <v>388</v>
      </c>
      <c r="E31" s="85" t="s">
        <v>440</v>
      </c>
      <c r="F31" s="70" t="s">
        <v>396</v>
      </c>
      <c r="G31" s="85" t="s">
        <v>397</v>
      </c>
      <c r="H31" s="70" t="s">
        <v>398</v>
      </c>
      <c r="I31" s="70" t="s">
        <v>391</v>
      </c>
      <c r="J31" s="85" t="s">
        <v>440</v>
      </c>
    </row>
    <row r="32" ht="42" customHeight="1" spans="1:10">
      <c r="A32" s="193" t="s">
        <v>363</v>
      </c>
      <c r="B32" s="70" t="s">
        <v>426</v>
      </c>
      <c r="C32" s="70" t="s">
        <v>393</v>
      </c>
      <c r="D32" s="70" t="s">
        <v>394</v>
      </c>
      <c r="E32" s="85" t="s">
        <v>425</v>
      </c>
      <c r="F32" s="70" t="s">
        <v>396</v>
      </c>
      <c r="G32" s="85" t="s">
        <v>397</v>
      </c>
      <c r="H32" s="70" t="s">
        <v>398</v>
      </c>
      <c r="I32" s="70" t="s">
        <v>391</v>
      </c>
      <c r="J32" s="85" t="s">
        <v>425</v>
      </c>
    </row>
    <row r="33" ht="42" customHeight="1" spans="1:10">
      <c r="A33" s="193" t="s">
        <v>359</v>
      </c>
      <c r="B33" s="70" t="s">
        <v>441</v>
      </c>
      <c r="C33" s="70" t="s">
        <v>381</v>
      </c>
      <c r="D33" s="70" t="s">
        <v>382</v>
      </c>
      <c r="E33" s="85" t="s">
        <v>442</v>
      </c>
      <c r="F33" s="70" t="s">
        <v>396</v>
      </c>
      <c r="G33" s="85" t="s">
        <v>443</v>
      </c>
      <c r="H33" s="70" t="s">
        <v>429</v>
      </c>
      <c r="I33" s="70" t="s">
        <v>386</v>
      </c>
      <c r="J33" s="85" t="s">
        <v>442</v>
      </c>
    </row>
    <row r="34" ht="42" customHeight="1" spans="1:10">
      <c r="A34" s="193" t="s">
        <v>359</v>
      </c>
      <c r="B34" s="70" t="s">
        <v>444</v>
      </c>
      <c r="C34" s="70" t="s">
        <v>381</v>
      </c>
      <c r="D34" s="70" t="s">
        <v>382</v>
      </c>
      <c r="E34" s="85" t="s">
        <v>445</v>
      </c>
      <c r="F34" s="70" t="s">
        <v>396</v>
      </c>
      <c r="G34" s="85" t="s">
        <v>83</v>
      </c>
      <c r="H34" s="70" t="s">
        <v>429</v>
      </c>
      <c r="I34" s="70" t="s">
        <v>386</v>
      </c>
      <c r="J34" s="85" t="s">
        <v>445</v>
      </c>
    </row>
    <row r="35" ht="42" customHeight="1" spans="1:10">
      <c r="A35" s="193" t="s">
        <v>359</v>
      </c>
      <c r="B35" s="70" t="s">
        <v>444</v>
      </c>
      <c r="C35" s="70" t="s">
        <v>381</v>
      </c>
      <c r="D35" s="70" t="s">
        <v>382</v>
      </c>
      <c r="E35" s="85" t="s">
        <v>446</v>
      </c>
      <c r="F35" s="70" t="s">
        <v>396</v>
      </c>
      <c r="G35" s="85" t="s">
        <v>447</v>
      </c>
      <c r="H35" s="70" t="s">
        <v>448</v>
      </c>
      <c r="I35" s="70" t="s">
        <v>386</v>
      </c>
      <c r="J35" s="85" t="s">
        <v>446</v>
      </c>
    </row>
    <row r="36" ht="42" customHeight="1" spans="1:10">
      <c r="A36" s="193" t="s">
        <v>359</v>
      </c>
      <c r="B36" s="70" t="s">
        <v>444</v>
      </c>
      <c r="C36" s="70" t="s">
        <v>381</v>
      </c>
      <c r="D36" s="70" t="s">
        <v>382</v>
      </c>
      <c r="E36" s="85" t="s">
        <v>449</v>
      </c>
      <c r="F36" s="70" t="s">
        <v>396</v>
      </c>
      <c r="G36" s="85" t="s">
        <v>450</v>
      </c>
      <c r="H36" s="70" t="s">
        <v>404</v>
      </c>
      <c r="I36" s="70" t="s">
        <v>386</v>
      </c>
      <c r="J36" s="85" t="s">
        <v>449</v>
      </c>
    </row>
    <row r="37" ht="42" customHeight="1" spans="1:10">
      <c r="A37" s="193" t="s">
        <v>359</v>
      </c>
      <c r="B37" s="70" t="s">
        <v>444</v>
      </c>
      <c r="C37" s="70" t="s">
        <v>381</v>
      </c>
      <c r="D37" s="70" t="s">
        <v>382</v>
      </c>
      <c r="E37" s="85" t="s">
        <v>451</v>
      </c>
      <c r="F37" s="70" t="s">
        <v>396</v>
      </c>
      <c r="G37" s="85" t="s">
        <v>452</v>
      </c>
      <c r="H37" s="70" t="s">
        <v>453</v>
      </c>
      <c r="I37" s="70" t="s">
        <v>386</v>
      </c>
      <c r="J37" s="85" t="s">
        <v>451</v>
      </c>
    </row>
    <row r="38" ht="42" customHeight="1" spans="1:10">
      <c r="A38" s="193" t="s">
        <v>359</v>
      </c>
      <c r="B38" s="70" t="s">
        <v>444</v>
      </c>
      <c r="C38" s="70" t="s">
        <v>381</v>
      </c>
      <c r="D38" s="70" t="s">
        <v>382</v>
      </c>
      <c r="E38" s="85" t="s">
        <v>454</v>
      </c>
      <c r="F38" s="70" t="s">
        <v>396</v>
      </c>
      <c r="G38" s="85" t="s">
        <v>450</v>
      </c>
      <c r="H38" s="70" t="s">
        <v>448</v>
      </c>
      <c r="I38" s="70" t="s">
        <v>386</v>
      </c>
      <c r="J38" s="85" t="s">
        <v>454</v>
      </c>
    </row>
    <row r="39" ht="42" customHeight="1" spans="1:10">
      <c r="A39" s="193" t="s">
        <v>359</v>
      </c>
      <c r="B39" s="70" t="s">
        <v>444</v>
      </c>
      <c r="C39" s="70" t="s">
        <v>381</v>
      </c>
      <c r="D39" s="70" t="s">
        <v>382</v>
      </c>
      <c r="E39" s="85" t="s">
        <v>455</v>
      </c>
      <c r="F39" s="70" t="s">
        <v>396</v>
      </c>
      <c r="G39" s="85" t="s">
        <v>443</v>
      </c>
      <c r="H39" s="70" t="s">
        <v>404</v>
      </c>
      <c r="I39" s="70" t="s">
        <v>386</v>
      </c>
      <c r="J39" s="85" t="s">
        <v>455</v>
      </c>
    </row>
    <row r="40" ht="42" customHeight="1" spans="1:10">
      <c r="A40" s="193" t="s">
        <v>359</v>
      </c>
      <c r="B40" s="70" t="s">
        <v>444</v>
      </c>
      <c r="C40" s="70" t="s">
        <v>381</v>
      </c>
      <c r="D40" s="70" t="s">
        <v>382</v>
      </c>
      <c r="E40" s="85" t="s">
        <v>456</v>
      </c>
      <c r="F40" s="70" t="s">
        <v>396</v>
      </c>
      <c r="G40" s="85" t="s">
        <v>428</v>
      </c>
      <c r="H40" s="70" t="s">
        <v>404</v>
      </c>
      <c r="I40" s="70" t="s">
        <v>386</v>
      </c>
      <c r="J40" s="85" t="s">
        <v>456</v>
      </c>
    </row>
    <row r="41" ht="42" customHeight="1" spans="1:10">
      <c r="A41" s="193" t="s">
        <v>359</v>
      </c>
      <c r="B41" s="70" t="s">
        <v>444</v>
      </c>
      <c r="C41" s="70" t="s">
        <v>381</v>
      </c>
      <c r="D41" s="70" t="s">
        <v>382</v>
      </c>
      <c r="E41" s="85" t="s">
        <v>457</v>
      </c>
      <c r="F41" s="70" t="s">
        <v>396</v>
      </c>
      <c r="G41" s="85" t="s">
        <v>458</v>
      </c>
      <c r="H41" s="70" t="s">
        <v>404</v>
      </c>
      <c r="I41" s="70" t="s">
        <v>386</v>
      </c>
      <c r="J41" s="85" t="s">
        <v>457</v>
      </c>
    </row>
    <row r="42" ht="42" customHeight="1" spans="1:10">
      <c r="A42" s="193" t="s">
        <v>359</v>
      </c>
      <c r="B42" s="70" t="s">
        <v>444</v>
      </c>
      <c r="C42" s="70" t="s">
        <v>381</v>
      </c>
      <c r="D42" s="70" t="s">
        <v>382</v>
      </c>
      <c r="E42" s="85" t="s">
        <v>459</v>
      </c>
      <c r="F42" s="70" t="s">
        <v>396</v>
      </c>
      <c r="G42" s="85" t="s">
        <v>91</v>
      </c>
      <c r="H42" s="70" t="s">
        <v>429</v>
      </c>
      <c r="I42" s="70" t="s">
        <v>386</v>
      </c>
      <c r="J42" s="85" t="s">
        <v>459</v>
      </c>
    </row>
    <row r="43" ht="42" customHeight="1" spans="1:10">
      <c r="A43" s="193" t="s">
        <v>359</v>
      </c>
      <c r="B43" s="70" t="s">
        <v>444</v>
      </c>
      <c r="C43" s="70" t="s">
        <v>381</v>
      </c>
      <c r="D43" s="70" t="s">
        <v>382</v>
      </c>
      <c r="E43" s="85" t="s">
        <v>460</v>
      </c>
      <c r="F43" s="70" t="s">
        <v>396</v>
      </c>
      <c r="G43" s="85" t="s">
        <v>84</v>
      </c>
      <c r="H43" s="70" t="s">
        <v>385</v>
      </c>
      <c r="I43" s="70" t="s">
        <v>386</v>
      </c>
      <c r="J43" s="85" t="s">
        <v>460</v>
      </c>
    </row>
    <row r="44" ht="42" customHeight="1" spans="1:10">
      <c r="A44" s="193" t="s">
        <v>359</v>
      </c>
      <c r="B44" s="70" t="s">
        <v>444</v>
      </c>
      <c r="C44" s="70" t="s">
        <v>381</v>
      </c>
      <c r="D44" s="70" t="s">
        <v>410</v>
      </c>
      <c r="E44" s="85" t="s">
        <v>436</v>
      </c>
      <c r="F44" s="70" t="s">
        <v>384</v>
      </c>
      <c r="G44" s="85" t="s">
        <v>461</v>
      </c>
      <c r="H44" s="70" t="s">
        <v>412</v>
      </c>
      <c r="I44" s="70" t="s">
        <v>391</v>
      </c>
      <c r="J44" s="85" t="s">
        <v>436</v>
      </c>
    </row>
    <row r="45" ht="42" customHeight="1" spans="1:10">
      <c r="A45" s="193" t="s">
        <v>359</v>
      </c>
      <c r="B45" s="70" t="s">
        <v>444</v>
      </c>
      <c r="C45" s="70" t="s">
        <v>387</v>
      </c>
      <c r="D45" s="70" t="s">
        <v>462</v>
      </c>
      <c r="E45" s="85" t="s">
        <v>463</v>
      </c>
      <c r="F45" s="70" t="s">
        <v>384</v>
      </c>
      <c r="G45" s="85" t="s">
        <v>443</v>
      </c>
      <c r="H45" s="70" t="s">
        <v>398</v>
      </c>
      <c r="I45" s="70" t="s">
        <v>386</v>
      </c>
      <c r="J45" s="85" t="s">
        <v>463</v>
      </c>
    </row>
    <row r="46" ht="42" customHeight="1" spans="1:10">
      <c r="A46" s="193" t="s">
        <v>359</v>
      </c>
      <c r="B46" s="70" t="s">
        <v>444</v>
      </c>
      <c r="C46" s="70" t="s">
        <v>393</v>
      </c>
      <c r="D46" s="70" t="s">
        <v>394</v>
      </c>
      <c r="E46" s="85" t="s">
        <v>394</v>
      </c>
      <c r="F46" s="70" t="s">
        <v>396</v>
      </c>
      <c r="G46" s="85" t="s">
        <v>435</v>
      </c>
      <c r="H46" s="70" t="s">
        <v>398</v>
      </c>
      <c r="I46" s="70" t="s">
        <v>386</v>
      </c>
      <c r="J46" s="85" t="s">
        <v>394</v>
      </c>
    </row>
    <row r="47" ht="42" customHeight="1" spans="1:10">
      <c r="A47" s="193" t="s">
        <v>365</v>
      </c>
      <c r="B47" s="70" t="s">
        <v>464</v>
      </c>
      <c r="C47" s="70" t="s">
        <v>381</v>
      </c>
      <c r="D47" s="70" t="s">
        <v>382</v>
      </c>
      <c r="E47" s="85" t="s">
        <v>465</v>
      </c>
      <c r="F47" s="70" t="s">
        <v>396</v>
      </c>
      <c r="G47" s="85" t="s">
        <v>91</v>
      </c>
      <c r="H47" s="70" t="s">
        <v>429</v>
      </c>
      <c r="I47" s="70" t="s">
        <v>386</v>
      </c>
      <c r="J47" s="85" t="s">
        <v>465</v>
      </c>
    </row>
    <row r="48" ht="42" customHeight="1" spans="1:10">
      <c r="A48" s="193" t="s">
        <v>365</v>
      </c>
      <c r="B48" s="70" t="s">
        <v>464</v>
      </c>
      <c r="C48" s="70" t="s">
        <v>381</v>
      </c>
      <c r="D48" s="70" t="s">
        <v>382</v>
      </c>
      <c r="E48" s="85" t="s">
        <v>466</v>
      </c>
      <c r="F48" s="70" t="s">
        <v>396</v>
      </c>
      <c r="G48" s="85" t="s">
        <v>86</v>
      </c>
      <c r="H48" s="70" t="s">
        <v>429</v>
      </c>
      <c r="I48" s="70" t="s">
        <v>386</v>
      </c>
      <c r="J48" s="85" t="s">
        <v>466</v>
      </c>
    </row>
    <row r="49" ht="42" customHeight="1" spans="1:10">
      <c r="A49" s="193" t="s">
        <v>365</v>
      </c>
      <c r="B49" s="70" t="s">
        <v>464</v>
      </c>
      <c r="C49" s="70" t="s">
        <v>381</v>
      </c>
      <c r="D49" s="70" t="s">
        <v>382</v>
      </c>
      <c r="E49" s="85" t="s">
        <v>467</v>
      </c>
      <c r="F49" s="70" t="s">
        <v>396</v>
      </c>
      <c r="G49" s="85" t="s">
        <v>84</v>
      </c>
      <c r="H49" s="70" t="s">
        <v>429</v>
      </c>
      <c r="I49" s="70" t="s">
        <v>386</v>
      </c>
      <c r="J49" s="85" t="s">
        <v>467</v>
      </c>
    </row>
    <row r="50" ht="42" customHeight="1" spans="1:10">
      <c r="A50" s="193" t="s">
        <v>365</v>
      </c>
      <c r="B50" s="70" t="s">
        <v>464</v>
      </c>
      <c r="C50" s="70" t="s">
        <v>381</v>
      </c>
      <c r="D50" s="70" t="s">
        <v>382</v>
      </c>
      <c r="E50" s="85" t="s">
        <v>468</v>
      </c>
      <c r="F50" s="70" t="s">
        <v>396</v>
      </c>
      <c r="G50" s="85" t="s">
        <v>428</v>
      </c>
      <c r="H50" s="70" t="s">
        <v>429</v>
      </c>
      <c r="I50" s="70" t="s">
        <v>386</v>
      </c>
      <c r="J50" s="85" t="s">
        <v>468</v>
      </c>
    </row>
    <row r="51" ht="42" customHeight="1" spans="1:10">
      <c r="A51" s="193" t="s">
        <v>365</v>
      </c>
      <c r="B51" s="70" t="s">
        <v>464</v>
      </c>
      <c r="C51" s="70" t="s">
        <v>381</v>
      </c>
      <c r="D51" s="70" t="s">
        <v>382</v>
      </c>
      <c r="E51" s="85" t="s">
        <v>469</v>
      </c>
      <c r="F51" s="70" t="s">
        <v>396</v>
      </c>
      <c r="G51" s="85" t="s">
        <v>443</v>
      </c>
      <c r="H51" s="70" t="s">
        <v>429</v>
      </c>
      <c r="I51" s="70" t="s">
        <v>386</v>
      </c>
      <c r="J51" s="85" t="s">
        <v>469</v>
      </c>
    </row>
    <row r="52" ht="42" customHeight="1" spans="1:10">
      <c r="A52" s="193" t="s">
        <v>365</v>
      </c>
      <c r="B52" s="70" t="s">
        <v>464</v>
      </c>
      <c r="C52" s="70" t="s">
        <v>381</v>
      </c>
      <c r="D52" s="70" t="s">
        <v>382</v>
      </c>
      <c r="E52" s="85" t="s">
        <v>470</v>
      </c>
      <c r="F52" s="70" t="s">
        <v>396</v>
      </c>
      <c r="G52" s="85" t="s">
        <v>84</v>
      </c>
      <c r="H52" s="70" t="s">
        <v>429</v>
      </c>
      <c r="I52" s="70" t="s">
        <v>386</v>
      </c>
      <c r="J52" s="85" t="s">
        <v>470</v>
      </c>
    </row>
    <row r="53" ht="42" customHeight="1" spans="1:10">
      <c r="A53" s="193" t="s">
        <v>365</v>
      </c>
      <c r="B53" s="70" t="s">
        <v>464</v>
      </c>
      <c r="C53" s="70" t="s">
        <v>381</v>
      </c>
      <c r="D53" s="70" t="s">
        <v>382</v>
      </c>
      <c r="E53" s="85" t="s">
        <v>471</v>
      </c>
      <c r="F53" s="70" t="s">
        <v>396</v>
      </c>
      <c r="G53" s="85" t="s">
        <v>406</v>
      </c>
      <c r="H53" s="70" t="s">
        <v>429</v>
      </c>
      <c r="I53" s="70" t="s">
        <v>386</v>
      </c>
      <c r="J53" s="85" t="s">
        <v>471</v>
      </c>
    </row>
    <row r="54" ht="42" customHeight="1" spans="1:10">
      <c r="A54" s="193" t="s">
        <v>365</v>
      </c>
      <c r="B54" s="70" t="s">
        <v>464</v>
      </c>
      <c r="C54" s="70" t="s">
        <v>381</v>
      </c>
      <c r="D54" s="70" t="s">
        <v>382</v>
      </c>
      <c r="E54" s="85" t="s">
        <v>472</v>
      </c>
      <c r="F54" s="70" t="s">
        <v>396</v>
      </c>
      <c r="G54" s="85" t="s">
        <v>406</v>
      </c>
      <c r="H54" s="70" t="s">
        <v>429</v>
      </c>
      <c r="I54" s="70" t="s">
        <v>386</v>
      </c>
      <c r="J54" s="85" t="s">
        <v>472</v>
      </c>
    </row>
    <row r="55" ht="42" customHeight="1" spans="1:10">
      <c r="A55" s="193" t="s">
        <v>365</v>
      </c>
      <c r="B55" s="70" t="s">
        <v>464</v>
      </c>
      <c r="C55" s="70" t="s">
        <v>381</v>
      </c>
      <c r="D55" s="70" t="s">
        <v>382</v>
      </c>
      <c r="E55" s="85" t="s">
        <v>473</v>
      </c>
      <c r="F55" s="70" t="s">
        <v>396</v>
      </c>
      <c r="G55" s="85" t="s">
        <v>86</v>
      </c>
      <c r="H55" s="70" t="s">
        <v>429</v>
      </c>
      <c r="I55" s="70" t="s">
        <v>386</v>
      </c>
      <c r="J55" s="85" t="s">
        <v>473</v>
      </c>
    </row>
    <row r="56" ht="42" customHeight="1" spans="1:10">
      <c r="A56" s="193" t="s">
        <v>365</v>
      </c>
      <c r="B56" s="70" t="s">
        <v>464</v>
      </c>
      <c r="C56" s="70" t="s">
        <v>381</v>
      </c>
      <c r="D56" s="70" t="s">
        <v>382</v>
      </c>
      <c r="E56" s="85" t="s">
        <v>474</v>
      </c>
      <c r="F56" s="70" t="s">
        <v>396</v>
      </c>
      <c r="G56" s="85" t="s">
        <v>84</v>
      </c>
      <c r="H56" s="70" t="s">
        <v>429</v>
      </c>
      <c r="I56" s="70" t="s">
        <v>386</v>
      </c>
      <c r="J56" s="85" t="s">
        <v>474</v>
      </c>
    </row>
    <row r="57" ht="42" customHeight="1" spans="1:10">
      <c r="A57" s="193" t="s">
        <v>365</v>
      </c>
      <c r="B57" s="70" t="s">
        <v>464</v>
      </c>
      <c r="C57" s="70" t="s">
        <v>381</v>
      </c>
      <c r="D57" s="70" t="s">
        <v>382</v>
      </c>
      <c r="E57" s="85" t="s">
        <v>475</v>
      </c>
      <c r="F57" s="70" t="s">
        <v>396</v>
      </c>
      <c r="G57" s="85" t="s">
        <v>91</v>
      </c>
      <c r="H57" s="70" t="s">
        <v>429</v>
      </c>
      <c r="I57" s="70" t="s">
        <v>386</v>
      </c>
      <c r="J57" s="85" t="s">
        <v>475</v>
      </c>
    </row>
    <row r="58" ht="42" customHeight="1" spans="1:10">
      <c r="A58" s="193" t="s">
        <v>365</v>
      </c>
      <c r="B58" s="70" t="s">
        <v>464</v>
      </c>
      <c r="C58" s="70" t="s">
        <v>381</v>
      </c>
      <c r="D58" s="70" t="s">
        <v>382</v>
      </c>
      <c r="E58" s="85" t="s">
        <v>476</v>
      </c>
      <c r="F58" s="70" t="s">
        <v>384</v>
      </c>
      <c r="G58" s="85" t="s">
        <v>447</v>
      </c>
      <c r="H58" s="70" t="s">
        <v>477</v>
      </c>
      <c r="I58" s="70" t="s">
        <v>386</v>
      </c>
      <c r="J58" s="85" t="s">
        <v>478</v>
      </c>
    </row>
    <row r="59" ht="42" customHeight="1" spans="1:10">
      <c r="A59" s="193" t="s">
        <v>365</v>
      </c>
      <c r="B59" s="70" t="s">
        <v>464</v>
      </c>
      <c r="C59" s="70" t="s">
        <v>381</v>
      </c>
      <c r="D59" s="70" t="s">
        <v>382</v>
      </c>
      <c r="E59" s="85" t="s">
        <v>479</v>
      </c>
      <c r="F59" s="70" t="s">
        <v>384</v>
      </c>
      <c r="G59" s="85" t="s">
        <v>91</v>
      </c>
      <c r="H59" s="70" t="s">
        <v>477</v>
      </c>
      <c r="I59" s="70" t="s">
        <v>386</v>
      </c>
      <c r="J59" s="85" t="s">
        <v>479</v>
      </c>
    </row>
    <row r="60" ht="42" customHeight="1" spans="1:10">
      <c r="A60" s="193" t="s">
        <v>365</v>
      </c>
      <c r="B60" s="70" t="s">
        <v>464</v>
      </c>
      <c r="C60" s="70" t="s">
        <v>381</v>
      </c>
      <c r="D60" s="70" t="s">
        <v>382</v>
      </c>
      <c r="E60" s="85" t="s">
        <v>480</v>
      </c>
      <c r="F60" s="70" t="s">
        <v>384</v>
      </c>
      <c r="G60" s="85" t="s">
        <v>481</v>
      </c>
      <c r="H60" s="70" t="s">
        <v>477</v>
      </c>
      <c r="I60" s="70" t="s">
        <v>386</v>
      </c>
      <c r="J60" s="85" t="s">
        <v>480</v>
      </c>
    </row>
    <row r="61" ht="42" customHeight="1" spans="1:10">
      <c r="A61" s="193" t="s">
        <v>365</v>
      </c>
      <c r="B61" s="70" t="s">
        <v>464</v>
      </c>
      <c r="C61" s="70" t="s">
        <v>381</v>
      </c>
      <c r="D61" s="70" t="s">
        <v>407</v>
      </c>
      <c r="E61" s="85" t="s">
        <v>482</v>
      </c>
      <c r="F61" s="70" t="s">
        <v>396</v>
      </c>
      <c r="G61" s="85" t="s">
        <v>397</v>
      </c>
      <c r="H61" s="70" t="s">
        <v>398</v>
      </c>
      <c r="I61" s="70" t="s">
        <v>391</v>
      </c>
      <c r="J61" s="85" t="s">
        <v>482</v>
      </c>
    </row>
    <row r="62" ht="42" customHeight="1" spans="1:10">
      <c r="A62" s="193" t="s">
        <v>365</v>
      </c>
      <c r="B62" s="70" t="s">
        <v>464</v>
      </c>
      <c r="C62" s="70" t="s">
        <v>381</v>
      </c>
      <c r="D62" s="70" t="s">
        <v>410</v>
      </c>
      <c r="E62" s="85" t="s">
        <v>436</v>
      </c>
      <c r="F62" s="70" t="s">
        <v>384</v>
      </c>
      <c r="G62" s="85" t="s">
        <v>461</v>
      </c>
      <c r="H62" s="70" t="s">
        <v>412</v>
      </c>
      <c r="I62" s="70" t="s">
        <v>391</v>
      </c>
      <c r="J62" s="85" t="s">
        <v>436</v>
      </c>
    </row>
    <row r="63" ht="42" customHeight="1" spans="1:10">
      <c r="A63" s="193" t="s">
        <v>365</v>
      </c>
      <c r="B63" s="70" t="s">
        <v>464</v>
      </c>
      <c r="C63" s="70" t="s">
        <v>381</v>
      </c>
      <c r="D63" s="70" t="s">
        <v>413</v>
      </c>
      <c r="E63" s="85" t="s">
        <v>414</v>
      </c>
      <c r="F63" s="70" t="s">
        <v>384</v>
      </c>
      <c r="G63" s="85" t="s">
        <v>483</v>
      </c>
      <c r="H63" s="70" t="s">
        <v>416</v>
      </c>
      <c r="I63" s="70" t="s">
        <v>386</v>
      </c>
      <c r="J63" s="85" t="s">
        <v>414</v>
      </c>
    </row>
    <row r="64" ht="42" customHeight="1" spans="1:10">
      <c r="A64" s="193" t="s">
        <v>365</v>
      </c>
      <c r="B64" s="70" t="s">
        <v>464</v>
      </c>
      <c r="C64" s="70" t="s">
        <v>387</v>
      </c>
      <c r="D64" s="70" t="s">
        <v>462</v>
      </c>
      <c r="E64" s="85" t="s">
        <v>484</v>
      </c>
      <c r="F64" s="70" t="s">
        <v>396</v>
      </c>
      <c r="G64" s="85" t="s">
        <v>485</v>
      </c>
      <c r="H64" s="70" t="s">
        <v>398</v>
      </c>
      <c r="I64" s="70" t="s">
        <v>391</v>
      </c>
      <c r="J64" s="85" t="s">
        <v>484</v>
      </c>
    </row>
    <row r="65" ht="42" customHeight="1" spans="1:10">
      <c r="A65" s="193" t="s">
        <v>365</v>
      </c>
      <c r="B65" s="70" t="s">
        <v>464</v>
      </c>
      <c r="C65" s="70" t="s">
        <v>387</v>
      </c>
      <c r="D65" s="70" t="s">
        <v>388</v>
      </c>
      <c r="E65" s="85" t="s">
        <v>486</v>
      </c>
      <c r="F65" s="70" t="s">
        <v>396</v>
      </c>
      <c r="G65" s="85" t="s">
        <v>424</v>
      </c>
      <c r="H65" s="70" t="s">
        <v>398</v>
      </c>
      <c r="I65" s="70" t="s">
        <v>391</v>
      </c>
      <c r="J65" s="85" t="s">
        <v>486</v>
      </c>
    </row>
    <row r="66" ht="42" customHeight="1" spans="1:10">
      <c r="A66" s="193" t="s">
        <v>365</v>
      </c>
      <c r="B66" s="70" t="s">
        <v>464</v>
      </c>
      <c r="C66" s="70" t="s">
        <v>387</v>
      </c>
      <c r="D66" s="70" t="s">
        <v>420</v>
      </c>
      <c r="E66" s="85" t="s">
        <v>487</v>
      </c>
      <c r="F66" s="70" t="s">
        <v>396</v>
      </c>
      <c r="G66" s="85" t="s">
        <v>435</v>
      </c>
      <c r="H66" s="70" t="s">
        <v>398</v>
      </c>
      <c r="I66" s="70" t="s">
        <v>391</v>
      </c>
      <c r="J66" s="85" t="s">
        <v>487</v>
      </c>
    </row>
    <row r="67" ht="42" customHeight="1" spans="1:10">
      <c r="A67" s="193" t="s">
        <v>365</v>
      </c>
      <c r="B67" s="70" t="s">
        <v>464</v>
      </c>
      <c r="C67" s="70" t="s">
        <v>393</v>
      </c>
      <c r="D67" s="70" t="s">
        <v>394</v>
      </c>
      <c r="E67" s="85" t="s">
        <v>488</v>
      </c>
      <c r="F67" s="70" t="s">
        <v>396</v>
      </c>
      <c r="G67" s="85" t="s">
        <v>397</v>
      </c>
      <c r="H67" s="70" t="s">
        <v>398</v>
      </c>
      <c r="I67" s="70" t="s">
        <v>391</v>
      </c>
      <c r="J67" s="85" t="s">
        <v>488</v>
      </c>
    </row>
    <row r="68" ht="42" customHeight="1" spans="1:10">
      <c r="A68" s="193" t="s">
        <v>367</v>
      </c>
      <c r="B68" s="70" t="s">
        <v>489</v>
      </c>
      <c r="C68" s="70" t="s">
        <v>381</v>
      </c>
      <c r="D68" s="70" t="s">
        <v>382</v>
      </c>
      <c r="E68" s="85" t="s">
        <v>490</v>
      </c>
      <c r="F68" s="70" t="s">
        <v>396</v>
      </c>
      <c r="G68" s="85" t="s">
        <v>85</v>
      </c>
      <c r="H68" s="70" t="s">
        <v>429</v>
      </c>
      <c r="I68" s="70" t="s">
        <v>386</v>
      </c>
      <c r="J68" s="85" t="s">
        <v>491</v>
      </c>
    </row>
    <row r="69" ht="42" customHeight="1" spans="1:10">
      <c r="A69" s="193" t="s">
        <v>367</v>
      </c>
      <c r="B69" s="70" t="s">
        <v>489</v>
      </c>
      <c r="C69" s="70" t="s">
        <v>381</v>
      </c>
      <c r="D69" s="70" t="s">
        <v>382</v>
      </c>
      <c r="E69" s="85" t="s">
        <v>492</v>
      </c>
      <c r="F69" s="70" t="s">
        <v>396</v>
      </c>
      <c r="G69" s="85" t="s">
        <v>85</v>
      </c>
      <c r="H69" s="70" t="s">
        <v>429</v>
      </c>
      <c r="I69" s="70" t="s">
        <v>391</v>
      </c>
      <c r="J69" s="85" t="s">
        <v>493</v>
      </c>
    </row>
    <row r="70" ht="42" customHeight="1" spans="1:10">
      <c r="A70" s="193" t="s">
        <v>367</v>
      </c>
      <c r="B70" s="70" t="s">
        <v>489</v>
      </c>
      <c r="C70" s="70" t="s">
        <v>381</v>
      </c>
      <c r="D70" s="70" t="s">
        <v>407</v>
      </c>
      <c r="E70" s="85" t="s">
        <v>494</v>
      </c>
      <c r="F70" s="70" t="s">
        <v>384</v>
      </c>
      <c r="G70" s="85" t="s">
        <v>443</v>
      </c>
      <c r="H70" s="70" t="s">
        <v>398</v>
      </c>
      <c r="I70" s="70" t="s">
        <v>391</v>
      </c>
      <c r="J70" s="85" t="s">
        <v>494</v>
      </c>
    </row>
    <row r="71" ht="42" customHeight="1" spans="1:10">
      <c r="A71" s="193" t="s">
        <v>367</v>
      </c>
      <c r="B71" s="70" t="s">
        <v>489</v>
      </c>
      <c r="C71" s="70" t="s">
        <v>381</v>
      </c>
      <c r="D71" s="70" t="s">
        <v>410</v>
      </c>
      <c r="E71" s="85" t="s">
        <v>495</v>
      </c>
      <c r="F71" s="70" t="s">
        <v>384</v>
      </c>
      <c r="G71" s="85" t="s">
        <v>461</v>
      </c>
      <c r="H71" s="70" t="s">
        <v>412</v>
      </c>
      <c r="I71" s="70" t="s">
        <v>391</v>
      </c>
      <c r="J71" s="85" t="s">
        <v>495</v>
      </c>
    </row>
    <row r="72" ht="42" customHeight="1" spans="1:10">
      <c r="A72" s="193" t="s">
        <v>367</v>
      </c>
      <c r="B72" s="70" t="s">
        <v>489</v>
      </c>
      <c r="C72" s="70" t="s">
        <v>381</v>
      </c>
      <c r="D72" s="70" t="s">
        <v>413</v>
      </c>
      <c r="E72" s="85" t="s">
        <v>414</v>
      </c>
      <c r="F72" s="70" t="s">
        <v>384</v>
      </c>
      <c r="G72" s="85" t="s">
        <v>496</v>
      </c>
      <c r="H72" s="70" t="s">
        <v>416</v>
      </c>
      <c r="I72" s="70" t="s">
        <v>386</v>
      </c>
      <c r="J72" s="85" t="s">
        <v>438</v>
      </c>
    </row>
    <row r="73" ht="42" customHeight="1" spans="1:10">
      <c r="A73" s="193" t="s">
        <v>367</v>
      </c>
      <c r="B73" s="70" t="s">
        <v>489</v>
      </c>
      <c r="C73" s="70" t="s">
        <v>387</v>
      </c>
      <c r="D73" s="70" t="s">
        <v>388</v>
      </c>
      <c r="E73" s="85" t="s">
        <v>497</v>
      </c>
      <c r="F73" s="70" t="s">
        <v>396</v>
      </c>
      <c r="G73" s="85" t="s">
        <v>397</v>
      </c>
      <c r="H73" s="70" t="s">
        <v>398</v>
      </c>
      <c r="I73" s="70" t="s">
        <v>391</v>
      </c>
      <c r="J73" s="85" t="s">
        <v>498</v>
      </c>
    </row>
    <row r="74" ht="42" customHeight="1" spans="1:10">
      <c r="A74" s="193" t="s">
        <v>367</v>
      </c>
      <c r="B74" s="70" t="s">
        <v>489</v>
      </c>
      <c r="C74" s="70" t="s">
        <v>393</v>
      </c>
      <c r="D74" s="70" t="s">
        <v>394</v>
      </c>
      <c r="E74" s="85" t="s">
        <v>394</v>
      </c>
      <c r="F74" s="70" t="s">
        <v>396</v>
      </c>
      <c r="G74" s="85" t="s">
        <v>435</v>
      </c>
      <c r="H74" s="70" t="s">
        <v>398</v>
      </c>
      <c r="I74" s="70" t="s">
        <v>391</v>
      </c>
      <c r="J74" s="85" t="s">
        <v>394</v>
      </c>
    </row>
    <row r="75" ht="42" customHeight="1" spans="1:10">
      <c r="A75" s="193" t="s">
        <v>353</v>
      </c>
      <c r="B75" s="70" t="s">
        <v>499</v>
      </c>
      <c r="C75" s="70" t="s">
        <v>381</v>
      </c>
      <c r="D75" s="70" t="s">
        <v>382</v>
      </c>
      <c r="E75" s="85" t="s">
        <v>500</v>
      </c>
      <c r="F75" s="70" t="s">
        <v>396</v>
      </c>
      <c r="G75" s="85" t="s">
        <v>82</v>
      </c>
      <c r="H75" s="70" t="s">
        <v>385</v>
      </c>
      <c r="I75" s="70" t="s">
        <v>386</v>
      </c>
      <c r="J75" s="85" t="s">
        <v>500</v>
      </c>
    </row>
    <row r="76" ht="42" customHeight="1" spans="1:10">
      <c r="A76" s="193" t="s">
        <v>353</v>
      </c>
      <c r="B76" s="70" t="s">
        <v>499</v>
      </c>
      <c r="C76" s="70" t="s">
        <v>381</v>
      </c>
      <c r="D76" s="70" t="s">
        <v>382</v>
      </c>
      <c r="E76" s="85" t="s">
        <v>501</v>
      </c>
      <c r="F76" s="70" t="s">
        <v>396</v>
      </c>
      <c r="G76" s="85" t="s">
        <v>84</v>
      </c>
      <c r="H76" s="70" t="s">
        <v>412</v>
      </c>
      <c r="I76" s="70" t="s">
        <v>386</v>
      </c>
      <c r="J76" s="85" t="s">
        <v>501</v>
      </c>
    </row>
    <row r="77" ht="42" customHeight="1" spans="1:10">
      <c r="A77" s="193" t="s">
        <v>353</v>
      </c>
      <c r="B77" s="70" t="s">
        <v>499</v>
      </c>
      <c r="C77" s="70" t="s">
        <v>381</v>
      </c>
      <c r="D77" s="70" t="s">
        <v>407</v>
      </c>
      <c r="E77" s="85" t="s">
        <v>502</v>
      </c>
      <c r="F77" s="70" t="s">
        <v>396</v>
      </c>
      <c r="G77" s="85" t="s">
        <v>424</v>
      </c>
      <c r="H77" s="70" t="s">
        <v>398</v>
      </c>
      <c r="I77" s="70" t="s">
        <v>391</v>
      </c>
      <c r="J77" s="85" t="s">
        <v>502</v>
      </c>
    </row>
    <row r="78" ht="42" customHeight="1" spans="1:10">
      <c r="A78" s="193" t="s">
        <v>353</v>
      </c>
      <c r="B78" s="70" t="s">
        <v>499</v>
      </c>
      <c r="C78" s="70" t="s">
        <v>381</v>
      </c>
      <c r="D78" s="70" t="s">
        <v>407</v>
      </c>
      <c r="E78" s="85" t="s">
        <v>503</v>
      </c>
      <c r="F78" s="70" t="s">
        <v>396</v>
      </c>
      <c r="G78" s="85" t="s">
        <v>397</v>
      </c>
      <c r="H78" s="70" t="s">
        <v>398</v>
      </c>
      <c r="I78" s="70" t="s">
        <v>391</v>
      </c>
      <c r="J78" s="85" t="s">
        <v>503</v>
      </c>
    </row>
    <row r="79" ht="42" customHeight="1" spans="1:10">
      <c r="A79" s="193" t="s">
        <v>353</v>
      </c>
      <c r="B79" s="70" t="s">
        <v>499</v>
      </c>
      <c r="C79" s="70" t="s">
        <v>381</v>
      </c>
      <c r="D79" s="70" t="s">
        <v>407</v>
      </c>
      <c r="E79" s="85" t="s">
        <v>504</v>
      </c>
      <c r="F79" s="70" t="s">
        <v>396</v>
      </c>
      <c r="G79" s="85" t="s">
        <v>419</v>
      </c>
      <c r="H79" s="70" t="s">
        <v>398</v>
      </c>
      <c r="I79" s="70" t="s">
        <v>391</v>
      </c>
      <c r="J79" s="85" t="s">
        <v>504</v>
      </c>
    </row>
    <row r="80" ht="42" customHeight="1" spans="1:10">
      <c r="A80" s="193" t="s">
        <v>353</v>
      </c>
      <c r="B80" s="70" t="s">
        <v>499</v>
      </c>
      <c r="C80" s="70" t="s">
        <v>381</v>
      </c>
      <c r="D80" s="70" t="s">
        <v>407</v>
      </c>
      <c r="E80" s="85" t="s">
        <v>505</v>
      </c>
      <c r="F80" s="70" t="s">
        <v>384</v>
      </c>
      <c r="G80" s="85" t="s">
        <v>443</v>
      </c>
      <c r="H80" s="70" t="s">
        <v>398</v>
      </c>
      <c r="I80" s="70" t="s">
        <v>391</v>
      </c>
      <c r="J80" s="85" t="s">
        <v>505</v>
      </c>
    </row>
    <row r="81" ht="42" customHeight="1" spans="1:10">
      <c r="A81" s="193" t="s">
        <v>353</v>
      </c>
      <c r="B81" s="70" t="s">
        <v>499</v>
      </c>
      <c r="C81" s="70" t="s">
        <v>381</v>
      </c>
      <c r="D81" s="70" t="s">
        <v>410</v>
      </c>
      <c r="E81" s="85" t="s">
        <v>411</v>
      </c>
      <c r="F81" s="70" t="s">
        <v>384</v>
      </c>
      <c r="G81" s="85" t="s">
        <v>506</v>
      </c>
      <c r="H81" s="70" t="s">
        <v>412</v>
      </c>
      <c r="I81" s="70" t="s">
        <v>391</v>
      </c>
      <c r="J81" s="85" t="s">
        <v>507</v>
      </c>
    </row>
    <row r="82" ht="42" customHeight="1" spans="1:10">
      <c r="A82" s="193" t="s">
        <v>353</v>
      </c>
      <c r="B82" s="70" t="s">
        <v>499</v>
      </c>
      <c r="C82" s="70" t="s">
        <v>381</v>
      </c>
      <c r="D82" s="70" t="s">
        <v>413</v>
      </c>
      <c r="E82" s="85" t="s">
        <v>414</v>
      </c>
      <c r="F82" s="70" t="s">
        <v>384</v>
      </c>
      <c r="G82" s="85" t="s">
        <v>508</v>
      </c>
      <c r="H82" s="70" t="s">
        <v>416</v>
      </c>
      <c r="I82" s="70" t="s">
        <v>386</v>
      </c>
      <c r="J82" s="85" t="s">
        <v>509</v>
      </c>
    </row>
    <row r="83" ht="42" customHeight="1" spans="1:10">
      <c r="A83" s="193" t="s">
        <v>353</v>
      </c>
      <c r="B83" s="70" t="s">
        <v>499</v>
      </c>
      <c r="C83" s="70" t="s">
        <v>387</v>
      </c>
      <c r="D83" s="70" t="s">
        <v>388</v>
      </c>
      <c r="E83" s="85" t="s">
        <v>510</v>
      </c>
      <c r="F83" s="70" t="s">
        <v>396</v>
      </c>
      <c r="G83" s="85" t="s">
        <v>424</v>
      </c>
      <c r="H83" s="70" t="s">
        <v>398</v>
      </c>
      <c r="I83" s="70" t="s">
        <v>391</v>
      </c>
      <c r="J83" s="85" t="s">
        <v>510</v>
      </c>
    </row>
    <row r="84" ht="42" customHeight="1" spans="1:10">
      <c r="A84" s="193" t="s">
        <v>353</v>
      </c>
      <c r="B84" s="70" t="s">
        <v>499</v>
      </c>
      <c r="C84" s="70" t="s">
        <v>387</v>
      </c>
      <c r="D84" s="70" t="s">
        <v>388</v>
      </c>
      <c r="E84" s="85" t="s">
        <v>511</v>
      </c>
      <c r="F84" s="70" t="s">
        <v>396</v>
      </c>
      <c r="G84" s="85" t="s">
        <v>424</v>
      </c>
      <c r="H84" s="70" t="s">
        <v>398</v>
      </c>
      <c r="I84" s="70" t="s">
        <v>391</v>
      </c>
      <c r="J84" s="85" t="s">
        <v>511</v>
      </c>
    </row>
    <row r="85" ht="42" customHeight="1" spans="1:10">
      <c r="A85" s="193" t="s">
        <v>353</v>
      </c>
      <c r="B85" s="70" t="s">
        <v>499</v>
      </c>
      <c r="C85" s="70" t="s">
        <v>393</v>
      </c>
      <c r="D85" s="70" t="s">
        <v>394</v>
      </c>
      <c r="E85" s="85" t="s">
        <v>512</v>
      </c>
      <c r="F85" s="70" t="s">
        <v>396</v>
      </c>
      <c r="G85" s="85" t="s">
        <v>397</v>
      </c>
      <c r="H85" s="70" t="s">
        <v>398</v>
      </c>
      <c r="I85" s="70" t="s">
        <v>391</v>
      </c>
      <c r="J85" s="85" t="s">
        <v>512</v>
      </c>
    </row>
  </sheetData>
  <mergeCells count="16">
    <mergeCell ref="A3:J3"/>
    <mergeCell ref="A4:H4"/>
    <mergeCell ref="A9:A12"/>
    <mergeCell ref="A13:A21"/>
    <mergeCell ref="A22:A32"/>
    <mergeCell ref="A33:A46"/>
    <mergeCell ref="A47:A67"/>
    <mergeCell ref="A68:A74"/>
    <mergeCell ref="A75:A85"/>
    <mergeCell ref="B9:B12"/>
    <mergeCell ref="B13:B21"/>
    <mergeCell ref="B22:B32"/>
    <mergeCell ref="B33:B46"/>
    <mergeCell ref="B47:B67"/>
    <mergeCell ref="B68:B74"/>
    <mergeCell ref="B75:B85"/>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D10" sqref="D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58"/>
      <c r="B1" s="58"/>
      <c r="C1" s="58"/>
      <c r="D1" s="58"/>
      <c r="E1" s="58"/>
      <c r="F1" s="58"/>
    </row>
    <row r="2" ht="12" customHeight="1" spans="1:6">
      <c r="A2" s="175">
        <v>1</v>
      </c>
      <c r="B2" s="176">
        <v>0</v>
      </c>
      <c r="C2" s="175">
        <v>1</v>
      </c>
      <c r="D2" s="177"/>
      <c r="E2" s="177"/>
      <c r="F2" s="174" t="s">
        <v>513</v>
      </c>
    </row>
    <row r="3" ht="42" customHeight="1" spans="1:6">
      <c r="A3" s="178" t="str">
        <f>"2025"&amp;"年部门政府性基金预算支出预算表"</f>
        <v>2025年部门政府性基金预算支出预算表</v>
      </c>
      <c r="B3" s="178" t="s">
        <v>514</v>
      </c>
      <c r="C3" s="179"/>
      <c r="D3" s="180"/>
      <c r="E3" s="180"/>
      <c r="F3" s="180"/>
    </row>
    <row r="4" ht="13.5" customHeight="1" spans="1:6">
      <c r="A4" s="61" t="str">
        <f>"单位名称："&amp;"昆明市东川区乌龙镇人民政府"</f>
        <v>单位名称：昆明市东川区乌龙镇人民政府</v>
      </c>
      <c r="B4" s="61" t="s">
        <v>515</v>
      </c>
      <c r="C4" s="175"/>
      <c r="D4" s="177"/>
      <c r="E4" s="177"/>
      <c r="F4" s="174" t="s">
        <v>1</v>
      </c>
    </row>
    <row r="5" ht="19.5" customHeight="1" spans="1:6">
      <c r="A5" s="181" t="s">
        <v>245</v>
      </c>
      <c r="B5" s="182" t="s">
        <v>72</v>
      </c>
      <c r="C5" s="181" t="s">
        <v>73</v>
      </c>
      <c r="D5" s="79" t="s">
        <v>516</v>
      </c>
      <c r="E5" s="80"/>
      <c r="F5" s="81"/>
    </row>
    <row r="6" ht="18.75" customHeight="1" spans="1:6">
      <c r="A6" s="183"/>
      <c r="B6" s="184"/>
      <c r="C6" s="183"/>
      <c r="D6" s="82" t="s">
        <v>55</v>
      </c>
      <c r="E6" s="79" t="s">
        <v>75</v>
      </c>
      <c r="F6" s="82" t="s">
        <v>76</v>
      </c>
    </row>
    <row r="7" ht="18.75" customHeight="1" spans="1:6">
      <c r="A7" s="126">
        <v>1</v>
      </c>
      <c r="B7" s="185" t="s">
        <v>83</v>
      </c>
      <c r="C7" s="126">
        <v>3</v>
      </c>
      <c r="D7" s="186">
        <v>4</v>
      </c>
      <c r="E7" s="186">
        <v>5</v>
      </c>
      <c r="F7" s="186">
        <v>6</v>
      </c>
    </row>
    <row r="8" ht="21" customHeight="1" spans="1:6">
      <c r="A8" s="70" t="s">
        <v>70</v>
      </c>
      <c r="B8" s="70"/>
      <c r="C8" s="70"/>
      <c r="D8" s="135">
        <v>260500</v>
      </c>
      <c r="E8" s="135"/>
      <c r="F8" s="135">
        <v>260500</v>
      </c>
    </row>
    <row r="9" ht="21" customHeight="1" spans="1:6">
      <c r="A9" s="70" t="s">
        <v>70</v>
      </c>
      <c r="B9" s="187" t="s">
        <v>161</v>
      </c>
      <c r="C9" s="70" t="s">
        <v>162</v>
      </c>
      <c r="D9" s="135">
        <v>260500</v>
      </c>
      <c r="E9" s="135"/>
      <c r="F9" s="135">
        <v>260500</v>
      </c>
    </row>
    <row r="10" ht="21" customHeight="1" spans="1:6">
      <c r="A10" s="70" t="s">
        <v>70</v>
      </c>
      <c r="B10" s="187" t="s">
        <v>163</v>
      </c>
      <c r="C10" s="188" t="s">
        <v>164</v>
      </c>
      <c r="D10" s="135">
        <v>260500</v>
      </c>
      <c r="E10" s="135"/>
      <c r="F10" s="135">
        <v>260500</v>
      </c>
    </row>
    <row r="11" ht="21" customHeight="1" spans="1:6">
      <c r="A11" s="70" t="s">
        <v>70</v>
      </c>
      <c r="B11" s="187" t="s">
        <v>165</v>
      </c>
      <c r="C11" s="189" t="s">
        <v>166</v>
      </c>
      <c r="D11" s="135">
        <v>74700</v>
      </c>
      <c r="E11" s="135"/>
      <c r="F11" s="135">
        <v>74700</v>
      </c>
    </row>
    <row r="12" ht="21" customHeight="1" spans="1:6">
      <c r="A12" s="70" t="s">
        <v>70</v>
      </c>
      <c r="B12" s="187" t="s">
        <v>167</v>
      </c>
      <c r="C12" s="189" t="s">
        <v>168</v>
      </c>
      <c r="D12" s="135">
        <v>185800</v>
      </c>
      <c r="E12" s="135"/>
      <c r="F12" s="135">
        <v>185800</v>
      </c>
    </row>
    <row r="13" ht="18.75" customHeight="1" spans="1:6">
      <c r="A13" s="190" t="s">
        <v>235</v>
      </c>
      <c r="B13" s="190" t="s">
        <v>235</v>
      </c>
      <c r="C13" s="191" t="s">
        <v>235</v>
      </c>
      <c r="D13" s="135">
        <v>260500</v>
      </c>
      <c r="E13" s="135"/>
      <c r="F13" s="135">
        <v>260500</v>
      </c>
    </row>
  </sheetData>
  <mergeCells count="7">
    <mergeCell ref="A3:F3"/>
    <mergeCell ref="A4:C4"/>
    <mergeCell ref="D5:F5"/>
    <mergeCell ref="A13:C13"/>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7"/>
  <sheetViews>
    <sheetView showZeros="0" topLeftCell="C1" workbookViewId="0">
      <pane ySplit="1" topLeftCell="A2" activePane="bottomLeft" state="frozen"/>
      <selection/>
      <selection pane="bottomLeft" activeCell="S2" sqref="S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58"/>
      <c r="B1" s="58"/>
      <c r="C1" s="58"/>
      <c r="D1" s="58"/>
      <c r="E1" s="58"/>
      <c r="F1" s="58"/>
      <c r="G1" s="58"/>
      <c r="H1" s="58"/>
      <c r="I1" s="58"/>
      <c r="J1" s="58"/>
      <c r="K1" s="58"/>
      <c r="L1" s="58"/>
      <c r="M1" s="58"/>
      <c r="N1" s="58"/>
      <c r="O1" s="58"/>
      <c r="P1" s="58"/>
      <c r="Q1" s="58"/>
      <c r="R1" s="58"/>
      <c r="S1" s="58"/>
    </row>
    <row r="2" ht="15.75" customHeight="1" spans="2:19">
      <c r="B2" s="139"/>
      <c r="C2" s="139"/>
      <c r="R2" s="76"/>
      <c r="S2" s="76" t="s">
        <v>517</v>
      </c>
    </row>
    <row r="3" ht="41.25" customHeight="1" spans="1:19">
      <c r="A3" s="129" t="str">
        <f>"2025"&amp;"年部门政府采购预算表"</f>
        <v>2025年部门政府采购预算表</v>
      </c>
      <c r="B3" s="125"/>
      <c r="C3" s="125"/>
      <c r="D3" s="60"/>
      <c r="E3" s="60"/>
      <c r="F3" s="60"/>
      <c r="G3" s="60"/>
      <c r="H3" s="60"/>
      <c r="I3" s="60"/>
      <c r="J3" s="60"/>
      <c r="K3" s="60"/>
      <c r="L3" s="60"/>
      <c r="M3" s="125"/>
      <c r="N3" s="60"/>
      <c r="O3" s="60"/>
      <c r="P3" s="125"/>
      <c r="Q3" s="60"/>
      <c r="R3" s="125"/>
      <c r="S3" s="125"/>
    </row>
    <row r="4" ht="18.75" customHeight="1" spans="1:19">
      <c r="A4" s="167" t="str">
        <f>"单位名称："&amp;"昆明市东川区乌龙镇人民政府"</f>
        <v>单位名称：昆明市东川区乌龙镇人民政府</v>
      </c>
      <c r="B4" s="140"/>
      <c r="C4" s="140"/>
      <c r="D4" s="77"/>
      <c r="E4" s="77"/>
      <c r="F4" s="77"/>
      <c r="G4" s="77"/>
      <c r="H4" s="77"/>
      <c r="I4" s="77"/>
      <c r="J4" s="77"/>
      <c r="K4" s="77"/>
      <c r="L4" s="77"/>
      <c r="R4" s="78"/>
      <c r="S4" s="174" t="s">
        <v>1</v>
      </c>
    </row>
    <row r="5" ht="15.75" customHeight="1" spans="1:19">
      <c r="A5" s="64" t="s">
        <v>244</v>
      </c>
      <c r="B5" s="141" t="s">
        <v>245</v>
      </c>
      <c r="C5" s="141" t="s">
        <v>518</v>
      </c>
      <c r="D5" s="149" t="s">
        <v>519</v>
      </c>
      <c r="E5" s="149" t="s">
        <v>520</v>
      </c>
      <c r="F5" s="149" t="s">
        <v>521</v>
      </c>
      <c r="G5" s="149" t="s">
        <v>522</v>
      </c>
      <c r="H5" s="149" t="s">
        <v>523</v>
      </c>
      <c r="I5" s="154" t="s">
        <v>252</v>
      </c>
      <c r="J5" s="154"/>
      <c r="K5" s="154"/>
      <c r="L5" s="154"/>
      <c r="M5" s="158"/>
      <c r="N5" s="154"/>
      <c r="O5" s="154"/>
      <c r="P5" s="164"/>
      <c r="Q5" s="154"/>
      <c r="R5" s="158"/>
      <c r="S5" s="137"/>
    </row>
    <row r="6" ht="17.25" customHeight="1" spans="1:19">
      <c r="A6" s="66"/>
      <c r="B6" s="142"/>
      <c r="C6" s="142"/>
      <c r="D6" s="150"/>
      <c r="E6" s="150"/>
      <c r="F6" s="150"/>
      <c r="G6" s="150"/>
      <c r="H6" s="150"/>
      <c r="I6" s="150" t="s">
        <v>55</v>
      </c>
      <c r="J6" s="150" t="s">
        <v>58</v>
      </c>
      <c r="K6" s="150" t="s">
        <v>524</v>
      </c>
      <c r="L6" s="150" t="s">
        <v>525</v>
      </c>
      <c r="M6" s="159" t="s">
        <v>526</v>
      </c>
      <c r="N6" s="160" t="s">
        <v>527</v>
      </c>
      <c r="O6" s="160"/>
      <c r="P6" s="165"/>
      <c r="Q6" s="160"/>
      <c r="R6" s="166"/>
      <c r="S6" s="143"/>
    </row>
    <row r="7" ht="54" customHeight="1" spans="1:19">
      <c r="A7" s="68"/>
      <c r="B7" s="143"/>
      <c r="C7" s="143"/>
      <c r="D7" s="151"/>
      <c r="E7" s="151"/>
      <c r="F7" s="151"/>
      <c r="G7" s="151"/>
      <c r="H7" s="151"/>
      <c r="I7" s="151"/>
      <c r="J7" s="151" t="s">
        <v>57</v>
      </c>
      <c r="K7" s="151"/>
      <c r="L7" s="151"/>
      <c r="M7" s="161"/>
      <c r="N7" s="151" t="s">
        <v>57</v>
      </c>
      <c r="O7" s="151" t="s">
        <v>64</v>
      </c>
      <c r="P7" s="143" t="s">
        <v>65</v>
      </c>
      <c r="Q7" s="151" t="s">
        <v>66</v>
      </c>
      <c r="R7" s="161" t="s">
        <v>67</v>
      </c>
      <c r="S7" s="143" t="s">
        <v>68</v>
      </c>
    </row>
    <row r="8" ht="18" customHeight="1" spans="1:19">
      <c r="A8" s="168">
        <v>1</v>
      </c>
      <c r="B8" s="168" t="s">
        <v>83</v>
      </c>
      <c r="C8" s="169">
        <v>3</v>
      </c>
      <c r="D8" s="169">
        <v>4</v>
      </c>
      <c r="E8" s="168">
        <v>5</v>
      </c>
      <c r="F8" s="168">
        <v>6</v>
      </c>
      <c r="G8" s="168">
        <v>7</v>
      </c>
      <c r="H8" s="168">
        <v>8</v>
      </c>
      <c r="I8" s="168">
        <v>9</v>
      </c>
      <c r="J8" s="168">
        <v>10</v>
      </c>
      <c r="K8" s="168">
        <v>11</v>
      </c>
      <c r="L8" s="168">
        <v>12</v>
      </c>
      <c r="M8" s="168">
        <v>13</v>
      </c>
      <c r="N8" s="168">
        <v>14</v>
      </c>
      <c r="O8" s="168">
        <v>15</v>
      </c>
      <c r="P8" s="168">
        <v>16</v>
      </c>
      <c r="Q8" s="168">
        <v>17</v>
      </c>
      <c r="R8" s="168">
        <v>18</v>
      </c>
      <c r="S8" s="168">
        <v>19</v>
      </c>
    </row>
    <row r="9" ht="21" customHeight="1" spans="1:19">
      <c r="A9" s="144" t="s">
        <v>70</v>
      </c>
      <c r="B9" s="145" t="s">
        <v>70</v>
      </c>
      <c r="C9" s="145" t="s">
        <v>268</v>
      </c>
      <c r="D9" s="152" t="s">
        <v>528</v>
      </c>
      <c r="E9" s="152" t="s">
        <v>529</v>
      </c>
      <c r="F9" s="152" t="s">
        <v>416</v>
      </c>
      <c r="G9" s="170">
        <v>1</v>
      </c>
      <c r="H9" s="135">
        <v>12500</v>
      </c>
      <c r="I9" s="135">
        <v>12500</v>
      </c>
      <c r="J9" s="135">
        <v>12500</v>
      </c>
      <c r="K9" s="135"/>
      <c r="L9" s="135"/>
      <c r="M9" s="135"/>
      <c r="N9" s="135"/>
      <c r="O9" s="135"/>
      <c r="P9" s="135"/>
      <c r="Q9" s="135"/>
      <c r="R9" s="135"/>
      <c r="S9" s="135"/>
    </row>
    <row r="10" ht="21" customHeight="1" spans="1:19">
      <c r="A10" s="144" t="s">
        <v>70</v>
      </c>
      <c r="B10" s="145" t="s">
        <v>70</v>
      </c>
      <c r="C10" s="145" t="s">
        <v>268</v>
      </c>
      <c r="D10" s="152" t="s">
        <v>530</v>
      </c>
      <c r="E10" s="152" t="s">
        <v>529</v>
      </c>
      <c r="F10" s="152" t="s">
        <v>416</v>
      </c>
      <c r="G10" s="170">
        <v>1</v>
      </c>
      <c r="H10" s="135">
        <v>5500</v>
      </c>
      <c r="I10" s="135">
        <v>5500</v>
      </c>
      <c r="J10" s="135">
        <v>5500</v>
      </c>
      <c r="K10" s="135"/>
      <c r="L10" s="135"/>
      <c r="M10" s="135"/>
      <c r="N10" s="135"/>
      <c r="O10" s="135"/>
      <c r="P10" s="135"/>
      <c r="Q10" s="135"/>
      <c r="R10" s="135"/>
      <c r="S10" s="135"/>
    </row>
    <row r="11" ht="21" customHeight="1" spans="1:19">
      <c r="A11" s="144" t="s">
        <v>70</v>
      </c>
      <c r="B11" s="145" t="s">
        <v>70</v>
      </c>
      <c r="C11" s="145" t="s">
        <v>268</v>
      </c>
      <c r="D11" s="152" t="s">
        <v>530</v>
      </c>
      <c r="E11" s="152" t="s">
        <v>529</v>
      </c>
      <c r="F11" s="152" t="s">
        <v>416</v>
      </c>
      <c r="G11" s="170">
        <v>1</v>
      </c>
      <c r="H11" s="135">
        <v>5000</v>
      </c>
      <c r="I11" s="135">
        <v>5000</v>
      </c>
      <c r="J11" s="135">
        <v>5000</v>
      </c>
      <c r="K11" s="135"/>
      <c r="L11" s="135"/>
      <c r="M11" s="135"/>
      <c r="N11" s="135"/>
      <c r="O11" s="135"/>
      <c r="P11" s="135"/>
      <c r="Q11" s="135"/>
      <c r="R11" s="135"/>
      <c r="S11" s="135"/>
    </row>
    <row r="12" ht="21" customHeight="1" spans="1:19">
      <c r="A12" s="144" t="s">
        <v>70</v>
      </c>
      <c r="B12" s="145" t="s">
        <v>70</v>
      </c>
      <c r="C12" s="145" t="s">
        <v>268</v>
      </c>
      <c r="D12" s="152" t="s">
        <v>531</v>
      </c>
      <c r="E12" s="152" t="s">
        <v>532</v>
      </c>
      <c r="F12" s="152" t="s">
        <v>416</v>
      </c>
      <c r="G12" s="170">
        <v>1</v>
      </c>
      <c r="H12" s="135">
        <v>44500</v>
      </c>
      <c r="I12" s="135">
        <v>44500</v>
      </c>
      <c r="J12" s="135">
        <v>44500</v>
      </c>
      <c r="K12" s="135"/>
      <c r="L12" s="135"/>
      <c r="M12" s="135"/>
      <c r="N12" s="135"/>
      <c r="O12" s="135"/>
      <c r="P12" s="135"/>
      <c r="Q12" s="135"/>
      <c r="R12" s="135"/>
      <c r="S12" s="135"/>
    </row>
    <row r="13" ht="21" customHeight="1" spans="1:19">
      <c r="A13" s="144" t="s">
        <v>70</v>
      </c>
      <c r="B13" s="145" t="s">
        <v>70</v>
      </c>
      <c r="C13" s="145" t="s">
        <v>268</v>
      </c>
      <c r="D13" s="152" t="s">
        <v>533</v>
      </c>
      <c r="E13" s="152" t="s">
        <v>532</v>
      </c>
      <c r="F13" s="152" t="s">
        <v>416</v>
      </c>
      <c r="G13" s="170">
        <v>1</v>
      </c>
      <c r="H13" s="135">
        <v>7000</v>
      </c>
      <c r="I13" s="135">
        <v>7000</v>
      </c>
      <c r="J13" s="135">
        <v>7000</v>
      </c>
      <c r="K13" s="135"/>
      <c r="L13" s="135"/>
      <c r="M13" s="135"/>
      <c r="N13" s="135"/>
      <c r="O13" s="135"/>
      <c r="P13" s="135"/>
      <c r="Q13" s="135"/>
      <c r="R13" s="135"/>
      <c r="S13" s="135"/>
    </row>
    <row r="14" ht="21" customHeight="1" spans="1:19">
      <c r="A14" s="144" t="s">
        <v>70</v>
      </c>
      <c r="B14" s="145" t="s">
        <v>70</v>
      </c>
      <c r="C14" s="145" t="s">
        <v>268</v>
      </c>
      <c r="D14" s="152" t="s">
        <v>534</v>
      </c>
      <c r="E14" s="152" t="s">
        <v>532</v>
      </c>
      <c r="F14" s="152" t="s">
        <v>416</v>
      </c>
      <c r="G14" s="170">
        <v>1</v>
      </c>
      <c r="H14" s="135">
        <v>5500</v>
      </c>
      <c r="I14" s="135">
        <v>5500</v>
      </c>
      <c r="J14" s="135">
        <v>5500</v>
      </c>
      <c r="K14" s="135"/>
      <c r="L14" s="135"/>
      <c r="M14" s="135"/>
      <c r="N14" s="135"/>
      <c r="O14" s="135"/>
      <c r="P14" s="135"/>
      <c r="Q14" s="135"/>
      <c r="R14" s="135"/>
      <c r="S14" s="135"/>
    </row>
    <row r="15" ht="21" customHeight="1" spans="1:19">
      <c r="A15" s="144" t="s">
        <v>70</v>
      </c>
      <c r="B15" s="145" t="s">
        <v>70</v>
      </c>
      <c r="C15" s="145" t="s">
        <v>268</v>
      </c>
      <c r="D15" s="152" t="s">
        <v>535</v>
      </c>
      <c r="E15" s="152" t="s">
        <v>536</v>
      </c>
      <c r="F15" s="152" t="s">
        <v>416</v>
      </c>
      <c r="G15" s="170">
        <v>1</v>
      </c>
      <c r="H15" s="135">
        <v>27000</v>
      </c>
      <c r="I15" s="135">
        <v>27000</v>
      </c>
      <c r="J15" s="135">
        <v>27000</v>
      </c>
      <c r="K15" s="135"/>
      <c r="L15" s="135"/>
      <c r="M15" s="135"/>
      <c r="N15" s="135"/>
      <c r="O15" s="135"/>
      <c r="P15" s="135"/>
      <c r="Q15" s="135"/>
      <c r="R15" s="135"/>
      <c r="S15" s="135"/>
    </row>
    <row r="16" ht="21" customHeight="1" spans="1:19">
      <c r="A16" s="144" t="s">
        <v>70</v>
      </c>
      <c r="B16" s="145" t="s">
        <v>70</v>
      </c>
      <c r="C16" s="145" t="s">
        <v>268</v>
      </c>
      <c r="D16" s="152" t="s">
        <v>537</v>
      </c>
      <c r="E16" s="152" t="s">
        <v>536</v>
      </c>
      <c r="F16" s="152" t="s">
        <v>416</v>
      </c>
      <c r="G16" s="170">
        <v>1</v>
      </c>
      <c r="H16" s="135">
        <v>4000</v>
      </c>
      <c r="I16" s="135">
        <v>4000</v>
      </c>
      <c r="J16" s="135">
        <v>4000</v>
      </c>
      <c r="K16" s="135"/>
      <c r="L16" s="135"/>
      <c r="M16" s="135"/>
      <c r="N16" s="135"/>
      <c r="O16" s="135"/>
      <c r="P16" s="135"/>
      <c r="Q16" s="135"/>
      <c r="R16" s="135"/>
      <c r="S16" s="135"/>
    </row>
    <row r="17" ht="21" customHeight="1" spans="1:19">
      <c r="A17" s="144" t="s">
        <v>70</v>
      </c>
      <c r="B17" s="145" t="s">
        <v>70</v>
      </c>
      <c r="C17" s="145" t="s">
        <v>365</v>
      </c>
      <c r="D17" s="152" t="s">
        <v>538</v>
      </c>
      <c r="E17" s="152" t="s">
        <v>539</v>
      </c>
      <c r="F17" s="152" t="s">
        <v>416</v>
      </c>
      <c r="G17" s="170">
        <v>1</v>
      </c>
      <c r="H17" s="135">
        <v>2000</v>
      </c>
      <c r="I17" s="135">
        <v>2000</v>
      </c>
      <c r="J17" s="135">
        <v>2000</v>
      </c>
      <c r="K17" s="135"/>
      <c r="L17" s="135"/>
      <c r="M17" s="135"/>
      <c r="N17" s="135"/>
      <c r="O17" s="135"/>
      <c r="P17" s="135"/>
      <c r="Q17" s="135"/>
      <c r="R17" s="135"/>
      <c r="S17" s="135"/>
    </row>
    <row r="18" ht="21" customHeight="1" spans="1:19">
      <c r="A18" s="144" t="s">
        <v>70</v>
      </c>
      <c r="B18" s="145" t="s">
        <v>70</v>
      </c>
      <c r="C18" s="145" t="s">
        <v>365</v>
      </c>
      <c r="D18" s="152" t="s">
        <v>540</v>
      </c>
      <c r="E18" s="152" t="s">
        <v>541</v>
      </c>
      <c r="F18" s="152" t="s">
        <v>416</v>
      </c>
      <c r="G18" s="170">
        <v>2</v>
      </c>
      <c r="H18" s="135">
        <v>2400</v>
      </c>
      <c r="I18" s="135">
        <v>2400</v>
      </c>
      <c r="J18" s="135">
        <v>2400</v>
      </c>
      <c r="K18" s="135"/>
      <c r="L18" s="135"/>
      <c r="M18" s="135"/>
      <c r="N18" s="135"/>
      <c r="O18" s="135"/>
      <c r="P18" s="135"/>
      <c r="Q18" s="135"/>
      <c r="R18" s="135"/>
      <c r="S18" s="135"/>
    </row>
    <row r="19" ht="21" customHeight="1" spans="1:19">
      <c r="A19" s="144" t="s">
        <v>70</v>
      </c>
      <c r="B19" s="145" t="s">
        <v>70</v>
      </c>
      <c r="C19" s="145" t="s">
        <v>365</v>
      </c>
      <c r="D19" s="152" t="s">
        <v>542</v>
      </c>
      <c r="E19" s="152" t="s">
        <v>542</v>
      </c>
      <c r="F19" s="152" t="s">
        <v>416</v>
      </c>
      <c r="G19" s="170">
        <v>10</v>
      </c>
      <c r="H19" s="135">
        <v>5000</v>
      </c>
      <c r="I19" s="135">
        <v>5000</v>
      </c>
      <c r="J19" s="135">
        <v>5000</v>
      </c>
      <c r="K19" s="135"/>
      <c r="L19" s="135"/>
      <c r="M19" s="135"/>
      <c r="N19" s="135"/>
      <c r="O19" s="135"/>
      <c r="P19" s="135"/>
      <c r="Q19" s="135"/>
      <c r="R19" s="135"/>
      <c r="S19" s="135"/>
    </row>
    <row r="20" ht="21" customHeight="1" spans="1:19">
      <c r="A20" s="144" t="s">
        <v>70</v>
      </c>
      <c r="B20" s="145" t="s">
        <v>70</v>
      </c>
      <c r="C20" s="145" t="s">
        <v>365</v>
      </c>
      <c r="D20" s="152" t="s">
        <v>543</v>
      </c>
      <c r="E20" s="152" t="s">
        <v>543</v>
      </c>
      <c r="F20" s="152" t="s">
        <v>416</v>
      </c>
      <c r="G20" s="170">
        <v>5</v>
      </c>
      <c r="H20" s="135">
        <v>6000</v>
      </c>
      <c r="I20" s="135">
        <v>6000</v>
      </c>
      <c r="J20" s="135">
        <v>6000</v>
      </c>
      <c r="K20" s="135"/>
      <c r="L20" s="135"/>
      <c r="M20" s="135"/>
      <c r="N20" s="135"/>
      <c r="O20" s="135"/>
      <c r="P20" s="135"/>
      <c r="Q20" s="135"/>
      <c r="R20" s="135"/>
      <c r="S20" s="135"/>
    </row>
    <row r="21" ht="21" customHeight="1" spans="1:19">
      <c r="A21" s="144" t="s">
        <v>70</v>
      </c>
      <c r="B21" s="145" t="s">
        <v>70</v>
      </c>
      <c r="C21" s="145" t="s">
        <v>365</v>
      </c>
      <c r="D21" s="152" t="s">
        <v>544</v>
      </c>
      <c r="E21" s="152" t="s">
        <v>544</v>
      </c>
      <c r="F21" s="152" t="s">
        <v>416</v>
      </c>
      <c r="G21" s="170">
        <v>100</v>
      </c>
      <c r="H21" s="135">
        <v>16800</v>
      </c>
      <c r="I21" s="135">
        <v>16800</v>
      </c>
      <c r="J21" s="135">
        <v>16800</v>
      </c>
      <c r="K21" s="135"/>
      <c r="L21" s="135"/>
      <c r="M21" s="135"/>
      <c r="N21" s="135"/>
      <c r="O21" s="135"/>
      <c r="P21" s="135"/>
      <c r="Q21" s="135"/>
      <c r="R21" s="135"/>
      <c r="S21" s="135"/>
    </row>
    <row r="22" ht="21" customHeight="1" spans="1:19">
      <c r="A22" s="144" t="s">
        <v>70</v>
      </c>
      <c r="B22" s="145" t="s">
        <v>70</v>
      </c>
      <c r="C22" s="145" t="s">
        <v>365</v>
      </c>
      <c r="D22" s="152" t="s">
        <v>545</v>
      </c>
      <c r="E22" s="152" t="s">
        <v>546</v>
      </c>
      <c r="F22" s="152" t="s">
        <v>416</v>
      </c>
      <c r="G22" s="170">
        <v>7</v>
      </c>
      <c r="H22" s="135">
        <v>35000</v>
      </c>
      <c r="I22" s="135">
        <v>35000</v>
      </c>
      <c r="J22" s="135">
        <v>35000</v>
      </c>
      <c r="K22" s="135"/>
      <c r="L22" s="135"/>
      <c r="M22" s="135"/>
      <c r="N22" s="135"/>
      <c r="O22" s="135"/>
      <c r="P22" s="135"/>
      <c r="Q22" s="135"/>
      <c r="R22" s="135"/>
      <c r="S22" s="135"/>
    </row>
    <row r="23" ht="21" customHeight="1" spans="1:19">
      <c r="A23" s="144" t="s">
        <v>70</v>
      </c>
      <c r="B23" s="145" t="s">
        <v>70</v>
      </c>
      <c r="C23" s="145" t="s">
        <v>370</v>
      </c>
      <c r="D23" s="152" t="s">
        <v>547</v>
      </c>
      <c r="E23" s="152" t="s">
        <v>529</v>
      </c>
      <c r="F23" s="152" t="s">
        <v>416</v>
      </c>
      <c r="G23" s="170">
        <v>1</v>
      </c>
      <c r="H23" s="135">
        <v>10000</v>
      </c>
      <c r="I23" s="135">
        <v>10000</v>
      </c>
      <c r="J23" s="135"/>
      <c r="K23" s="135"/>
      <c r="L23" s="135"/>
      <c r="M23" s="135"/>
      <c r="N23" s="135">
        <v>10000</v>
      </c>
      <c r="O23" s="135"/>
      <c r="P23" s="135"/>
      <c r="Q23" s="135"/>
      <c r="R23" s="135"/>
      <c r="S23" s="135">
        <v>10000</v>
      </c>
    </row>
    <row r="24" ht="21" customHeight="1" spans="1:19">
      <c r="A24" s="144" t="s">
        <v>70</v>
      </c>
      <c r="B24" s="145" t="s">
        <v>70</v>
      </c>
      <c r="C24" s="145" t="s">
        <v>370</v>
      </c>
      <c r="D24" s="152" t="s">
        <v>548</v>
      </c>
      <c r="E24" s="152" t="s">
        <v>532</v>
      </c>
      <c r="F24" s="152" t="s">
        <v>416</v>
      </c>
      <c r="G24" s="170">
        <v>1</v>
      </c>
      <c r="H24" s="135">
        <v>10000</v>
      </c>
      <c r="I24" s="135">
        <v>10000</v>
      </c>
      <c r="J24" s="135"/>
      <c r="K24" s="135"/>
      <c r="L24" s="135"/>
      <c r="M24" s="135"/>
      <c r="N24" s="135">
        <v>10000</v>
      </c>
      <c r="O24" s="135"/>
      <c r="P24" s="135"/>
      <c r="Q24" s="135"/>
      <c r="R24" s="135"/>
      <c r="S24" s="135">
        <v>10000</v>
      </c>
    </row>
    <row r="25" ht="21" customHeight="1" spans="1:19">
      <c r="A25" s="144" t="s">
        <v>70</v>
      </c>
      <c r="B25" s="145" t="s">
        <v>70</v>
      </c>
      <c r="C25" s="145" t="s">
        <v>370</v>
      </c>
      <c r="D25" s="152" t="s">
        <v>549</v>
      </c>
      <c r="E25" s="152" t="s">
        <v>536</v>
      </c>
      <c r="F25" s="152" t="s">
        <v>416</v>
      </c>
      <c r="G25" s="170">
        <v>1</v>
      </c>
      <c r="H25" s="135">
        <v>3305</v>
      </c>
      <c r="I25" s="135">
        <v>3305</v>
      </c>
      <c r="J25" s="135"/>
      <c r="K25" s="135"/>
      <c r="L25" s="135"/>
      <c r="M25" s="135"/>
      <c r="N25" s="135">
        <v>3305</v>
      </c>
      <c r="O25" s="135"/>
      <c r="P25" s="135"/>
      <c r="Q25" s="135"/>
      <c r="R25" s="135"/>
      <c r="S25" s="135">
        <v>3305</v>
      </c>
    </row>
    <row r="26" ht="21" customHeight="1" spans="1:19">
      <c r="A26" s="146" t="s">
        <v>235</v>
      </c>
      <c r="B26" s="147"/>
      <c r="C26" s="147"/>
      <c r="D26" s="153"/>
      <c r="E26" s="153"/>
      <c r="F26" s="153"/>
      <c r="G26" s="171"/>
      <c r="H26" s="135">
        <v>201505</v>
      </c>
      <c r="I26" s="135">
        <v>201505</v>
      </c>
      <c r="J26" s="135">
        <v>178200</v>
      </c>
      <c r="K26" s="135"/>
      <c r="L26" s="135"/>
      <c r="M26" s="135"/>
      <c r="N26" s="135">
        <v>23305</v>
      </c>
      <c r="O26" s="135"/>
      <c r="P26" s="135"/>
      <c r="Q26" s="135"/>
      <c r="R26" s="135"/>
      <c r="S26" s="135">
        <v>23305</v>
      </c>
    </row>
    <row r="27" ht="21" customHeight="1" spans="1:19">
      <c r="A27" s="167" t="s">
        <v>550</v>
      </c>
      <c r="B27" s="61"/>
      <c r="C27" s="61"/>
      <c r="D27" s="167"/>
      <c r="E27" s="167"/>
      <c r="F27" s="167"/>
      <c r="G27" s="172"/>
      <c r="H27" s="173"/>
      <c r="I27" s="173"/>
      <c r="J27" s="173"/>
      <c r="K27" s="173"/>
      <c r="L27" s="173"/>
      <c r="M27" s="173"/>
      <c r="N27" s="173"/>
      <c r="O27" s="173"/>
      <c r="P27" s="173"/>
      <c r="Q27" s="173"/>
      <c r="R27" s="173"/>
      <c r="S27" s="173"/>
    </row>
  </sheetData>
  <mergeCells count="19">
    <mergeCell ref="A3:S3"/>
    <mergeCell ref="A4:H4"/>
    <mergeCell ref="I5:S5"/>
    <mergeCell ref="N6:S6"/>
    <mergeCell ref="A26:G26"/>
    <mergeCell ref="A27:S2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topLeftCell="E1" workbookViewId="0">
      <pane ySplit="1" topLeftCell="A2" activePane="bottomLeft" state="frozen"/>
      <selection/>
      <selection pane="bottomLeft" activeCell="O17" sqref="O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58"/>
      <c r="B1" s="58"/>
      <c r="C1" s="58"/>
      <c r="D1" s="58"/>
      <c r="E1" s="58"/>
      <c r="F1" s="58"/>
      <c r="G1" s="58"/>
      <c r="H1" s="58"/>
      <c r="I1" s="58"/>
      <c r="J1" s="58"/>
      <c r="K1" s="58"/>
      <c r="L1" s="58"/>
      <c r="M1" s="58"/>
      <c r="N1" s="58"/>
      <c r="O1" s="58"/>
      <c r="P1" s="58"/>
      <c r="Q1" s="58"/>
      <c r="R1" s="58"/>
      <c r="S1" s="58"/>
      <c r="T1" s="58"/>
    </row>
    <row r="2" ht="16.5" customHeight="1" spans="1:20">
      <c r="A2" s="136"/>
      <c r="B2" s="139"/>
      <c r="C2" s="139"/>
      <c r="D2" s="139"/>
      <c r="E2" s="139"/>
      <c r="F2" s="139"/>
      <c r="G2" s="139"/>
      <c r="H2" s="136"/>
      <c r="I2" s="136"/>
      <c r="J2" s="136"/>
      <c r="K2" s="136"/>
      <c r="L2" s="136"/>
      <c r="M2" s="136"/>
      <c r="N2" s="156"/>
      <c r="O2" s="136"/>
      <c r="P2" s="136"/>
      <c r="Q2" s="139"/>
      <c r="R2" s="136"/>
      <c r="S2" s="162"/>
      <c r="T2" s="162" t="s">
        <v>551</v>
      </c>
    </row>
    <row r="3" ht="41.25" customHeight="1" spans="1:20">
      <c r="A3" s="129" t="str">
        <f>"2025"&amp;"年部门政府购买服务预算表"</f>
        <v>2025年部门政府购买服务预算表</v>
      </c>
      <c r="B3" s="125"/>
      <c r="C3" s="125"/>
      <c r="D3" s="125"/>
      <c r="E3" s="125"/>
      <c r="F3" s="125"/>
      <c r="G3" s="125"/>
      <c r="H3" s="148"/>
      <c r="I3" s="148"/>
      <c r="J3" s="148"/>
      <c r="K3" s="148"/>
      <c r="L3" s="148"/>
      <c r="M3" s="148"/>
      <c r="N3" s="157"/>
      <c r="O3" s="148"/>
      <c r="P3" s="148"/>
      <c r="Q3" s="125"/>
      <c r="R3" s="148"/>
      <c r="S3" s="157"/>
      <c r="T3" s="125"/>
    </row>
    <row r="4" ht="22.5" customHeight="1" spans="1:20">
      <c r="A4" s="130" t="str">
        <f>"单位名称："&amp;"昆明市东川区乌龙镇人民政府"</f>
        <v>单位名称：昆明市东川区乌龙镇人民政府</v>
      </c>
      <c r="B4" s="140"/>
      <c r="C4" s="140"/>
      <c r="D4" s="140"/>
      <c r="E4" s="140"/>
      <c r="F4" s="140"/>
      <c r="G4" s="140"/>
      <c r="H4" s="131"/>
      <c r="I4" s="131"/>
      <c r="J4" s="131"/>
      <c r="K4" s="131"/>
      <c r="L4" s="131"/>
      <c r="M4" s="131"/>
      <c r="N4" s="156"/>
      <c r="O4" s="136"/>
      <c r="P4" s="136"/>
      <c r="Q4" s="139"/>
      <c r="R4" s="136"/>
      <c r="S4" s="163"/>
      <c r="T4" s="162" t="s">
        <v>1</v>
      </c>
    </row>
    <row r="5" ht="24" customHeight="1" spans="1:20">
      <c r="A5" s="64" t="s">
        <v>244</v>
      </c>
      <c r="B5" s="141" t="s">
        <v>245</v>
      </c>
      <c r="C5" s="141" t="s">
        <v>518</v>
      </c>
      <c r="D5" s="141" t="s">
        <v>552</v>
      </c>
      <c r="E5" s="141" t="s">
        <v>553</v>
      </c>
      <c r="F5" s="141" t="s">
        <v>554</v>
      </c>
      <c r="G5" s="141" t="s">
        <v>555</v>
      </c>
      <c r="H5" s="149" t="s">
        <v>556</v>
      </c>
      <c r="I5" s="149" t="s">
        <v>557</v>
      </c>
      <c r="J5" s="154" t="s">
        <v>252</v>
      </c>
      <c r="K5" s="154"/>
      <c r="L5" s="154"/>
      <c r="M5" s="154"/>
      <c r="N5" s="158"/>
      <c r="O5" s="154"/>
      <c r="P5" s="154"/>
      <c r="Q5" s="164"/>
      <c r="R5" s="154"/>
      <c r="S5" s="158"/>
      <c r="T5" s="137"/>
    </row>
    <row r="6" ht="24" customHeight="1" spans="1:20">
      <c r="A6" s="66"/>
      <c r="B6" s="142"/>
      <c r="C6" s="142"/>
      <c r="D6" s="142"/>
      <c r="E6" s="142"/>
      <c r="F6" s="142"/>
      <c r="G6" s="142"/>
      <c r="H6" s="150"/>
      <c r="I6" s="150"/>
      <c r="J6" s="150" t="s">
        <v>55</v>
      </c>
      <c r="K6" s="150" t="s">
        <v>58</v>
      </c>
      <c r="L6" s="150" t="s">
        <v>524</v>
      </c>
      <c r="M6" s="150" t="s">
        <v>525</v>
      </c>
      <c r="N6" s="159" t="s">
        <v>526</v>
      </c>
      <c r="O6" s="160" t="s">
        <v>527</v>
      </c>
      <c r="P6" s="160"/>
      <c r="Q6" s="165"/>
      <c r="R6" s="160"/>
      <c r="S6" s="166"/>
      <c r="T6" s="143"/>
    </row>
    <row r="7" ht="54" customHeight="1" spans="1:20">
      <c r="A7" s="68"/>
      <c r="B7" s="143"/>
      <c r="C7" s="143"/>
      <c r="D7" s="143"/>
      <c r="E7" s="143"/>
      <c r="F7" s="143"/>
      <c r="G7" s="143"/>
      <c r="H7" s="151"/>
      <c r="I7" s="151"/>
      <c r="J7" s="151"/>
      <c r="K7" s="151" t="s">
        <v>57</v>
      </c>
      <c r="L7" s="151"/>
      <c r="M7" s="151"/>
      <c r="N7" s="161"/>
      <c r="O7" s="151" t="s">
        <v>57</v>
      </c>
      <c r="P7" s="151" t="s">
        <v>64</v>
      </c>
      <c r="Q7" s="143" t="s">
        <v>65</v>
      </c>
      <c r="R7" s="151" t="s">
        <v>66</v>
      </c>
      <c r="S7" s="161" t="s">
        <v>67</v>
      </c>
      <c r="T7" s="143" t="s">
        <v>68</v>
      </c>
    </row>
    <row r="8" ht="17.25" customHeight="1" spans="1:20">
      <c r="A8" s="83">
        <v>1</v>
      </c>
      <c r="B8" s="143">
        <v>2</v>
      </c>
      <c r="C8" s="83">
        <v>3</v>
      </c>
      <c r="D8" s="83">
        <v>4</v>
      </c>
      <c r="E8" s="143">
        <v>5</v>
      </c>
      <c r="F8" s="83">
        <v>6</v>
      </c>
      <c r="G8" s="83">
        <v>7</v>
      </c>
      <c r="H8" s="143">
        <v>8</v>
      </c>
      <c r="I8" s="83">
        <v>9</v>
      </c>
      <c r="J8" s="83">
        <v>10</v>
      </c>
      <c r="K8" s="143">
        <v>11</v>
      </c>
      <c r="L8" s="83">
        <v>12</v>
      </c>
      <c r="M8" s="83">
        <v>13</v>
      </c>
      <c r="N8" s="143">
        <v>14</v>
      </c>
      <c r="O8" s="83">
        <v>15</v>
      </c>
      <c r="P8" s="83">
        <v>16</v>
      </c>
      <c r="Q8" s="143">
        <v>17</v>
      </c>
      <c r="R8" s="83">
        <v>18</v>
      </c>
      <c r="S8" s="83">
        <v>19</v>
      </c>
      <c r="T8" s="83">
        <v>20</v>
      </c>
    </row>
    <row r="9" ht="21" customHeight="1" spans="1:20">
      <c r="A9" s="144" t="s">
        <v>70</v>
      </c>
      <c r="B9" s="145" t="s">
        <v>70</v>
      </c>
      <c r="C9" s="145" t="s">
        <v>268</v>
      </c>
      <c r="D9" s="145" t="s">
        <v>558</v>
      </c>
      <c r="E9" s="145" t="s">
        <v>559</v>
      </c>
      <c r="F9" s="145" t="s">
        <v>75</v>
      </c>
      <c r="G9" s="145" t="s">
        <v>560</v>
      </c>
      <c r="H9" s="152" t="s">
        <v>98</v>
      </c>
      <c r="I9" s="152" t="s">
        <v>549</v>
      </c>
      <c r="J9" s="135">
        <v>31000</v>
      </c>
      <c r="K9" s="135">
        <v>31000</v>
      </c>
      <c r="L9" s="135"/>
      <c r="M9" s="135"/>
      <c r="N9" s="135"/>
      <c r="O9" s="135"/>
      <c r="P9" s="135"/>
      <c r="Q9" s="135"/>
      <c r="R9" s="135"/>
      <c r="S9" s="135"/>
      <c r="T9" s="135"/>
    </row>
    <row r="10" ht="21" customHeight="1" spans="1:20">
      <c r="A10" s="144" t="s">
        <v>70</v>
      </c>
      <c r="B10" s="145" t="s">
        <v>70</v>
      </c>
      <c r="C10" s="145" t="s">
        <v>268</v>
      </c>
      <c r="D10" s="145" t="s">
        <v>561</v>
      </c>
      <c r="E10" s="145" t="s">
        <v>562</v>
      </c>
      <c r="F10" s="145" t="s">
        <v>75</v>
      </c>
      <c r="G10" s="145" t="s">
        <v>563</v>
      </c>
      <c r="H10" s="152" t="s">
        <v>98</v>
      </c>
      <c r="I10" s="152" t="s">
        <v>564</v>
      </c>
      <c r="J10" s="135">
        <v>57000</v>
      </c>
      <c r="K10" s="135">
        <v>57000</v>
      </c>
      <c r="L10" s="135"/>
      <c r="M10" s="135"/>
      <c r="N10" s="135"/>
      <c r="O10" s="135"/>
      <c r="P10" s="135"/>
      <c r="Q10" s="135"/>
      <c r="R10" s="135"/>
      <c r="S10" s="135"/>
      <c r="T10" s="135"/>
    </row>
    <row r="11" ht="21" customHeight="1" spans="1:20">
      <c r="A11" s="144" t="s">
        <v>70</v>
      </c>
      <c r="B11" s="145" t="s">
        <v>70</v>
      </c>
      <c r="C11" s="145" t="s">
        <v>268</v>
      </c>
      <c r="D11" s="145" t="s">
        <v>565</v>
      </c>
      <c r="E11" s="145" t="s">
        <v>566</v>
      </c>
      <c r="F11" s="145" t="s">
        <v>75</v>
      </c>
      <c r="G11" s="145" t="s">
        <v>563</v>
      </c>
      <c r="H11" s="152" t="s">
        <v>98</v>
      </c>
      <c r="I11" s="152" t="s">
        <v>567</v>
      </c>
      <c r="J11" s="135">
        <v>23000</v>
      </c>
      <c r="K11" s="135">
        <v>23000</v>
      </c>
      <c r="L11" s="135"/>
      <c r="M11" s="135"/>
      <c r="N11" s="135"/>
      <c r="O11" s="135"/>
      <c r="P11" s="135"/>
      <c r="Q11" s="135"/>
      <c r="R11" s="135"/>
      <c r="S11" s="135"/>
      <c r="T11" s="135"/>
    </row>
    <row r="12" ht="21" customHeight="1" spans="1:20">
      <c r="A12" s="144" t="s">
        <v>70</v>
      </c>
      <c r="B12" s="145" t="s">
        <v>70</v>
      </c>
      <c r="C12" s="145" t="s">
        <v>370</v>
      </c>
      <c r="D12" s="145" t="s">
        <v>549</v>
      </c>
      <c r="E12" s="145" t="s">
        <v>559</v>
      </c>
      <c r="F12" s="145" t="s">
        <v>76</v>
      </c>
      <c r="G12" s="145" t="s">
        <v>560</v>
      </c>
      <c r="H12" s="152" t="s">
        <v>98</v>
      </c>
      <c r="I12" s="152" t="s">
        <v>549</v>
      </c>
      <c r="J12" s="135">
        <v>3305</v>
      </c>
      <c r="K12" s="135"/>
      <c r="L12" s="135"/>
      <c r="M12" s="135"/>
      <c r="N12" s="135"/>
      <c r="O12" s="135">
        <v>3305</v>
      </c>
      <c r="P12" s="135"/>
      <c r="Q12" s="135"/>
      <c r="R12" s="135"/>
      <c r="S12" s="135"/>
      <c r="T12" s="135">
        <v>3305</v>
      </c>
    </row>
    <row r="13" ht="21" customHeight="1" spans="1:20">
      <c r="A13" s="144" t="s">
        <v>70</v>
      </c>
      <c r="B13" s="145" t="s">
        <v>70</v>
      </c>
      <c r="C13" s="145" t="s">
        <v>370</v>
      </c>
      <c r="D13" s="145" t="s">
        <v>567</v>
      </c>
      <c r="E13" s="145" t="s">
        <v>566</v>
      </c>
      <c r="F13" s="145" t="s">
        <v>76</v>
      </c>
      <c r="G13" s="145" t="s">
        <v>563</v>
      </c>
      <c r="H13" s="152" t="s">
        <v>98</v>
      </c>
      <c r="I13" s="152" t="s">
        <v>567</v>
      </c>
      <c r="J13" s="135">
        <v>10000</v>
      </c>
      <c r="K13" s="135"/>
      <c r="L13" s="135"/>
      <c r="M13" s="135"/>
      <c r="N13" s="135"/>
      <c r="O13" s="135">
        <v>10000</v>
      </c>
      <c r="P13" s="135"/>
      <c r="Q13" s="135"/>
      <c r="R13" s="135"/>
      <c r="S13" s="135"/>
      <c r="T13" s="135">
        <v>10000</v>
      </c>
    </row>
    <row r="14" ht="21" customHeight="1" spans="1:20">
      <c r="A14" s="144" t="s">
        <v>70</v>
      </c>
      <c r="B14" s="145" t="s">
        <v>70</v>
      </c>
      <c r="C14" s="145" t="s">
        <v>370</v>
      </c>
      <c r="D14" s="145" t="s">
        <v>548</v>
      </c>
      <c r="E14" s="145" t="s">
        <v>566</v>
      </c>
      <c r="F14" s="145" t="s">
        <v>76</v>
      </c>
      <c r="G14" s="145" t="s">
        <v>563</v>
      </c>
      <c r="H14" s="152" t="s">
        <v>98</v>
      </c>
      <c r="I14" s="152" t="s">
        <v>548</v>
      </c>
      <c r="J14" s="135">
        <v>10000</v>
      </c>
      <c r="K14" s="135"/>
      <c r="L14" s="135"/>
      <c r="M14" s="135"/>
      <c r="N14" s="135"/>
      <c r="O14" s="135">
        <v>10000</v>
      </c>
      <c r="P14" s="135"/>
      <c r="Q14" s="135"/>
      <c r="R14" s="135"/>
      <c r="S14" s="135"/>
      <c r="T14" s="135">
        <v>10000</v>
      </c>
    </row>
    <row r="15" ht="21" customHeight="1" spans="1:20">
      <c r="A15" s="146" t="s">
        <v>235</v>
      </c>
      <c r="B15" s="147"/>
      <c r="C15" s="147"/>
      <c r="D15" s="147"/>
      <c r="E15" s="147"/>
      <c r="F15" s="147"/>
      <c r="G15" s="147"/>
      <c r="H15" s="153"/>
      <c r="I15" s="155"/>
      <c r="J15" s="135">
        <v>134305</v>
      </c>
      <c r="K15" s="135">
        <v>111000</v>
      </c>
      <c r="L15" s="135"/>
      <c r="M15" s="135"/>
      <c r="N15" s="135"/>
      <c r="O15" s="135">
        <v>23305</v>
      </c>
      <c r="P15" s="135"/>
      <c r="Q15" s="135"/>
      <c r="R15" s="135"/>
      <c r="S15" s="135"/>
      <c r="T15" s="135">
        <v>23305</v>
      </c>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topLeftCell="D1" workbookViewId="0">
      <pane ySplit="1" topLeftCell="A2" activePane="bottomLeft" state="frozen"/>
      <selection/>
      <selection pane="bottomLeft" activeCell="A26" sqref="A26"/>
    </sheetView>
  </sheetViews>
  <sheetFormatPr defaultColWidth="9.14166666666667" defaultRowHeight="14.25" customHeight="1"/>
  <cols>
    <col min="1" max="1" width="37.7083333333333" customWidth="1"/>
    <col min="2" max="13" width="20" customWidth="1"/>
  </cols>
  <sheetData>
    <row r="1" customHeight="1" spans="1:13">
      <c r="A1" s="58"/>
      <c r="B1" s="58"/>
      <c r="C1" s="58"/>
      <c r="D1" s="58"/>
      <c r="E1" s="58"/>
      <c r="F1" s="58"/>
      <c r="G1" s="58"/>
      <c r="H1" s="58"/>
      <c r="I1" s="58"/>
      <c r="J1" s="58"/>
      <c r="K1" s="58"/>
      <c r="L1" s="58"/>
      <c r="M1" s="58"/>
    </row>
    <row r="2" ht="17.25" customHeight="1" spans="4:13">
      <c r="D2" s="128"/>
      <c r="M2" s="76" t="s">
        <v>568</v>
      </c>
    </row>
    <row r="3" ht="41.25" customHeight="1" spans="1:13">
      <c r="A3" s="129" t="str">
        <f>"2025"&amp;"年对下转移支付预算表"</f>
        <v>2025年对下转移支付预算表</v>
      </c>
      <c r="B3" s="60"/>
      <c r="C3" s="60"/>
      <c r="D3" s="60"/>
      <c r="E3" s="60"/>
      <c r="F3" s="60"/>
      <c r="G3" s="60"/>
      <c r="H3" s="60"/>
      <c r="I3" s="60"/>
      <c r="J3" s="60"/>
      <c r="K3" s="60"/>
      <c r="L3" s="60"/>
      <c r="M3" s="125"/>
    </row>
    <row r="4" ht="18" customHeight="1" spans="1:13">
      <c r="A4" s="130" t="str">
        <f>"单位名称："&amp;"昆明市东川区乌龙镇人民政府"</f>
        <v>单位名称：昆明市东川区乌龙镇人民政府</v>
      </c>
      <c r="B4" s="131"/>
      <c r="C4" s="131"/>
      <c r="D4" s="132"/>
      <c r="E4" s="136"/>
      <c r="F4" s="136"/>
      <c r="G4" s="136"/>
      <c r="H4" s="136"/>
      <c r="I4" s="136"/>
      <c r="M4" s="78" t="s">
        <v>1</v>
      </c>
    </row>
    <row r="5" ht="19.5" customHeight="1" spans="1:13">
      <c r="A5" s="90" t="s">
        <v>569</v>
      </c>
      <c r="B5" s="79" t="s">
        <v>252</v>
      </c>
      <c r="C5" s="80"/>
      <c r="D5" s="80"/>
      <c r="E5" s="79" t="s">
        <v>570</v>
      </c>
      <c r="F5" s="80"/>
      <c r="G5" s="80"/>
      <c r="H5" s="80"/>
      <c r="I5" s="80"/>
      <c r="J5" s="80"/>
      <c r="K5" s="80"/>
      <c r="L5" s="80"/>
      <c r="M5" s="137"/>
    </row>
    <row r="6" ht="40.5" customHeight="1" spans="1:13">
      <c r="A6" s="83"/>
      <c r="B6" s="91" t="s">
        <v>55</v>
      </c>
      <c r="C6" s="64" t="s">
        <v>58</v>
      </c>
      <c r="D6" s="133" t="s">
        <v>524</v>
      </c>
      <c r="E6" s="106"/>
      <c r="F6" s="106"/>
      <c r="G6" s="106"/>
      <c r="H6" s="106"/>
      <c r="I6" s="106"/>
      <c r="J6" s="106"/>
      <c r="K6" s="106"/>
      <c r="L6" s="106"/>
      <c r="M6" s="138"/>
    </row>
    <row r="7" ht="19.5" customHeight="1" spans="1:13">
      <c r="A7" s="69">
        <v>1</v>
      </c>
      <c r="B7" s="69">
        <v>2</v>
      </c>
      <c r="C7" s="69">
        <v>3</v>
      </c>
      <c r="D7" s="134">
        <v>4</v>
      </c>
      <c r="E7" s="94">
        <v>5</v>
      </c>
      <c r="F7" s="69">
        <v>6</v>
      </c>
      <c r="G7" s="69">
        <v>7</v>
      </c>
      <c r="H7" s="134">
        <v>8</v>
      </c>
      <c r="I7" s="69">
        <v>9</v>
      </c>
      <c r="J7" s="69">
        <v>10</v>
      </c>
      <c r="K7" s="69">
        <v>11</v>
      </c>
      <c r="L7" s="69">
        <v>13</v>
      </c>
      <c r="M7" s="94">
        <v>24</v>
      </c>
    </row>
    <row r="8" ht="19.5" customHeight="1" spans="1:13">
      <c r="A8" s="85"/>
      <c r="B8" s="135"/>
      <c r="C8" s="135"/>
      <c r="D8" s="135"/>
      <c r="E8" s="135"/>
      <c r="F8" s="135"/>
      <c r="G8" s="135"/>
      <c r="H8" s="135"/>
      <c r="I8" s="135"/>
      <c r="J8" s="135"/>
      <c r="K8" s="135"/>
      <c r="L8" s="135"/>
      <c r="M8" s="135"/>
    </row>
    <row r="9" ht="19.5" customHeight="1" spans="1:13">
      <c r="A9" s="124"/>
      <c r="B9" s="135"/>
      <c r="C9" s="135"/>
      <c r="D9" s="135"/>
      <c r="E9" s="135"/>
      <c r="F9" s="135"/>
      <c r="G9" s="135"/>
      <c r="H9" s="135"/>
      <c r="I9" s="135"/>
      <c r="J9" s="135"/>
      <c r="K9" s="135"/>
      <c r="L9" s="135"/>
      <c r="M9" s="135"/>
    </row>
    <row r="10" customHeight="1" spans="1:1">
      <c r="A10" s="89" t="s">
        <v>571</v>
      </c>
    </row>
  </sheetData>
  <mergeCells count="5">
    <mergeCell ref="A3:M3"/>
    <mergeCell ref="A4:I4"/>
    <mergeCell ref="B5:D5"/>
    <mergeCell ref="E5:M5"/>
    <mergeCell ref="A5:A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J2" sqref="J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customHeight="1" spans="1:10">
      <c r="A1" s="58"/>
      <c r="B1" s="58"/>
      <c r="C1" s="58"/>
      <c r="D1" s="58"/>
      <c r="E1" s="58"/>
      <c r="F1" s="58"/>
      <c r="G1" s="58"/>
      <c r="H1" s="58"/>
      <c r="I1" s="58"/>
      <c r="J1" s="58"/>
    </row>
    <row r="2" ht="16.5" customHeight="1" spans="10:10">
      <c r="J2" s="76" t="s">
        <v>572</v>
      </c>
    </row>
    <row r="3" ht="41.25" customHeight="1" spans="1:10">
      <c r="A3" s="122" t="str">
        <f>"2025"&amp;"年对下转移支付绩效目标表"</f>
        <v>2025年对下转移支付绩效目标表</v>
      </c>
      <c r="B3" s="60"/>
      <c r="C3" s="60"/>
      <c r="D3" s="60"/>
      <c r="E3" s="60"/>
      <c r="F3" s="125"/>
      <c r="G3" s="60"/>
      <c r="H3" s="125"/>
      <c r="I3" s="125"/>
      <c r="J3" s="60"/>
    </row>
    <row r="4" ht="17.25" customHeight="1" spans="1:1">
      <c r="A4" s="61" t="str">
        <f>"单位名称："&amp;"昆明市东川区乌龙镇人民政府"</f>
        <v>单位名称：昆明市东川区乌龙镇人民政府</v>
      </c>
    </row>
    <row r="5" ht="44.25" customHeight="1" spans="1:10">
      <c r="A5" s="123" t="s">
        <v>569</v>
      </c>
      <c r="B5" s="123" t="s">
        <v>372</v>
      </c>
      <c r="C5" s="123" t="s">
        <v>373</v>
      </c>
      <c r="D5" s="123" t="s">
        <v>374</v>
      </c>
      <c r="E5" s="123" t="s">
        <v>375</v>
      </c>
      <c r="F5" s="126" t="s">
        <v>376</v>
      </c>
      <c r="G5" s="123" t="s">
        <v>377</v>
      </c>
      <c r="H5" s="126" t="s">
        <v>378</v>
      </c>
      <c r="I5" s="126" t="s">
        <v>379</v>
      </c>
      <c r="J5" s="123" t="s">
        <v>380</v>
      </c>
    </row>
    <row r="6" ht="14.25" customHeight="1" spans="1:10">
      <c r="A6" s="123">
        <v>1</v>
      </c>
      <c r="B6" s="123">
        <v>2</v>
      </c>
      <c r="C6" s="123">
        <v>3</v>
      </c>
      <c r="D6" s="123">
        <v>4</v>
      </c>
      <c r="E6" s="123">
        <v>5</v>
      </c>
      <c r="F6" s="126">
        <v>6</v>
      </c>
      <c r="G6" s="123">
        <v>7</v>
      </c>
      <c r="H6" s="126">
        <v>8</v>
      </c>
      <c r="I6" s="126">
        <v>9</v>
      </c>
      <c r="J6" s="123">
        <v>10</v>
      </c>
    </row>
    <row r="7" ht="42" customHeight="1" spans="1:10">
      <c r="A7" s="85"/>
      <c r="B7" s="124"/>
      <c r="C7" s="124"/>
      <c r="D7" s="124"/>
      <c r="E7" s="112"/>
      <c r="F7" s="127"/>
      <c r="G7" s="112"/>
      <c r="H7" s="127"/>
      <c r="I7" s="127"/>
      <c r="J7" s="112"/>
    </row>
    <row r="8" ht="42" customHeight="1" spans="1:10">
      <c r="A8" s="85"/>
      <c r="B8" s="70"/>
      <c r="C8" s="70"/>
      <c r="D8" s="70"/>
      <c r="E8" s="85"/>
      <c r="F8" s="70"/>
      <c r="G8" s="85"/>
      <c r="H8" s="70"/>
      <c r="I8" s="70"/>
      <c r="J8" s="85"/>
    </row>
    <row r="9" customHeight="1" spans="1:1">
      <c r="A9" s="89" t="s">
        <v>573</v>
      </c>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3" sqref="A3:I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58"/>
      <c r="B1" s="58"/>
      <c r="C1" s="58"/>
      <c r="D1" s="58"/>
      <c r="E1" s="58"/>
      <c r="F1" s="58"/>
      <c r="G1" s="58"/>
      <c r="H1" s="58"/>
      <c r="I1" s="58"/>
    </row>
    <row r="2" customHeight="1" spans="1:9">
      <c r="A2" s="96" t="s">
        <v>574</v>
      </c>
      <c r="B2" s="97"/>
      <c r="C2" s="97"/>
      <c r="D2" s="98"/>
      <c r="E2" s="98"/>
      <c r="F2" s="98"/>
      <c r="G2" s="97"/>
      <c r="H2" s="97"/>
      <c r="I2" s="98"/>
    </row>
    <row r="3" ht="41.25" customHeight="1" spans="1:9">
      <c r="A3" s="99" t="str">
        <f>"2025"&amp;"年新增资产配置预算表"</f>
        <v>2025年新增资产配置预算表</v>
      </c>
      <c r="B3" s="100"/>
      <c r="C3" s="100"/>
      <c r="D3" s="101"/>
      <c r="E3" s="101"/>
      <c r="F3" s="101"/>
      <c r="G3" s="100"/>
      <c r="H3" s="100"/>
      <c r="I3" s="101"/>
    </row>
    <row r="4" customHeight="1" spans="1:9">
      <c r="A4" s="102" t="str">
        <f>"单位名称："&amp;"昆明市东川区乌龙镇人民政府"</f>
        <v>单位名称：昆明市东川区乌龙镇人民政府</v>
      </c>
      <c r="B4" s="103"/>
      <c r="C4" s="103"/>
      <c r="D4" s="104"/>
      <c r="F4" s="101"/>
      <c r="G4" s="100"/>
      <c r="H4" s="100"/>
      <c r="I4" s="121" t="s">
        <v>1</v>
      </c>
    </row>
    <row r="5" ht="28.5" customHeight="1" spans="1:9">
      <c r="A5" s="105" t="s">
        <v>244</v>
      </c>
      <c r="B5" s="106" t="s">
        <v>245</v>
      </c>
      <c r="C5" s="107" t="s">
        <v>575</v>
      </c>
      <c r="D5" s="105" t="s">
        <v>576</v>
      </c>
      <c r="E5" s="105" t="s">
        <v>577</v>
      </c>
      <c r="F5" s="105" t="s">
        <v>578</v>
      </c>
      <c r="G5" s="106" t="s">
        <v>579</v>
      </c>
      <c r="H5" s="94"/>
      <c r="I5" s="105"/>
    </row>
    <row r="6" ht="21" customHeight="1" spans="1:9">
      <c r="A6" s="107"/>
      <c r="B6" s="108"/>
      <c r="C6" s="108"/>
      <c r="D6" s="109"/>
      <c r="E6" s="108"/>
      <c r="F6" s="108"/>
      <c r="G6" s="106" t="s">
        <v>522</v>
      </c>
      <c r="H6" s="106" t="s">
        <v>580</v>
      </c>
      <c r="I6" s="106" t="s">
        <v>581</v>
      </c>
    </row>
    <row r="7" ht="17.25" customHeight="1" spans="1:9">
      <c r="A7" s="110" t="s">
        <v>82</v>
      </c>
      <c r="B7" s="111" t="s">
        <v>83</v>
      </c>
      <c r="C7" s="110" t="s">
        <v>84</v>
      </c>
      <c r="D7" s="112" t="s">
        <v>85</v>
      </c>
      <c r="E7" s="110" t="s">
        <v>86</v>
      </c>
      <c r="F7" s="111" t="s">
        <v>87</v>
      </c>
      <c r="G7" s="117" t="s">
        <v>88</v>
      </c>
      <c r="H7" s="112" t="s">
        <v>89</v>
      </c>
      <c r="I7" s="112">
        <v>9</v>
      </c>
    </row>
    <row r="8" ht="19.5" customHeight="1" spans="1:9">
      <c r="A8" s="113"/>
      <c r="B8" s="86"/>
      <c r="C8" s="86"/>
      <c r="D8" s="85"/>
      <c r="E8" s="70"/>
      <c r="F8" s="117"/>
      <c r="G8" s="118"/>
      <c r="H8" s="119"/>
      <c r="I8" s="119"/>
    </row>
    <row r="9" ht="19.5" customHeight="1" spans="1:9">
      <c r="A9" s="114" t="s">
        <v>55</v>
      </c>
      <c r="B9" s="115"/>
      <c r="C9" s="115"/>
      <c r="D9" s="116"/>
      <c r="E9" s="120"/>
      <c r="F9" s="120"/>
      <c r="G9" s="118"/>
      <c r="H9" s="119"/>
      <c r="I9" s="119"/>
    </row>
    <row r="10" customHeight="1" spans="1:1">
      <c r="A10" s="89" t="s">
        <v>582</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F36" sqref="F36"/>
    </sheetView>
  </sheetViews>
  <sheetFormatPr defaultColWidth="9.14166666666667" defaultRowHeight="14.25" customHeight="1"/>
  <cols>
    <col min="1" max="1" width="19.2833333333333" customWidth="1"/>
    <col min="2" max="2" width="33.8416666666667" customWidth="1"/>
    <col min="3" max="3" width="23.8583333333333" customWidth="1"/>
    <col min="4" max="4" width="11.1416666666667" customWidth="1"/>
    <col min="5" max="5" width="17.7083333333333" customWidth="1"/>
    <col min="6" max="6" width="9.85833333333333" customWidth="1"/>
    <col min="7" max="7" width="17.7083333333333" customWidth="1"/>
    <col min="8" max="11" width="23.1416666666667" customWidth="1"/>
  </cols>
  <sheetData>
    <row r="1" customHeight="1" spans="1:11">
      <c r="A1" s="58"/>
      <c r="B1" s="58"/>
      <c r="C1" s="58"/>
      <c r="D1" s="58"/>
      <c r="E1" s="58"/>
      <c r="F1" s="58"/>
      <c r="G1" s="58"/>
      <c r="H1" s="58"/>
      <c r="I1" s="58"/>
      <c r="J1" s="58"/>
      <c r="K1" s="58"/>
    </row>
    <row r="2" customHeight="1" spans="4:11">
      <c r="D2" s="59"/>
      <c r="E2" s="59"/>
      <c r="F2" s="59"/>
      <c r="G2" s="59"/>
      <c r="K2" s="76" t="s">
        <v>583</v>
      </c>
    </row>
    <row r="3" ht="41.25" customHeight="1" spans="1:11">
      <c r="A3" s="60" t="str">
        <f>"2025"&amp;"年上级补助项目支出预算表"</f>
        <v>2025年上级补助项目支出预算表</v>
      </c>
      <c r="B3" s="60"/>
      <c r="C3" s="60"/>
      <c r="D3" s="60"/>
      <c r="E3" s="60"/>
      <c r="F3" s="60"/>
      <c r="G3" s="60"/>
      <c r="H3" s="60"/>
      <c r="I3" s="60"/>
      <c r="J3" s="60"/>
      <c r="K3" s="60"/>
    </row>
    <row r="4" ht="13.5" customHeight="1" spans="1:11">
      <c r="A4" s="61" t="str">
        <f>"单位名称："&amp;"昆明市东川区乌龙镇人民政府"</f>
        <v>单位名称：昆明市东川区乌龙镇人民政府</v>
      </c>
      <c r="B4" s="62"/>
      <c r="C4" s="62"/>
      <c r="D4" s="62"/>
      <c r="E4" s="62"/>
      <c r="F4" s="62"/>
      <c r="G4" s="62"/>
      <c r="H4" s="77"/>
      <c r="I4" s="77"/>
      <c r="J4" s="77"/>
      <c r="K4" s="78" t="s">
        <v>1</v>
      </c>
    </row>
    <row r="5" ht="21.75" customHeight="1" spans="1:11">
      <c r="A5" s="63" t="s">
        <v>345</v>
      </c>
      <c r="B5" s="63" t="s">
        <v>247</v>
      </c>
      <c r="C5" s="63" t="s">
        <v>346</v>
      </c>
      <c r="D5" s="64" t="s">
        <v>248</v>
      </c>
      <c r="E5" s="64" t="s">
        <v>249</v>
      </c>
      <c r="F5" s="64" t="s">
        <v>347</v>
      </c>
      <c r="G5" s="64" t="s">
        <v>348</v>
      </c>
      <c r="H5" s="90" t="s">
        <v>55</v>
      </c>
      <c r="I5" s="79" t="s">
        <v>584</v>
      </c>
      <c r="J5" s="80"/>
      <c r="K5" s="81"/>
    </row>
    <row r="6" ht="21.75" customHeight="1" spans="1:11">
      <c r="A6" s="65"/>
      <c r="B6" s="65"/>
      <c r="C6" s="65"/>
      <c r="D6" s="66"/>
      <c r="E6" s="66"/>
      <c r="F6" s="66"/>
      <c r="G6" s="66"/>
      <c r="H6" s="91"/>
      <c r="I6" s="64" t="s">
        <v>58</v>
      </c>
      <c r="J6" s="64" t="s">
        <v>59</v>
      </c>
      <c r="K6" s="64" t="s">
        <v>60</v>
      </c>
    </row>
    <row r="7" ht="40.5" customHeight="1" spans="1:11">
      <c r="A7" s="67"/>
      <c r="B7" s="67"/>
      <c r="C7" s="67"/>
      <c r="D7" s="68"/>
      <c r="E7" s="68"/>
      <c r="F7" s="68"/>
      <c r="G7" s="68"/>
      <c r="H7" s="83"/>
      <c r="I7" s="68" t="s">
        <v>57</v>
      </c>
      <c r="J7" s="68"/>
      <c r="K7" s="68"/>
    </row>
    <row r="8" ht="15" customHeight="1" spans="1:11">
      <c r="A8" s="69">
        <v>1</v>
      </c>
      <c r="B8" s="69">
        <v>2</v>
      </c>
      <c r="C8" s="69">
        <v>3</v>
      </c>
      <c r="D8" s="69">
        <v>4</v>
      </c>
      <c r="E8" s="69">
        <v>5</v>
      </c>
      <c r="F8" s="69">
        <v>6</v>
      </c>
      <c r="G8" s="69">
        <v>7</v>
      </c>
      <c r="H8" s="69">
        <v>8</v>
      </c>
      <c r="I8" s="69">
        <v>9</v>
      </c>
      <c r="J8" s="94">
        <v>10</v>
      </c>
      <c r="K8" s="94">
        <v>11</v>
      </c>
    </row>
    <row r="9" ht="18.75" customHeight="1" spans="1:11">
      <c r="A9" s="85"/>
      <c r="B9" s="70"/>
      <c r="C9" s="85"/>
      <c r="D9" s="85"/>
      <c r="E9" s="85"/>
      <c r="F9" s="85"/>
      <c r="G9" s="85"/>
      <c r="H9" s="92"/>
      <c r="I9" s="95"/>
      <c r="J9" s="95"/>
      <c r="K9" s="92"/>
    </row>
    <row r="10" ht="18.75" customHeight="1" spans="1:11">
      <c r="A10" s="86"/>
      <c r="B10" s="70"/>
      <c r="C10" s="70"/>
      <c r="D10" s="70"/>
      <c r="E10" s="70"/>
      <c r="F10" s="70"/>
      <c r="G10" s="70"/>
      <c r="H10" s="84"/>
      <c r="I10" s="84"/>
      <c r="J10" s="84"/>
      <c r="K10" s="92"/>
    </row>
    <row r="11" ht="18.75" customHeight="1" spans="1:11">
      <c r="A11" s="87" t="s">
        <v>235</v>
      </c>
      <c r="B11" s="88"/>
      <c r="C11" s="88"/>
      <c r="D11" s="88"/>
      <c r="E11" s="88"/>
      <c r="F11" s="88"/>
      <c r="G11" s="93"/>
      <c r="H11" s="84"/>
      <c r="I11" s="84"/>
      <c r="J11" s="84"/>
      <c r="K11" s="92"/>
    </row>
    <row r="12" customHeight="1" spans="1:1">
      <c r="A12" s="89" t="s">
        <v>585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12" sqref="D12"/>
    </sheetView>
  </sheetViews>
  <sheetFormatPr defaultColWidth="9.14166666666667" defaultRowHeight="14.25" customHeight="1" outlineLevelCol="6"/>
  <cols>
    <col min="1" max="1" width="35.2833333333333" customWidth="1"/>
    <col min="2" max="4" width="28" customWidth="1"/>
    <col min="5" max="7" width="23.8583333333333" customWidth="1"/>
  </cols>
  <sheetData>
    <row r="1" customHeight="1" spans="1:7">
      <c r="A1" s="58"/>
      <c r="B1" s="58"/>
      <c r="C1" s="58"/>
      <c r="D1" s="58"/>
      <c r="E1" s="58"/>
      <c r="F1" s="58"/>
      <c r="G1" s="58"/>
    </row>
    <row r="2" ht="13.5" customHeight="1" spans="4:7">
      <c r="D2" s="59"/>
      <c r="G2" s="76" t="s">
        <v>586</v>
      </c>
    </row>
    <row r="3" ht="41.25" customHeight="1" spans="1:7">
      <c r="A3" s="60" t="str">
        <f>"2025"&amp;"年部门项目中期规划预算表"</f>
        <v>2025年部门项目中期规划预算表</v>
      </c>
      <c r="B3" s="60"/>
      <c r="C3" s="60"/>
      <c r="D3" s="60"/>
      <c r="E3" s="60"/>
      <c r="F3" s="60"/>
      <c r="G3" s="60"/>
    </row>
    <row r="4" ht="13.5" customHeight="1" spans="1:7">
      <c r="A4" s="61" t="str">
        <f>"单位名称："&amp;"昆明市东川区乌龙镇人民政府"</f>
        <v>单位名称：昆明市东川区乌龙镇人民政府</v>
      </c>
      <c r="B4" s="62"/>
      <c r="C4" s="62"/>
      <c r="D4" s="62"/>
      <c r="E4" s="77"/>
      <c r="F4" s="77"/>
      <c r="G4" s="78" t="s">
        <v>1</v>
      </c>
    </row>
    <row r="5" ht="21.75" customHeight="1" spans="1:7">
      <c r="A5" s="63" t="s">
        <v>346</v>
      </c>
      <c r="B5" s="63" t="s">
        <v>345</v>
      </c>
      <c r="C5" s="63" t="s">
        <v>247</v>
      </c>
      <c r="D5" s="64" t="s">
        <v>587</v>
      </c>
      <c r="E5" s="79" t="s">
        <v>58</v>
      </c>
      <c r="F5" s="80"/>
      <c r="G5" s="81"/>
    </row>
    <row r="6" ht="21.75" customHeight="1" spans="1:7">
      <c r="A6" s="65"/>
      <c r="B6" s="65"/>
      <c r="C6" s="65"/>
      <c r="D6" s="66"/>
      <c r="E6" s="82" t="str">
        <f>"2025"&amp;"年"</f>
        <v>2025年</v>
      </c>
      <c r="F6" s="64" t="str">
        <f>("2025"+1)&amp;"年"</f>
        <v>2026年</v>
      </c>
      <c r="G6" s="64" t="str">
        <f>("2025"+2)&amp;"年"</f>
        <v>2027年</v>
      </c>
    </row>
    <row r="7" ht="40.5" customHeight="1" spans="1:7">
      <c r="A7" s="67"/>
      <c r="B7" s="67"/>
      <c r="C7" s="67"/>
      <c r="D7" s="68"/>
      <c r="E7" s="83"/>
      <c r="F7" s="68" t="s">
        <v>57</v>
      </c>
      <c r="G7" s="68"/>
    </row>
    <row r="8" ht="15" customHeight="1" spans="1:7">
      <c r="A8" s="69">
        <v>1</v>
      </c>
      <c r="B8" s="69">
        <v>2</v>
      </c>
      <c r="C8" s="69">
        <v>3</v>
      </c>
      <c r="D8" s="69">
        <v>4</v>
      </c>
      <c r="E8" s="69">
        <v>5</v>
      </c>
      <c r="F8" s="69">
        <v>6</v>
      </c>
      <c r="G8" s="69">
        <v>7</v>
      </c>
    </row>
    <row r="9" ht="17.25" customHeight="1" spans="1:7">
      <c r="A9" s="70" t="s">
        <v>70</v>
      </c>
      <c r="B9" s="71"/>
      <c r="C9" s="71"/>
      <c r="D9" s="70"/>
      <c r="E9" s="84">
        <v>680000</v>
      </c>
      <c r="F9" s="84">
        <f>SUM(F10:F14)</f>
        <v>740000</v>
      </c>
      <c r="G9" s="84">
        <f>SUM(G10:G14)</f>
        <v>790000</v>
      </c>
    </row>
    <row r="10" ht="18.75" customHeight="1" spans="1:7">
      <c r="A10" s="70"/>
      <c r="B10" s="70" t="s">
        <v>588</v>
      </c>
      <c r="C10" s="70" t="s">
        <v>353</v>
      </c>
      <c r="D10" s="70" t="s">
        <v>589</v>
      </c>
      <c r="E10" s="84">
        <v>100000</v>
      </c>
      <c r="F10" s="84">
        <v>100000</v>
      </c>
      <c r="G10" s="84">
        <v>100000</v>
      </c>
    </row>
    <row r="11" ht="18.75" customHeight="1" spans="1:7">
      <c r="A11" s="72"/>
      <c r="B11" s="70" t="s">
        <v>588</v>
      </c>
      <c r="C11" s="70" t="s">
        <v>357</v>
      </c>
      <c r="D11" s="70" t="s">
        <v>589</v>
      </c>
      <c r="E11" s="84">
        <v>50000</v>
      </c>
      <c r="F11" s="84">
        <v>50000</v>
      </c>
      <c r="G11" s="84">
        <v>50000</v>
      </c>
    </row>
    <row r="12" ht="18.75" customHeight="1" spans="1:7">
      <c r="A12" s="72"/>
      <c r="B12" s="70" t="s">
        <v>588</v>
      </c>
      <c r="C12" s="70" t="s">
        <v>363</v>
      </c>
      <c r="D12" s="70" t="s">
        <v>589</v>
      </c>
      <c r="E12" s="84">
        <v>50000</v>
      </c>
      <c r="F12" s="84">
        <v>50000</v>
      </c>
      <c r="G12" s="84">
        <v>50000</v>
      </c>
    </row>
    <row r="13" ht="18.75" customHeight="1" spans="1:7">
      <c r="A13" s="72"/>
      <c r="B13" s="70" t="s">
        <v>588</v>
      </c>
      <c r="C13" s="70" t="s">
        <v>365</v>
      </c>
      <c r="D13" s="70" t="s">
        <v>589</v>
      </c>
      <c r="E13" s="84">
        <v>395000</v>
      </c>
      <c r="F13" s="84">
        <v>450000</v>
      </c>
      <c r="G13" s="84">
        <v>500000</v>
      </c>
    </row>
    <row r="14" ht="18.75" customHeight="1" spans="1:7">
      <c r="A14" s="72"/>
      <c r="B14" s="70" t="s">
        <v>588</v>
      </c>
      <c r="C14" s="70" t="s">
        <v>367</v>
      </c>
      <c r="D14" s="70" t="s">
        <v>589</v>
      </c>
      <c r="E14" s="84">
        <v>85000</v>
      </c>
      <c r="F14" s="84">
        <v>90000</v>
      </c>
      <c r="G14" s="84">
        <v>90000</v>
      </c>
    </row>
    <row r="15" ht="18.75" customHeight="1" spans="1:7">
      <c r="A15" s="73" t="s">
        <v>55</v>
      </c>
      <c r="B15" s="74" t="s">
        <v>590</v>
      </c>
      <c r="C15" s="74"/>
      <c r="D15" s="75"/>
      <c r="E15" s="84">
        <v>680000</v>
      </c>
      <c r="F15" s="84">
        <v>740000</v>
      </c>
      <c r="G15" s="84">
        <v>790000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zoomScale="120" zoomScaleNormal="120" topLeftCell="B8" workbookViewId="0">
      <selection activeCell="H17" sqref="H17"/>
    </sheetView>
  </sheetViews>
  <sheetFormatPr defaultColWidth="9" defaultRowHeight="14.25"/>
  <cols>
    <col min="1" max="1" width="19.2583333333333" customWidth="1"/>
    <col min="2" max="2" width="20.875" customWidth="1"/>
    <col min="3" max="3" width="15.7583333333333" customWidth="1"/>
    <col min="4" max="4" width="12.625" customWidth="1"/>
    <col min="5" max="5" width="20.375" customWidth="1"/>
    <col min="6" max="6" width="11" customWidth="1"/>
    <col min="7" max="7" width="23.5" customWidth="1"/>
    <col min="8" max="8" width="19" customWidth="1"/>
    <col min="9" max="9" width="22.7583333333333" customWidth="1"/>
    <col min="10" max="10" width="30.7583333333333" customWidth="1"/>
    <col min="11" max="12" width="12.625"/>
  </cols>
  <sheetData>
    <row r="1" spans="10:10">
      <c r="J1" s="50" t="s">
        <v>591</v>
      </c>
    </row>
    <row r="2" s="1" customFormat="1" ht="81" customHeight="1" spans="1:10">
      <c r="A2" s="4" t="s">
        <v>592</v>
      </c>
      <c r="B2" s="4"/>
      <c r="C2" s="4"/>
      <c r="D2" s="4"/>
      <c r="E2" s="4"/>
      <c r="F2" s="4"/>
      <c r="G2" s="4"/>
      <c r="H2" s="4"/>
      <c r="I2" s="4"/>
      <c r="J2" s="4"/>
    </row>
    <row r="3" s="1" customFormat="1" ht="18" customHeight="1" spans="1:10">
      <c r="A3" s="5" t="s">
        <v>593</v>
      </c>
      <c r="B3" s="6"/>
      <c r="C3" s="6"/>
      <c r="D3" s="6"/>
      <c r="E3" s="6"/>
      <c r="F3" s="6"/>
      <c r="G3" s="6"/>
      <c r="H3" s="6"/>
      <c r="I3" s="6"/>
      <c r="J3" s="51" t="s">
        <v>1</v>
      </c>
    </row>
    <row r="4" s="1" customFormat="1" ht="30" customHeight="1" spans="1:10">
      <c r="A4" s="7" t="s">
        <v>594</v>
      </c>
      <c r="B4" s="8">
        <v>572001</v>
      </c>
      <c r="C4" s="9"/>
      <c r="D4" s="9"/>
      <c r="E4" s="9"/>
      <c r="F4" s="41"/>
      <c r="G4" s="8" t="s">
        <v>595</v>
      </c>
      <c r="H4" s="9"/>
      <c r="I4" s="9"/>
      <c r="J4" s="7" t="s">
        <v>70</v>
      </c>
    </row>
    <row r="5" s="1" customFormat="1" ht="32.15" customHeight="1" spans="1:10">
      <c r="A5" s="10" t="s">
        <v>596</v>
      </c>
      <c r="B5" s="10"/>
      <c r="C5" s="10"/>
      <c r="D5" s="10"/>
      <c r="E5" s="10"/>
      <c r="F5" s="10"/>
      <c r="G5" s="10"/>
      <c r="H5" s="10"/>
      <c r="I5" s="22"/>
      <c r="J5" s="52" t="s">
        <v>597</v>
      </c>
    </row>
    <row r="6" s="1" customFormat="1" ht="100" customHeight="1" spans="1:10">
      <c r="A6" s="11" t="s">
        <v>598</v>
      </c>
      <c r="B6" s="12" t="s">
        <v>599</v>
      </c>
      <c r="C6" s="13" t="s">
        <v>600</v>
      </c>
      <c r="D6" s="13"/>
      <c r="E6" s="13"/>
      <c r="F6" s="13"/>
      <c r="G6" s="13"/>
      <c r="H6" s="13"/>
      <c r="I6" s="13"/>
      <c r="J6" s="53" t="s">
        <v>601</v>
      </c>
    </row>
    <row r="7" s="1" customFormat="1" ht="100" customHeight="1" spans="1:10">
      <c r="A7" s="11"/>
      <c r="B7" s="14" t="s">
        <v>602</v>
      </c>
      <c r="C7" s="13" t="s">
        <v>603</v>
      </c>
      <c r="D7" s="13"/>
      <c r="E7" s="13"/>
      <c r="F7" s="13"/>
      <c r="G7" s="13"/>
      <c r="H7" s="13"/>
      <c r="I7" s="13"/>
      <c r="J7" s="15" t="s">
        <v>604</v>
      </c>
    </row>
    <row r="8" s="1" customFormat="1" ht="75" customHeight="1" spans="1:10">
      <c r="A8" s="15" t="s">
        <v>605</v>
      </c>
      <c r="B8" s="16" t="s">
        <v>606</v>
      </c>
      <c r="C8" s="17" t="s">
        <v>607</v>
      </c>
      <c r="D8" s="17"/>
      <c r="E8" s="17"/>
      <c r="F8" s="17"/>
      <c r="G8" s="17"/>
      <c r="H8" s="17"/>
      <c r="I8" s="17"/>
      <c r="J8" s="54" t="s">
        <v>608</v>
      </c>
    </row>
    <row r="9" s="1" customFormat="1" ht="32.15" customHeight="1" spans="1:10">
      <c r="A9" s="18" t="s">
        <v>609</v>
      </c>
      <c r="B9" s="19"/>
      <c r="C9" s="19"/>
      <c r="D9" s="19"/>
      <c r="E9" s="19"/>
      <c r="F9" s="19"/>
      <c r="G9" s="19"/>
      <c r="H9" s="19"/>
      <c r="I9" s="19"/>
      <c r="J9" s="19"/>
    </row>
    <row r="10" s="1" customFormat="1" ht="32.15" customHeight="1" spans="1:10">
      <c r="A10" s="14" t="s">
        <v>610</v>
      </c>
      <c r="B10" s="15"/>
      <c r="C10" s="20" t="s">
        <v>611</v>
      </c>
      <c r="D10" s="21"/>
      <c r="E10" s="21"/>
      <c r="F10" s="21"/>
      <c r="G10" s="42"/>
      <c r="H10" s="43" t="s">
        <v>612</v>
      </c>
      <c r="I10" s="43"/>
      <c r="J10" s="43"/>
    </row>
    <row r="11" s="1" customFormat="1" ht="32.15" customHeight="1" spans="1:10">
      <c r="A11" s="15"/>
      <c r="B11" s="15"/>
      <c r="C11" s="22"/>
      <c r="D11" s="23"/>
      <c r="E11" s="23"/>
      <c r="F11" s="23"/>
      <c r="G11" s="44"/>
      <c r="H11" s="15" t="s">
        <v>613</v>
      </c>
      <c r="I11" s="15" t="s">
        <v>614</v>
      </c>
      <c r="J11" s="15" t="s">
        <v>615</v>
      </c>
    </row>
    <row r="12" s="1" customFormat="1" ht="36" customHeight="1" spans="1:10">
      <c r="A12" s="24" t="s">
        <v>55</v>
      </c>
      <c r="B12" s="24"/>
      <c r="C12" s="14" t="s">
        <v>590</v>
      </c>
      <c r="D12" s="14"/>
      <c r="E12" s="14"/>
      <c r="F12" s="14" t="s">
        <v>590</v>
      </c>
      <c r="G12" s="14"/>
      <c r="H12" s="45">
        <v>17864027.73</v>
      </c>
      <c r="I12" s="45">
        <v>17579802.73</v>
      </c>
      <c r="J12" s="45">
        <v>284225</v>
      </c>
    </row>
    <row r="13" s="1" customFormat="1" ht="36" customHeight="1" spans="1:10">
      <c r="A13" s="25" t="s">
        <v>616</v>
      </c>
      <c r="B13" s="26"/>
      <c r="C13" s="25" t="s">
        <v>617</v>
      </c>
      <c r="D13" s="27"/>
      <c r="E13" s="26"/>
      <c r="F13" s="25" t="s">
        <v>363</v>
      </c>
      <c r="G13" s="26"/>
      <c r="H13" s="45">
        <v>50000</v>
      </c>
      <c r="I13" s="45">
        <v>50000</v>
      </c>
      <c r="J13" s="45">
        <v>0</v>
      </c>
    </row>
    <row r="14" s="1" customFormat="1" ht="75" customHeight="1" spans="1:10">
      <c r="A14" s="28" t="s">
        <v>618</v>
      </c>
      <c r="B14" s="29"/>
      <c r="C14" s="30" t="s">
        <v>619</v>
      </c>
      <c r="D14" s="30"/>
      <c r="E14" s="30"/>
      <c r="F14" s="30" t="s">
        <v>365</v>
      </c>
      <c r="G14" s="46"/>
      <c r="H14" s="47">
        <v>395000</v>
      </c>
      <c r="I14" s="55">
        <v>395000</v>
      </c>
      <c r="J14" s="55">
        <v>0</v>
      </c>
    </row>
    <row r="15" s="1" customFormat="1" ht="36" customHeight="1" spans="1:10">
      <c r="A15" s="31" t="s">
        <v>620</v>
      </c>
      <c r="B15" s="32"/>
      <c r="C15" s="33" t="s">
        <v>621</v>
      </c>
      <c r="D15" s="34"/>
      <c r="E15" s="34"/>
      <c r="F15" s="33" t="s">
        <v>359</v>
      </c>
      <c r="G15" s="34"/>
      <c r="H15" s="47">
        <v>260500</v>
      </c>
      <c r="I15" s="55">
        <v>0</v>
      </c>
      <c r="J15" s="55">
        <v>260500</v>
      </c>
    </row>
    <row r="16" s="1" customFormat="1" ht="36" customHeight="1" spans="1:10">
      <c r="A16" s="30" t="s">
        <v>622</v>
      </c>
      <c r="B16" s="30"/>
      <c r="C16" s="30" t="s">
        <v>623</v>
      </c>
      <c r="D16" s="30"/>
      <c r="E16" s="30"/>
      <c r="F16" s="30" t="s">
        <v>624</v>
      </c>
      <c r="G16" s="46"/>
      <c r="H16" s="48">
        <v>150000</v>
      </c>
      <c r="I16" s="48">
        <v>150000</v>
      </c>
      <c r="J16" s="48">
        <v>0</v>
      </c>
    </row>
    <row r="17" s="1" customFormat="1" ht="110" customHeight="1" spans="1:10">
      <c r="A17" s="30" t="s">
        <v>625</v>
      </c>
      <c r="B17" s="30"/>
      <c r="C17" s="30" t="s">
        <v>626</v>
      </c>
      <c r="D17" s="30"/>
      <c r="E17" s="30"/>
      <c r="F17" s="30" t="s">
        <v>627</v>
      </c>
      <c r="G17" s="46"/>
      <c r="H17" s="48">
        <v>17008527.73</v>
      </c>
      <c r="I17" s="48">
        <v>16984802.73</v>
      </c>
      <c r="J17" s="56">
        <v>23725</v>
      </c>
    </row>
    <row r="18" s="1" customFormat="1" ht="32.15" customHeight="1" spans="1:10">
      <c r="A18" s="35" t="s">
        <v>628</v>
      </c>
      <c r="B18" s="36"/>
      <c r="C18" s="36"/>
      <c r="D18" s="36"/>
      <c r="E18" s="36"/>
      <c r="F18" s="36"/>
      <c r="G18" s="36"/>
      <c r="H18" s="36"/>
      <c r="I18" s="36"/>
      <c r="J18" s="19"/>
    </row>
    <row r="19" s="1" customFormat="1" ht="32.15" customHeight="1" spans="1:10">
      <c r="A19" s="37" t="s">
        <v>629</v>
      </c>
      <c r="B19" s="37"/>
      <c r="C19" s="37"/>
      <c r="D19" s="37"/>
      <c r="E19" s="37"/>
      <c r="F19" s="37"/>
      <c r="G19" s="37"/>
      <c r="H19" s="39" t="s">
        <v>630</v>
      </c>
      <c r="I19" s="38" t="s">
        <v>380</v>
      </c>
      <c r="J19" s="39" t="s">
        <v>631</v>
      </c>
    </row>
    <row r="20" s="2" customFormat="1" ht="36" customHeight="1" spans="1:10">
      <c r="A20" s="38" t="s">
        <v>373</v>
      </c>
      <c r="B20" s="38" t="s">
        <v>632</v>
      </c>
      <c r="C20" s="39" t="s">
        <v>375</v>
      </c>
      <c r="D20" s="39" t="s">
        <v>376</v>
      </c>
      <c r="E20" s="39" t="s">
        <v>377</v>
      </c>
      <c r="F20" s="49" t="s">
        <v>378</v>
      </c>
      <c r="G20" s="49" t="s">
        <v>379</v>
      </c>
      <c r="H20" s="39"/>
      <c r="I20" s="38"/>
      <c r="J20" s="39"/>
    </row>
    <row r="21" s="3" customFormat="1" ht="36" customHeight="1" spans="1:10">
      <c r="A21" s="40" t="s">
        <v>381</v>
      </c>
      <c r="B21" s="40" t="s">
        <v>590</v>
      </c>
      <c r="C21" s="40" t="s">
        <v>590</v>
      </c>
      <c r="D21" s="40" t="s">
        <v>590</v>
      </c>
      <c r="E21" s="40" t="s">
        <v>590</v>
      </c>
      <c r="F21" s="40" t="s">
        <v>590</v>
      </c>
      <c r="G21" s="40" t="s">
        <v>590</v>
      </c>
      <c r="H21" s="40" t="s">
        <v>590</v>
      </c>
      <c r="I21" s="40" t="s">
        <v>590</v>
      </c>
      <c r="J21" s="40" t="s">
        <v>590</v>
      </c>
    </row>
    <row r="22" s="1" customFormat="1" ht="36" customHeight="1" spans="1:10">
      <c r="A22" s="40" t="s">
        <v>590</v>
      </c>
      <c r="B22" s="40" t="s">
        <v>382</v>
      </c>
      <c r="C22" s="40" t="s">
        <v>590</v>
      </c>
      <c r="D22" s="40" t="s">
        <v>590</v>
      </c>
      <c r="E22" s="40" t="s">
        <v>590</v>
      </c>
      <c r="F22" s="40" t="s">
        <v>590</v>
      </c>
      <c r="G22" s="40" t="s">
        <v>590</v>
      </c>
      <c r="H22" s="40" t="s">
        <v>590</v>
      </c>
      <c r="I22" s="40" t="s">
        <v>590</v>
      </c>
      <c r="J22" s="40" t="s">
        <v>590</v>
      </c>
    </row>
    <row r="23" s="1" customFormat="1" ht="36" customHeight="1" spans="1:10">
      <c r="A23" s="40" t="s">
        <v>590</v>
      </c>
      <c r="B23" s="40" t="s">
        <v>590</v>
      </c>
      <c r="C23" s="40" t="s">
        <v>633</v>
      </c>
      <c r="D23" s="40" t="s">
        <v>384</v>
      </c>
      <c r="E23" s="40" t="s">
        <v>634</v>
      </c>
      <c r="F23" s="40" t="s">
        <v>385</v>
      </c>
      <c r="G23" s="40" t="s">
        <v>386</v>
      </c>
      <c r="H23" s="40" t="s">
        <v>85</v>
      </c>
      <c r="I23" s="40" t="s">
        <v>633</v>
      </c>
      <c r="J23" s="40" t="s">
        <v>635</v>
      </c>
    </row>
    <row r="24" s="1" customFormat="1" ht="36" customHeight="1" spans="1:10">
      <c r="A24" s="40" t="s">
        <v>590</v>
      </c>
      <c r="B24" s="40" t="s">
        <v>590</v>
      </c>
      <c r="C24" s="40" t="s">
        <v>636</v>
      </c>
      <c r="D24" s="40" t="s">
        <v>384</v>
      </c>
      <c r="E24" s="40" t="s">
        <v>637</v>
      </c>
      <c r="F24" s="40" t="s">
        <v>385</v>
      </c>
      <c r="G24" s="40" t="s">
        <v>386</v>
      </c>
      <c r="H24" s="40" t="s">
        <v>85</v>
      </c>
      <c r="I24" s="40" t="s">
        <v>636</v>
      </c>
      <c r="J24" s="40" t="s">
        <v>638</v>
      </c>
    </row>
    <row r="25" s="1" customFormat="1" ht="36" customHeight="1" spans="1:10">
      <c r="A25" s="40" t="s">
        <v>590</v>
      </c>
      <c r="B25" s="40" t="s">
        <v>590</v>
      </c>
      <c r="C25" s="40" t="s">
        <v>639</v>
      </c>
      <c r="D25" s="40" t="s">
        <v>384</v>
      </c>
      <c r="E25" s="40" t="s">
        <v>95</v>
      </c>
      <c r="F25" s="40" t="s">
        <v>404</v>
      </c>
      <c r="G25" s="40" t="s">
        <v>386</v>
      </c>
      <c r="H25" s="40" t="s">
        <v>85</v>
      </c>
      <c r="I25" s="40" t="s">
        <v>639</v>
      </c>
      <c r="J25" s="40" t="s">
        <v>638</v>
      </c>
    </row>
    <row r="26" s="1" customFormat="1" ht="36" customHeight="1" spans="1:10">
      <c r="A26" s="40" t="s">
        <v>590</v>
      </c>
      <c r="B26" s="40" t="s">
        <v>590</v>
      </c>
      <c r="C26" s="40" t="s">
        <v>640</v>
      </c>
      <c r="D26" s="40" t="s">
        <v>384</v>
      </c>
      <c r="E26" s="40" t="s">
        <v>94</v>
      </c>
      <c r="F26" s="40" t="s">
        <v>385</v>
      </c>
      <c r="G26" s="40" t="s">
        <v>386</v>
      </c>
      <c r="H26" s="40" t="s">
        <v>84</v>
      </c>
      <c r="I26" s="40" t="s">
        <v>640</v>
      </c>
      <c r="J26" s="40" t="s">
        <v>638</v>
      </c>
    </row>
    <row r="27" s="1" customFormat="1" ht="36" customHeight="1" spans="1:10">
      <c r="A27" s="40" t="s">
        <v>590</v>
      </c>
      <c r="B27" s="40" t="s">
        <v>590</v>
      </c>
      <c r="C27" s="40" t="s">
        <v>641</v>
      </c>
      <c r="D27" s="40" t="s">
        <v>384</v>
      </c>
      <c r="E27" s="40" t="s">
        <v>86</v>
      </c>
      <c r="F27" s="40" t="s">
        <v>385</v>
      </c>
      <c r="G27" s="40" t="s">
        <v>386</v>
      </c>
      <c r="H27" s="40" t="s">
        <v>84</v>
      </c>
      <c r="I27" s="40" t="s">
        <v>641</v>
      </c>
      <c r="J27" s="40" t="s">
        <v>638</v>
      </c>
    </row>
    <row r="28" s="1" customFormat="1" ht="36" customHeight="1" spans="1:10">
      <c r="A28" s="40" t="s">
        <v>590</v>
      </c>
      <c r="B28" s="40" t="s">
        <v>590</v>
      </c>
      <c r="C28" s="40" t="s">
        <v>642</v>
      </c>
      <c r="D28" s="40" t="s">
        <v>384</v>
      </c>
      <c r="E28" s="40" t="s">
        <v>89</v>
      </c>
      <c r="F28" s="40" t="s">
        <v>404</v>
      </c>
      <c r="G28" s="40" t="s">
        <v>386</v>
      </c>
      <c r="H28" s="40" t="s">
        <v>84</v>
      </c>
      <c r="I28" s="40" t="s">
        <v>642</v>
      </c>
      <c r="J28" s="40" t="s">
        <v>638</v>
      </c>
    </row>
    <row r="29" s="1" customFormat="1" ht="36" customHeight="1" spans="1:10">
      <c r="A29" s="40" t="s">
        <v>590</v>
      </c>
      <c r="B29" s="40" t="s">
        <v>590</v>
      </c>
      <c r="C29" s="40" t="s">
        <v>643</v>
      </c>
      <c r="D29" s="40" t="s">
        <v>384</v>
      </c>
      <c r="E29" s="40" t="s">
        <v>82</v>
      </c>
      <c r="F29" s="40" t="s">
        <v>429</v>
      </c>
      <c r="G29" s="40" t="s">
        <v>386</v>
      </c>
      <c r="H29" s="40" t="s">
        <v>84</v>
      </c>
      <c r="I29" s="40" t="s">
        <v>643</v>
      </c>
      <c r="J29" s="40" t="s">
        <v>644</v>
      </c>
    </row>
    <row r="30" s="1" customFormat="1" ht="138" customHeight="1" spans="1:10">
      <c r="A30" s="40" t="s">
        <v>590</v>
      </c>
      <c r="B30" s="40" t="s">
        <v>590</v>
      </c>
      <c r="C30" s="40" t="s">
        <v>645</v>
      </c>
      <c r="D30" s="40" t="s">
        <v>384</v>
      </c>
      <c r="E30" s="40" t="s">
        <v>82</v>
      </c>
      <c r="F30" s="40" t="s">
        <v>385</v>
      </c>
      <c r="G30" s="40" t="s">
        <v>386</v>
      </c>
      <c r="H30" s="40" t="s">
        <v>83</v>
      </c>
      <c r="I30" s="40" t="s">
        <v>645</v>
      </c>
      <c r="J30" s="40" t="s">
        <v>646</v>
      </c>
    </row>
    <row r="31" s="1" customFormat="1" ht="36" customHeight="1" spans="1:10">
      <c r="A31" s="40" t="s">
        <v>590</v>
      </c>
      <c r="B31" s="40" t="s">
        <v>590</v>
      </c>
      <c r="C31" s="40" t="s">
        <v>647</v>
      </c>
      <c r="D31" s="40" t="s">
        <v>384</v>
      </c>
      <c r="E31" s="40" t="s">
        <v>443</v>
      </c>
      <c r="F31" s="40" t="s">
        <v>429</v>
      </c>
      <c r="G31" s="40" t="s">
        <v>386</v>
      </c>
      <c r="H31" s="40" t="s">
        <v>83</v>
      </c>
      <c r="I31" s="40" t="s">
        <v>647</v>
      </c>
      <c r="J31" s="40" t="s">
        <v>638</v>
      </c>
    </row>
    <row r="32" s="1" customFormat="1" ht="130" customHeight="1" spans="1:10">
      <c r="A32" s="40" t="s">
        <v>590</v>
      </c>
      <c r="B32" s="40" t="s">
        <v>590</v>
      </c>
      <c r="C32" s="40" t="s">
        <v>648</v>
      </c>
      <c r="D32" s="40" t="s">
        <v>396</v>
      </c>
      <c r="E32" s="40" t="s">
        <v>84</v>
      </c>
      <c r="F32" s="40" t="s">
        <v>429</v>
      </c>
      <c r="G32" s="40" t="s">
        <v>386</v>
      </c>
      <c r="H32" s="40" t="s">
        <v>84</v>
      </c>
      <c r="I32" s="40" t="s">
        <v>648</v>
      </c>
      <c r="J32" s="40" t="s">
        <v>646</v>
      </c>
    </row>
    <row r="33" s="1" customFormat="1" ht="36" customHeight="1" spans="1:10">
      <c r="A33" s="40" t="s">
        <v>590</v>
      </c>
      <c r="B33" s="40" t="s">
        <v>407</v>
      </c>
      <c r="C33" s="40" t="s">
        <v>590</v>
      </c>
      <c r="D33" s="40" t="s">
        <v>590</v>
      </c>
      <c r="E33" s="40" t="s">
        <v>590</v>
      </c>
      <c r="F33" s="40" t="s">
        <v>590</v>
      </c>
      <c r="G33" s="40" t="s">
        <v>590</v>
      </c>
      <c r="H33" s="40" t="s">
        <v>590</v>
      </c>
      <c r="I33" s="40" t="s">
        <v>590</v>
      </c>
      <c r="J33" s="40" t="s">
        <v>590</v>
      </c>
    </row>
    <row r="34" s="1" customFormat="1" ht="81" customHeight="1" spans="1:10">
      <c r="A34" s="40" t="s">
        <v>590</v>
      </c>
      <c r="B34" s="40" t="s">
        <v>590</v>
      </c>
      <c r="C34" s="40" t="s">
        <v>649</v>
      </c>
      <c r="D34" s="40" t="s">
        <v>384</v>
      </c>
      <c r="E34" s="40" t="s">
        <v>443</v>
      </c>
      <c r="F34" s="40" t="s">
        <v>398</v>
      </c>
      <c r="G34" s="40" t="s">
        <v>391</v>
      </c>
      <c r="H34" s="40" t="s">
        <v>84</v>
      </c>
      <c r="I34" s="40" t="s">
        <v>649</v>
      </c>
      <c r="J34" s="40" t="s">
        <v>650</v>
      </c>
    </row>
    <row r="35" s="1" customFormat="1" ht="36" customHeight="1" spans="1:10">
      <c r="A35" s="40" t="s">
        <v>590</v>
      </c>
      <c r="B35" s="40" t="s">
        <v>590</v>
      </c>
      <c r="C35" s="40" t="s">
        <v>651</v>
      </c>
      <c r="D35" s="40" t="s">
        <v>384</v>
      </c>
      <c r="E35" s="40" t="s">
        <v>443</v>
      </c>
      <c r="F35" s="40" t="s">
        <v>398</v>
      </c>
      <c r="G35" s="40" t="s">
        <v>391</v>
      </c>
      <c r="H35" s="40" t="s">
        <v>84</v>
      </c>
      <c r="I35" s="40" t="s">
        <v>651</v>
      </c>
      <c r="J35" s="40" t="s">
        <v>652</v>
      </c>
    </row>
    <row r="36" s="1" customFormat="1" ht="36" customHeight="1" spans="1:10">
      <c r="A36" s="40" t="s">
        <v>590</v>
      </c>
      <c r="B36" s="40" t="s">
        <v>590</v>
      </c>
      <c r="C36" s="40" t="s">
        <v>653</v>
      </c>
      <c r="D36" s="40" t="s">
        <v>384</v>
      </c>
      <c r="E36" s="40" t="s">
        <v>443</v>
      </c>
      <c r="F36" s="40" t="s">
        <v>398</v>
      </c>
      <c r="G36" s="40" t="s">
        <v>391</v>
      </c>
      <c r="H36" s="40" t="s">
        <v>85</v>
      </c>
      <c r="I36" s="40" t="s">
        <v>653</v>
      </c>
      <c r="J36" s="40" t="s">
        <v>654</v>
      </c>
    </row>
    <row r="37" s="1" customFormat="1" ht="36" customHeight="1" spans="1:10">
      <c r="A37" s="40" t="s">
        <v>590</v>
      </c>
      <c r="B37" s="40" t="s">
        <v>590</v>
      </c>
      <c r="C37" s="40" t="s">
        <v>655</v>
      </c>
      <c r="D37" s="40" t="s">
        <v>384</v>
      </c>
      <c r="E37" s="40" t="s">
        <v>443</v>
      </c>
      <c r="F37" s="40" t="s">
        <v>398</v>
      </c>
      <c r="G37" s="40" t="s">
        <v>391</v>
      </c>
      <c r="H37" s="40" t="s">
        <v>85</v>
      </c>
      <c r="I37" s="40" t="s">
        <v>655</v>
      </c>
      <c r="J37" s="40" t="s">
        <v>654</v>
      </c>
    </row>
    <row r="38" s="1" customFormat="1" ht="36" customHeight="1" spans="1:10">
      <c r="A38" s="40" t="s">
        <v>590</v>
      </c>
      <c r="B38" s="40" t="s">
        <v>590</v>
      </c>
      <c r="C38" s="40" t="s">
        <v>656</v>
      </c>
      <c r="D38" s="40" t="s">
        <v>384</v>
      </c>
      <c r="E38" s="40" t="s">
        <v>443</v>
      </c>
      <c r="F38" s="40" t="s">
        <v>398</v>
      </c>
      <c r="G38" s="40" t="s">
        <v>391</v>
      </c>
      <c r="H38" s="40" t="s">
        <v>85</v>
      </c>
      <c r="I38" s="40" t="s">
        <v>656</v>
      </c>
      <c r="J38" s="40" t="s">
        <v>654</v>
      </c>
    </row>
    <row r="39" s="1" customFormat="1" ht="36" customHeight="1" spans="1:10">
      <c r="A39" s="40" t="s">
        <v>590</v>
      </c>
      <c r="B39" s="40" t="s">
        <v>590</v>
      </c>
      <c r="C39" s="40" t="s">
        <v>657</v>
      </c>
      <c r="D39" s="40" t="s">
        <v>384</v>
      </c>
      <c r="E39" s="40" t="s">
        <v>443</v>
      </c>
      <c r="F39" s="40" t="s">
        <v>398</v>
      </c>
      <c r="G39" s="40" t="s">
        <v>391</v>
      </c>
      <c r="H39" s="40" t="s">
        <v>84</v>
      </c>
      <c r="I39" s="40" t="s">
        <v>657</v>
      </c>
      <c r="J39" s="40" t="s">
        <v>654</v>
      </c>
    </row>
    <row r="40" s="1" customFormat="1" ht="36" customHeight="1" spans="1:10">
      <c r="A40" s="40" t="s">
        <v>590</v>
      </c>
      <c r="B40" s="40" t="s">
        <v>410</v>
      </c>
      <c r="C40" s="40" t="s">
        <v>590</v>
      </c>
      <c r="D40" s="40" t="s">
        <v>590</v>
      </c>
      <c r="E40" s="40" t="s">
        <v>590</v>
      </c>
      <c r="F40" s="40" t="s">
        <v>590</v>
      </c>
      <c r="G40" s="40" t="s">
        <v>590</v>
      </c>
      <c r="H40" s="40" t="s">
        <v>590</v>
      </c>
      <c r="I40" s="40" t="s">
        <v>590</v>
      </c>
      <c r="J40" s="40" t="s">
        <v>590</v>
      </c>
    </row>
    <row r="41" s="1" customFormat="1" ht="75" customHeight="1" spans="1:10">
      <c r="A41" s="40" t="s">
        <v>590</v>
      </c>
      <c r="B41" s="40" t="s">
        <v>590</v>
      </c>
      <c r="C41" s="40" t="s">
        <v>658</v>
      </c>
      <c r="D41" s="40" t="s">
        <v>384</v>
      </c>
      <c r="E41" s="40" t="s">
        <v>659</v>
      </c>
      <c r="F41" s="40" t="s">
        <v>660</v>
      </c>
      <c r="G41" s="40" t="s">
        <v>391</v>
      </c>
      <c r="H41" s="40" t="s">
        <v>84</v>
      </c>
      <c r="I41" s="40" t="s">
        <v>658</v>
      </c>
      <c r="J41" s="40" t="s">
        <v>650</v>
      </c>
    </row>
    <row r="42" s="1" customFormat="1" ht="36" customHeight="1" spans="1:10">
      <c r="A42" s="40" t="s">
        <v>590</v>
      </c>
      <c r="B42" s="40" t="s">
        <v>590</v>
      </c>
      <c r="C42" s="40" t="s">
        <v>661</v>
      </c>
      <c r="D42" s="40" t="s">
        <v>384</v>
      </c>
      <c r="E42" s="40" t="s">
        <v>659</v>
      </c>
      <c r="F42" s="40" t="s">
        <v>660</v>
      </c>
      <c r="G42" s="40" t="s">
        <v>391</v>
      </c>
      <c r="H42" s="40" t="s">
        <v>84</v>
      </c>
      <c r="I42" s="40" t="s">
        <v>661</v>
      </c>
      <c r="J42" s="40" t="s">
        <v>652</v>
      </c>
    </row>
    <row r="43" s="1" customFormat="1" ht="36" customHeight="1" spans="1:10">
      <c r="A43" s="40" t="s">
        <v>590</v>
      </c>
      <c r="B43" s="40" t="s">
        <v>590</v>
      </c>
      <c r="C43" s="40" t="s">
        <v>662</v>
      </c>
      <c r="D43" s="40" t="s">
        <v>384</v>
      </c>
      <c r="E43" s="40" t="s">
        <v>659</v>
      </c>
      <c r="F43" s="40" t="s">
        <v>660</v>
      </c>
      <c r="G43" s="40" t="s">
        <v>391</v>
      </c>
      <c r="H43" s="40" t="s">
        <v>85</v>
      </c>
      <c r="I43" s="40" t="s">
        <v>662</v>
      </c>
      <c r="J43" s="40" t="s">
        <v>654</v>
      </c>
    </row>
    <row r="44" s="1" customFormat="1" ht="36" customHeight="1" spans="1:10">
      <c r="A44" s="40" t="s">
        <v>590</v>
      </c>
      <c r="B44" s="40" t="s">
        <v>590</v>
      </c>
      <c r="C44" s="40" t="s">
        <v>663</v>
      </c>
      <c r="D44" s="40" t="s">
        <v>384</v>
      </c>
      <c r="E44" s="40" t="s">
        <v>659</v>
      </c>
      <c r="F44" s="40" t="s">
        <v>660</v>
      </c>
      <c r="G44" s="40" t="s">
        <v>391</v>
      </c>
      <c r="H44" s="40" t="s">
        <v>85</v>
      </c>
      <c r="I44" s="40" t="s">
        <v>663</v>
      </c>
      <c r="J44" s="40" t="s">
        <v>654</v>
      </c>
    </row>
    <row r="45" s="1" customFormat="1" ht="36" customHeight="1" spans="1:10">
      <c r="A45" s="40" t="s">
        <v>590</v>
      </c>
      <c r="B45" s="40" t="s">
        <v>590</v>
      </c>
      <c r="C45" s="40" t="s">
        <v>664</v>
      </c>
      <c r="D45" s="40" t="s">
        <v>384</v>
      </c>
      <c r="E45" s="40" t="s">
        <v>665</v>
      </c>
      <c r="F45" s="40" t="s">
        <v>660</v>
      </c>
      <c r="G45" s="40" t="s">
        <v>391</v>
      </c>
      <c r="H45" s="40" t="s">
        <v>85</v>
      </c>
      <c r="I45" s="40" t="s">
        <v>664</v>
      </c>
      <c r="J45" s="40" t="s">
        <v>654</v>
      </c>
    </row>
    <row r="46" s="1" customFormat="1" ht="36" customHeight="1" spans="1:10">
      <c r="A46" s="40" t="s">
        <v>590</v>
      </c>
      <c r="B46" s="40" t="s">
        <v>590</v>
      </c>
      <c r="C46" s="40" t="s">
        <v>666</v>
      </c>
      <c r="D46" s="40" t="s">
        <v>384</v>
      </c>
      <c r="E46" s="40" t="s">
        <v>667</v>
      </c>
      <c r="F46" s="40" t="s">
        <v>660</v>
      </c>
      <c r="G46" s="40" t="s">
        <v>391</v>
      </c>
      <c r="H46" s="40" t="s">
        <v>84</v>
      </c>
      <c r="I46" s="40" t="s">
        <v>666</v>
      </c>
      <c r="J46" s="40" t="s">
        <v>654</v>
      </c>
    </row>
    <row r="47" s="1" customFormat="1" ht="36" customHeight="1" spans="1:10">
      <c r="A47" s="40" t="s">
        <v>590</v>
      </c>
      <c r="B47" s="40" t="s">
        <v>413</v>
      </c>
      <c r="C47" s="40" t="s">
        <v>590</v>
      </c>
      <c r="D47" s="40" t="s">
        <v>590</v>
      </c>
      <c r="E47" s="40" t="s">
        <v>590</v>
      </c>
      <c r="F47" s="40" t="s">
        <v>590</v>
      </c>
      <c r="G47" s="40" t="s">
        <v>590</v>
      </c>
      <c r="H47" s="40" t="s">
        <v>590</v>
      </c>
      <c r="I47" s="40" t="s">
        <v>590</v>
      </c>
      <c r="J47" s="40" t="s">
        <v>590</v>
      </c>
    </row>
    <row r="48" s="1" customFormat="1" ht="36" customHeight="1" spans="1:10">
      <c r="A48" s="40" t="s">
        <v>590</v>
      </c>
      <c r="B48" s="40" t="s">
        <v>590</v>
      </c>
      <c r="C48" s="40" t="s">
        <v>668</v>
      </c>
      <c r="D48" s="40" t="s">
        <v>384</v>
      </c>
      <c r="E48" s="40" t="s">
        <v>669</v>
      </c>
      <c r="F48" s="40" t="s">
        <v>416</v>
      </c>
      <c r="G48" s="40" t="s">
        <v>391</v>
      </c>
      <c r="H48" s="40" t="s">
        <v>84</v>
      </c>
      <c r="I48" s="40" t="s">
        <v>670</v>
      </c>
      <c r="J48" s="40" t="s">
        <v>654</v>
      </c>
    </row>
    <row r="49" s="1" customFormat="1" ht="36" customHeight="1" spans="1:10">
      <c r="A49" s="40" t="s">
        <v>387</v>
      </c>
      <c r="B49" s="40" t="s">
        <v>590</v>
      </c>
      <c r="C49" s="40" t="s">
        <v>590</v>
      </c>
      <c r="D49" s="40" t="s">
        <v>590</v>
      </c>
      <c r="E49" s="40" t="s">
        <v>590</v>
      </c>
      <c r="F49" s="40" t="s">
        <v>590</v>
      </c>
      <c r="G49" s="40" t="s">
        <v>590</v>
      </c>
      <c r="H49" s="40" t="s">
        <v>590</v>
      </c>
      <c r="I49" s="40" t="s">
        <v>590</v>
      </c>
      <c r="J49" s="40" t="s">
        <v>590</v>
      </c>
    </row>
    <row r="50" s="1" customFormat="1" ht="36" customHeight="1" spans="1:10">
      <c r="A50" s="40" t="s">
        <v>590</v>
      </c>
      <c r="B50" s="40" t="s">
        <v>462</v>
      </c>
      <c r="C50" s="40" t="s">
        <v>590</v>
      </c>
      <c r="D50" s="40" t="s">
        <v>590</v>
      </c>
      <c r="E50" s="40" t="s">
        <v>590</v>
      </c>
      <c r="F50" s="40" t="s">
        <v>590</v>
      </c>
      <c r="G50" s="40" t="s">
        <v>590</v>
      </c>
      <c r="H50" s="40" t="s">
        <v>590</v>
      </c>
      <c r="I50" s="40" t="s">
        <v>590</v>
      </c>
      <c r="J50" s="40" t="s">
        <v>590</v>
      </c>
    </row>
    <row r="51" s="1" customFormat="1" ht="36" customHeight="1" spans="1:10">
      <c r="A51" s="40" t="s">
        <v>590</v>
      </c>
      <c r="B51" s="40" t="s">
        <v>590</v>
      </c>
      <c r="C51" s="40" t="s">
        <v>671</v>
      </c>
      <c r="D51" s="40" t="s">
        <v>396</v>
      </c>
      <c r="E51" s="40" t="s">
        <v>87</v>
      </c>
      <c r="F51" s="40" t="s">
        <v>398</v>
      </c>
      <c r="G51" s="40" t="s">
        <v>391</v>
      </c>
      <c r="H51" s="40" t="s">
        <v>83</v>
      </c>
      <c r="I51" s="40" t="s">
        <v>671</v>
      </c>
      <c r="J51" s="40" t="s">
        <v>672</v>
      </c>
    </row>
    <row r="52" s="1" customFormat="1" ht="36" customHeight="1" spans="1:10">
      <c r="A52" s="40" t="s">
        <v>590</v>
      </c>
      <c r="B52" s="40" t="s">
        <v>590</v>
      </c>
      <c r="C52" s="40" t="s">
        <v>673</v>
      </c>
      <c r="D52" s="40" t="s">
        <v>396</v>
      </c>
      <c r="E52" s="40" t="s">
        <v>89</v>
      </c>
      <c r="F52" s="40" t="s">
        <v>398</v>
      </c>
      <c r="G52" s="40" t="s">
        <v>391</v>
      </c>
      <c r="H52" s="40" t="s">
        <v>83</v>
      </c>
      <c r="I52" s="40" t="s">
        <v>673</v>
      </c>
      <c r="J52" s="40" t="s">
        <v>672</v>
      </c>
    </row>
    <row r="53" s="1" customFormat="1" ht="36" customHeight="1" spans="1:10">
      <c r="A53" s="40" t="s">
        <v>590</v>
      </c>
      <c r="B53" s="40" t="s">
        <v>590</v>
      </c>
      <c r="C53" s="40" t="s">
        <v>674</v>
      </c>
      <c r="D53" s="40" t="s">
        <v>384</v>
      </c>
      <c r="E53" s="40" t="s">
        <v>675</v>
      </c>
      <c r="F53" s="40" t="s">
        <v>398</v>
      </c>
      <c r="G53" s="40" t="s">
        <v>391</v>
      </c>
      <c r="H53" s="40" t="s">
        <v>83</v>
      </c>
      <c r="I53" s="40" t="s">
        <v>674</v>
      </c>
      <c r="J53" s="40" t="s">
        <v>672</v>
      </c>
    </row>
    <row r="54" s="1" customFormat="1" ht="36" customHeight="1" spans="1:10">
      <c r="A54" s="40" t="s">
        <v>590</v>
      </c>
      <c r="B54" s="40" t="s">
        <v>590</v>
      </c>
      <c r="C54" s="40" t="s">
        <v>676</v>
      </c>
      <c r="D54" s="40" t="s">
        <v>396</v>
      </c>
      <c r="E54" s="40" t="s">
        <v>87</v>
      </c>
      <c r="F54" s="40" t="s">
        <v>398</v>
      </c>
      <c r="G54" s="40" t="s">
        <v>391</v>
      </c>
      <c r="H54" s="40" t="s">
        <v>83</v>
      </c>
      <c r="I54" s="40" t="s">
        <v>676</v>
      </c>
      <c r="J54" s="40" t="s">
        <v>672</v>
      </c>
    </row>
    <row r="55" s="1" customFormat="1" ht="36" customHeight="1" spans="1:10">
      <c r="A55" s="40" t="s">
        <v>590</v>
      </c>
      <c r="B55" s="40" t="s">
        <v>388</v>
      </c>
      <c r="C55" s="40" t="s">
        <v>590</v>
      </c>
      <c r="D55" s="40" t="s">
        <v>590</v>
      </c>
      <c r="E55" s="40" t="s">
        <v>590</v>
      </c>
      <c r="F55" s="40" t="s">
        <v>590</v>
      </c>
      <c r="G55" s="40" t="s">
        <v>590</v>
      </c>
      <c r="H55" s="40" t="s">
        <v>590</v>
      </c>
      <c r="I55" s="40" t="s">
        <v>590</v>
      </c>
      <c r="J55" s="40" t="s">
        <v>590</v>
      </c>
    </row>
    <row r="56" s="1" customFormat="1" ht="36" customHeight="1" spans="1:10">
      <c r="A56" s="40" t="s">
        <v>590</v>
      </c>
      <c r="B56" s="40" t="s">
        <v>590</v>
      </c>
      <c r="C56" s="40" t="s">
        <v>677</v>
      </c>
      <c r="D56" s="40" t="s">
        <v>396</v>
      </c>
      <c r="E56" s="40" t="s">
        <v>397</v>
      </c>
      <c r="F56" s="40" t="s">
        <v>398</v>
      </c>
      <c r="G56" s="40" t="s">
        <v>391</v>
      </c>
      <c r="H56" s="40" t="s">
        <v>83</v>
      </c>
      <c r="I56" s="40" t="s">
        <v>677</v>
      </c>
      <c r="J56" s="40" t="s">
        <v>672</v>
      </c>
    </row>
    <row r="57" s="1" customFormat="1" ht="36" customHeight="1" spans="1:10">
      <c r="A57" s="40" t="s">
        <v>590</v>
      </c>
      <c r="B57" s="40" t="s">
        <v>590</v>
      </c>
      <c r="C57" s="40" t="s">
        <v>678</v>
      </c>
      <c r="D57" s="40" t="s">
        <v>384</v>
      </c>
      <c r="E57" s="40" t="s">
        <v>443</v>
      </c>
      <c r="F57" s="40" t="s">
        <v>398</v>
      </c>
      <c r="G57" s="40" t="s">
        <v>391</v>
      </c>
      <c r="H57" s="40" t="s">
        <v>83</v>
      </c>
      <c r="I57" s="40" t="s">
        <v>678</v>
      </c>
      <c r="J57" s="40" t="s">
        <v>672</v>
      </c>
    </row>
    <row r="58" s="1" customFormat="1" ht="36" customHeight="1" spans="1:10">
      <c r="A58" s="40" t="s">
        <v>590</v>
      </c>
      <c r="B58" s="40" t="s">
        <v>590</v>
      </c>
      <c r="C58" s="40" t="s">
        <v>679</v>
      </c>
      <c r="D58" s="40" t="s">
        <v>384</v>
      </c>
      <c r="E58" s="40" t="s">
        <v>443</v>
      </c>
      <c r="F58" s="40" t="s">
        <v>398</v>
      </c>
      <c r="G58" s="40" t="s">
        <v>391</v>
      </c>
      <c r="H58" s="40" t="s">
        <v>83</v>
      </c>
      <c r="I58" s="40" t="s">
        <v>679</v>
      </c>
      <c r="J58" s="40" t="s">
        <v>672</v>
      </c>
    </row>
    <row r="59" s="1" customFormat="1" ht="36" customHeight="1" spans="1:10">
      <c r="A59" s="40" t="s">
        <v>590</v>
      </c>
      <c r="B59" s="40" t="s">
        <v>590</v>
      </c>
      <c r="C59" s="40" t="s">
        <v>680</v>
      </c>
      <c r="D59" s="40" t="s">
        <v>384</v>
      </c>
      <c r="E59" s="40" t="s">
        <v>675</v>
      </c>
      <c r="F59" s="40" t="s">
        <v>398</v>
      </c>
      <c r="G59" s="40" t="s">
        <v>391</v>
      </c>
      <c r="H59" s="40" t="s">
        <v>83</v>
      </c>
      <c r="I59" s="40" t="s">
        <v>680</v>
      </c>
      <c r="J59" s="40" t="s">
        <v>672</v>
      </c>
    </row>
    <row r="60" s="1" customFormat="1" ht="36" customHeight="1" spans="1:10">
      <c r="A60" s="40" t="s">
        <v>590</v>
      </c>
      <c r="B60" s="40" t="s">
        <v>420</v>
      </c>
      <c r="C60" s="40" t="s">
        <v>590</v>
      </c>
      <c r="D60" s="40" t="s">
        <v>590</v>
      </c>
      <c r="E60" s="40" t="s">
        <v>590</v>
      </c>
      <c r="F60" s="40" t="s">
        <v>590</v>
      </c>
      <c r="G60" s="40" t="s">
        <v>590</v>
      </c>
      <c r="H60" s="40" t="s">
        <v>590</v>
      </c>
      <c r="I60" s="40" t="s">
        <v>590</v>
      </c>
      <c r="J60" s="40" t="s">
        <v>590</v>
      </c>
    </row>
    <row r="61" s="1" customFormat="1" ht="36" customHeight="1" spans="1:10">
      <c r="A61" s="40" t="s">
        <v>590</v>
      </c>
      <c r="B61" s="40" t="s">
        <v>590</v>
      </c>
      <c r="C61" s="40" t="s">
        <v>681</v>
      </c>
      <c r="D61" s="40" t="s">
        <v>396</v>
      </c>
      <c r="E61" s="40" t="s">
        <v>428</v>
      </c>
      <c r="F61" s="40" t="s">
        <v>398</v>
      </c>
      <c r="G61" s="40" t="s">
        <v>391</v>
      </c>
      <c r="H61" s="40" t="s">
        <v>83</v>
      </c>
      <c r="I61" s="40" t="s">
        <v>681</v>
      </c>
      <c r="J61" s="40" t="s">
        <v>672</v>
      </c>
    </row>
    <row r="62" s="1" customFormat="1" ht="36" customHeight="1" spans="1:10">
      <c r="A62" s="40" t="s">
        <v>590</v>
      </c>
      <c r="B62" s="40" t="s">
        <v>682</v>
      </c>
      <c r="C62" s="40" t="s">
        <v>590</v>
      </c>
      <c r="D62" s="40" t="s">
        <v>590</v>
      </c>
      <c r="E62" s="40" t="s">
        <v>590</v>
      </c>
      <c r="F62" s="40" t="s">
        <v>590</v>
      </c>
      <c r="G62" s="40" t="s">
        <v>590</v>
      </c>
      <c r="H62" s="40" t="s">
        <v>590</v>
      </c>
      <c r="I62" s="40" t="s">
        <v>590</v>
      </c>
      <c r="J62" s="40" t="s">
        <v>590</v>
      </c>
    </row>
    <row r="63" s="1" customFormat="1" ht="36" customHeight="1" spans="1:10">
      <c r="A63" s="40" t="s">
        <v>590</v>
      </c>
      <c r="B63" s="40" t="s">
        <v>590</v>
      </c>
      <c r="C63" s="40" t="s">
        <v>683</v>
      </c>
      <c r="D63" s="40" t="s">
        <v>396</v>
      </c>
      <c r="E63" s="40" t="s">
        <v>91</v>
      </c>
      <c r="F63" s="40" t="s">
        <v>398</v>
      </c>
      <c r="G63" s="40" t="s">
        <v>391</v>
      </c>
      <c r="H63" s="40" t="s">
        <v>83</v>
      </c>
      <c r="I63" s="40" t="s">
        <v>683</v>
      </c>
      <c r="J63" s="40" t="s">
        <v>672</v>
      </c>
    </row>
    <row r="64" s="1" customFormat="1" ht="36" customHeight="1" spans="1:10">
      <c r="A64" s="40" t="s">
        <v>590</v>
      </c>
      <c r="B64" s="40" t="s">
        <v>590</v>
      </c>
      <c r="C64" s="40" t="s">
        <v>684</v>
      </c>
      <c r="D64" s="40" t="s">
        <v>396</v>
      </c>
      <c r="E64" s="40" t="s">
        <v>84</v>
      </c>
      <c r="F64" s="40" t="s">
        <v>398</v>
      </c>
      <c r="G64" s="40" t="s">
        <v>391</v>
      </c>
      <c r="H64" s="40" t="s">
        <v>83</v>
      </c>
      <c r="I64" s="40" t="s">
        <v>684</v>
      </c>
      <c r="J64" s="40" t="s">
        <v>672</v>
      </c>
    </row>
    <row r="65" s="1" customFormat="1" ht="36" customHeight="1" spans="1:10">
      <c r="A65" s="40" t="s">
        <v>393</v>
      </c>
      <c r="B65" s="40" t="s">
        <v>590</v>
      </c>
      <c r="C65" s="40" t="s">
        <v>590</v>
      </c>
      <c r="D65" s="40" t="s">
        <v>590</v>
      </c>
      <c r="E65" s="40" t="s">
        <v>590</v>
      </c>
      <c r="F65" s="40" t="s">
        <v>590</v>
      </c>
      <c r="G65" s="40" t="s">
        <v>590</v>
      </c>
      <c r="H65" s="40" t="s">
        <v>590</v>
      </c>
      <c r="I65" s="40" t="s">
        <v>590</v>
      </c>
      <c r="J65" s="40" t="s">
        <v>590</v>
      </c>
    </row>
    <row r="66" s="1" customFormat="1" ht="36" customHeight="1" spans="1:10">
      <c r="A66" s="40" t="s">
        <v>590</v>
      </c>
      <c r="B66" s="40" t="s">
        <v>394</v>
      </c>
      <c r="C66" s="40" t="s">
        <v>590</v>
      </c>
      <c r="D66" s="40" t="s">
        <v>590</v>
      </c>
      <c r="E66" s="40" t="s">
        <v>590</v>
      </c>
      <c r="F66" s="40" t="s">
        <v>590</v>
      </c>
      <c r="G66" s="40" t="s">
        <v>590</v>
      </c>
      <c r="H66" s="40" t="s">
        <v>590</v>
      </c>
      <c r="I66" s="40" t="s">
        <v>590</v>
      </c>
      <c r="J66" s="40" t="s">
        <v>590</v>
      </c>
    </row>
    <row r="67" s="1" customFormat="1" ht="36" customHeight="1" spans="1:10">
      <c r="A67" s="40" t="s">
        <v>590</v>
      </c>
      <c r="B67" s="40" t="s">
        <v>590</v>
      </c>
      <c r="C67" s="40" t="s">
        <v>488</v>
      </c>
      <c r="D67" s="40" t="s">
        <v>396</v>
      </c>
      <c r="E67" s="40" t="s">
        <v>685</v>
      </c>
      <c r="F67" s="40" t="s">
        <v>398</v>
      </c>
      <c r="G67" s="40" t="s">
        <v>391</v>
      </c>
      <c r="H67" s="40" t="s">
        <v>82</v>
      </c>
      <c r="I67" s="40" t="s">
        <v>488</v>
      </c>
      <c r="J67" s="40" t="s">
        <v>686</v>
      </c>
    </row>
    <row r="68" s="1" customFormat="1" ht="36" customHeight="1" spans="1:10">
      <c r="A68" s="40" t="s">
        <v>590</v>
      </c>
      <c r="B68" s="40" t="s">
        <v>590</v>
      </c>
      <c r="C68" s="40" t="s">
        <v>687</v>
      </c>
      <c r="D68" s="40" t="s">
        <v>396</v>
      </c>
      <c r="E68" s="40" t="s">
        <v>419</v>
      </c>
      <c r="F68" s="40" t="s">
        <v>398</v>
      </c>
      <c r="G68" s="40" t="s">
        <v>391</v>
      </c>
      <c r="H68" s="40" t="s">
        <v>82</v>
      </c>
      <c r="I68" s="40" t="s">
        <v>687</v>
      </c>
      <c r="J68" s="40" t="s">
        <v>686</v>
      </c>
    </row>
    <row r="69" s="1" customFormat="1" spans="1:10">
      <c r="A69" s="57"/>
      <c r="B69" s="57"/>
      <c r="C69" s="57"/>
      <c r="D69" s="57"/>
      <c r="E69" s="57"/>
      <c r="F69" s="57"/>
      <c r="G69" s="57"/>
      <c r="H69" s="57"/>
      <c r="I69" s="57"/>
      <c r="J69" s="57"/>
    </row>
    <row r="70" s="1" customFormat="1" spans="1:10">
      <c r="A70" s="57"/>
      <c r="B70" s="57"/>
      <c r="C70" s="57"/>
      <c r="D70" s="57"/>
      <c r="E70" s="57"/>
      <c r="F70" s="57"/>
      <c r="G70" s="57"/>
      <c r="H70" s="57"/>
      <c r="I70" s="57"/>
      <c r="J70" s="57"/>
    </row>
    <row r="71" s="1" customFormat="1" spans="1:10">
      <c r="A71" s="57"/>
      <c r="B71" s="57"/>
      <c r="C71" s="57"/>
      <c r="D71" s="57"/>
      <c r="E71" s="57"/>
      <c r="F71" s="57"/>
      <c r="G71" s="57"/>
      <c r="H71" s="57"/>
      <c r="I71" s="57"/>
      <c r="J71" s="57"/>
    </row>
  </sheetData>
  <mergeCells count="35">
    <mergeCell ref="A2:J2"/>
    <mergeCell ref="B4:F4"/>
    <mergeCell ref="G4:I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J18"/>
    <mergeCell ref="A19:G19"/>
    <mergeCell ref="A6:A7"/>
    <mergeCell ref="H19:H20"/>
    <mergeCell ref="I19:I20"/>
    <mergeCell ref="J19:J20"/>
    <mergeCell ref="A10:B11"/>
    <mergeCell ref="C10:G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adminn</cp:lastModifiedBy>
  <dcterms:created xsi:type="dcterms:W3CDTF">2025-02-21T11:27:00Z</dcterms:created>
  <dcterms:modified xsi:type="dcterms:W3CDTF">2025-05-13T16:29:04Z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KSOReadingLayout">
    <vt:bool>true</vt:bool>
  </property>
  <property fmtid="{D5CDD505-2E9C-101B-9397-08002B2CF9AE}" pid="4" name="ICV">
    <vt:lpwstr>B2BF62F743931FE7CB6B1D681627DD21_43</vt:lpwstr>
  </property>
</Properties>
</file>