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<sst xmlns="http://schemas.openxmlformats.org/spreadsheetml/2006/main" count="1453" uniqueCount="483">
  <si>
    <t>附件：昆明市东川区统计局2025年部门预算公开情况表</t>
  </si>
  <si>
    <t>预算01-1表</t>
  </si>
  <si>
    <t>单位名称：昆明市东川区统计局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</si>
  <si>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</si>
  <si>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</si>
  <si>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</si>
  <si>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</si>
  <si>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</si>
  <si>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</si>
  <si>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</si>
  <si>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</si>
  <si>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</si>
  <si>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</si>
  <si>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</si>
  <si>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</si>
  <si>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</si>
  <si>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</si>
  <si>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</si>
  <si>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</si>
  <si>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</si>
  <si>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</si>
  <si>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</si>
  <si>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</si>
  <si>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</si>
  <si>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</si>
  <si>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</si>
  <si>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</si>
  <si>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</si>
  <si>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</si>
  <si>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</si>
  <si>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</si>
  <si>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</si>
  <si>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</si>
  <si>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</si>
  <si>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</si>
  <si>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</si>
  <si>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</si>
  <si>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</si>
  <si>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</si>
  <si>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</si>
  <si>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</si>
  <si>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</si>
  <si>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</si>
  <si>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</si>
  <si>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</si>
  <si>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</si>
  <si>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</si>
  <si>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</si>
  <si>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</si>
  <si>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</si>
  <si>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</si>
  <si>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</si>
  <si>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</si>
  <si>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</si>
  <si>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</si>
  <si>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</si>
  <si>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</si>
  <si>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</si>
  <si>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</si>
  <si>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</si>
  <si>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</si>
  <si>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</si>
  <si>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</si>
  <si>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</si>
  <si>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</si>
  <si>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</si>
  <si>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</si>
  <si>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</si>
  <si>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</si>
  <si>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</si>
  <si>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</si>
  <si>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143</t>
  </si>
  <si>
    <t>昆明市东川区统计局</t>
  </si>
  <si>
    <t>143001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</si>
  <si>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</si>
  <si>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</si>
  <si>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</si>
  <si>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</si>
  <si>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</si>
  <si>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</si>
  <si>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</si>
  <si>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</si>
  <si>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</si>
  <si>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</si>
  <si>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</si>
  <si>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</si>
  <si>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</si>
  <si>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</si>
  <si>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</si>
  <si>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</si>
  <si>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</si>
  <si>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</si>
  <si>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</si>
  <si>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</si>
  <si>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</si>
  <si>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</si>
  <si>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</si>
  <si>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</si>
  <si>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</si>
  <si>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</si>
  <si>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</si>
  <si>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</si>
  <si>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20105</t>
  </si>
  <si>
    <t>统计信息事务</t>
  </si>
  <si>
    <t>2010501</t>
  </si>
  <si>
    <t>行政运行</t>
  </si>
  <si>
    <t>2010507</t>
  </si>
  <si>
    <t>专项普查活动</t>
  </si>
  <si>
    <t>2010508</t>
  </si>
  <si>
    <t>统计抽样调查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</si>
  <si>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</si>
  <si>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</si>
  <si>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</si>
  <si>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</si>
  <si>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</si>
  <si>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</si>
  <si>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</si>
  <si>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</si>
  <si>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</si>
  <si>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</si>
  <si>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</si>
  <si>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</si>
  <si>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</si>
  <si>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</si>
  <si>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</si>
  <si>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</si>
  <si>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</si>
  <si>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</si>
  <si>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</si>
  <si>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</si>
  <si>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</si>
  <si>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</si>
  <si>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</si>
  <si>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</si>
  <si>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</si>
  <si>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</si>
  <si>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</si>
  <si>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</si>
  <si>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</si>
  <si>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</si>
  <si>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</si>
  <si>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</si>
  <si>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</si>
  <si>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</si>
  <si>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</si>
  <si>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</si>
  <si>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</si>
  <si>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</si>
  <si>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</si>
  <si>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</si>
  <si>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</si>
  <si>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</si>
  <si>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</si>
  <si>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</si>
  <si>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</si>
  <si>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</si>
  <si>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</si>
  <si>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</si>
  <si>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</si>
  <si>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</si>
  <si>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</si>
  <si>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</si>
  <si>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</si>
  <si>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</si>
  <si>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</si>
  <si>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</si>
  <si>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</si>
  <si>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</si>
  <si>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</si>
  <si>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</si>
  <si>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</si>
  <si>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</si>
  <si>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</si>
  <si>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</si>
  <si>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</si>
  <si>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</si>
  <si>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</si>
  <si>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</si>
  <si>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</si>
  <si>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</si>
  <si>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</si>
  <si>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</si>
  <si>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</si>
  <si>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</si>
  <si>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</si>
  <si>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</si>
  <si>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</si>
  <si>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</si>
  <si>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</si>
  <si>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</si>
  <si>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</si>
  <si>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</si>
  <si>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</si>
  <si>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</si>
  <si>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</si>
  <si>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</si>
  <si>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</si>
  <si>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</si>
  <si>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</si>
  <si>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</si>
  <si>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</si>
  <si>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</si>
  <si>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530113210000000001565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</si>
  <si>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</si>
  <si>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</si>
  <si>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</si>
  <si>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</si>
  <si>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</si>
  <si>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</si>
  <si>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</si>
  <si>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530113210000000001566</t>
  </si>
  <si>
    <t>事业人员工资支出</t>
  </si>
  <si>
    <t>30107</t>
  </si>
  <si>
    <t>绩效工资</t>
  </si>
  <si>
    <t>530113210000000001571</t>
  </si>
  <si>
    <t>30217</t>
  </si>
  <si>
    <t>530113210000000001572</t>
  </si>
  <si>
    <t>公务交通补贴</t>
  </si>
  <si>
    <t>30239</t>
  </si>
  <si>
    <t>其他交通费用</t>
  </si>
  <si>
    <t>530113210000000001573</t>
  </si>
  <si>
    <t>工会经费</t>
  </si>
  <si>
    <t>30228</t>
  </si>
  <si>
    <t>530113210000000001574</t>
  </si>
  <si>
    <t>离退休公用经费</t>
  </si>
  <si>
    <t>30299</t>
  </si>
  <si>
    <t>其他商品和服务支出</t>
  </si>
  <si>
    <t>530113210000000001576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</si>
  <si>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</si>
  <si>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</si>
  <si>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</si>
  <si>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</si>
  <si>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</si>
  <si>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</si>
  <si>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</si>
  <si>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</si>
  <si>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</si>
  <si>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</si>
  <si>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</si>
  <si>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</si>
  <si>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</si>
  <si>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</si>
  <si>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</si>
  <si>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</si>
  <si>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</si>
  <si>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</si>
  <si>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</si>
  <si>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530113210000000001578</t>
  </si>
  <si>
    <t>租车经费</t>
  </si>
  <si>
    <t>530113210000000002701</t>
  </si>
  <si>
    <t>30113</t>
  </si>
  <si>
    <t>530113210000000002704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</si>
  <si>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</si>
  <si>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</si>
  <si>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</si>
  <si>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</si>
  <si>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</si>
  <si>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</si>
  <si>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</si>
  <si>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</si>
  <si>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</si>
  <si>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530113221100000299566</t>
  </si>
  <si>
    <t>离退休生活补助</t>
  </si>
  <si>
    <t>30305</t>
  </si>
  <si>
    <t>生活补助</t>
  </si>
  <si>
    <t>530113231100001520378</t>
  </si>
  <si>
    <t>事业人员绩效奖励</t>
  </si>
  <si>
    <t>530113231100001520398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</si>
  <si>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</si>
  <si>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</si>
  <si>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</si>
  <si>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</si>
  <si>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</si>
  <si>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</si>
  <si>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</si>
  <si>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</si>
  <si>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</si>
  <si>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530113241100003002988</t>
  </si>
  <si>
    <t>2024年第五次全国经济普查省级专项经费</t>
  </si>
  <si>
    <t>530113241100003093220</t>
  </si>
  <si>
    <t>东川区第五次全国经济普查登记阶段工作补助和“两员”补贴经费</t>
  </si>
  <si>
    <t>30202</t>
  </si>
  <si>
    <t>印刷费</t>
  </si>
  <si>
    <t>30226</t>
  </si>
  <si>
    <t>劳务费</t>
  </si>
  <si>
    <t>530113251100003716639</t>
  </si>
  <si>
    <t>东川区2025年全国1%人口抽样调查经费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</si>
  <si>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</si>
  <si>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</si>
  <si>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</si>
  <si>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</si>
  <si>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</si>
  <si>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</si>
  <si>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</si>
  <si>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</si>
  <si>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</si>
  <si>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</si>
  <si>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我区经济普查涉及全区171个村（社区），其中包含近5000家法人单位、个体21000户、农专750户，抽样调查单位的投入产出报表分行业填报，涉及财务指标较多，工作难度加大。2023年将根据绩效目标有针对性的对普查指导员、普查员进行业务培训，并从企业基本情况、财务状况、生产经营情况、劳动报酬情况等方面做好调查登记和数据质量核实，确保我区第五次全国经济普查工作顺利开展。</t>
  </si>
  <si>
    <t>产出指标</t>
  </si>
  <si>
    <t>数量指标</t>
  </si>
  <si>
    <t>普查员及指导员培训</t>
  </si>
  <si>
    <t>&gt;=</t>
  </si>
  <si>
    <t>1000</t>
  </si>
  <si>
    <t>人</t>
  </si>
  <si>
    <t>定量指标</t>
  </si>
  <si>
    <t>区经普办举办培训，直接培训乡镇（街道）全部普查员和普查指导员（普查员约320人、普查指导员约180人），约500人至少参加培训2次.</t>
  </si>
  <si>
    <t>普查个体户数</t>
  </si>
  <si>
    <t>20500</t>
  </si>
  <si>
    <t>户</t>
  </si>
  <si>
    <t>东川区从事第二产业和第三产业的全部法人单位、产业活动单位和个体经营户</t>
  </si>
  <si>
    <t>法人单位个数（含行政事业单位）</t>
  </si>
  <si>
    <t>4500</t>
  </si>
  <si>
    <t>个</t>
  </si>
  <si>
    <t>质量指标</t>
  </si>
  <si>
    <t>普查成果验收通过率</t>
  </si>
  <si>
    <t>=</t>
  </si>
  <si>
    <t>100</t>
  </si>
  <si>
    <t>%</t>
  </si>
  <si>
    <t>事后质量抽查结果显示的数据质量指标误差率在国家水平以内</t>
  </si>
  <si>
    <t>时效指标</t>
  </si>
  <si>
    <t>五经普项目基本完成</t>
  </si>
  <si>
    <t>2024</t>
  </si>
  <si>
    <t>年</t>
  </si>
  <si>
    <t>将在2024年完成</t>
  </si>
  <si>
    <t>成本指标</t>
  </si>
  <si>
    <t>经济成本指标</t>
  </si>
  <si>
    <t>140000</t>
  </si>
  <si>
    <t>元</t>
  </si>
  <si>
    <t>东财行【2024】50号</t>
  </si>
  <si>
    <t>效益指标</t>
  </si>
  <si>
    <t>社会效益</t>
  </si>
  <si>
    <t>事后质量抽查数据指标误差率</t>
  </si>
  <si>
    <t>满意度指标</t>
  </si>
  <si>
    <t>服务对象满意度</t>
  </si>
  <si>
    <t>调查数据报送率</t>
  </si>
  <si>
    <t>经济普查调查数据报送率达到100%，表明调查数据全部完成报送。</t>
  </si>
  <si>
    <t>2023年东川区经济普查工作被两办采用或批示情况，可以反映项目的服务对象满意度</t>
  </si>
  <si>
    <t>对全区国民经济和社会发展情况进行统计调查、统计分析的职能。组织领导和协调全区统计工作，检查监督全区统计法规的实施；在区政府领导下，会同有关部门组织重大的区情区力普查；搜集、整理、提供全区性的基本统计资料，并对国民经济、社会发展和科技进步情况进行统计调查、统计分析、统计预测和统计监督，及时向区委、区政府和其它有关部门提供咨询建议。按照《全国人口普查条例》开展东川区1%人口抽样调查工作，对东川区2025年常住人口情况进行全部清查，全面掌握人口信息，并对数据进行汇总、分析和资料开发。</t>
  </si>
  <si>
    <t>培训人次</t>
  </si>
  <si>
    <t>50</t>
  </si>
  <si>
    <t>人次</t>
  </si>
  <si>
    <t>区人普办举办的各类培训班直接培训人次</t>
  </si>
  <si>
    <t>编码</t>
  </si>
  <si>
    <t>100%</t>
  </si>
  <si>
    <t>国家统计局关于编码工作上报情况的通报</t>
  </si>
  <si>
    <t>抽样调查人数</t>
  </si>
  <si>
    <t>3000</t>
  </si>
  <si>
    <t>国办函【2024】71号</t>
  </si>
  <si>
    <t>&lt;=</t>
  </si>
  <si>
    <t>国家水平</t>
  </si>
  <si>
    <t>调查误差漏登率</t>
  </si>
  <si>
    <t>工作完成时间</t>
  </si>
  <si>
    <t>国家要求</t>
  </si>
  <si>
    <t>813000</t>
  </si>
  <si>
    <t>项目测算表</t>
  </si>
  <si>
    <t>可持续影响</t>
  </si>
  <si>
    <t>掌握东川区人口数量变化情况</t>
  </si>
  <si>
    <t>满意度</t>
  </si>
  <si>
    <t>对全区国民经济和社会发展情况进行统计调查、统计分析的职能。组织领导和协调全区统计工作，检查监督全区统计法规的实施；在区政府领导下，会同有关部门组织重大的区情区力普查；搜集、整理、提供全区性的基本统计资料，并对国民经济、社会发展和科技进步情况进行统计调查、统计分析、统计预测和统计监督，及时向区委、区政府和其它有关部门提供咨询建议。完成东川区第五次全国经济普查工作，2024年做好全区171个村（社区），其中包括近5000家法人单位，个体21000户、农专750户调查登记和数据质量核查，确保我区第五次全国经济普查工作顺利开展。</t>
  </si>
  <si>
    <t>调查摸底完成时间</t>
  </si>
  <si>
    <t>2024年完成</t>
  </si>
  <si>
    <t>862365</t>
  </si>
  <si>
    <t>东经普办字【2024】9号</t>
  </si>
  <si>
    <t>经济效益</t>
  </si>
  <si>
    <t>2024年东川区经济普查工作被两办采用或批示情况，可以反映项目的服务对象满意度</t>
  </si>
  <si>
    <t>预算06表</t>
  </si>
  <si>
    <t>政府性基金预算支出预算表</t>
  </si>
  <si>
    <t>单位名称：昆明市发展和改革委员会</t>
  </si>
  <si>
    <t>政府性基金预算支出</t>
  </si>
  <si>
    <t>昆明市东川区统计局2025年度无部门政府性基金预算支出情况，此表无数据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</si>
  <si>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</si>
  <si>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</si>
  <si>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</si>
  <si>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</si>
  <si>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</si>
  <si>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</si>
  <si>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</si>
  <si>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</si>
  <si>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</si>
  <si>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</si>
  <si>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</si>
  <si>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A4复印纸</t>
  </si>
  <si>
    <t>复印纸</t>
  </si>
  <si>
    <t>件</t>
  </si>
  <si>
    <t>打印机</t>
  </si>
  <si>
    <t>A3黑白打印机</t>
  </si>
  <si>
    <t>台式计算机</t>
  </si>
  <si>
    <t>便携式计算机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</si>
  <si>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</si>
  <si>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</si>
  <si>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</si>
  <si>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</si>
  <si>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</si>
  <si>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</si>
  <si>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</si>
  <si>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</si>
  <si>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昆明市东川区统计局2025年度无政府购买支出情况，此表无数据</t>
  </si>
  <si>
    <t>预算09-1表</t>
  </si>
  <si>
    <t>单位名称（项目）</t>
  </si>
  <si>
    <t>地区</t>
  </si>
  <si>
    <t>昆明市东川区统计局2025年度无对下转移支出情况，此表无数据</t>
  </si>
  <si>
    <t>预算09-2表</t>
  </si>
  <si>
    <t>昆明市东川区统计局2025年度无对下转移支付支出情况，此表无数据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</si>
  <si>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</si>
  <si>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</si>
  <si>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</si>
  <si>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</si>
  <si>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</si>
  <si>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</si>
  <si>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</si>
  <si>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</si>
  <si>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昆明市东川区统计局2025年度新增资产配置预算支出情况，此表无数据</t>
  </si>
  <si>
    <t>预算11表</t>
  </si>
  <si>
    <t>上级补助</t>
  </si>
  <si>
    <t>昆明市东川区统计局2025年度上级转移支付补助项目支出情况，此表无数据</t>
  </si>
  <si>
    <t>预算12表</t>
  </si>
  <si>
    <t>项目级次</t>
  </si>
  <si>
    <t>313 事业发展类</t>
  </si>
  <si>
    <t>本级</t>
  </si>
  <si>
    <t/>
  </si>
  <si>
    <t>预算6表</t>
  </si>
  <si>
    <t>部门编码</t>
  </si>
  <si>
    <t>部门名称</t>
  </si>
  <si>
    <t>内容</t>
  </si>
  <si>
    <t>说明</t>
  </si>
  <si>
    <t>部门总体目标</t>
  </si>
  <si>
    <t>部门职责</t>
  </si>
  <si>
    <t>1.负责组织、领导和协调全区统计工作。
2.组织实施统计改革和统计现代化建设规划。                                                                                                                                                                          3.建立和完善反映全区经济社会发展的统计制度、统计方法、统计指标和统计管理体系。                                                                                                                                     4.组织实施国民经济核算制度和投入产出调查，汇编提供国民经济核算资料。
5.会同有关部门组织实施人口、经济、农业普查及专项调查工作；汇总、整理和提供有关普查和调查方面的统计数据并进行统计分析。
6.组织实施农林牧渔业、工业、建筑业、批发和零售业、住宿和餐饮业、房地产业、租赁和商务服务业、居民服务和其他服务业、文化体育和娱乐业以及装卸搬运和其他运输服务业、仓储业、计算机服务业、软件业、科技交流和推广服务业、社会福利业等统计调查。
7.组织实施能源、投资、消费、收入、科技、人口、劳动力、社会发展基本情况、环境基本状况等统计调查。收集、汇总、整理和提供全区性统计数据。
8.统一核定、管理、公布全区性基本统计资料。定期发布全区国民经济和社会发展情况的统计信息。
9.对国民经济、社会发展、科技进步和资源环境等情况进行统计分析、统计预测和统计监督。向区委、区政府及有关部门提供统计信息和咨询建议。
10.依法审批或者备案部门统计调查项目。指导企业统计基础工作和各镇(街道)统计业务基础建设，建立健全统计数据质量审核、监控和评估制度。
11.建立、健全和管理全区统计信息自动化系统和全区统计数据库体系;组织协调和统管理各镇 I街道)、 各部门的统计数据库网络。 实施统计数据联网直报，指导全区统计信息化系统建设。
12.组织指导全区统计教育、 统计干部培训工作;组织实施全区统计专业技术资格考试。</t>
  </si>
  <si>
    <t>根据三定方案归纳</t>
  </si>
  <si>
    <t>对全区国民经济和社会发展情况进行统计调查、统计分析的职能。组织领导和协调全区统计工作，检查监督全区统计法规的实施；在区政府领导下，会同有关部门组织重大的区情区力普查；搜集、整理、提供全区性的基本统计资料，并对国民经济、社会发展和科技进步情况进行统计调查、统计分析、统计预测和统计监督，及时向区委、区政府和其它有关部门提供咨询建议。做好2025年全国1%人口抽样调查、2026年第四次全国农业普查工作。</t>
  </si>
  <si>
    <t>根据部门职责，中长期规划，各级党委，各级政府要求归纳</t>
  </si>
  <si>
    <t>部门年度目标</t>
  </si>
  <si>
    <t>1.认真做好全国1%人口抽样调查。
2.重点抓好规模工业、能源、农林牧渔业、固定资产投资、贸易、人口劳动、服务业、文化及相关产业项专业统计数据源头管理工作；认真开展统计执法检查和统计巡查，夯实统计基层基础工作，提高统计数据质量。
3.及时准确对外发布和提供非涉密的统计资料，有效满足区委政府、各类经济体和社会公众对统计数据的需求。及时编报统计政务信息，提高各类信息上报质量和采用率。
4.健全基本单位统计标准，及时核实更新基本单位名录，切实抓好企业联网直报工作，重点突出独立联网直报工作，着力减少行政干预；继续加强对企业、乡镇等基层单位统计人员的信息技术与业务培训，提升统计效率与质量。
5.继续强化统计法制化建设，贯彻落实防范和惩治统计造假弄虚作假责任制，积极开展统计普法宣传。
6.继续做好脱贫巩固及乡村振兴建设工作。
7.围绕区综治委的各项工作部署，强化领导、明确责任、狠抓落实，不断提升平安建设工作水平。
8、继续做好创文创卫工作。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</si>
  <si>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</si>
  <si>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</si>
  <si>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</si>
  <si>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</si>
  <si>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纳入预算金额（元）</t>
  </si>
  <si>
    <t>总额</t>
  </si>
  <si>
    <t>财政拨款</t>
  </si>
  <si>
    <t>其他资金</t>
  </si>
  <si>
    <t>2025年全局工作</t>
  </si>
  <si>
    <t>对全区国民经济和社会发展情况进行统计调查、统计分析的职能。组织领导和协调全区统计工作，检查监督全区统计法规的实施；在区政府领导下，会同有关部门组织重大的区情区力普查；搜集、整理、提供全区性的基本统计资料，并对国民经济、社会发展和科技进步情况进行统计调查、统计分析、统计预测和统计监督，及时向区委、区政府和其它有关部门提供咨询建议。</t>
  </si>
  <si>
    <t>第五次全国经济普查经费</t>
  </si>
  <si>
    <t>对东川区范围内的行政事业单位、企业、个体工商户开展普查工作。普查的内容是：普查对象的基本情况、组织结构、人员工资、生产能力、财务状况、生产经营、能源生产和消费、研发活动、信息化建设和电子商务交易情况，以及投入结构、产品使用去向和固定资产投资构成情况等。全面调查东川区的第二产业和第三产业发展规模、布局和效益，摸清各类单位基本情况，掌握国民经济行业间经济联系，全面摸清经济社会发展的“家底”。</t>
  </si>
  <si>
    <t>全国1%人口抽样调查</t>
  </si>
  <si>
    <t>对东川区范围内常驻人口的1%进行抽样调查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</si>
  <si>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</si>
  <si>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</si>
  <si>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</si>
  <si>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</si>
  <si>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</si>
  <si>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全局在职干部职工人数</t>
  </si>
  <si>
    <t>19</t>
  </si>
  <si>
    <t>2024年12月31日在职实有人数</t>
  </si>
  <si>
    <t>全局退休人员数</t>
  </si>
  <si>
    <t>2023年12月31日领取退休生活补助实有人数</t>
  </si>
  <si>
    <t>撰写统计分析、信息</t>
  </si>
  <si>
    <t>88</t>
  </si>
  <si>
    <t>篇</t>
  </si>
  <si>
    <t>2025年工作计划目标</t>
  </si>
  <si>
    <t>统计专题宣传</t>
  </si>
  <si>
    <t>次</t>
  </si>
  <si>
    <t>相关统计业务培训</t>
  </si>
  <si>
    <t>统计数据资源利用率</t>
  </si>
  <si>
    <t>85</t>
  </si>
  <si>
    <t>统计法</t>
  </si>
  <si>
    <t>统计数据利用率</t>
  </si>
  <si>
    <t>实施年度</t>
  </si>
  <si>
    <t>2025</t>
  </si>
  <si>
    <t>4873502.66</t>
  </si>
  <si>
    <t>2025年全年预算</t>
  </si>
  <si>
    <t>指导三大产业科学合理分布</t>
  </si>
  <si>
    <t>2025年工作目标</t>
  </si>
  <si>
    <t>反映统计服务水平</t>
  </si>
  <si>
    <t>为部门单位提供统计数据</t>
  </si>
  <si>
    <t>反映统计影响率</t>
  </si>
  <si>
    <t>生态效益</t>
  </si>
  <si>
    <t>抓好三大产业统计数据源头</t>
  </si>
  <si>
    <t>检验统计数据公信力</t>
  </si>
  <si>
    <t>80</t>
  </si>
  <si>
    <t>2025年整体支出评价结果</t>
  </si>
  <si>
    <t>统计服务对象满意度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</si>
</sst>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3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7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38" fillId="0" borderId="1">
      <alignment horizontal="right" vertical="center"/>
    </xf>
    <xf numFmtId="177" fontId="38" fillId="0" borderId="1">
      <alignment horizontal="right" vertical="center"/>
    </xf>
    <xf numFmtId="178" fontId="38" fillId="0" borderId="1">
      <alignment horizontal="right" vertical="center"/>
    </xf>
    <xf numFmtId="179" fontId="38" fillId="0" borderId="1">
      <alignment horizontal="right" vertical="center"/>
    </xf>
    <xf numFmtId="179" fontId="38" fillId="0" borderId="1">
      <alignment horizontal="right" vertical="center"/>
    </xf>
    <xf numFmtId="10" fontId="38" fillId="0" borderId="1">
      <alignment horizontal="right" vertical="center"/>
    </xf>
    <xf numFmtId="49" fontId="38" fillId="0" borderId="1">
      <alignment horizontal="left" vertical="center" wrapText="1"/>
    </xf>
    <xf numFmtId="180" fontId="38" fillId="0" borderId="1">
      <alignment horizontal="right" vertical="center"/>
    </xf>
  </cellStyleXfs>
  <cellXfs count="236">
    <xf numFmtId="0" fontId="0" fillId="0" borderId="0" xfId="0" applyFont="1" applyBorder="1"/>
    <xf numFmtId="0" fontId="0" fillId="0" borderId="0" xfId="0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/>
    <xf numFmtId="4" fontId="2" fillId="0" borderId="1" xfId="0" applyNumberFormat="1" applyFont="1" applyFill="1" applyBorder="1" applyAlignment="1" applyProtection="1">
      <alignment horizontal="right" vertical="center"/>
    </xf>
    <xf numFmtId="49" fontId="7" fillId="0" borderId="1" xfId="55" applyFo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9" fontId="7" fillId="0" borderId="1" xfId="55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7" fillId="0" borderId="1" xfId="53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vertical="top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7" fillId="0" borderId="1" xfId="51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9" fontId="18" fillId="0" borderId="1" xfId="0" applyNumberFormat="1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B7" sqref="B7"/>
    </sheetView>
  </sheetViews>
  <sheetFormatPr defaultColWidth="8.55555555555556" defaultRowHeight="12.75" customHeight="1" outlineLevelCol="3"/>
  <cols>
    <col min="1" max="4" width="41" customWidth="1"/>
  </cols>
  <sheetData>
    <row r="1" ht="15" customHeight="1" spans="1:4">
      <c r="A1" s="234" t="s">
        <v>0</v>
      </c>
      <c r="B1" s="234"/>
      <c r="C1" s="85"/>
      <c r="D1" s="102" t="s">
        <v>1</v>
      </c>
    </row>
    <row r="2" ht="41.25" customHeight="1" spans="1:1">
      <c r="A2" s="80" t="str">
        <f>"2025"&amp;"年部门财务收支预算总表"</f>
        <v>2025年部门财务收支预算总表</v>
      </c>
    </row>
    <row r="3" ht="17.25" customHeight="1" spans="1:4">
      <c r="A3" s="83" t="s">
        <v>2</v>
      </c>
      <c r="B3" s="199"/>
      <c r="D3" s="178" t="s">
        <v>3</v>
      </c>
    </row>
    <row r="4" ht="23.25" customHeight="1" spans="1:4">
      <c r="A4" s="200" t="s">
        <v>4</v>
      </c>
      <c r="B4" s="201"/>
      <c r="C4" s="200" t="s">
        <v>5</v>
      </c>
      <c r="D4" s="201"/>
    </row>
    <row r="5" ht="24" customHeight="1" spans="1:4">
      <c r="A5" s="200" t="s">
        <v>6</v>
      </c>
      <c r="B5" s="200" t="s">
        <v>7</v>
      </c>
      <c r="C5" s="200" t="s">
        <v>8</v>
      </c>
      <c r="D5" s="200" t="s">
        <v>7</v>
      </c>
    </row>
    <row r="6" ht="17.25" customHeight="1" spans="1:4">
      <c r="A6" s="202" t="s">
        <v>9</v>
      </c>
      <c r="B6" s="117">
        <v>4873502.66</v>
      </c>
      <c r="C6" s="202" t="s">
        <v>10</v>
      </c>
      <c r="D6" s="117">
        <v>3895270.4</v>
      </c>
    </row>
    <row r="7" ht="17.25" customHeight="1" spans="1:4">
      <c r="A7" s="202" t="s">
        <v>11</v>
      </c>
      <c r="B7" s="117"/>
      <c r="C7" s="202" t="s">
        <v>12</v>
      </c>
      <c r="D7" s="117"/>
    </row>
    <row r="8" ht="17.25" customHeight="1" spans="1:4">
      <c r="A8" s="202" t="s">
        <v>13</v>
      </c>
      <c r="B8" s="117"/>
      <c r="C8" s="235" t="s">
        <v>14</v>
      </c>
      <c r="D8" s="117"/>
    </row>
    <row r="9" ht="17.25" customHeight="1" spans="1:4">
      <c r="A9" s="202" t="s">
        <v>15</v>
      </c>
      <c r="B9" s="117"/>
      <c r="C9" s="235" t="s">
        <v>16</v>
      </c>
      <c r="D9" s="117"/>
    </row>
    <row r="10" ht="17.25" customHeight="1" spans="1:4">
      <c r="A10" s="202" t="s">
        <v>17</v>
      </c>
      <c r="B10" s="117"/>
      <c r="C10" s="235" t="s">
        <v>18</v>
      </c>
      <c r="D10" s="117"/>
    </row>
    <row r="11" ht="17.25" customHeight="1" spans="1:4">
      <c r="A11" s="202" t="s">
        <v>19</v>
      </c>
      <c r="B11" s="117"/>
      <c r="C11" s="235" t="s">
        <v>20</v>
      </c>
      <c r="D11" s="117"/>
    </row>
    <row r="12" ht="17.25" customHeight="1" spans="1:4">
      <c r="A12" s="202" t="s">
        <v>21</v>
      </c>
      <c r="B12" s="117"/>
      <c r="C12" s="71" t="s">
        <v>22</v>
      </c>
      <c r="D12" s="117"/>
    </row>
    <row r="13" ht="17.25" customHeight="1" spans="1:4">
      <c r="A13" s="202" t="s">
        <v>23</v>
      </c>
      <c r="B13" s="117"/>
      <c r="C13" s="71" t="s">
        <v>24</v>
      </c>
      <c r="D13" s="117">
        <v>403079.08</v>
      </c>
    </row>
    <row r="14" ht="17.25" customHeight="1" spans="1:4">
      <c r="A14" s="202" t="s">
        <v>25</v>
      </c>
      <c r="B14" s="117"/>
      <c r="C14" s="71" t="s">
        <v>26</v>
      </c>
      <c r="D14" s="117">
        <v>304345.18</v>
      </c>
    </row>
    <row r="15" ht="17.25" customHeight="1" spans="1:4">
      <c r="A15" s="202" t="s">
        <v>27</v>
      </c>
      <c r="B15" s="117"/>
      <c r="C15" s="71" t="s">
        <v>28</v>
      </c>
      <c r="D15" s="117"/>
    </row>
    <row r="16" ht="17.25" customHeight="1" spans="1:4">
      <c r="A16" s="183"/>
      <c r="B16" s="117"/>
      <c r="C16" s="71" t="s">
        <v>29</v>
      </c>
      <c r="D16" s="117"/>
    </row>
    <row r="17" ht="17.25" customHeight="1" spans="1:4">
      <c r="A17" s="203"/>
      <c r="B17" s="117"/>
      <c r="C17" s="71" t="s">
        <v>30</v>
      </c>
      <c r="D17" s="117"/>
    </row>
    <row r="18" ht="17.25" customHeight="1" spans="1:4">
      <c r="A18" s="203"/>
      <c r="B18" s="117"/>
      <c r="C18" s="71" t="s">
        <v>31</v>
      </c>
      <c r="D18" s="117"/>
    </row>
    <row r="19" ht="17.25" customHeight="1" spans="1:4">
      <c r="A19" s="203"/>
      <c r="B19" s="117"/>
      <c r="C19" s="71" t="s">
        <v>32</v>
      </c>
      <c r="D19" s="117"/>
    </row>
    <row r="20" ht="17.25" customHeight="1" spans="1:4">
      <c r="A20" s="203"/>
      <c r="B20" s="117"/>
      <c r="C20" s="71" t="s">
        <v>33</v>
      </c>
      <c r="D20" s="117"/>
    </row>
    <row r="21" ht="17.25" customHeight="1" spans="1:4">
      <c r="A21" s="203"/>
      <c r="B21" s="117"/>
      <c r="C21" s="71" t="s">
        <v>34</v>
      </c>
      <c r="D21" s="117"/>
    </row>
    <row r="22" ht="17.25" customHeight="1" spans="1:4">
      <c r="A22" s="203"/>
      <c r="B22" s="117"/>
      <c r="C22" s="71" t="s">
        <v>35</v>
      </c>
      <c r="D22" s="117"/>
    </row>
    <row r="23" ht="17.25" customHeight="1" spans="1:4">
      <c r="A23" s="203"/>
      <c r="B23" s="117"/>
      <c r="C23" s="71" t="s">
        <v>36</v>
      </c>
      <c r="D23" s="117"/>
    </row>
    <row r="24" ht="17.25" customHeight="1" spans="1:4">
      <c r="A24" s="203"/>
      <c r="B24" s="117"/>
      <c r="C24" s="71" t="s">
        <v>37</v>
      </c>
      <c r="D24" s="117">
        <v>270808</v>
      </c>
    </row>
    <row r="25" ht="17.25" customHeight="1" spans="1:4">
      <c r="A25" s="203"/>
      <c r="B25" s="117"/>
      <c r="C25" s="71" t="s">
        <v>38</v>
      </c>
      <c r="D25" s="117"/>
    </row>
    <row r="26" ht="17.25" customHeight="1" spans="1:4">
      <c r="A26" s="203"/>
      <c r="B26" s="117"/>
      <c r="C26" s="183" t="s">
        <v>39</v>
      </c>
      <c r="D26" s="117"/>
    </row>
    <row r="27" ht="17.25" customHeight="1" spans="1:4">
      <c r="A27" s="203"/>
      <c r="B27" s="117"/>
      <c r="C27" s="71" t="s">
        <v>40</v>
      </c>
      <c r="D27" s="117"/>
    </row>
    <row r="28" ht="16.5" customHeight="1" spans="1:4">
      <c r="A28" s="203"/>
      <c r="B28" s="117"/>
      <c r="C28" s="71" t="s">
        <v>41</v>
      </c>
      <c r="D28" s="117"/>
    </row>
    <row r="29" ht="16.5" customHeight="1" spans="1:4">
      <c r="A29" s="203"/>
      <c r="B29" s="117"/>
      <c r="C29" s="183" t="s">
        <v>42</v>
      </c>
      <c r="D29" s="117"/>
    </row>
    <row r="30" ht="17.25" customHeight="1" spans="1:4">
      <c r="A30" s="203"/>
      <c r="B30" s="117"/>
      <c r="C30" s="183" t="s">
        <v>43</v>
      </c>
      <c r="D30" s="117"/>
    </row>
    <row r="31" ht="17.25" customHeight="1" spans="1:4">
      <c r="A31" s="203"/>
      <c r="B31" s="117"/>
      <c r="C31" s="71" t="s">
        <v>44</v>
      </c>
      <c r="D31" s="117"/>
    </row>
    <row r="32" ht="16.5" customHeight="1" spans="1:4">
      <c r="A32" s="203" t="s">
        <v>45</v>
      </c>
      <c r="B32" s="117">
        <v>4873502.66</v>
      </c>
      <c r="C32" s="203" t="s">
        <v>46</v>
      </c>
      <c r="D32" s="117">
        <v>4873502.66</v>
      </c>
    </row>
    <row r="33" ht="16.5" customHeight="1" spans="1:4">
      <c r="A33" s="183" t="s">
        <v>47</v>
      </c>
      <c r="B33" s="117"/>
      <c r="C33" s="183" t="s">
        <v>48</v>
      </c>
      <c r="D33" s="117"/>
    </row>
    <row r="34" ht="16.5" customHeight="1" spans="1:4">
      <c r="A34" s="71" t="s">
        <v>49</v>
      </c>
      <c r="B34" s="117"/>
      <c r="C34" s="71" t="s">
        <v>49</v>
      </c>
      <c r="D34" s="117"/>
    </row>
    <row r="35" ht="16.5" customHeight="1" spans="1:4">
      <c r="A35" s="71" t="s">
        <v>50</v>
      </c>
      <c r="B35" s="117"/>
      <c r="C35" s="71" t="s">
        <v>51</v>
      </c>
      <c r="D35" s="117"/>
    </row>
    <row r="36" ht="16.5" customHeight="1" spans="1:4">
      <c r="A36" s="204" t="s">
        <v>52</v>
      </c>
      <c r="B36" s="117">
        <v>4873502.66</v>
      </c>
      <c r="C36" s="204" t="s">
        <v>53</v>
      </c>
      <c r="D36" s="117">
        <v>4873502.66</v>
      </c>
    </row>
  </sheetData>
  <mergeCells count="5">
    <mergeCell ref="A1:B1"/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3" sqref="A3:B3"/>
    </sheetView>
  </sheetViews>
  <sheetFormatPr defaultColWidth="8.55555555555556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102" t="s">
        <v>54</v>
      </c>
    </row>
    <row r="2" ht="41.25" customHeight="1" spans="1:1">
      <c r="A2" s="80" t="str">
        <f>"2025"&amp;"年部门收入预算表"</f>
        <v>2025年部门收入预算表</v>
      </c>
    </row>
    <row r="3" ht="17.25" customHeight="1" spans="1:19">
      <c r="A3" s="83" t="s">
        <v>2</v>
      </c>
      <c r="S3" s="85" t="s">
        <v>3</v>
      </c>
    </row>
    <row r="4" ht="21.75" customHeight="1" spans="1:19">
      <c r="A4" s="220" t="s">
        <v>55</v>
      </c>
      <c r="B4" s="221" t="s">
        <v>56</v>
      </c>
      <c r="C4" s="221" t="s">
        <v>57</v>
      </c>
      <c r="D4" s="222" t="s">
        <v>58</v>
      </c>
      <c r="E4" s="222"/>
      <c r="F4" s="222"/>
      <c r="G4" s="222"/>
      <c r="H4" s="222"/>
      <c r="I4" s="168"/>
      <c r="J4" s="222"/>
      <c r="K4" s="222"/>
      <c r="L4" s="222"/>
      <c r="M4" s="222"/>
      <c r="N4" s="229"/>
      <c r="O4" s="222" t="s">
        <v>47</v>
      </c>
      <c r="P4" s="222"/>
      <c r="Q4" s="222"/>
      <c r="R4" s="222"/>
      <c r="S4" s="229"/>
    </row>
    <row r="5" ht="27" customHeight="1" spans="1:19">
      <c r="A5" s="223"/>
      <c r="B5" s="224"/>
      <c r="C5" s="224"/>
      <c r="D5" s="224" t="s">
        <v>59</v>
      </c>
      <c r="E5" s="224" t="s">
        <v>60</v>
      </c>
      <c r="F5" s="224" t="s">
        <v>61</v>
      </c>
      <c r="G5" s="224" t="s">
        <v>62</v>
      </c>
      <c r="H5" s="224" t="s">
        <v>63</v>
      </c>
      <c r="I5" s="230" t="s">
        <v>64</v>
      </c>
      <c r="J5" s="231"/>
      <c r="K5" s="231"/>
      <c r="L5" s="231"/>
      <c r="M5" s="231"/>
      <c r="N5" s="232"/>
      <c r="O5" s="224" t="s">
        <v>59</v>
      </c>
      <c r="P5" s="224" t="s">
        <v>60</v>
      </c>
      <c r="Q5" s="224" t="s">
        <v>61</v>
      </c>
      <c r="R5" s="224" t="s">
        <v>62</v>
      </c>
      <c r="S5" s="224" t="s">
        <v>65</v>
      </c>
    </row>
    <row r="6" ht="30" customHeight="1" spans="1:19">
      <c r="A6" s="225"/>
      <c r="B6" s="142"/>
      <c r="C6" s="152"/>
      <c r="D6" s="152"/>
      <c r="E6" s="152"/>
      <c r="F6" s="152"/>
      <c r="G6" s="152"/>
      <c r="H6" s="152"/>
      <c r="I6" s="108" t="s">
        <v>59</v>
      </c>
      <c r="J6" s="232" t="s">
        <v>66</v>
      </c>
      <c r="K6" s="232" t="s">
        <v>67</v>
      </c>
      <c r="L6" s="232" t="s">
        <v>68</v>
      </c>
      <c r="M6" s="232" t="s">
        <v>69</v>
      </c>
      <c r="N6" s="232" t="s">
        <v>70</v>
      </c>
      <c r="O6" s="233"/>
      <c r="P6" s="233"/>
      <c r="Q6" s="233"/>
      <c r="R6" s="233"/>
      <c r="S6" s="152"/>
    </row>
    <row r="7" ht="15" customHeight="1" spans="1:19">
      <c r="A7" s="226">
        <v>1</v>
      </c>
      <c r="B7" s="226">
        <v>2</v>
      </c>
      <c r="C7" s="226">
        <v>3</v>
      </c>
      <c r="D7" s="226">
        <v>4</v>
      </c>
      <c r="E7" s="226">
        <v>5</v>
      </c>
      <c r="F7" s="226">
        <v>6</v>
      </c>
      <c r="G7" s="226">
        <v>7</v>
      </c>
      <c r="H7" s="226">
        <v>8</v>
      </c>
      <c r="I7" s="108">
        <v>9</v>
      </c>
      <c r="J7" s="226">
        <v>10</v>
      </c>
      <c r="K7" s="226">
        <v>11</v>
      </c>
      <c r="L7" s="226">
        <v>12</v>
      </c>
      <c r="M7" s="226">
        <v>13</v>
      </c>
      <c r="N7" s="226">
        <v>14</v>
      </c>
      <c r="O7" s="226">
        <v>15</v>
      </c>
      <c r="P7" s="226">
        <v>16</v>
      </c>
      <c r="Q7" s="226">
        <v>17</v>
      </c>
      <c r="R7" s="226">
        <v>18</v>
      </c>
      <c r="S7" s="226">
        <v>19</v>
      </c>
    </row>
    <row r="8" ht="18" customHeight="1" spans="1:19">
      <c r="A8" s="34" t="s">
        <v>71</v>
      </c>
      <c r="B8" s="34" t="s">
        <v>72</v>
      </c>
      <c r="C8" s="117">
        <v>4873502.66</v>
      </c>
      <c r="D8" s="117">
        <v>4873502.66</v>
      </c>
      <c r="E8" s="117">
        <v>4873502.66</v>
      </c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</row>
    <row r="9" ht="18" customHeight="1" spans="1:19">
      <c r="A9" s="227" t="s">
        <v>73</v>
      </c>
      <c r="B9" s="227" t="s">
        <v>72</v>
      </c>
      <c r="C9" s="117">
        <v>4873502.66</v>
      </c>
      <c r="D9" s="117">
        <v>4873502.66</v>
      </c>
      <c r="E9" s="117">
        <v>4873502.66</v>
      </c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ht="18" customHeight="1" spans="1:19">
      <c r="A10" s="88" t="s">
        <v>57</v>
      </c>
      <c r="B10" s="228"/>
      <c r="C10" s="117">
        <v>4873502.66</v>
      </c>
      <c r="D10" s="117">
        <v>4873502.66</v>
      </c>
      <c r="E10" s="117">
        <v>4873502.66</v>
      </c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selection activeCell="A3" sqref="A3:B3"/>
    </sheetView>
  </sheetViews>
  <sheetFormatPr defaultColWidth="8.55555555555556" defaultRowHeight="12.75" customHeight="1"/>
  <cols>
    <col min="1" max="1" width="14.3333333333333" customWidth="1"/>
    <col min="2" max="2" width="37.5555555555556" customWidth="1"/>
    <col min="3" max="8" width="24.5555555555556" customWidth="1"/>
    <col min="9" max="9" width="26.6666666666667" customWidth="1"/>
    <col min="10" max="11" width="24.4444444444444" customWidth="1"/>
    <col min="12" max="15" width="24.5555555555556" customWidth="1"/>
  </cols>
  <sheetData>
    <row r="1" ht="17.25" customHeight="1" spans="1:1">
      <c r="A1" s="85" t="s">
        <v>74</v>
      </c>
    </row>
    <row r="2" ht="41.25" customHeight="1" spans="1:1">
      <c r="A2" s="80" t="str">
        <f>"2025"&amp;"年部门支出预算表"</f>
        <v>2025年部门支出预算表</v>
      </c>
    </row>
    <row r="3" ht="17.25" customHeight="1" spans="1:15">
      <c r="A3" s="83" t="s">
        <v>2</v>
      </c>
      <c r="O3" s="85" t="s">
        <v>3</v>
      </c>
    </row>
    <row r="4" ht="27" customHeight="1" spans="1:15">
      <c r="A4" s="206" t="s">
        <v>75</v>
      </c>
      <c r="B4" s="206" t="s">
        <v>76</v>
      </c>
      <c r="C4" s="206" t="s">
        <v>57</v>
      </c>
      <c r="D4" s="207" t="s">
        <v>60</v>
      </c>
      <c r="E4" s="208"/>
      <c r="F4" s="209"/>
      <c r="G4" s="210" t="s">
        <v>61</v>
      </c>
      <c r="H4" s="210" t="s">
        <v>62</v>
      </c>
      <c r="I4" s="210" t="s">
        <v>77</v>
      </c>
      <c r="J4" s="207" t="s">
        <v>64</v>
      </c>
      <c r="K4" s="208"/>
      <c r="L4" s="208"/>
      <c r="M4" s="208"/>
      <c r="N4" s="217"/>
      <c r="O4" s="218"/>
    </row>
    <row r="5" ht="42" customHeight="1" spans="1:15">
      <c r="A5" s="211"/>
      <c r="B5" s="211"/>
      <c r="C5" s="212"/>
      <c r="D5" s="213" t="s">
        <v>59</v>
      </c>
      <c r="E5" s="213" t="s">
        <v>78</v>
      </c>
      <c r="F5" s="213" t="s">
        <v>79</v>
      </c>
      <c r="G5" s="212"/>
      <c r="H5" s="212"/>
      <c r="I5" s="219"/>
      <c r="J5" s="213" t="s">
        <v>59</v>
      </c>
      <c r="K5" s="200" t="s">
        <v>80</v>
      </c>
      <c r="L5" s="200" t="s">
        <v>81</v>
      </c>
      <c r="M5" s="200" t="s">
        <v>82</v>
      </c>
      <c r="N5" s="200" t="s">
        <v>83</v>
      </c>
      <c r="O5" s="200" t="s">
        <v>84</v>
      </c>
    </row>
    <row r="6" ht="18" customHeight="1" spans="1:15">
      <c r="A6" s="91" t="s">
        <v>85</v>
      </c>
      <c r="B6" s="91" t="s">
        <v>86</v>
      </c>
      <c r="C6" s="91" t="s">
        <v>87</v>
      </c>
      <c r="D6" s="94" t="s">
        <v>88</v>
      </c>
      <c r="E6" s="94" t="s">
        <v>89</v>
      </c>
      <c r="F6" s="94" t="s">
        <v>90</v>
      </c>
      <c r="G6" s="94" t="s">
        <v>91</v>
      </c>
      <c r="H6" s="94" t="s">
        <v>92</v>
      </c>
      <c r="I6" s="94" t="s">
        <v>93</v>
      </c>
      <c r="J6" s="94" t="s">
        <v>94</v>
      </c>
      <c r="K6" s="94" t="s">
        <v>95</v>
      </c>
      <c r="L6" s="94" t="s">
        <v>96</v>
      </c>
      <c r="M6" s="94" t="s">
        <v>97</v>
      </c>
      <c r="N6" s="91" t="s">
        <v>98</v>
      </c>
      <c r="O6" s="94" t="s">
        <v>99</v>
      </c>
    </row>
    <row r="7" ht="21" customHeight="1" spans="1:15">
      <c r="A7" s="95" t="s">
        <v>100</v>
      </c>
      <c r="B7" s="95" t="s">
        <v>101</v>
      </c>
      <c r="C7" s="117">
        <v>3895270.4</v>
      </c>
      <c r="D7" s="117">
        <v>3895270.4</v>
      </c>
      <c r="E7" s="117">
        <v>2547255.4</v>
      </c>
      <c r="F7" s="117">
        <v>1348015</v>
      </c>
      <c r="G7" s="117"/>
      <c r="H7" s="117"/>
      <c r="I7" s="117"/>
      <c r="J7" s="117"/>
      <c r="K7" s="117"/>
      <c r="L7" s="117"/>
      <c r="M7" s="117"/>
      <c r="N7" s="117"/>
      <c r="O7" s="117"/>
    </row>
    <row r="8" ht="21" customHeight="1" spans="1:15">
      <c r="A8" s="214" t="s">
        <v>102</v>
      </c>
      <c r="B8" s="214" t="s">
        <v>103</v>
      </c>
      <c r="C8" s="117">
        <v>3895270.4</v>
      </c>
      <c r="D8" s="117">
        <v>3895270.4</v>
      </c>
      <c r="E8" s="117">
        <v>2547255.4</v>
      </c>
      <c r="F8" s="117">
        <v>1348015</v>
      </c>
      <c r="G8" s="117"/>
      <c r="H8" s="117"/>
      <c r="I8" s="117"/>
      <c r="J8" s="117"/>
      <c r="K8" s="117"/>
      <c r="L8" s="117"/>
      <c r="M8" s="117"/>
      <c r="N8" s="117"/>
      <c r="O8" s="117"/>
    </row>
    <row r="9" ht="21" customHeight="1" spans="1:15">
      <c r="A9" s="215" t="s">
        <v>104</v>
      </c>
      <c r="B9" s="215" t="s">
        <v>105</v>
      </c>
      <c r="C9" s="117">
        <v>2547255.4</v>
      </c>
      <c r="D9" s="117">
        <v>2547255.4</v>
      </c>
      <c r="E9" s="117">
        <v>2547255.4</v>
      </c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ht="21" customHeight="1" spans="1:15">
      <c r="A10" s="215" t="s">
        <v>106</v>
      </c>
      <c r="B10" s="215" t="s">
        <v>107</v>
      </c>
      <c r="C10" s="117">
        <v>1143215</v>
      </c>
      <c r="D10" s="117">
        <v>1143215</v>
      </c>
      <c r="E10" s="117"/>
      <c r="F10" s="117">
        <v>1143215</v>
      </c>
      <c r="G10" s="117"/>
      <c r="H10" s="117"/>
      <c r="I10" s="117"/>
      <c r="J10" s="117"/>
      <c r="K10" s="117"/>
      <c r="L10" s="117"/>
      <c r="M10" s="117"/>
      <c r="N10" s="117"/>
      <c r="O10" s="117"/>
    </row>
    <row r="11" ht="21" customHeight="1" spans="1:15">
      <c r="A11" s="215" t="s">
        <v>108</v>
      </c>
      <c r="B11" s="215" t="s">
        <v>109</v>
      </c>
      <c r="C11" s="117">
        <v>204800</v>
      </c>
      <c r="D11" s="117">
        <v>204800</v>
      </c>
      <c r="E11" s="117"/>
      <c r="F11" s="117">
        <v>204800</v>
      </c>
      <c r="G11" s="117"/>
      <c r="H11" s="117"/>
      <c r="I11" s="117"/>
      <c r="J11" s="117"/>
      <c r="K11" s="117"/>
      <c r="L11" s="117"/>
      <c r="M11" s="117"/>
      <c r="N11" s="117"/>
      <c r="O11" s="117"/>
    </row>
    <row r="12" ht="21" customHeight="1" spans="1:15">
      <c r="A12" s="95" t="s">
        <v>110</v>
      </c>
      <c r="B12" s="95" t="s">
        <v>111</v>
      </c>
      <c r="C12" s="117">
        <v>403079.08</v>
      </c>
      <c r="D12" s="117">
        <v>403079.08</v>
      </c>
      <c r="E12" s="117">
        <v>403079.08</v>
      </c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ht="21" customHeight="1" spans="1:15">
      <c r="A13" s="214" t="s">
        <v>112</v>
      </c>
      <c r="B13" s="214" t="s">
        <v>113</v>
      </c>
      <c r="C13" s="117">
        <v>403079.08</v>
      </c>
      <c r="D13" s="117">
        <v>403079.08</v>
      </c>
      <c r="E13" s="117">
        <v>403079.08</v>
      </c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ht="21" customHeight="1" spans="1:15">
      <c r="A14" s="215" t="s">
        <v>114</v>
      </c>
      <c r="B14" s="215" t="s">
        <v>115</v>
      </c>
      <c r="C14" s="117">
        <v>60000</v>
      </c>
      <c r="D14" s="117">
        <v>60000</v>
      </c>
      <c r="E14" s="117">
        <v>60000</v>
      </c>
      <c r="F14" s="117"/>
      <c r="G14" s="117"/>
      <c r="H14" s="117"/>
      <c r="I14" s="117"/>
      <c r="J14" s="117"/>
      <c r="K14" s="117"/>
      <c r="L14" s="117"/>
      <c r="M14" s="117"/>
      <c r="N14" s="117"/>
      <c r="O14" s="117"/>
    </row>
    <row r="15" ht="21" customHeight="1" spans="1:15">
      <c r="A15" s="215" t="s">
        <v>116</v>
      </c>
      <c r="B15" s="215" t="s">
        <v>117</v>
      </c>
      <c r="C15" s="117">
        <v>343079.08</v>
      </c>
      <c r="D15" s="117">
        <v>343079.08</v>
      </c>
      <c r="E15" s="117">
        <v>343079.08</v>
      </c>
      <c r="F15" s="117"/>
      <c r="G15" s="117"/>
      <c r="H15" s="117"/>
      <c r="I15" s="117"/>
      <c r="J15" s="117"/>
      <c r="K15" s="117"/>
      <c r="L15" s="117"/>
      <c r="M15" s="117"/>
      <c r="N15" s="117"/>
      <c r="O15" s="117"/>
    </row>
    <row r="16" ht="21" customHeight="1" spans="1:15">
      <c r="A16" s="95" t="s">
        <v>118</v>
      </c>
      <c r="B16" s="95" t="s">
        <v>119</v>
      </c>
      <c r="C16" s="117">
        <v>304345.18</v>
      </c>
      <c r="D16" s="117">
        <v>304345.18</v>
      </c>
      <c r="E16" s="117">
        <v>304345.18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</row>
    <row r="17" ht="21" customHeight="1" spans="1:15">
      <c r="A17" s="214" t="s">
        <v>120</v>
      </c>
      <c r="B17" s="214" t="s">
        <v>121</v>
      </c>
      <c r="C17" s="117">
        <v>304345.18</v>
      </c>
      <c r="D17" s="117">
        <v>304345.18</v>
      </c>
      <c r="E17" s="117">
        <v>304345.18</v>
      </c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ht="21" customHeight="1" spans="1:15">
      <c r="A18" s="215" t="s">
        <v>122</v>
      </c>
      <c r="B18" s="215" t="s">
        <v>123</v>
      </c>
      <c r="C18" s="117">
        <v>118495.32</v>
      </c>
      <c r="D18" s="117">
        <v>118495.32</v>
      </c>
      <c r="E18" s="117">
        <v>118495.32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</row>
    <row r="19" ht="21" customHeight="1" spans="1:15">
      <c r="A19" s="215" t="s">
        <v>124</v>
      </c>
      <c r="B19" s="215" t="s">
        <v>125</v>
      </c>
      <c r="C19" s="117">
        <v>58139.41</v>
      </c>
      <c r="D19" s="117">
        <v>58139.41</v>
      </c>
      <c r="E19" s="117">
        <v>58139.41</v>
      </c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ht="21" customHeight="1" spans="1:15">
      <c r="A20" s="215" t="s">
        <v>126</v>
      </c>
      <c r="B20" s="215" t="s">
        <v>127</v>
      </c>
      <c r="C20" s="117">
        <v>123539.43</v>
      </c>
      <c r="D20" s="117">
        <v>123539.43</v>
      </c>
      <c r="E20" s="117">
        <v>123539.43</v>
      </c>
      <c r="F20" s="117"/>
      <c r="G20" s="117"/>
      <c r="H20" s="117"/>
      <c r="I20" s="117"/>
      <c r="J20" s="117"/>
      <c r="K20" s="117"/>
      <c r="L20" s="117"/>
      <c r="M20" s="117"/>
      <c r="N20" s="117"/>
      <c r="O20" s="117"/>
    </row>
    <row r="21" ht="21" customHeight="1" spans="1:15">
      <c r="A21" s="215" t="s">
        <v>128</v>
      </c>
      <c r="B21" s="215" t="s">
        <v>129</v>
      </c>
      <c r="C21" s="117">
        <v>4171.02</v>
      </c>
      <c r="D21" s="117">
        <v>4171.02</v>
      </c>
      <c r="E21" s="117">
        <v>4171.02</v>
      </c>
      <c r="F21" s="117"/>
      <c r="G21" s="117"/>
      <c r="H21" s="117"/>
      <c r="I21" s="117"/>
      <c r="J21" s="117"/>
      <c r="K21" s="117"/>
      <c r="L21" s="117"/>
      <c r="M21" s="117"/>
      <c r="N21" s="117"/>
      <c r="O21" s="117"/>
    </row>
    <row r="22" ht="21" customHeight="1" spans="1:15">
      <c r="A22" s="95" t="s">
        <v>130</v>
      </c>
      <c r="B22" s="95" t="s">
        <v>131</v>
      </c>
      <c r="C22" s="117">
        <v>270808</v>
      </c>
      <c r="D22" s="117">
        <v>270808</v>
      </c>
      <c r="E22" s="117">
        <v>270808</v>
      </c>
      <c r="F22" s="117"/>
      <c r="G22" s="117"/>
      <c r="H22" s="117"/>
      <c r="I22" s="117"/>
      <c r="J22" s="117"/>
      <c r="K22" s="117"/>
      <c r="L22" s="117"/>
      <c r="M22" s="117"/>
      <c r="N22" s="117"/>
      <c r="O22" s="117"/>
    </row>
    <row r="23" ht="21" customHeight="1" spans="1:15">
      <c r="A23" s="214" t="s">
        <v>132</v>
      </c>
      <c r="B23" s="214" t="s">
        <v>133</v>
      </c>
      <c r="C23" s="117">
        <v>270808</v>
      </c>
      <c r="D23" s="117">
        <v>270808</v>
      </c>
      <c r="E23" s="117">
        <v>270808</v>
      </c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ht="21" customHeight="1" spans="1:15">
      <c r="A24" s="215" t="s">
        <v>134</v>
      </c>
      <c r="B24" s="215" t="s">
        <v>135</v>
      </c>
      <c r="C24" s="117">
        <v>270808</v>
      </c>
      <c r="D24" s="117">
        <v>270808</v>
      </c>
      <c r="E24" s="117">
        <v>270808</v>
      </c>
      <c r="F24" s="117"/>
      <c r="G24" s="117"/>
      <c r="H24" s="117"/>
      <c r="I24" s="117"/>
      <c r="J24" s="117"/>
      <c r="K24" s="117"/>
      <c r="L24" s="117"/>
      <c r="M24" s="117"/>
      <c r="N24" s="117"/>
      <c r="O24" s="117"/>
    </row>
    <row r="25" ht="21" customHeight="1" spans="1:15">
      <c r="A25" s="216" t="s">
        <v>57</v>
      </c>
      <c r="B25" s="74"/>
      <c r="C25" s="117">
        <v>4873502.66</v>
      </c>
      <c r="D25" s="117">
        <v>4873502.66</v>
      </c>
      <c r="E25" s="117">
        <v>3525487.66</v>
      </c>
      <c r="F25" s="117">
        <v>1348015</v>
      </c>
      <c r="G25" s="117"/>
      <c r="H25" s="117"/>
      <c r="I25" s="117"/>
      <c r="J25" s="117"/>
      <c r="K25" s="117"/>
      <c r="L25" s="117"/>
      <c r="M25" s="117"/>
      <c r="N25" s="117"/>
      <c r="O25" s="117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3" sqref="A3:B3"/>
    </sheetView>
  </sheetViews>
  <sheetFormatPr defaultColWidth="8.55555555555556" defaultRowHeight="12.75" customHeight="1" outlineLevelCol="3"/>
  <cols>
    <col min="1" max="4" width="35.5555555555556" customWidth="1"/>
  </cols>
  <sheetData>
    <row r="1" ht="15" customHeight="1" spans="1:4">
      <c r="A1" s="81"/>
      <c r="B1" s="85"/>
      <c r="C1" s="85"/>
      <c r="D1" s="85" t="s">
        <v>136</v>
      </c>
    </row>
    <row r="2" ht="41.25" customHeight="1" spans="1:1">
      <c r="A2" s="80" t="str">
        <f>"2025"&amp;"年部门财政拨款收支预算总表"</f>
        <v>2025年部门财政拨款收支预算总表</v>
      </c>
    </row>
    <row r="3" ht="17.25" customHeight="1" spans="1:4">
      <c r="A3" s="83" t="s">
        <v>2</v>
      </c>
      <c r="B3" s="199"/>
      <c r="D3" s="85" t="s">
        <v>3</v>
      </c>
    </row>
    <row r="4" ht="17.25" customHeight="1" spans="1:4">
      <c r="A4" s="200" t="s">
        <v>4</v>
      </c>
      <c r="B4" s="201"/>
      <c r="C4" s="200" t="s">
        <v>5</v>
      </c>
      <c r="D4" s="201"/>
    </row>
    <row r="5" ht="18.75" customHeight="1" spans="1:4">
      <c r="A5" s="200" t="s">
        <v>6</v>
      </c>
      <c r="B5" s="200" t="s">
        <v>7</v>
      </c>
      <c r="C5" s="200" t="s">
        <v>8</v>
      </c>
      <c r="D5" s="200" t="s">
        <v>7</v>
      </c>
    </row>
    <row r="6" ht="16.5" customHeight="1" spans="1:4">
      <c r="A6" s="202" t="s">
        <v>137</v>
      </c>
      <c r="B6" s="117">
        <v>4873502.66</v>
      </c>
      <c r="C6" s="202" t="s">
        <v>138</v>
      </c>
      <c r="D6" s="117">
        <v>4873502.66</v>
      </c>
    </row>
    <row r="7" ht="16.5" customHeight="1" spans="1:4">
      <c r="A7" s="202" t="s">
        <v>139</v>
      </c>
      <c r="B7" s="117">
        <v>4873502.66</v>
      </c>
      <c r="C7" s="202" t="s">
        <v>140</v>
      </c>
      <c r="D7" s="117">
        <v>3895270.4</v>
      </c>
    </row>
    <row r="8" ht="16.5" customHeight="1" spans="1:4">
      <c r="A8" s="202" t="s">
        <v>141</v>
      </c>
      <c r="B8" s="117"/>
      <c r="C8" s="202" t="s">
        <v>142</v>
      </c>
      <c r="D8" s="117"/>
    </row>
    <row r="9" ht="16.5" customHeight="1" spans="1:4">
      <c r="A9" s="202" t="s">
        <v>143</v>
      </c>
      <c r="B9" s="117"/>
      <c r="C9" s="202" t="s">
        <v>144</v>
      </c>
      <c r="D9" s="117"/>
    </row>
    <row r="10" ht="16.5" customHeight="1" spans="1:4">
      <c r="A10" s="202" t="s">
        <v>145</v>
      </c>
      <c r="B10" s="117"/>
      <c r="C10" s="202" t="s">
        <v>146</v>
      </c>
      <c r="D10" s="117"/>
    </row>
    <row r="11" ht="16.5" customHeight="1" spans="1:4">
      <c r="A11" s="202" t="s">
        <v>139</v>
      </c>
      <c r="B11" s="117"/>
      <c r="C11" s="202" t="s">
        <v>147</v>
      </c>
      <c r="D11" s="117"/>
    </row>
    <row r="12" ht="16.5" customHeight="1" spans="1:4">
      <c r="A12" s="183" t="s">
        <v>141</v>
      </c>
      <c r="B12" s="117"/>
      <c r="C12" s="107" t="s">
        <v>148</v>
      </c>
      <c r="D12" s="117"/>
    </row>
    <row r="13" ht="16.5" customHeight="1" spans="1:4">
      <c r="A13" s="183" t="s">
        <v>143</v>
      </c>
      <c r="B13" s="117"/>
      <c r="C13" s="107" t="s">
        <v>149</v>
      </c>
      <c r="D13" s="117"/>
    </row>
    <row r="14" ht="16.5" customHeight="1" spans="1:4">
      <c r="A14" s="203"/>
      <c r="B14" s="117"/>
      <c r="C14" s="107" t="s">
        <v>150</v>
      </c>
      <c r="D14" s="117">
        <v>403079.08</v>
      </c>
    </row>
    <row r="15" ht="16.5" customHeight="1" spans="1:4">
      <c r="A15" s="203"/>
      <c r="B15" s="117"/>
      <c r="C15" s="107" t="s">
        <v>151</v>
      </c>
      <c r="D15" s="117">
        <v>304345.18</v>
      </c>
    </row>
    <row r="16" ht="16.5" customHeight="1" spans="1:4">
      <c r="A16" s="203"/>
      <c r="B16" s="117"/>
      <c r="C16" s="107" t="s">
        <v>152</v>
      </c>
      <c r="D16" s="117"/>
    </row>
    <row r="17" ht="16.5" customHeight="1" spans="1:4">
      <c r="A17" s="203"/>
      <c r="B17" s="117"/>
      <c r="C17" s="107" t="s">
        <v>153</v>
      </c>
      <c r="D17" s="117"/>
    </row>
    <row r="18" ht="16.5" customHeight="1" spans="1:4">
      <c r="A18" s="203"/>
      <c r="B18" s="117"/>
      <c r="C18" s="107" t="s">
        <v>154</v>
      </c>
      <c r="D18" s="117"/>
    </row>
    <row r="19" ht="16.5" customHeight="1" spans="1:4">
      <c r="A19" s="203"/>
      <c r="B19" s="117"/>
      <c r="C19" s="107" t="s">
        <v>155</v>
      </c>
      <c r="D19" s="117"/>
    </row>
    <row r="20" ht="16.5" customHeight="1" spans="1:4">
      <c r="A20" s="203"/>
      <c r="B20" s="117"/>
      <c r="C20" s="107" t="s">
        <v>156</v>
      </c>
      <c r="D20" s="117"/>
    </row>
    <row r="21" ht="16.5" customHeight="1" spans="1:4">
      <c r="A21" s="203"/>
      <c r="B21" s="117"/>
      <c r="C21" s="107" t="s">
        <v>157</v>
      </c>
      <c r="D21" s="117"/>
    </row>
    <row r="22" ht="16.5" customHeight="1" spans="1:4">
      <c r="A22" s="203"/>
      <c r="B22" s="117"/>
      <c r="C22" s="107" t="s">
        <v>158</v>
      </c>
      <c r="D22" s="117"/>
    </row>
    <row r="23" ht="16.5" customHeight="1" spans="1:4">
      <c r="A23" s="203"/>
      <c r="B23" s="117"/>
      <c r="C23" s="107" t="s">
        <v>159</v>
      </c>
      <c r="D23" s="117"/>
    </row>
    <row r="24" ht="16.5" customHeight="1" spans="1:4">
      <c r="A24" s="203"/>
      <c r="B24" s="117"/>
      <c r="C24" s="107" t="s">
        <v>160</v>
      </c>
      <c r="D24" s="117"/>
    </row>
    <row r="25" ht="16.5" customHeight="1" spans="1:4">
      <c r="A25" s="203"/>
      <c r="B25" s="117"/>
      <c r="C25" s="107" t="s">
        <v>161</v>
      </c>
      <c r="D25" s="117">
        <v>270808</v>
      </c>
    </row>
    <row r="26" ht="16.5" customHeight="1" spans="1:4">
      <c r="A26" s="203"/>
      <c r="B26" s="117"/>
      <c r="C26" s="107" t="s">
        <v>162</v>
      </c>
      <c r="D26" s="117"/>
    </row>
    <row r="27" ht="16.5" customHeight="1" spans="1:4">
      <c r="A27" s="203"/>
      <c r="B27" s="117"/>
      <c r="C27" s="107" t="s">
        <v>163</v>
      </c>
      <c r="D27" s="117"/>
    </row>
    <row r="28" ht="16.5" customHeight="1" spans="1:4">
      <c r="A28" s="203"/>
      <c r="B28" s="117"/>
      <c r="C28" s="107" t="s">
        <v>164</v>
      </c>
      <c r="D28" s="117"/>
    </row>
    <row r="29" ht="16.5" customHeight="1" spans="1:4">
      <c r="A29" s="203"/>
      <c r="B29" s="117"/>
      <c r="C29" s="107" t="s">
        <v>165</v>
      </c>
      <c r="D29" s="117"/>
    </row>
    <row r="30" ht="16.5" customHeight="1" spans="1:4">
      <c r="A30" s="203"/>
      <c r="B30" s="117"/>
      <c r="C30" s="107" t="s">
        <v>166</v>
      </c>
      <c r="D30" s="117"/>
    </row>
    <row r="31" ht="16.5" customHeight="1" spans="1:4">
      <c r="A31" s="203"/>
      <c r="B31" s="117"/>
      <c r="C31" s="183" t="s">
        <v>167</v>
      </c>
      <c r="D31" s="117"/>
    </row>
    <row r="32" ht="16.5" customHeight="1" spans="1:4">
      <c r="A32" s="203"/>
      <c r="B32" s="117"/>
      <c r="C32" s="183" t="s">
        <v>168</v>
      </c>
      <c r="D32" s="117"/>
    </row>
    <row r="33" ht="16.5" customHeight="1" spans="1:4">
      <c r="A33" s="203"/>
      <c r="B33" s="117"/>
      <c r="C33" s="69" t="s">
        <v>169</v>
      </c>
      <c r="D33" s="117"/>
    </row>
    <row r="34" ht="15" customHeight="1" spans="1:4">
      <c r="A34" s="204" t="s">
        <v>52</v>
      </c>
      <c r="B34" s="205">
        <v>4873502.66</v>
      </c>
      <c r="C34" s="204" t="s">
        <v>53</v>
      </c>
      <c r="D34" s="205">
        <v>4873502.66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B6" sqref="B6"/>
    </sheetView>
  </sheetViews>
  <sheetFormatPr defaultColWidth="9.11111111111111" defaultRowHeight="14.25" customHeight="1" outlineLevelCol="6"/>
  <cols>
    <col min="1" max="1" width="20.1111111111111" customWidth="1"/>
    <col min="2" max="2" width="44" customWidth="1"/>
    <col min="3" max="7" width="24.1111111111111" customWidth="1"/>
  </cols>
  <sheetData>
    <row r="1" customHeight="1" spans="4:7">
      <c r="D1" s="173"/>
      <c r="F1" s="109"/>
      <c r="G1" s="178" t="s">
        <v>170</v>
      </c>
    </row>
    <row r="2" ht="41.25" customHeight="1" spans="1:7">
      <c r="A2" s="161" t="str">
        <f>"2025"&amp;"年一般公共预算支出预算表（按功能科目分类）"</f>
        <v>2025年一般公共预算支出预算表（按功能科目分类）</v>
      </c>
      <c r="B2" s="161"/>
      <c r="C2" s="161"/>
      <c r="D2" s="161"/>
      <c r="E2" s="161"/>
      <c r="F2" s="161"/>
      <c r="G2" s="161"/>
    </row>
    <row r="3" ht="18" customHeight="1" spans="1:7">
      <c r="A3" s="45" t="s">
        <v>2</v>
      </c>
      <c r="F3" s="158"/>
      <c r="G3" s="178" t="s">
        <v>3</v>
      </c>
    </row>
    <row r="4" ht="20.25" customHeight="1" spans="1:7">
      <c r="A4" s="195" t="s">
        <v>171</v>
      </c>
      <c r="B4" s="196"/>
      <c r="C4" s="162" t="s">
        <v>57</v>
      </c>
      <c r="D4" s="186" t="s">
        <v>78</v>
      </c>
      <c r="E4" s="52"/>
      <c r="F4" s="53"/>
      <c r="G4" s="175" t="s">
        <v>79</v>
      </c>
    </row>
    <row r="5" ht="20.25" customHeight="1" spans="1:7">
      <c r="A5" s="197" t="s">
        <v>75</v>
      </c>
      <c r="B5" s="197" t="s">
        <v>76</v>
      </c>
      <c r="C5" s="59"/>
      <c r="D5" s="167" t="s">
        <v>59</v>
      </c>
      <c r="E5" s="167" t="s">
        <v>172</v>
      </c>
      <c r="F5" s="167" t="s">
        <v>173</v>
      </c>
      <c r="G5" s="177"/>
    </row>
    <row r="6" ht="15" customHeight="1" spans="1:7">
      <c r="A6" s="98" t="s">
        <v>85</v>
      </c>
      <c r="B6" s="98" t="s">
        <v>86</v>
      </c>
      <c r="C6" s="98" t="s">
        <v>87</v>
      </c>
      <c r="D6" s="98" t="s">
        <v>88</v>
      </c>
      <c r="E6" s="98" t="s">
        <v>89</v>
      </c>
      <c r="F6" s="98" t="s">
        <v>90</v>
      </c>
      <c r="G6" s="98" t="s">
        <v>91</v>
      </c>
    </row>
    <row r="7" ht="18" customHeight="1" spans="1:7">
      <c r="A7" s="69" t="s">
        <v>100</v>
      </c>
      <c r="B7" s="69" t="s">
        <v>101</v>
      </c>
      <c r="C7" s="117">
        <v>3895270.4</v>
      </c>
      <c r="D7" s="117">
        <v>2547255.4</v>
      </c>
      <c r="E7" s="117">
        <v>2295725.4</v>
      </c>
      <c r="F7" s="117">
        <v>251530</v>
      </c>
      <c r="G7" s="117">
        <v>1348015</v>
      </c>
    </row>
    <row r="8" ht="18" customHeight="1" spans="1:7">
      <c r="A8" s="171" t="s">
        <v>102</v>
      </c>
      <c r="B8" s="171" t="s">
        <v>103</v>
      </c>
      <c r="C8" s="117">
        <v>3895270.4</v>
      </c>
      <c r="D8" s="117">
        <v>2547255.4</v>
      </c>
      <c r="E8" s="117">
        <v>2295725.4</v>
      </c>
      <c r="F8" s="117">
        <v>251530</v>
      </c>
      <c r="G8" s="117">
        <v>1348015</v>
      </c>
    </row>
    <row r="9" ht="18" customHeight="1" spans="1:7">
      <c r="A9" s="172" t="s">
        <v>104</v>
      </c>
      <c r="B9" s="172" t="s">
        <v>105</v>
      </c>
      <c r="C9" s="117">
        <v>2547255.4</v>
      </c>
      <c r="D9" s="117">
        <v>2547255.4</v>
      </c>
      <c r="E9" s="117">
        <v>2295725.4</v>
      </c>
      <c r="F9" s="117">
        <v>251530</v>
      </c>
      <c r="G9" s="117"/>
    </row>
    <row r="10" ht="18" customHeight="1" spans="1:7">
      <c r="A10" s="172" t="s">
        <v>106</v>
      </c>
      <c r="B10" s="172" t="s">
        <v>107</v>
      </c>
      <c r="C10" s="117">
        <v>1143215</v>
      </c>
      <c r="D10" s="117"/>
      <c r="E10" s="117"/>
      <c r="F10" s="117"/>
      <c r="G10" s="117">
        <v>1143215</v>
      </c>
    </row>
    <row r="11" ht="18" customHeight="1" spans="1:7">
      <c r="A11" s="172" t="s">
        <v>108</v>
      </c>
      <c r="B11" s="172" t="s">
        <v>109</v>
      </c>
      <c r="C11" s="117">
        <v>204800</v>
      </c>
      <c r="D11" s="117"/>
      <c r="E11" s="117"/>
      <c r="F11" s="117"/>
      <c r="G11" s="117">
        <v>204800</v>
      </c>
    </row>
    <row r="12" ht="18" customHeight="1" spans="1:7">
      <c r="A12" s="69" t="s">
        <v>110</v>
      </c>
      <c r="B12" s="69" t="s">
        <v>111</v>
      </c>
      <c r="C12" s="117">
        <v>403079.08</v>
      </c>
      <c r="D12" s="117">
        <v>403079.08</v>
      </c>
      <c r="E12" s="117">
        <v>400679.08</v>
      </c>
      <c r="F12" s="117">
        <v>2400</v>
      </c>
      <c r="G12" s="117"/>
    </row>
    <row r="13" ht="18" customHeight="1" spans="1:7">
      <c r="A13" s="171" t="s">
        <v>112</v>
      </c>
      <c r="B13" s="171" t="s">
        <v>113</v>
      </c>
      <c r="C13" s="117">
        <v>403079.08</v>
      </c>
      <c r="D13" s="117">
        <v>403079.08</v>
      </c>
      <c r="E13" s="117">
        <v>400679.08</v>
      </c>
      <c r="F13" s="117">
        <v>2400</v>
      </c>
      <c r="G13" s="117"/>
    </row>
    <row r="14" ht="18" customHeight="1" spans="1:7">
      <c r="A14" s="172" t="s">
        <v>114</v>
      </c>
      <c r="B14" s="172" t="s">
        <v>115</v>
      </c>
      <c r="C14" s="117">
        <v>60000</v>
      </c>
      <c r="D14" s="117">
        <v>60000</v>
      </c>
      <c r="E14" s="117">
        <v>57600</v>
      </c>
      <c r="F14" s="117">
        <v>2400</v>
      </c>
      <c r="G14" s="117"/>
    </row>
    <row r="15" ht="18" customHeight="1" spans="1:7">
      <c r="A15" s="172" t="s">
        <v>116</v>
      </c>
      <c r="B15" s="172" t="s">
        <v>117</v>
      </c>
      <c r="C15" s="117">
        <v>343079.08</v>
      </c>
      <c r="D15" s="117">
        <v>343079.08</v>
      </c>
      <c r="E15" s="117">
        <v>343079.08</v>
      </c>
      <c r="F15" s="117"/>
      <c r="G15" s="117"/>
    </row>
    <row r="16" ht="18" customHeight="1" spans="1:7">
      <c r="A16" s="69" t="s">
        <v>118</v>
      </c>
      <c r="B16" s="69" t="s">
        <v>119</v>
      </c>
      <c r="C16" s="117">
        <v>304345.18</v>
      </c>
      <c r="D16" s="117">
        <v>304345.18</v>
      </c>
      <c r="E16" s="117">
        <v>304345.18</v>
      </c>
      <c r="F16" s="117"/>
      <c r="G16" s="117"/>
    </row>
    <row r="17" ht="18" customHeight="1" spans="1:7">
      <c r="A17" s="171" t="s">
        <v>120</v>
      </c>
      <c r="B17" s="171" t="s">
        <v>121</v>
      </c>
      <c r="C17" s="117">
        <v>304345.18</v>
      </c>
      <c r="D17" s="117">
        <v>304345.18</v>
      </c>
      <c r="E17" s="117">
        <v>304345.18</v>
      </c>
      <c r="F17" s="117"/>
      <c r="G17" s="117"/>
    </row>
    <row r="18" ht="18" customHeight="1" spans="1:7">
      <c r="A18" s="172" t="s">
        <v>122</v>
      </c>
      <c r="B18" s="172" t="s">
        <v>123</v>
      </c>
      <c r="C18" s="117">
        <v>118495.32</v>
      </c>
      <c r="D18" s="117">
        <v>118495.32</v>
      </c>
      <c r="E18" s="117">
        <v>118495.32</v>
      </c>
      <c r="F18" s="117"/>
      <c r="G18" s="117"/>
    </row>
    <row r="19" ht="18" customHeight="1" spans="1:7">
      <c r="A19" s="172" t="s">
        <v>124</v>
      </c>
      <c r="B19" s="172" t="s">
        <v>125</v>
      </c>
      <c r="C19" s="117">
        <v>58139.41</v>
      </c>
      <c r="D19" s="117">
        <v>58139.41</v>
      </c>
      <c r="E19" s="117">
        <v>58139.41</v>
      </c>
      <c r="F19" s="117"/>
      <c r="G19" s="117"/>
    </row>
    <row r="20" ht="18" customHeight="1" spans="1:7">
      <c r="A20" s="172" t="s">
        <v>126</v>
      </c>
      <c r="B20" s="172" t="s">
        <v>127</v>
      </c>
      <c r="C20" s="117">
        <v>123539.43</v>
      </c>
      <c r="D20" s="117">
        <v>123539.43</v>
      </c>
      <c r="E20" s="117">
        <v>123539.43</v>
      </c>
      <c r="F20" s="117"/>
      <c r="G20" s="117"/>
    </row>
    <row r="21" ht="18" customHeight="1" spans="1:7">
      <c r="A21" s="172" t="s">
        <v>128</v>
      </c>
      <c r="B21" s="172" t="s">
        <v>129</v>
      </c>
      <c r="C21" s="117">
        <v>4171.02</v>
      </c>
      <c r="D21" s="117">
        <v>4171.02</v>
      </c>
      <c r="E21" s="117">
        <v>4171.02</v>
      </c>
      <c r="F21" s="117"/>
      <c r="G21" s="117"/>
    </row>
    <row r="22" ht="18" customHeight="1" spans="1:7">
      <c r="A22" s="69" t="s">
        <v>130</v>
      </c>
      <c r="B22" s="69" t="s">
        <v>131</v>
      </c>
      <c r="C22" s="117">
        <v>270808</v>
      </c>
      <c r="D22" s="117">
        <v>270808</v>
      </c>
      <c r="E22" s="117">
        <v>270808</v>
      </c>
      <c r="F22" s="117"/>
      <c r="G22" s="117"/>
    </row>
    <row r="23" ht="18" customHeight="1" spans="1:7">
      <c r="A23" s="171" t="s">
        <v>132</v>
      </c>
      <c r="B23" s="171" t="s">
        <v>133</v>
      </c>
      <c r="C23" s="117">
        <v>270808</v>
      </c>
      <c r="D23" s="117">
        <v>270808</v>
      </c>
      <c r="E23" s="117">
        <v>270808</v>
      </c>
      <c r="F23" s="117"/>
      <c r="G23" s="117"/>
    </row>
    <row r="24" ht="18" customHeight="1" spans="1:7">
      <c r="A24" s="172" t="s">
        <v>134</v>
      </c>
      <c r="B24" s="172" t="s">
        <v>135</v>
      </c>
      <c r="C24" s="117">
        <v>270808</v>
      </c>
      <c r="D24" s="117">
        <v>270808</v>
      </c>
      <c r="E24" s="117">
        <v>270808</v>
      </c>
      <c r="F24" s="117"/>
      <c r="G24" s="117"/>
    </row>
    <row r="25" ht="18" customHeight="1" spans="1:7">
      <c r="A25" s="116" t="s">
        <v>174</v>
      </c>
      <c r="B25" s="198" t="s">
        <v>174</v>
      </c>
      <c r="C25" s="117">
        <v>4873502.66</v>
      </c>
      <c r="D25" s="117">
        <v>3525487.66</v>
      </c>
      <c r="E25" s="117">
        <v>3271557.66</v>
      </c>
      <c r="F25" s="117">
        <v>253930</v>
      </c>
      <c r="G25" s="117">
        <v>1348015</v>
      </c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B13" sqref="B13"/>
    </sheetView>
  </sheetViews>
  <sheetFormatPr defaultColWidth="10.4444444444444" defaultRowHeight="14.25" customHeight="1" outlineLevelRow="6" outlineLevelCol="5"/>
  <cols>
    <col min="1" max="6" width="28.1111111111111" customWidth="1"/>
  </cols>
  <sheetData>
    <row r="1" customHeight="1" spans="1:6">
      <c r="A1" s="82"/>
      <c r="B1" s="82"/>
      <c r="C1" s="82"/>
      <c r="D1" s="82"/>
      <c r="E1" s="81"/>
      <c r="F1" s="191" t="s">
        <v>175</v>
      </c>
    </row>
    <row r="2" ht="41.25" customHeight="1" spans="1:6">
      <c r="A2" s="192" t="str">
        <f>"2025"&amp;"年一般公共预算“三公”经费支出预算表"</f>
        <v>2025年一般公共预算“三公”经费支出预算表</v>
      </c>
      <c r="B2" s="82"/>
      <c r="C2" s="82"/>
      <c r="D2" s="82"/>
      <c r="E2" s="81"/>
      <c r="F2" s="82"/>
    </row>
    <row r="3" customHeight="1" spans="1:6">
      <c r="A3" s="148" t="s">
        <v>2</v>
      </c>
      <c r="B3" s="193"/>
      <c r="D3" s="82"/>
      <c r="E3" s="81"/>
      <c r="F3" s="102" t="s">
        <v>3</v>
      </c>
    </row>
    <row r="4" ht="27" customHeight="1" spans="1:6">
      <c r="A4" s="86" t="s">
        <v>176</v>
      </c>
      <c r="B4" s="86" t="s">
        <v>177</v>
      </c>
      <c r="C4" s="88" t="s">
        <v>178</v>
      </c>
      <c r="D4" s="86"/>
      <c r="E4" s="87"/>
      <c r="F4" s="86" t="s">
        <v>179</v>
      </c>
    </row>
    <row r="5" ht="28.5" customHeight="1" spans="1:6">
      <c r="A5" s="194"/>
      <c r="B5" s="90"/>
      <c r="C5" s="87" t="s">
        <v>59</v>
      </c>
      <c r="D5" s="87" t="s">
        <v>180</v>
      </c>
      <c r="E5" s="87" t="s">
        <v>181</v>
      </c>
      <c r="F5" s="89"/>
    </row>
    <row r="6" ht="17.25" customHeight="1" spans="1:6">
      <c r="A6" s="94" t="s">
        <v>85</v>
      </c>
      <c r="B6" s="94" t="s">
        <v>86</v>
      </c>
      <c r="C6" s="94" t="s">
        <v>87</v>
      </c>
      <c r="D6" s="94" t="s">
        <v>88</v>
      </c>
      <c r="E6" s="94" t="s">
        <v>89</v>
      </c>
      <c r="F6" s="94" t="s">
        <v>90</v>
      </c>
    </row>
    <row r="7" ht="17.25" customHeight="1" spans="1:6">
      <c r="A7" s="117">
        <v>3800</v>
      </c>
      <c r="B7" s="117"/>
      <c r="C7" s="117"/>
      <c r="D7" s="117"/>
      <c r="E7" s="117"/>
      <c r="F7" s="117">
        <v>3800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59"/>
  <sheetViews>
    <sheetView showZeros="0" topLeftCell="A4" workbookViewId="0">
      <selection activeCell="A3" sqref="A3:H3"/>
    </sheetView>
  </sheetViews>
  <sheetFormatPr defaultColWidth="9.11111111111111" defaultRowHeight="14.25" customHeight="1"/>
  <cols>
    <col min="1" max="2" width="32.8888888888889" customWidth="1"/>
    <col min="3" max="3" width="20.6666666666667" customWidth="1"/>
    <col min="4" max="4" width="31.3333333333333" customWidth="1"/>
    <col min="5" max="5" width="10.1111111111111" customWidth="1"/>
    <col min="6" max="6" width="17.5555555555556" customWidth="1"/>
    <col min="7" max="7" width="10.3333333333333" customWidth="1"/>
    <col min="8" max="8" width="23" customWidth="1"/>
    <col min="9" max="25" width="18.6666666666667" customWidth="1"/>
  </cols>
  <sheetData>
    <row r="1" ht="13.5" customHeight="1" spans="2:25">
      <c r="B1" s="173"/>
      <c r="C1" s="179"/>
      <c r="E1" s="180"/>
      <c r="F1" s="180"/>
      <c r="G1" s="180"/>
      <c r="H1" s="180"/>
      <c r="I1" s="120"/>
      <c r="J1" s="120"/>
      <c r="K1" s="120"/>
      <c r="L1" s="120"/>
      <c r="M1" s="120"/>
      <c r="N1" s="120"/>
      <c r="O1" s="120"/>
      <c r="S1" s="120"/>
      <c r="W1" s="179"/>
      <c r="Y1" s="43" t="s">
        <v>182</v>
      </c>
    </row>
    <row r="2" ht="45.75" customHeight="1" spans="1:25">
      <c r="A2" s="104" t="str">
        <f>"2025"&amp;"年部门基本支出预算表"</f>
        <v>2025年部门基本支出预算表</v>
      </c>
      <c r="B2" s="4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44"/>
      <c r="Q2" s="44"/>
      <c r="R2" s="44"/>
      <c r="S2" s="104"/>
      <c r="T2" s="104"/>
      <c r="U2" s="104"/>
      <c r="V2" s="104"/>
      <c r="W2" s="104"/>
      <c r="X2" s="104"/>
      <c r="Y2" s="104"/>
    </row>
    <row r="3" ht="18.75" customHeight="1" spans="1:25">
      <c r="A3" s="45" t="s">
        <v>2</v>
      </c>
      <c r="B3" s="46"/>
      <c r="C3" s="181"/>
      <c r="D3" s="181"/>
      <c r="E3" s="181"/>
      <c r="F3" s="181"/>
      <c r="G3" s="181"/>
      <c r="H3" s="181"/>
      <c r="I3" s="122"/>
      <c r="J3" s="122"/>
      <c r="K3" s="122"/>
      <c r="L3" s="122"/>
      <c r="M3" s="122"/>
      <c r="N3" s="122"/>
      <c r="O3" s="122"/>
      <c r="P3" s="47"/>
      <c r="Q3" s="47"/>
      <c r="R3" s="47"/>
      <c r="S3" s="122"/>
      <c r="W3" s="179"/>
      <c r="Y3" s="43" t="s">
        <v>3</v>
      </c>
    </row>
    <row r="4" ht="18" customHeight="1" spans="1:25">
      <c r="A4" s="49" t="s">
        <v>183</v>
      </c>
      <c r="B4" s="49" t="s">
        <v>184</v>
      </c>
      <c r="C4" s="49" t="s">
        <v>185</v>
      </c>
      <c r="D4" s="49" t="s">
        <v>186</v>
      </c>
      <c r="E4" s="49" t="s">
        <v>187</v>
      </c>
      <c r="F4" s="49" t="s">
        <v>188</v>
      </c>
      <c r="G4" s="49" t="s">
        <v>189</v>
      </c>
      <c r="H4" s="49" t="s">
        <v>190</v>
      </c>
      <c r="I4" s="186" t="s">
        <v>191</v>
      </c>
      <c r="J4" s="145" t="s">
        <v>191</v>
      </c>
      <c r="K4" s="145"/>
      <c r="L4" s="145"/>
      <c r="M4" s="145"/>
      <c r="N4" s="145"/>
      <c r="O4" s="145"/>
      <c r="P4" s="52"/>
      <c r="Q4" s="52"/>
      <c r="R4" s="52"/>
      <c r="S4" s="138" t="s">
        <v>63</v>
      </c>
      <c r="T4" s="145" t="s">
        <v>64</v>
      </c>
      <c r="U4" s="145"/>
      <c r="V4" s="145"/>
      <c r="W4" s="145"/>
      <c r="X4" s="145"/>
      <c r="Y4" s="118"/>
    </row>
    <row r="5" ht="18" customHeight="1" spans="1:25">
      <c r="A5" s="54"/>
      <c r="B5" s="68"/>
      <c r="C5" s="164"/>
      <c r="D5" s="54"/>
      <c r="E5" s="54"/>
      <c r="F5" s="54"/>
      <c r="G5" s="54"/>
      <c r="H5" s="54"/>
      <c r="I5" s="162" t="s">
        <v>192</v>
      </c>
      <c r="J5" s="186" t="s">
        <v>60</v>
      </c>
      <c r="K5" s="145"/>
      <c r="L5" s="145"/>
      <c r="M5" s="145"/>
      <c r="N5" s="145"/>
      <c r="O5" s="118"/>
      <c r="P5" s="51" t="s">
        <v>193</v>
      </c>
      <c r="Q5" s="52"/>
      <c r="R5" s="53"/>
      <c r="S5" s="49" t="s">
        <v>63</v>
      </c>
      <c r="T5" s="186" t="s">
        <v>64</v>
      </c>
      <c r="U5" s="138" t="s">
        <v>66</v>
      </c>
      <c r="V5" s="145" t="s">
        <v>64</v>
      </c>
      <c r="W5" s="138" t="s">
        <v>68</v>
      </c>
      <c r="X5" s="138" t="s">
        <v>69</v>
      </c>
      <c r="Y5" s="190" t="s">
        <v>70</v>
      </c>
    </row>
    <row r="6" ht="19.5" customHeight="1" spans="1:25">
      <c r="A6" s="68"/>
      <c r="B6" s="68"/>
      <c r="C6" s="68"/>
      <c r="D6" s="68"/>
      <c r="E6" s="68"/>
      <c r="F6" s="68"/>
      <c r="G6" s="68"/>
      <c r="H6" s="68"/>
      <c r="I6" s="68"/>
      <c r="J6" s="187" t="s">
        <v>194</v>
      </c>
      <c r="K6" s="49"/>
      <c r="L6" s="49" t="s">
        <v>195</v>
      </c>
      <c r="M6" s="49" t="s">
        <v>196</v>
      </c>
      <c r="N6" s="49" t="s">
        <v>197</v>
      </c>
      <c r="O6" s="49" t="s">
        <v>198</v>
      </c>
      <c r="P6" s="49" t="s">
        <v>60</v>
      </c>
      <c r="Q6" s="49" t="s">
        <v>61</v>
      </c>
      <c r="R6" s="49" t="s">
        <v>62</v>
      </c>
      <c r="S6" s="68"/>
      <c r="T6" s="49" t="s">
        <v>59</v>
      </c>
      <c r="U6" s="49" t="s">
        <v>66</v>
      </c>
      <c r="V6" s="49" t="s">
        <v>199</v>
      </c>
      <c r="W6" s="49" t="s">
        <v>68</v>
      </c>
      <c r="X6" s="49" t="s">
        <v>69</v>
      </c>
      <c r="Y6" s="49" t="s">
        <v>70</v>
      </c>
    </row>
    <row r="7" ht="37.5" customHeight="1" spans="1:25">
      <c r="A7" s="182"/>
      <c r="B7" s="59"/>
      <c r="C7" s="182"/>
      <c r="D7" s="182"/>
      <c r="E7" s="182"/>
      <c r="F7" s="182"/>
      <c r="G7" s="182"/>
      <c r="H7" s="182"/>
      <c r="I7" s="182"/>
      <c r="J7" s="188" t="s">
        <v>59</v>
      </c>
      <c r="K7" s="189" t="s">
        <v>200</v>
      </c>
      <c r="L7" s="57" t="s">
        <v>201</v>
      </c>
      <c r="M7" s="57" t="s">
        <v>196</v>
      </c>
      <c r="N7" s="57" t="s">
        <v>197</v>
      </c>
      <c r="O7" s="57" t="s">
        <v>198</v>
      </c>
      <c r="P7" s="57" t="s">
        <v>196</v>
      </c>
      <c r="Q7" s="57" t="s">
        <v>197</v>
      </c>
      <c r="R7" s="57" t="s">
        <v>198</v>
      </c>
      <c r="S7" s="57" t="s">
        <v>63</v>
      </c>
      <c r="T7" s="57" t="s">
        <v>59</v>
      </c>
      <c r="U7" s="57" t="s">
        <v>66</v>
      </c>
      <c r="V7" s="57" t="s">
        <v>199</v>
      </c>
      <c r="W7" s="57" t="s">
        <v>68</v>
      </c>
      <c r="X7" s="57" t="s">
        <v>69</v>
      </c>
      <c r="Y7" s="57" t="s">
        <v>70</v>
      </c>
    </row>
    <row r="8" customHeight="1" spans="1:25">
      <c r="A8" s="75">
        <v>1</v>
      </c>
      <c r="B8" s="75">
        <v>2</v>
      </c>
      <c r="C8" s="75">
        <v>3</v>
      </c>
      <c r="D8" s="75">
        <v>4</v>
      </c>
      <c r="E8" s="75">
        <v>5</v>
      </c>
      <c r="F8" s="75">
        <v>6</v>
      </c>
      <c r="G8" s="75">
        <v>7</v>
      </c>
      <c r="H8" s="75">
        <v>8</v>
      </c>
      <c r="I8" s="75">
        <v>9</v>
      </c>
      <c r="J8" s="75">
        <v>10</v>
      </c>
      <c r="K8" s="75">
        <v>11</v>
      </c>
      <c r="L8" s="75">
        <v>12</v>
      </c>
      <c r="M8" s="75">
        <v>13</v>
      </c>
      <c r="N8" s="75">
        <v>14</v>
      </c>
      <c r="O8" s="75">
        <v>15</v>
      </c>
      <c r="P8" s="75">
        <v>16</v>
      </c>
      <c r="Q8" s="75">
        <v>17</v>
      </c>
      <c r="R8" s="75">
        <v>18</v>
      </c>
      <c r="S8" s="75">
        <v>19</v>
      </c>
      <c r="T8" s="75">
        <v>20</v>
      </c>
      <c r="U8" s="75">
        <v>21</v>
      </c>
      <c r="V8" s="75">
        <v>22</v>
      </c>
      <c r="W8" s="75">
        <v>23</v>
      </c>
      <c r="X8" s="75">
        <v>24</v>
      </c>
      <c r="Y8" s="75">
        <v>25</v>
      </c>
    </row>
    <row r="9" ht="20.25" customHeight="1" spans="1:25">
      <c r="A9" s="183" t="s">
        <v>72</v>
      </c>
      <c r="B9" s="183" t="s">
        <v>72</v>
      </c>
      <c r="C9" s="183" t="s">
        <v>202</v>
      </c>
      <c r="D9" s="183" t="s">
        <v>203</v>
      </c>
      <c r="E9" s="183" t="s">
        <v>104</v>
      </c>
      <c r="F9" s="183" t="s">
        <v>105</v>
      </c>
      <c r="G9" s="183" t="s">
        <v>204</v>
      </c>
      <c r="H9" s="183" t="s">
        <v>205</v>
      </c>
      <c r="I9" s="117">
        <v>529392</v>
      </c>
      <c r="J9" s="117">
        <v>529392</v>
      </c>
      <c r="K9" s="117"/>
      <c r="L9" s="117"/>
      <c r="M9" s="117"/>
      <c r="N9" s="117">
        <v>529392</v>
      </c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ht="20.25" customHeight="1" spans="1:25">
      <c r="A10" s="183" t="s">
        <v>72</v>
      </c>
      <c r="B10" s="183" t="s">
        <v>72</v>
      </c>
      <c r="C10" s="183" t="s">
        <v>202</v>
      </c>
      <c r="D10" s="183" t="s">
        <v>203</v>
      </c>
      <c r="E10" s="183" t="s">
        <v>104</v>
      </c>
      <c r="F10" s="183" t="s">
        <v>105</v>
      </c>
      <c r="G10" s="183" t="s">
        <v>206</v>
      </c>
      <c r="H10" s="183" t="s">
        <v>207</v>
      </c>
      <c r="I10" s="117">
        <v>783036</v>
      </c>
      <c r="J10" s="117">
        <v>783036</v>
      </c>
      <c r="K10" s="63"/>
      <c r="L10" s="63"/>
      <c r="M10" s="63"/>
      <c r="N10" s="117">
        <v>783036</v>
      </c>
      <c r="O10" s="63"/>
      <c r="P10" s="117"/>
      <c r="Q10" s="117"/>
      <c r="R10" s="117"/>
      <c r="S10" s="117"/>
      <c r="T10" s="117"/>
      <c r="U10" s="117"/>
      <c r="V10" s="117"/>
      <c r="W10" s="117"/>
      <c r="X10" s="117"/>
      <c r="Y10" s="117"/>
    </row>
    <row r="11" ht="20.25" customHeight="1" spans="1:25">
      <c r="A11" s="183" t="s">
        <v>72</v>
      </c>
      <c r="B11" s="183" t="s">
        <v>72</v>
      </c>
      <c r="C11" s="183" t="s">
        <v>202</v>
      </c>
      <c r="D11" s="183" t="s">
        <v>203</v>
      </c>
      <c r="E11" s="183" t="s">
        <v>104</v>
      </c>
      <c r="F11" s="183" t="s">
        <v>105</v>
      </c>
      <c r="G11" s="183" t="s">
        <v>208</v>
      </c>
      <c r="H11" s="183" t="s">
        <v>209</v>
      </c>
      <c r="I11" s="117">
        <v>44116</v>
      </c>
      <c r="J11" s="117">
        <v>44116</v>
      </c>
      <c r="K11" s="63"/>
      <c r="L11" s="63"/>
      <c r="M11" s="63"/>
      <c r="N11" s="117">
        <v>44116</v>
      </c>
      <c r="O11" s="63"/>
      <c r="P11" s="117"/>
      <c r="Q11" s="117"/>
      <c r="R11" s="117"/>
      <c r="S11" s="117"/>
      <c r="T11" s="117"/>
      <c r="U11" s="117"/>
      <c r="V11" s="117"/>
      <c r="W11" s="117"/>
      <c r="X11" s="117"/>
      <c r="Y11" s="117"/>
    </row>
    <row r="12" ht="20.25" customHeight="1" spans="1:25">
      <c r="A12" s="183" t="s">
        <v>72</v>
      </c>
      <c r="B12" s="183" t="s">
        <v>72</v>
      </c>
      <c r="C12" s="183" t="s">
        <v>210</v>
      </c>
      <c r="D12" s="183" t="s">
        <v>211</v>
      </c>
      <c r="E12" s="183" t="s">
        <v>104</v>
      </c>
      <c r="F12" s="183" t="s">
        <v>105</v>
      </c>
      <c r="G12" s="183" t="s">
        <v>204</v>
      </c>
      <c r="H12" s="183" t="s">
        <v>205</v>
      </c>
      <c r="I12" s="117">
        <v>304872</v>
      </c>
      <c r="J12" s="117">
        <v>304872</v>
      </c>
      <c r="K12" s="63"/>
      <c r="L12" s="63"/>
      <c r="M12" s="63"/>
      <c r="N12" s="117">
        <v>304872</v>
      </c>
      <c r="O12" s="63"/>
      <c r="P12" s="117"/>
      <c r="Q12" s="117"/>
      <c r="R12" s="117"/>
      <c r="S12" s="117"/>
      <c r="T12" s="117"/>
      <c r="U12" s="117"/>
      <c r="V12" s="117"/>
      <c r="W12" s="117"/>
      <c r="X12" s="117"/>
      <c r="Y12" s="117"/>
    </row>
    <row r="13" ht="20.25" customHeight="1" spans="1:25">
      <c r="A13" s="183" t="s">
        <v>72</v>
      </c>
      <c r="B13" s="183" t="s">
        <v>72</v>
      </c>
      <c r="C13" s="183" t="s">
        <v>210</v>
      </c>
      <c r="D13" s="183" t="s">
        <v>211</v>
      </c>
      <c r="E13" s="183" t="s">
        <v>104</v>
      </c>
      <c r="F13" s="183" t="s">
        <v>105</v>
      </c>
      <c r="G13" s="183" t="s">
        <v>206</v>
      </c>
      <c r="H13" s="183" t="s">
        <v>207</v>
      </c>
      <c r="I13" s="117">
        <v>23040</v>
      </c>
      <c r="J13" s="117">
        <v>23040</v>
      </c>
      <c r="K13" s="63"/>
      <c r="L13" s="63"/>
      <c r="M13" s="63"/>
      <c r="N13" s="117">
        <v>23040</v>
      </c>
      <c r="O13" s="63"/>
      <c r="P13" s="117"/>
      <c r="Q13" s="117"/>
      <c r="R13" s="117"/>
      <c r="S13" s="117"/>
      <c r="T13" s="117"/>
      <c r="U13" s="117"/>
      <c r="V13" s="117"/>
      <c r="W13" s="117"/>
      <c r="X13" s="117"/>
      <c r="Y13" s="117"/>
    </row>
    <row r="14" ht="20.25" customHeight="1" spans="1:25">
      <c r="A14" s="183" t="s">
        <v>72</v>
      </c>
      <c r="B14" s="183" t="s">
        <v>72</v>
      </c>
      <c r="C14" s="183" t="s">
        <v>210</v>
      </c>
      <c r="D14" s="183" t="s">
        <v>211</v>
      </c>
      <c r="E14" s="183" t="s">
        <v>104</v>
      </c>
      <c r="F14" s="183" t="s">
        <v>105</v>
      </c>
      <c r="G14" s="183" t="s">
        <v>208</v>
      </c>
      <c r="H14" s="183" t="s">
        <v>209</v>
      </c>
      <c r="I14" s="117">
        <v>25406</v>
      </c>
      <c r="J14" s="117">
        <v>25406</v>
      </c>
      <c r="K14" s="63"/>
      <c r="L14" s="63"/>
      <c r="M14" s="63"/>
      <c r="N14" s="117">
        <v>25406</v>
      </c>
      <c r="O14" s="63"/>
      <c r="P14" s="117"/>
      <c r="Q14" s="117"/>
      <c r="R14" s="117"/>
      <c r="S14" s="117"/>
      <c r="T14" s="117"/>
      <c r="U14" s="117"/>
      <c r="V14" s="117"/>
      <c r="W14" s="117"/>
      <c r="X14" s="117"/>
      <c r="Y14" s="117"/>
    </row>
    <row r="15" ht="20.25" customHeight="1" spans="1:25">
      <c r="A15" s="183" t="s">
        <v>72</v>
      </c>
      <c r="B15" s="183" t="s">
        <v>72</v>
      </c>
      <c r="C15" s="183" t="s">
        <v>210</v>
      </c>
      <c r="D15" s="183" t="s">
        <v>211</v>
      </c>
      <c r="E15" s="183" t="s">
        <v>104</v>
      </c>
      <c r="F15" s="183" t="s">
        <v>105</v>
      </c>
      <c r="G15" s="183" t="s">
        <v>212</v>
      </c>
      <c r="H15" s="183" t="s">
        <v>213</v>
      </c>
      <c r="I15" s="117">
        <v>69403.08</v>
      </c>
      <c r="J15" s="117">
        <v>69403.08</v>
      </c>
      <c r="K15" s="63"/>
      <c r="L15" s="63"/>
      <c r="M15" s="63"/>
      <c r="N15" s="117">
        <v>69403.08</v>
      </c>
      <c r="O15" s="63"/>
      <c r="P15" s="117"/>
      <c r="Q15" s="117"/>
      <c r="R15" s="117"/>
      <c r="S15" s="117"/>
      <c r="T15" s="117"/>
      <c r="U15" s="117"/>
      <c r="V15" s="117"/>
      <c r="W15" s="117"/>
      <c r="X15" s="117"/>
      <c r="Y15" s="117"/>
    </row>
    <row r="16" ht="20.25" customHeight="1" spans="1:25">
      <c r="A16" s="183" t="s">
        <v>72</v>
      </c>
      <c r="B16" s="183" t="s">
        <v>72</v>
      </c>
      <c r="C16" s="183" t="s">
        <v>210</v>
      </c>
      <c r="D16" s="183" t="s">
        <v>211</v>
      </c>
      <c r="E16" s="183" t="s">
        <v>104</v>
      </c>
      <c r="F16" s="183" t="s">
        <v>105</v>
      </c>
      <c r="G16" s="183" t="s">
        <v>212</v>
      </c>
      <c r="H16" s="183" t="s">
        <v>213</v>
      </c>
      <c r="I16" s="117">
        <v>268332</v>
      </c>
      <c r="J16" s="117">
        <v>268332</v>
      </c>
      <c r="K16" s="63"/>
      <c r="L16" s="63"/>
      <c r="M16" s="63"/>
      <c r="N16" s="117">
        <v>268332</v>
      </c>
      <c r="O16" s="63"/>
      <c r="P16" s="117"/>
      <c r="Q16" s="117"/>
      <c r="R16" s="117"/>
      <c r="S16" s="117"/>
      <c r="T16" s="117"/>
      <c r="U16" s="117"/>
      <c r="V16" s="117"/>
      <c r="W16" s="117"/>
      <c r="X16" s="117"/>
      <c r="Y16" s="117"/>
    </row>
    <row r="17" ht="20.25" customHeight="1" spans="1:25">
      <c r="A17" s="183" t="s">
        <v>72</v>
      </c>
      <c r="B17" s="183" t="s">
        <v>72</v>
      </c>
      <c r="C17" s="183" t="s">
        <v>214</v>
      </c>
      <c r="D17" s="183" t="s">
        <v>179</v>
      </c>
      <c r="E17" s="183" t="s">
        <v>104</v>
      </c>
      <c r="F17" s="183" t="s">
        <v>105</v>
      </c>
      <c r="G17" s="183" t="s">
        <v>215</v>
      </c>
      <c r="H17" s="183" t="s">
        <v>179</v>
      </c>
      <c r="I17" s="117">
        <v>2400</v>
      </c>
      <c r="J17" s="117">
        <v>2400</v>
      </c>
      <c r="K17" s="63"/>
      <c r="L17" s="63"/>
      <c r="M17" s="63"/>
      <c r="N17" s="117">
        <v>2400</v>
      </c>
      <c r="O17" s="63"/>
      <c r="P17" s="117"/>
      <c r="Q17" s="117"/>
      <c r="R17" s="117"/>
      <c r="S17" s="117"/>
      <c r="T17" s="117"/>
      <c r="U17" s="117"/>
      <c r="V17" s="117"/>
      <c r="W17" s="117"/>
      <c r="X17" s="117"/>
      <c r="Y17" s="117"/>
    </row>
    <row r="18" ht="20.25" customHeight="1" spans="1:25">
      <c r="A18" s="183" t="s">
        <v>72</v>
      </c>
      <c r="B18" s="183" t="s">
        <v>72</v>
      </c>
      <c r="C18" s="183" t="s">
        <v>214</v>
      </c>
      <c r="D18" s="183" t="s">
        <v>179</v>
      </c>
      <c r="E18" s="183" t="s">
        <v>104</v>
      </c>
      <c r="F18" s="183" t="s">
        <v>105</v>
      </c>
      <c r="G18" s="183" t="s">
        <v>215</v>
      </c>
      <c r="H18" s="183" t="s">
        <v>179</v>
      </c>
      <c r="I18" s="117">
        <v>1400</v>
      </c>
      <c r="J18" s="117">
        <v>1400</v>
      </c>
      <c r="K18" s="63"/>
      <c r="L18" s="63"/>
      <c r="M18" s="63"/>
      <c r="N18" s="117">
        <v>1400</v>
      </c>
      <c r="O18" s="63"/>
      <c r="P18" s="117"/>
      <c r="Q18" s="117"/>
      <c r="R18" s="117"/>
      <c r="S18" s="117"/>
      <c r="T18" s="117"/>
      <c r="U18" s="117"/>
      <c r="V18" s="117"/>
      <c r="W18" s="117"/>
      <c r="X18" s="117"/>
      <c r="Y18" s="117"/>
    </row>
    <row r="19" ht="20.25" customHeight="1" spans="1:25">
      <c r="A19" s="183" t="s">
        <v>72</v>
      </c>
      <c r="B19" s="183" t="s">
        <v>72</v>
      </c>
      <c r="C19" s="183" t="s">
        <v>216</v>
      </c>
      <c r="D19" s="183" t="s">
        <v>217</v>
      </c>
      <c r="E19" s="183" t="s">
        <v>104</v>
      </c>
      <c r="F19" s="183" t="s">
        <v>105</v>
      </c>
      <c r="G19" s="183" t="s">
        <v>218</v>
      </c>
      <c r="H19" s="183" t="s">
        <v>219</v>
      </c>
      <c r="I19" s="117">
        <v>117600</v>
      </c>
      <c r="J19" s="117">
        <v>117600</v>
      </c>
      <c r="K19" s="63"/>
      <c r="L19" s="63"/>
      <c r="M19" s="63"/>
      <c r="N19" s="117">
        <v>117600</v>
      </c>
      <c r="O19" s="63"/>
      <c r="P19" s="117"/>
      <c r="Q19" s="117"/>
      <c r="R19" s="117"/>
      <c r="S19" s="117"/>
      <c r="T19" s="117"/>
      <c r="U19" s="117"/>
      <c r="V19" s="117"/>
      <c r="W19" s="117"/>
      <c r="X19" s="117"/>
      <c r="Y19" s="117"/>
    </row>
    <row r="20" ht="20.25" customHeight="1" spans="1:25">
      <c r="A20" s="183" t="s">
        <v>72</v>
      </c>
      <c r="B20" s="183" t="s">
        <v>72</v>
      </c>
      <c r="C20" s="183" t="s">
        <v>220</v>
      </c>
      <c r="D20" s="183" t="s">
        <v>221</v>
      </c>
      <c r="E20" s="183" t="s">
        <v>104</v>
      </c>
      <c r="F20" s="183" t="s">
        <v>105</v>
      </c>
      <c r="G20" s="183" t="s">
        <v>222</v>
      </c>
      <c r="H20" s="183" t="s">
        <v>221</v>
      </c>
      <c r="I20" s="117">
        <v>3600</v>
      </c>
      <c r="J20" s="117">
        <v>3600</v>
      </c>
      <c r="K20" s="63"/>
      <c r="L20" s="63"/>
      <c r="M20" s="63"/>
      <c r="N20" s="117">
        <v>3600</v>
      </c>
      <c r="O20" s="63"/>
      <c r="P20" s="117"/>
      <c r="Q20" s="117"/>
      <c r="R20" s="117"/>
      <c r="S20" s="117"/>
      <c r="T20" s="117"/>
      <c r="U20" s="117"/>
      <c r="V20" s="117"/>
      <c r="W20" s="117"/>
      <c r="X20" s="117"/>
      <c r="Y20" s="117"/>
    </row>
    <row r="21" ht="20.25" customHeight="1" spans="1:25">
      <c r="A21" s="183" t="s">
        <v>72</v>
      </c>
      <c r="B21" s="183" t="s">
        <v>72</v>
      </c>
      <c r="C21" s="183" t="s">
        <v>220</v>
      </c>
      <c r="D21" s="183" t="s">
        <v>221</v>
      </c>
      <c r="E21" s="183" t="s">
        <v>104</v>
      </c>
      <c r="F21" s="183" t="s">
        <v>105</v>
      </c>
      <c r="G21" s="183" t="s">
        <v>222</v>
      </c>
      <c r="H21" s="183" t="s">
        <v>221</v>
      </c>
      <c r="I21" s="117">
        <v>2100</v>
      </c>
      <c r="J21" s="117">
        <v>2100</v>
      </c>
      <c r="K21" s="63"/>
      <c r="L21" s="63"/>
      <c r="M21" s="63"/>
      <c r="N21" s="117">
        <v>2100</v>
      </c>
      <c r="O21" s="63"/>
      <c r="P21" s="117"/>
      <c r="Q21" s="117"/>
      <c r="R21" s="117"/>
      <c r="S21" s="117"/>
      <c r="T21" s="117"/>
      <c r="U21" s="117"/>
      <c r="V21" s="117"/>
      <c r="W21" s="117"/>
      <c r="X21" s="117"/>
      <c r="Y21" s="117"/>
    </row>
    <row r="22" ht="20.25" customHeight="1" spans="1:25">
      <c r="A22" s="183" t="s">
        <v>72</v>
      </c>
      <c r="B22" s="183" t="s">
        <v>72</v>
      </c>
      <c r="C22" s="183" t="s">
        <v>223</v>
      </c>
      <c r="D22" s="183" t="s">
        <v>224</v>
      </c>
      <c r="E22" s="183" t="s">
        <v>114</v>
      </c>
      <c r="F22" s="183" t="s">
        <v>115</v>
      </c>
      <c r="G22" s="183" t="s">
        <v>225</v>
      </c>
      <c r="H22" s="183" t="s">
        <v>226</v>
      </c>
      <c r="I22" s="117">
        <v>2400</v>
      </c>
      <c r="J22" s="117">
        <v>2400</v>
      </c>
      <c r="K22" s="63"/>
      <c r="L22" s="63"/>
      <c r="M22" s="63"/>
      <c r="N22" s="117">
        <v>2400</v>
      </c>
      <c r="O22" s="63"/>
      <c r="P22" s="117"/>
      <c r="Q22" s="117"/>
      <c r="R22" s="117"/>
      <c r="S22" s="117"/>
      <c r="T22" s="117"/>
      <c r="U22" s="117"/>
      <c r="V22" s="117"/>
      <c r="W22" s="117"/>
      <c r="X22" s="117"/>
      <c r="Y22" s="117"/>
    </row>
    <row r="23" ht="20.25" customHeight="1" spans="1:25">
      <c r="A23" s="183" t="s">
        <v>72</v>
      </c>
      <c r="B23" s="183" t="s">
        <v>72</v>
      </c>
      <c r="C23" s="183" t="s">
        <v>227</v>
      </c>
      <c r="D23" s="183" t="s">
        <v>228</v>
      </c>
      <c r="E23" s="183" t="s">
        <v>104</v>
      </c>
      <c r="F23" s="183" t="s">
        <v>105</v>
      </c>
      <c r="G23" s="183" t="s">
        <v>229</v>
      </c>
      <c r="H23" s="183" t="s">
        <v>230</v>
      </c>
      <c r="I23" s="117">
        <v>10800</v>
      </c>
      <c r="J23" s="117">
        <v>10800</v>
      </c>
      <c r="K23" s="63"/>
      <c r="L23" s="63"/>
      <c r="M23" s="63"/>
      <c r="N23" s="117">
        <v>10800</v>
      </c>
      <c r="O23" s="63"/>
      <c r="P23" s="117"/>
      <c r="Q23" s="117"/>
      <c r="R23" s="117"/>
      <c r="S23" s="117"/>
      <c r="T23" s="117"/>
      <c r="U23" s="117"/>
      <c r="V23" s="117"/>
      <c r="W23" s="117"/>
      <c r="X23" s="117"/>
      <c r="Y23" s="117"/>
    </row>
    <row r="24" ht="20.25" customHeight="1" spans="1:25">
      <c r="A24" s="183" t="s">
        <v>72</v>
      </c>
      <c r="B24" s="183" t="s">
        <v>72</v>
      </c>
      <c r="C24" s="183" t="s">
        <v>227</v>
      </c>
      <c r="D24" s="183" t="s">
        <v>228</v>
      </c>
      <c r="E24" s="183" t="s">
        <v>104</v>
      </c>
      <c r="F24" s="183" t="s">
        <v>105</v>
      </c>
      <c r="G24" s="183" t="s">
        <v>229</v>
      </c>
      <c r="H24" s="183" t="s">
        <v>230</v>
      </c>
      <c r="I24" s="117">
        <v>6300</v>
      </c>
      <c r="J24" s="117">
        <v>6300</v>
      </c>
      <c r="K24" s="63"/>
      <c r="L24" s="63"/>
      <c r="M24" s="63"/>
      <c r="N24" s="117">
        <v>6300</v>
      </c>
      <c r="O24" s="63"/>
      <c r="P24" s="117"/>
      <c r="Q24" s="117"/>
      <c r="R24" s="117"/>
      <c r="S24" s="117"/>
      <c r="T24" s="117"/>
      <c r="U24" s="117"/>
      <c r="V24" s="117"/>
      <c r="W24" s="117"/>
      <c r="X24" s="117"/>
      <c r="Y24" s="117"/>
    </row>
    <row r="25" ht="20.25" customHeight="1" spans="1:25">
      <c r="A25" s="183" t="s">
        <v>72</v>
      </c>
      <c r="B25" s="183" t="s">
        <v>72</v>
      </c>
      <c r="C25" s="183" t="s">
        <v>227</v>
      </c>
      <c r="D25" s="183" t="s">
        <v>228</v>
      </c>
      <c r="E25" s="183" t="s">
        <v>104</v>
      </c>
      <c r="F25" s="183" t="s">
        <v>105</v>
      </c>
      <c r="G25" s="183" t="s">
        <v>231</v>
      </c>
      <c r="H25" s="183" t="s">
        <v>232</v>
      </c>
      <c r="I25" s="117">
        <v>1400</v>
      </c>
      <c r="J25" s="117">
        <v>1400</v>
      </c>
      <c r="K25" s="63"/>
      <c r="L25" s="63"/>
      <c r="M25" s="63"/>
      <c r="N25" s="117">
        <v>1400</v>
      </c>
      <c r="O25" s="63"/>
      <c r="P25" s="117"/>
      <c r="Q25" s="117"/>
      <c r="R25" s="117"/>
      <c r="S25" s="117"/>
      <c r="T25" s="117"/>
      <c r="U25" s="117"/>
      <c r="V25" s="117"/>
      <c r="W25" s="117"/>
      <c r="X25" s="117"/>
      <c r="Y25" s="117"/>
    </row>
    <row r="26" ht="20.25" customHeight="1" spans="1:25">
      <c r="A26" s="183" t="s">
        <v>72</v>
      </c>
      <c r="B26" s="183" t="s">
        <v>72</v>
      </c>
      <c r="C26" s="183" t="s">
        <v>227</v>
      </c>
      <c r="D26" s="183" t="s">
        <v>228</v>
      </c>
      <c r="E26" s="183" t="s">
        <v>104</v>
      </c>
      <c r="F26" s="183" t="s">
        <v>105</v>
      </c>
      <c r="G26" s="183" t="s">
        <v>231</v>
      </c>
      <c r="H26" s="183" t="s">
        <v>232</v>
      </c>
      <c r="I26" s="117">
        <v>2400</v>
      </c>
      <c r="J26" s="117">
        <v>2400</v>
      </c>
      <c r="K26" s="63"/>
      <c r="L26" s="63"/>
      <c r="M26" s="63"/>
      <c r="N26" s="117">
        <v>2400</v>
      </c>
      <c r="O26" s="63"/>
      <c r="P26" s="117"/>
      <c r="Q26" s="117"/>
      <c r="R26" s="117"/>
      <c r="S26" s="117"/>
      <c r="T26" s="117"/>
      <c r="U26" s="117"/>
      <c r="V26" s="117"/>
      <c r="W26" s="117"/>
      <c r="X26" s="117"/>
      <c r="Y26" s="117"/>
    </row>
    <row r="27" ht="20.25" customHeight="1" spans="1:25">
      <c r="A27" s="183" t="s">
        <v>72</v>
      </c>
      <c r="B27" s="183" t="s">
        <v>72</v>
      </c>
      <c r="C27" s="183" t="s">
        <v>227</v>
      </c>
      <c r="D27" s="183" t="s">
        <v>228</v>
      </c>
      <c r="E27" s="183" t="s">
        <v>104</v>
      </c>
      <c r="F27" s="183" t="s">
        <v>105</v>
      </c>
      <c r="G27" s="183" t="s">
        <v>233</v>
      </c>
      <c r="H27" s="183" t="s">
        <v>234</v>
      </c>
      <c r="I27" s="117">
        <v>1400</v>
      </c>
      <c r="J27" s="117">
        <v>1400</v>
      </c>
      <c r="K27" s="63"/>
      <c r="L27" s="63"/>
      <c r="M27" s="63"/>
      <c r="N27" s="117">
        <v>1400</v>
      </c>
      <c r="O27" s="63"/>
      <c r="P27" s="117"/>
      <c r="Q27" s="117"/>
      <c r="R27" s="117"/>
      <c r="S27" s="117"/>
      <c r="T27" s="117"/>
      <c r="U27" s="117"/>
      <c r="V27" s="117"/>
      <c r="W27" s="117"/>
      <c r="X27" s="117"/>
      <c r="Y27" s="117"/>
    </row>
    <row r="28" ht="20.25" customHeight="1" spans="1:25">
      <c r="A28" s="183" t="s">
        <v>72</v>
      </c>
      <c r="B28" s="183" t="s">
        <v>72</v>
      </c>
      <c r="C28" s="183" t="s">
        <v>227</v>
      </c>
      <c r="D28" s="183" t="s">
        <v>228</v>
      </c>
      <c r="E28" s="183" t="s">
        <v>104</v>
      </c>
      <c r="F28" s="183" t="s">
        <v>105</v>
      </c>
      <c r="G28" s="183" t="s">
        <v>233</v>
      </c>
      <c r="H28" s="183" t="s">
        <v>234</v>
      </c>
      <c r="I28" s="117">
        <v>2400</v>
      </c>
      <c r="J28" s="117">
        <v>2400</v>
      </c>
      <c r="K28" s="63"/>
      <c r="L28" s="63"/>
      <c r="M28" s="63"/>
      <c r="N28" s="117">
        <v>2400</v>
      </c>
      <c r="O28" s="63"/>
      <c r="P28" s="117"/>
      <c r="Q28" s="117"/>
      <c r="R28" s="117"/>
      <c r="S28" s="117"/>
      <c r="T28" s="117"/>
      <c r="U28" s="117"/>
      <c r="V28" s="117"/>
      <c r="W28" s="117"/>
      <c r="X28" s="117"/>
      <c r="Y28" s="117"/>
    </row>
    <row r="29" ht="20.25" customHeight="1" spans="1:25">
      <c r="A29" s="183" t="s">
        <v>72</v>
      </c>
      <c r="B29" s="183" t="s">
        <v>72</v>
      </c>
      <c r="C29" s="183" t="s">
        <v>227</v>
      </c>
      <c r="D29" s="183" t="s">
        <v>228</v>
      </c>
      <c r="E29" s="183" t="s">
        <v>104</v>
      </c>
      <c r="F29" s="183" t="s">
        <v>105</v>
      </c>
      <c r="G29" s="183" t="s">
        <v>235</v>
      </c>
      <c r="H29" s="183" t="s">
        <v>236</v>
      </c>
      <c r="I29" s="117">
        <v>4900</v>
      </c>
      <c r="J29" s="117">
        <v>4900</v>
      </c>
      <c r="K29" s="63"/>
      <c r="L29" s="63"/>
      <c r="M29" s="63"/>
      <c r="N29" s="117">
        <v>4900</v>
      </c>
      <c r="O29" s="63"/>
      <c r="P29" s="117"/>
      <c r="Q29" s="117"/>
      <c r="R29" s="117"/>
      <c r="S29" s="117"/>
      <c r="T29" s="117"/>
      <c r="U29" s="117"/>
      <c r="V29" s="117"/>
      <c r="W29" s="117"/>
      <c r="X29" s="117"/>
      <c r="Y29" s="117"/>
    </row>
    <row r="30" ht="20.25" customHeight="1" spans="1:25">
      <c r="A30" s="183" t="s">
        <v>72</v>
      </c>
      <c r="B30" s="183" t="s">
        <v>72</v>
      </c>
      <c r="C30" s="183" t="s">
        <v>227</v>
      </c>
      <c r="D30" s="183" t="s">
        <v>228</v>
      </c>
      <c r="E30" s="183" t="s">
        <v>104</v>
      </c>
      <c r="F30" s="183" t="s">
        <v>105</v>
      </c>
      <c r="G30" s="183" t="s">
        <v>235</v>
      </c>
      <c r="H30" s="183" t="s">
        <v>236</v>
      </c>
      <c r="I30" s="117">
        <v>8400</v>
      </c>
      <c r="J30" s="117">
        <v>8400</v>
      </c>
      <c r="K30" s="63"/>
      <c r="L30" s="63"/>
      <c r="M30" s="63"/>
      <c r="N30" s="117">
        <v>8400</v>
      </c>
      <c r="O30" s="63"/>
      <c r="P30" s="117"/>
      <c r="Q30" s="117"/>
      <c r="R30" s="117"/>
      <c r="S30" s="117"/>
      <c r="T30" s="117"/>
      <c r="U30" s="117"/>
      <c r="V30" s="117"/>
      <c r="W30" s="117"/>
      <c r="X30" s="117"/>
      <c r="Y30" s="117"/>
    </row>
    <row r="31" ht="20.25" customHeight="1" spans="1:25">
      <c r="A31" s="183" t="s">
        <v>72</v>
      </c>
      <c r="B31" s="183" t="s">
        <v>72</v>
      </c>
      <c r="C31" s="183" t="s">
        <v>227</v>
      </c>
      <c r="D31" s="183" t="s">
        <v>228</v>
      </c>
      <c r="E31" s="183" t="s">
        <v>104</v>
      </c>
      <c r="F31" s="183" t="s">
        <v>105</v>
      </c>
      <c r="G31" s="183" t="s">
        <v>237</v>
      </c>
      <c r="H31" s="183" t="s">
        <v>238</v>
      </c>
      <c r="I31" s="117">
        <v>15360</v>
      </c>
      <c r="J31" s="117">
        <v>15360</v>
      </c>
      <c r="K31" s="63"/>
      <c r="L31" s="63"/>
      <c r="M31" s="63"/>
      <c r="N31" s="117">
        <v>15360</v>
      </c>
      <c r="O31" s="63"/>
      <c r="P31" s="117"/>
      <c r="Q31" s="117"/>
      <c r="R31" s="117"/>
      <c r="S31" s="117"/>
      <c r="T31" s="117"/>
      <c r="U31" s="117"/>
      <c r="V31" s="117"/>
      <c r="W31" s="117"/>
      <c r="X31" s="117"/>
      <c r="Y31" s="117"/>
    </row>
    <row r="32" ht="20.25" customHeight="1" spans="1:25">
      <c r="A32" s="183" t="s">
        <v>72</v>
      </c>
      <c r="B32" s="183" t="s">
        <v>72</v>
      </c>
      <c r="C32" s="183" t="s">
        <v>227</v>
      </c>
      <c r="D32" s="183" t="s">
        <v>228</v>
      </c>
      <c r="E32" s="183" t="s">
        <v>104</v>
      </c>
      <c r="F32" s="183" t="s">
        <v>105</v>
      </c>
      <c r="G32" s="183" t="s">
        <v>237</v>
      </c>
      <c r="H32" s="183" t="s">
        <v>238</v>
      </c>
      <c r="I32" s="117">
        <v>8960</v>
      </c>
      <c r="J32" s="117">
        <v>8960</v>
      </c>
      <c r="K32" s="63"/>
      <c r="L32" s="63"/>
      <c r="M32" s="63"/>
      <c r="N32" s="117">
        <v>8960</v>
      </c>
      <c r="O32" s="63"/>
      <c r="P32" s="117"/>
      <c r="Q32" s="117"/>
      <c r="R32" s="117"/>
      <c r="S32" s="117"/>
      <c r="T32" s="117"/>
      <c r="U32" s="117"/>
      <c r="V32" s="117"/>
      <c r="W32" s="117"/>
      <c r="X32" s="117"/>
      <c r="Y32" s="117"/>
    </row>
    <row r="33" ht="20.25" customHeight="1" spans="1:25">
      <c r="A33" s="183" t="s">
        <v>72</v>
      </c>
      <c r="B33" s="183" t="s">
        <v>72</v>
      </c>
      <c r="C33" s="183" t="s">
        <v>227</v>
      </c>
      <c r="D33" s="183" t="s">
        <v>228</v>
      </c>
      <c r="E33" s="183" t="s">
        <v>104</v>
      </c>
      <c r="F33" s="183" t="s">
        <v>105</v>
      </c>
      <c r="G33" s="183" t="s">
        <v>239</v>
      </c>
      <c r="H33" s="183" t="s">
        <v>240</v>
      </c>
      <c r="I33" s="117">
        <v>1050</v>
      </c>
      <c r="J33" s="117">
        <v>1050</v>
      </c>
      <c r="K33" s="63"/>
      <c r="L33" s="63"/>
      <c r="M33" s="63"/>
      <c r="N33" s="117">
        <v>1050</v>
      </c>
      <c r="O33" s="63"/>
      <c r="P33" s="117"/>
      <c r="Q33" s="117"/>
      <c r="R33" s="117"/>
      <c r="S33" s="117"/>
      <c r="T33" s="117"/>
      <c r="U33" s="117"/>
      <c r="V33" s="117"/>
      <c r="W33" s="117"/>
      <c r="X33" s="117"/>
      <c r="Y33" s="117"/>
    </row>
    <row r="34" ht="20.25" customHeight="1" spans="1:25">
      <c r="A34" s="183" t="s">
        <v>72</v>
      </c>
      <c r="B34" s="183" t="s">
        <v>72</v>
      </c>
      <c r="C34" s="183" t="s">
        <v>227</v>
      </c>
      <c r="D34" s="183" t="s">
        <v>228</v>
      </c>
      <c r="E34" s="183" t="s">
        <v>104</v>
      </c>
      <c r="F34" s="183" t="s">
        <v>105</v>
      </c>
      <c r="G34" s="183" t="s">
        <v>239</v>
      </c>
      <c r="H34" s="183" t="s">
        <v>240</v>
      </c>
      <c r="I34" s="117">
        <v>1800</v>
      </c>
      <c r="J34" s="117">
        <v>1800</v>
      </c>
      <c r="K34" s="63"/>
      <c r="L34" s="63"/>
      <c r="M34" s="63"/>
      <c r="N34" s="117">
        <v>1800</v>
      </c>
      <c r="O34" s="63"/>
      <c r="P34" s="117"/>
      <c r="Q34" s="117"/>
      <c r="R34" s="117"/>
      <c r="S34" s="117"/>
      <c r="T34" s="117"/>
      <c r="U34" s="117"/>
      <c r="V34" s="117"/>
      <c r="W34" s="117"/>
      <c r="X34" s="117"/>
      <c r="Y34" s="117"/>
    </row>
    <row r="35" ht="20.25" customHeight="1" spans="1:25">
      <c r="A35" s="183" t="s">
        <v>72</v>
      </c>
      <c r="B35" s="183" t="s">
        <v>72</v>
      </c>
      <c r="C35" s="183" t="s">
        <v>227</v>
      </c>
      <c r="D35" s="183" t="s">
        <v>228</v>
      </c>
      <c r="E35" s="183" t="s">
        <v>104</v>
      </c>
      <c r="F35" s="183" t="s">
        <v>105</v>
      </c>
      <c r="G35" s="183" t="s">
        <v>241</v>
      </c>
      <c r="H35" s="183" t="s">
        <v>242</v>
      </c>
      <c r="I35" s="117">
        <v>600</v>
      </c>
      <c r="J35" s="117">
        <v>600</v>
      </c>
      <c r="K35" s="63"/>
      <c r="L35" s="63"/>
      <c r="M35" s="63"/>
      <c r="N35" s="117">
        <v>600</v>
      </c>
      <c r="O35" s="63"/>
      <c r="P35" s="117"/>
      <c r="Q35" s="117"/>
      <c r="R35" s="117"/>
      <c r="S35" s="117"/>
      <c r="T35" s="117"/>
      <c r="U35" s="117"/>
      <c r="V35" s="117"/>
      <c r="W35" s="117"/>
      <c r="X35" s="117"/>
      <c r="Y35" s="117"/>
    </row>
    <row r="36" ht="20.25" customHeight="1" spans="1:25">
      <c r="A36" s="183" t="s">
        <v>72</v>
      </c>
      <c r="B36" s="183" t="s">
        <v>72</v>
      </c>
      <c r="C36" s="183" t="s">
        <v>227</v>
      </c>
      <c r="D36" s="183" t="s">
        <v>228</v>
      </c>
      <c r="E36" s="183" t="s">
        <v>104</v>
      </c>
      <c r="F36" s="183" t="s">
        <v>105</v>
      </c>
      <c r="G36" s="183" t="s">
        <v>241</v>
      </c>
      <c r="H36" s="183" t="s">
        <v>242</v>
      </c>
      <c r="I36" s="117">
        <v>350</v>
      </c>
      <c r="J36" s="117">
        <v>350</v>
      </c>
      <c r="K36" s="63"/>
      <c r="L36" s="63"/>
      <c r="M36" s="63"/>
      <c r="N36" s="117">
        <v>350</v>
      </c>
      <c r="O36" s="63"/>
      <c r="P36" s="117"/>
      <c r="Q36" s="117"/>
      <c r="R36" s="117"/>
      <c r="S36" s="117"/>
      <c r="T36" s="117"/>
      <c r="U36" s="117"/>
      <c r="V36" s="117"/>
      <c r="W36" s="117"/>
      <c r="X36" s="117"/>
      <c r="Y36" s="117"/>
    </row>
    <row r="37" ht="20.25" customHeight="1" spans="1:25">
      <c r="A37" s="183" t="s">
        <v>72</v>
      </c>
      <c r="B37" s="183" t="s">
        <v>72</v>
      </c>
      <c r="C37" s="183" t="s">
        <v>227</v>
      </c>
      <c r="D37" s="183" t="s">
        <v>228</v>
      </c>
      <c r="E37" s="183" t="s">
        <v>104</v>
      </c>
      <c r="F37" s="183" t="s">
        <v>105</v>
      </c>
      <c r="G37" s="183" t="s">
        <v>243</v>
      </c>
      <c r="H37" s="183" t="s">
        <v>244</v>
      </c>
      <c r="I37" s="117">
        <v>350</v>
      </c>
      <c r="J37" s="117">
        <v>350</v>
      </c>
      <c r="K37" s="63"/>
      <c r="L37" s="63"/>
      <c r="M37" s="63"/>
      <c r="N37" s="117">
        <v>350</v>
      </c>
      <c r="O37" s="63"/>
      <c r="P37" s="117"/>
      <c r="Q37" s="117"/>
      <c r="R37" s="117"/>
      <c r="S37" s="117"/>
      <c r="T37" s="117"/>
      <c r="U37" s="117"/>
      <c r="V37" s="117"/>
      <c r="W37" s="117"/>
      <c r="X37" s="117"/>
      <c r="Y37" s="117"/>
    </row>
    <row r="38" ht="20.25" customHeight="1" spans="1:25">
      <c r="A38" s="183" t="s">
        <v>72</v>
      </c>
      <c r="B38" s="183" t="s">
        <v>72</v>
      </c>
      <c r="C38" s="183" t="s">
        <v>227</v>
      </c>
      <c r="D38" s="183" t="s">
        <v>228</v>
      </c>
      <c r="E38" s="183" t="s">
        <v>104</v>
      </c>
      <c r="F38" s="183" t="s">
        <v>105</v>
      </c>
      <c r="G38" s="183" t="s">
        <v>243</v>
      </c>
      <c r="H38" s="183" t="s">
        <v>244</v>
      </c>
      <c r="I38" s="117">
        <v>600</v>
      </c>
      <c r="J38" s="117">
        <v>600</v>
      </c>
      <c r="K38" s="63"/>
      <c r="L38" s="63"/>
      <c r="M38" s="63"/>
      <c r="N38" s="117">
        <v>600</v>
      </c>
      <c r="O38" s="63"/>
      <c r="P38" s="117"/>
      <c r="Q38" s="117"/>
      <c r="R38" s="117"/>
      <c r="S38" s="117"/>
      <c r="T38" s="117"/>
      <c r="U38" s="117"/>
      <c r="V38" s="117"/>
      <c r="W38" s="117"/>
      <c r="X38" s="117"/>
      <c r="Y38" s="117"/>
    </row>
    <row r="39" ht="20.25" customHeight="1" spans="1:25">
      <c r="A39" s="183" t="s">
        <v>72</v>
      </c>
      <c r="B39" s="183" t="s">
        <v>72</v>
      </c>
      <c r="C39" s="183" t="s">
        <v>227</v>
      </c>
      <c r="D39" s="183" t="s">
        <v>228</v>
      </c>
      <c r="E39" s="183" t="s">
        <v>104</v>
      </c>
      <c r="F39" s="183" t="s">
        <v>105</v>
      </c>
      <c r="G39" s="183" t="s">
        <v>245</v>
      </c>
      <c r="H39" s="183" t="s">
        <v>246</v>
      </c>
      <c r="I39" s="117">
        <v>16800</v>
      </c>
      <c r="J39" s="117">
        <v>16800</v>
      </c>
      <c r="K39" s="63"/>
      <c r="L39" s="63"/>
      <c r="M39" s="63"/>
      <c r="N39" s="117">
        <v>16800</v>
      </c>
      <c r="O39" s="63"/>
      <c r="P39" s="117"/>
      <c r="Q39" s="117"/>
      <c r="R39" s="117"/>
      <c r="S39" s="117"/>
      <c r="T39" s="117"/>
      <c r="U39" s="117"/>
      <c r="V39" s="117"/>
      <c r="W39" s="117"/>
      <c r="X39" s="117"/>
      <c r="Y39" s="117"/>
    </row>
    <row r="40" ht="20.25" customHeight="1" spans="1:25">
      <c r="A40" s="183" t="s">
        <v>72</v>
      </c>
      <c r="B40" s="183" t="s">
        <v>72</v>
      </c>
      <c r="C40" s="183" t="s">
        <v>227</v>
      </c>
      <c r="D40" s="183" t="s">
        <v>228</v>
      </c>
      <c r="E40" s="183" t="s">
        <v>104</v>
      </c>
      <c r="F40" s="183" t="s">
        <v>105</v>
      </c>
      <c r="G40" s="183" t="s">
        <v>245</v>
      </c>
      <c r="H40" s="183" t="s">
        <v>246</v>
      </c>
      <c r="I40" s="117">
        <v>28800</v>
      </c>
      <c r="J40" s="117">
        <v>28800</v>
      </c>
      <c r="K40" s="63"/>
      <c r="L40" s="63"/>
      <c r="M40" s="63"/>
      <c r="N40" s="117">
        <v>28800</v>
      </c>
      <c r="O40" s="63"/>
      <c r="P40" s="117"/>
      <c r="Q40" s="117"/>
      <c r="R40" s="117"/>
      <c r="S40" s="117"/>
      <c r="T40" s="117"/>
      <c r="U40" s="117"/>
      <c r="V40" s="117"/>
      <c r="W40" s="117"/>
      <c r="X40" s="117"/>
      <c r="Y40" s="117"/>
    </row>
    <row r="41" ht="20.25" customHeight="1" spans="1:25">
      <c r="A41" s="183" t="s">
        <v>72</v>
      </c>
      <c r="B41" s="183" t="s">
        <v>72</v>
      </c>
      <c r="C41" s="183" t="s">
        <v>247</v>
      </c>
      <c r="D41" s="183" t="s">
        <v>248</v>
      </c>
      <c r="E41" s="183" t="s">
        <v>104</v>
      </c>
      <c r="F41" s="183" t="s">
        <v>105</v>
      </c>
      <c r="G41" s="183" t="s">
        <v>218</v>
      </c>
      <c r="H41" s="183" t="s">
        <v>219</v>
      </c>
      <c r="I41" s="117">
        <v>11760</v>
      </c>
      <c r="J41" s="117">
        <v>11760</v>
      </c>
      <c r="K41" s="63"/>
      <c r="L41" s="63"/>
      <c r="M41" s="63"/>
      <c r="N41" s="117">
        <v>11760</v>
      </c>
      <c r="O41" s="63"/>
      <c r="P41" s="117"/>
      <c r="Q41" s="117"/>
      <c r="R41" s="117"/>
      <c r="S41" s="117"/>
      <c r="T41" s="117"/>
      <c r="U41" s="117"/>
      <c r="V41" s="117"/>
      <c r="W41" s="117"/>
      <c r="X41" s="117"/>
      <c r="Y41" s="117"/>
    </row>
    <row r="42" ht="20.25" customHeight="1" spans="1:25">
      <c r="A42" s="183" t="s">
        <v>72</v>
      </c>
      <c r="B42" s="183" t="s">
        <v>72</v>
      </c>
      <c r="C42" s="183" t="s">
        <v>249</v>
      </c>
      <c r="D42" s="183" t="s">
        <v>135</v>
      </c>
      <c r="E42" s="183" t="s">
        <v>134</v>
      </c>
      <c r="F42" s="183" t="s">
        <v>135</v>
      </c>
      <c r="G42" s="183" t="s">
        <v>250</v>
      </c>
      <c r="H42" s="183" t="s">
        <v>135</v>
      </c>
      <c r="I42" s="117">
        <v>179892</v>
      </c>
      <c r="J42" s="117">
        <v>179892</v>
      </c>
      <c r="K42" s="63"/>
      <c r="L42" s="63"/>
      <c r="M42" s="63"/>
      <c r="N42" s="117">
        <v>179892</v>
      </c>
      <c r="O42" s="63"/>
      <c r="P42" s="117"/>
      <c r="Q42" s="117"/>
      <c r="R42" s="117"/>
      <c r="S42" s="117"/>
      <c r="T42" s="117"/>
      <c r="U42" s="117"/>
      <c r="V42" s="117"/>
      <c r="W42" s="117"/>
      <c r="X42" s="117"/>
      <c r="Y42" s="117"/>
    </row>
    <row r="43" ht="20.25" customHeight="1" spans="1:25">
      <c r="A43" s="183" t="s">
        <v>72</v>
      </c>
      <c r="B43" s="183" t="s">
        <v>72</v>
      </c>
      <c r="C43" s="183" t="s">
        <v>249</v>
      </c>
      <c r="D43" s="183" t="s">
        <v>135</v>
      </c>
      <c r="E43" s="183" t="s">
        <v>134</v>
      </c>
      <c r="F43" s="183" t="s">
        <v>135</v>
      </c>
      <c r="G43" s="183" t="s">
        <v>250</v>
      </c>
      <c r="H43" s="183" t="s">
        <v>135</v>
      </c>
      <c r="I43" s="117">
        <v>90916</v>
      </c>
      <c r="J43" s="117">
        <v>90916</v>
      </c>
      <c r="K43" s="63"/>
      <c r="L43" s="63"/>
      <c r="M43" s="63"/>
      <c r="N43" s="117">
        <v>90916</v>
      </c>
      <c r="O43" s="63"/>
      <c r="P43" s="117"/>
      <c r="Q43" s="117"/>
      <c r="R43" s="117"/>
      <c r="S43" s="117"/>
      <c r="T43" s="117"/>
      <c r="U43" s="117"/>
      <c r="V43" s="117"/>
      <c r="W43" s="117"/>
      <c r="X43" s="117"/>
      <c r="Y43" s="117"/>
    </row>
    <row r="44" ht="20.25" customHeight="1" spans="1:25">
      <c r="A44" s="183" t="s">
        <v>72</v>
      </c>
      <c r="B44" s="183" t="s">
        <v>72</v>
      </c>
      <c r="C44" s="183" t="s">
        <v>251</v>
      </c>
      <c r="D44" s="183" t="s">
        <v>252</v>
      </c>
      <c r="E44" s="183" t="s">
        <v>116</v>
      </c>
      <c r="F44" s="183" t="s">
        <v>117</v>
      </c>
      <c r="G44" s="183" t="s">
        <v>253</v>
      </c>
      <c r="H44" s="183" t="s">
        <v>254</v>
      </c>
      <c r="I44" s="117">
        <v>223246.08</v>
      </c>
      <c r="J44" s="117">
        <v>223246.08</v>
      </c>
      <c r="K44" s="63"/>
      <c r="L44" s="63"/>
      <c r="M44" s="63"/>
      <c r="N44" s="117">
        <v>223246.08</v>
      </c>
      <c r="O44" s="63"/>
      <c r="P44" s="117"/>
      <c r="Q44" s="117"/>
      <c r="R44" s="117"/>
      <c r="S44" s="117"/>
      <c r="T44" s="117"/>
      <c r="U44" s="117"/>
      <c r="V44" s="117"/>
      <c r="W44" s="117"/>
      <c r="X44" s="117"/>
      <c r="Y44" s="117"/>
    </row>
    <row r="45" ht="20.25" customHeight="1" spans="1:25">
      <c r="A45" s="183" t="s">
        <v>72</v>
      </c>
      <c r="B45" s="183" t="s">
        <v>72</v>
      </c>
      <c r="C45" s="183" t="s">
        <v>251</v>
      </c>
      <c r="D45" s="183" t="s">
        <v>252</v>
      </c>
      <c r="E45" s="183" t="s">
        <v>116</v>
      </c>
      <c r="F45" s="183" t="s">
        <v>117</v>
      </c>
      <c r="G45" s="183" t="s">
        <v>253</v>
      </c>
      <c r="H45" s="183" t="s">
        <v>254</v>
      </c>
      <c r="I45" s="117">
        <v>119833</v>
      </c>
      <c r="J45" s="117">
        <v>119833</v>
      </c>
      <c r="K45" s="63"/>
      <c r="L45" s="63"/>
      <c r="M45" s="63"/>
      <c r="N45" s="117">
        <v>119833</v>
      </c>
      <c r="O45" s="63"/>
      <c r="P45" s="117"/>
      <c r="Q45" s="117"/>
      <c r="R45" s="117"/>
      <c r="S45" s="117"/>
      <c r="T45" s="117"/>
      <c r="U45" s="117"/>
      <c r="V45" s="117"/>
      <c r="W45" s="117"/>
      <c r="X45" s="117"/>
      <c r="Y45" s="117"/>
    </row>
    <row r="46" ht="20.25" customHeight="1" spans="1:25">
      <c r="A46" s="183" t="s">
        <v>72</v>
      </c>
      <c r="B46" s="183" t="s">
        <v>72</v>
      </c>
      <c r="C46" s="183" t="s">
        <v>251</v>
      </c>
      <c r="D46" s="183" t="s">
        <v>252</v>
      </c>
      <c r="E46" s="183" t="s">
        <v>122</v>
      </c>
      <c r="F46" s="183" t="s">
        <v>123</v>
      </c>
      <c r="G46" s="183" t="s">
        <v>255</v>
      </c>
      <c r="H46" s="183" t="s">
        <v>256</v>
      </c>
      <c r="I46" s="117">
        <v>2066.88</v>
      </c>
      <c r="J46" s="117">
        <v>2066.88</v>
      </c>
      <c r="K46" s="63"/>
      <c r="L46" s="63"/>
      <c r="M46" s="63"/>
      <c r="N46" s="117">
        <v>2066.88</v>
      </c>
      <c r="O46" s="63"/>
      <c r="P46" s="117"/>
      <c r="Q46" s="117"/>
      <c r="R46" s="117"/>
      <c r="S46" s="117"/>
      <c r="T46" s="117"/>
      <c r="U46" s="117"/>
      <c r="V46" s="117"/>
      <c r="W46" s="117"/>
      <c r="X46" s="117"/>
      <c r="Y46" s="117"/>
    </row>
    <row r="47" ht="20.25" customHeight="1" spans="1:25">
      <c r="A47" s="183" t="s">
        <v>72</v>
      </c>
      <c r="B47" s="183" t="s">
        <v>72</v>
      </c>
      <c r="C47" s="183" t="s">
        <v>251</v>
      </c>
      <c r="D47" s="183" t="s">
        <v>252</v>
      </c>
      <c r="E47" s="183" t="s">
        <v>122</v>
      </c>
      <c r="F47" s="183" t="s">
        <v>123</v>
      </c>
      <c r="G47" s="183" t="s">
        <v>255</v>
      </c>
      <c r="H47" s="183" t="s">
        <v>256</v>
      </c>
      <c r="I47" s="117">
        <v>116428.44</v>
      </c>
      <c r="J47" s="117">
        <v>116428.44</v>
      </c>
      <c r="K47" s="63"/>
      <c r="L47" s="63"/>
      <c r="M47" s="63"/>
      <c r="N47" s="117">
        <v>116428.44</v>
      </c>
      <c r="O47" s="63"/>
      <c r="P47" s="117"/>
      <c r="Q47" s="117"/>
      <c r="R47" s="117"/>
      <c r="S47" s="117"/>
      <c r="T47" s="117"/>
      <c r="U47" s="117"/>
      <c r="V47" s="117"/>
      <c r="W47" s="117"/>
      <c r="X47" s="117"/>
      <c r="Y47" s="117"/>
    </row>
    <row r="48" ht="20.25" customHeight="1" spans="1:25">
      <c r="A48" s="183" t="s">
        <v>72</v>
      </c>
      <c r="B48" s="183" t="s">
        <v>72</v>
      </c>
      <c r="C48" s="183" t="s">
        <v>251</v>
      </c>
      <c r="D48" s="183" t="s">
        <v>252</v>
      </c>
      <c r="E48" s="183" t="s">
        <v>124</v>
      </c>
      <c r="F48" s="183" t="s">
        <v>125</v>
      </c>
      <c r="G48" s="183" t="s">
        <v>255</v>
      </c>
      <c r="H48" s="183" t="s">
        <v>256</v>
      </c>
      <c r="I48" s="117">
        <v>58139.41</v>
      </c>
      <c r="J48" s="117">
        <v>58139.41</v>
      </c>
      <c r="K48" s="63"/>
      <c r="L48" s="63"/>
      <c r="M48" s="63"/>
      <c r="N48" s="117">
        <v>58139.41</v>
      </c>
      <c r="O48" s="63"/>
      <c r="P48" s="117"/>
      <c r="Q48" s="117"/>
      <c r="R48" s="117"/>
      <c r="S48" s="117"/>
      <c r="T48" s="117"/>
      <c r="U48" s="117"/>
      <c r="V48" s="117"/>
      <c r="W48" s="117"/>
      <c r="X48" s="117"/>
      <c r="Y48" s="117"/>
    </row>
    <row r="49" ht="20.25" customHeight="1" spans="1:25">
      <c r="A49" s="183" t="s">
        <v>72</v>
      </c>
      <c r="B49" s="183" t="s">
        <v>72</v>
      </c>
      <c r="C49" s="183" t="s">
        <v>251</v>
      </c>
      <c r="D49" s="183" t="s">
        <v>252</v>
      </c>
      <c r="E49" s="183" t="s">
        <v>126</v>
      </c>
      <c r="F49" s="183" t="s">
        <v>127</v>
      </c>
      <c r="G49" s="183" t="s">
        <v>257</v>
      </c>
      <c r="H49" s="183" t="s">
        <v>258</v>
      </c>
      <c r="I49" s="117">
        <v>34507.83</v>
      </c>
      <c r="J49" s="117">
        <v>34507.83</v>
      </c>
      <c r="K49" s="63"/>
      <c r="L49" s="63"/>
      <c r="M49" s="63"/>
      <c r="N49" s="117">
        <v>34507.83</v>
      </c>
      <c r="O49" s="63"/>
      <c r="P49" s="117"/>
      <c r="Q49" s="117"/>
      <c r="R49" s="117"/>
      <c r="S49" s="117"/>
      <c r="T49" s="117"/>
      <c r="U49" s="117"/>
      <c r="V49" s="117"/>
      <c r="W49" s="117"/>
      <c r="X49" s="117"/>
      <c r="Y49" s="117"/>
    </row>
    <row r="50" ht="20.25" customHeight="1" spans="1:25">
      <c r="A50" s="183" t="s">
        <v>72</v>
      </c>
      <c r="B50" s="183" t="s">
        <v>72</v>
      </c>
      <c r="C50" s="183" t="s">
        <v>251</v>
      </c>
      <c r="D50" s="183" t="s">
        <v>252</v>
      </c>
      <c r="E50" s="183" t="s">
        <v>126</v>
      </c>
      <c r="F50" s="183" t="s">
        <v>127</v>
      </c>
      <c r="G50" s="183" t="s">
        <v>257</v>
      </c>
      <c r="H50" s="183" t="s">
        <v>258</v>
      </c>
      <c r="I50" s="117">
        <v>69764.4</v>
      </c>
      <c r="J50" s="117">
        <v>69764.4</v>
      </c>
      <c r="K50" s="63"/>
      <c r="L50" s="63"/>
      <c r="M50" s="63"/>
      <c r="N50" s="117">
        <v>69764.4</v>
      </c>
      <c r="O50" s="63"/>
      <c r="P50" s="117"/>
      <c r="Q50" s="117"/>
      <c r="R50" s="117"/>
      <c r="S50" s="117"/>
      <c r="T50" s="117"/>
      <c r="U50" s="117"/>
      <c r="V50" s="117"/>
      <c r="W50" s="117"/>
      <c r="X50" s="117"/>
      <c r="Y50" s="117"/>
    </row>
    <row r="51" ht="20.25" customHeight="1" spans="1:25">
      <c r="A51" s="183" t="s">
        <v>72</v>
      </c>
      <c r="B51" s="183" t="s">
        <v>72</v>
      </c>
      <c r="C51" s="183" t="s">
        <v>251</v>
      </c>
      <c r="D51" s="183" t="s">
        <v>252</v>
      </c>
      <c r="E51" s="183" t="s">
        <v>126</v>
      </c>
      <c r="F51" s="183" t="s">
        <v>127</v>
      </c>
      <c r="G51" s="183" t="s">
        <v>257</v>
      </c>
      <c r="H51" s="183" t="s">
        <v>258</v>
      </c>
      <c r="I51" s="117">
        <v>19267.2</v>
      </c>
      <c r="J51" s="117">
        <v>19267.2</v>
      </c>
      <c r="K51" s="63"/>
      <c r="L51" s="63"/>
      <c r="M51" s="63"/>
      <c r="N51" s="117">
        <v>19267.2</v>
      </c>
      <c r="O51" s="63"/>
      <c r="P51" s="117"/>
      <c r="Q51" s="117"/>
      <c r="R51" s="117"/>
      <c r="S51" s="117"/>
      <c r="T51" s="117"/>
      <c r="U51" s="117"/>
      <c r="V51" s="117"/>
      <c r="W51" s="117"/>
      <c r="X51" s="117"/>
      <c r="Y51" s="117"/>
    </row>
    <row r="52" ht="20.25" customHeight="1" spans="1:25">
      <c r="A52" s="183" t="s">
        <v>72</v>
      </c>
      <c r="B52" s="183" t="s">
        <v>72</v>
      </c>
      <c r="C52" s="183" t="s">
        <v>251</v>
      </c>
      <c r="D52" s="183" t="s">
        <v>252</v>
      </c>
      <c r="E52" s="183" t="s">
        <v>104</v>
      </c>
      <c r="F52" s="183" t="s">
        <v>105</v>
      </c>
      <c r="G52" s="183" t="s">
        <v>259</v>
      </c>
      <c r="H52" s="183" t="s">
        <v>260</v>
      </c>
      <c r="I52" s="117">
        <v>777.13</v>
      </c>
      <c r="J52" s="117">
        <v>777.13</v>
      </c>
      <c r="K52" s="63"/>
      <c r="L52" s="63"/>
      <c r="M52" s="63"/>
      <c r="N52" s="117">
        <v>777.13</v>
      </c>
      <c r="O52" s="63"/>
      <c r="P52" s="117"/>
      <c r="Q52" s="117"/>
      <c r="R52" s="117"/>
      <c r="S52" s="117"/>
      <c r="T52" s="117"/>
      <c r="U52" s="117"/>
      <c r="V52" s="117"/>
      <c r="W52" s="117"/>
      <c r="X52" s="117"/>
      <c r="Y52" s="117"/>
    </row>
    <row r="53" ht="20.25" customHeight="1" spans="1:25">
      <c r="A53" s="183" t="s">
        <v>72</v>
      </c>
      <c r="B53" s="183" t="s">
        <v>72</v>
      </c>
      <c r="C53" s="183" t="s">
        <v>251</v>
      </c>
      <c r="D53" s="183" t="s">
        <v>252</v>
      </c>
      <c r="E53" s="183" t="s">
        <v>104</v>
      </c>
      <c r="F53" s="183" t="s">
        <v>105</v>
      </c>
      <c r="G53" s="183" t="s">
        <v>259</v>
      </c>
      <c r="H53" s="183" t="s">
        <v>260</v>
      </c>
      <c r="I53" s="117">
        <v>4831.19</v>
      </c>
      <c r="J53" s="117">
        <v>4831.19</v>
      </c>
      <c r="K53" s="63"/>
      <c r="L53" s="63"/>
      <c r="M53" s="63"/>
      <c r="N53" s="117">
        <v>4831.19</v>
      </c>
      <c r="O53" s="63"/>
      <c r="P53" s="117"/>
      <c r="Q53" s="117"/>
      <c r="R53" s="117"/>
      <c r="S53" s="117"/>
      <c r="T53" s="117"/>
      <c r="U53" s="117"/>
      <c r="V53" s="117"/>
      <c r="W53" s="117"/>
      <c r="X53" s="117"/>
      <c r="Y53" s="117"/>
    </row>
    <row r="54" ht="20.25" customHeight="1" spans="1:25">
      <c r="A54" s="183" t="s">
        <v>72</v>
      </c>
      <c r="B54" s="183" t="s">
        <v>72</v>
      </c>
      <c r="C54" s="183" t="s">
        <v>251</v>
      </c>
      <c r="D54" s="183" t="s">
        <v>252</v>
      </c>
      <c r="E54" s="183" t="s">
        <v>128</v>
      </c>
      <c r="F54" s="183" t="s">
        <v>129</v>
      </c>
      <c r="G54" s="183" t="s">
        <v>259</v>
      </c>
      <c r="H54" s="183" t="s">
        <v>260</v>
      </c>
      <c r="I54" s="117">
        <v>1380.54</v>
      </c>
      <c r="J54" s="117">
        <v>1380.54</v>
      </c>
      <c r="K54" s="63"/>
      <c r="L54" s="63"/>
      <c r="M54" s="63"/>
      <c r="N54" s="117">
        <v>1380.54</v>
      </c>
      <c r="O54" s="63"/>
      <c r="P54" s="117"/>
      <c r="Q54" s="117"/>
      <c r="R54" s="117"/>
      <c r="S54" s="117"/>
      <c r="T54" s="117"/>
      <c r="U54" s="117"/>
      <c r="V54" s="117"/>
      <c r="W54" s="117"/>
      <c r="X54" s="117"/>
      <c r="Y54" s="117"/>
    </row>
    <row r="55" ht="20.25" customHeight="1" spans="1:25">
      <c r="A55" s="183" t="s">
        <v>72</v>
      </c>
      <c r="B55" s="183" t="s">
        <v>72</v>
      </c>
      <c r="C55" s="183" t="s">
        <v>251</v>
      </c>
      <c r="D55" s="183" t="s">
        <v>252</v>
      </c>
      <c r="E55" s="183" t="s">
        <v>128</v>
      </c>
      <c r="F55" s="183" t="s">
        <v>129</v>
      </c>
      <c r="G55" s="183" t="s">
        <v>259</v>
      </c>
      <c r="H55" s="183" t="s">
        <v>260</v>
      </c>
      <c r="I55" s="117">
        <v>2790.48</v>
      </c>
      <c r="J55" s="117">
        <v>2790.48</v>
      </c>
      <c r="K55" s="63"/>
      <c r="L55" s="63"/>
      <c r="M55" s="63"/>
      <c r="N55" s="117">
        <v>2790.48</v>
      </c>
      <c r="O55" s="63"/>
      <c r="P55" s="117"/>
      <c r="Q55" s="117"/>
      <c r="R55" s="117"/>
      <c r="S55" s="117"/>
      <c r="T55" s="117"/>
      <c r="U55" s="117"/>
      <c r="V55" s="117"/>
      <c r="W55" s="117"/>
      <c r="X55" s="117"/>
      <c r="Y55" s="117"/>
    </row>
    <row r="56" ht="20.25" customHeight="1" spans="1:25">
      <c r="A56" s="183" t="s">
        <v>72</v>
      </c>
      <c r="B56" s="183" t="s">
        <v>72</v>
      </c>
      <c r="C56" s="183" t="s">
        <v>261</v>
      </c>
      <c r="D56" s="183" t="s">
        <v>262</v>
      </c>
      <c r="E56" s="183" t="s">
        <v>114</v>
      </c>
      <c r="F56" s="183" t="s">
        <v>115</v>
      </c>
      <c r="G56" s="183" t="s">
        <v>263</v>
      </c>
      <c r="H56" s="183" t="s">
        <v>264</v>
      </c>
      <c r="I56" s="117">
        <v>57600</v>
      </c>
      <c r="J56" s="117">
        <v>57600</v>
      </c>
      <c r="K56" s="63"/>
      <c r="L56" s="63"/>
      <c r="M56" s="63"/>
      <c r="N56" s="117">
        <v>57600</v>
      </c>
      <c r="O56" s="63"/>
      <c r="P56" s="117"/>
      <c r="Q56" s="117"/>
      <c r="R56" s="117"/>
      <c r="S56" s="117"/>
      <c r="T56" s="117"/>
      <c r="U56" s="117"/>
      <c r="V56" s="117"/>
      <c r="W56" s="117"/>
      <c r="X56" s="117"/>
      <c r="Y56" s="117"/>
    </row>
    <row r="57" ht="20.25" customHeight="1" spans="1:25">
      <c r="A57" s="183" t="s">
        <v>72</v>
      </c>
      <c r="B57" s="183" t="s">
        <v>72</v>
      </c>
      <c r="C57" s="183" t="s">
        <v>265</v>
      </c>
      <c r="D57" s="183" t="s">
        <v>266</v>
      </c>
      <c r="E57" s="183" t="s">
        <v>104</v>
      </c>
      <c r="F57" s="183" t="s">
        <v>105</v>
      </c>
      <c r="G57" s="183" t="s">
        <v>212</v>
      </c>
      <c r="H57" s="183" t="s">
        <v>213</v>
      </c>
      <c r="I57" s="117">
        <v>58800</v>
      </c>
      <c r="J57" s="117">
        <v>58800</v>
      </c>
      <c r="K57" s="63"/>
      <c r="L57" s="63"/>
      <c r="M57" s="63"/>
      <c r="N57" s="117">
        <v>58800</v>
      </c>
      <c r="O57" s="63"/>
      <c r="P57" s="117"/>
      <c r="Q57" s="117"/>
      <c r="R57" s="117"/>
      <c r="S57" s="117"/>
      <c r="T57" s="117"/>
      <c r="U57" s="117"/>
      <c r="V57" s="117"/>
      <c r="W57" s="117"/>
      <c r="X57" s="117"/>
      <c r="Y57" s="117"/>
    </row>
    <row r="58" ht="20.25" customHeight="1" spans="1:25">
      <c r="A58" s="183" t="s">
        <v>72</v>
      </c>
      <c r="B58" s="183" t="s">
        <v>72</v>
      </c>
      <c r="C58" s="183" t="s">
        <v>267</v>
      </c>
      <c r="D58" s="183" t="s">
        <v>268</v>
      </c>
      <c r="E58" s="183" t="s">
        <v>104</v>
      </c>
      <c r="F58" s="183" t="s">
        <v>105</v>
      </c>
      <c r="G58" s="183" t="s">
        <v>208</v>
      </c>
      <c r="H58" s="183" t="s">
        <v>209</v>
      </c>
      <c r="I58" s="117">
        <v>183720</v>
      </c>
      <c r="J58" s="117">
        <v>183720</v>
      </c>
      <c r="K58" s="63"/>
      <c r="L58" s="63"/>
      <c r="M58" s="63"/>
      <c r="N58" s="117">
        <v>183720</v>
      </c>
      <c r="O58" s="63"/>
      <c r="P58" s="117"/>
      <c r="Q58" s="117"/>
      <c r="R58" s="117"/>
      <c r="S58" s="117"/>
      <c r="T58" s="117"/>
      <c r="U58" s="117"/>
      <c r="V58" s="117"/>
      <c r="W58" s="117"/>
      <c r="X58" s="117"/>
      <c r="Y58" s="117"/>
    </row>
    <row r="59" ht="17.25" customHeight="1" spans="1:25">
      <c r="A59" s="72" t="s">
        <v>174</v>
      </c>
      <c r="B59" s="73"/>
      <c r="C59" s="184"/>
      <c r="D59" s="184"/>
      <c r="E59" s="184"/>
      <c r="F59" s="184"/>
      <c r="G59" s="184"/>
      <c r="H59" s="185"/>
      <c r="I59" s="117">
        <v>3525487.66</v>
      </c>
      <c r="J59" s="117">
        <v>3525487.66</v>
      </c>
      <c r="K59" s="117"/>
      <c r="L59" s="117"/>
      <c r="M59" s="117"/>
      <c r="N59" s="117">
        <v>3525487.66</v>
      </c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59:H5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selection activeCell="A3" sqref="A3:H3"/>
    </sheetView>
  </sheetViews>
  <sheetFormatPr defaultColWidth="9.11111111111111" defaultRowHeight="14.25" customHeight="1"/>
  <cols>
    <col min="1" max="1" width="10.3333333333333" customWidth="1"/>
    <col min="2" max="2" width="13.4444444444444" customWidth="1"/>
    <col min="3" max="3" width="32.8888888888889" customWidth="1"/>
    <col min="4" max="4" width="23.8888888888889" customWidth="1"/>
    <col min="5" max="5" width="11.1111111111111" customWidth="1"/>
    <col min="6" max="6" width="17.6666666666667" customWidth="1"/>
    <col min="7" max="7" width="9.88888888888889" customWidth="1"/>
    <col min="8" max="8" width="17.6666666666667" customWidth="1"/>
    <col min="9" max="13" width="20" customWidth="1"/>
    <col min="14" max="14" width="12.3333333333333" customWidth="1"/>
    <col min="15" max="15" width="12.6666666666667" customWidth="1"/>
    <col min="16" max="16" width="11.1111111111111" customWidth="1"/>
    <col min="17" max="21" width="19.8888888888889" customWidth="1"/>
    <col min="22" max="22" width="20" customWidth="1"/>
    <col min="23" max="23" width="19.8888888888889" customWidth="1"/>
  </cols>
  <sheetData>
    <row r="1" ht="13.5" customHeight="1" spans="2:23">
      <c r="B1" s="173"/>
      <c r="E1" s="42"/>
      <c r="F1" s="42"/>
      <c r="G1" s="42"/>
      <c r="H1" s="42"/>
      <c r="U1" s="173"/>
      <c r="W1" s="178" t="s">
        <v>269</v>
      </c>
    </row>
    <row r="2" ht="46.5" customHeight="1" spans="1:23">
      <c r="A2" s="44" t="str">
        <f>"2025"&amp;"年部门项目支出预算表"</f>
        <v>2025年部门项目支出预算表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ht="13.5" customHeight="1" spans="1:23">
      <c r="A3" s="45" t="s">
        <v>2</v>
      </c>
      <c r="B3" s="46"/>
      <c r="C3" s="46"/>
      <c r="D3" s="46"/>
      <c r="E3" s="46"/>
      <c r="F3" s="46"/>
      <c r="G3" s="46"/>
      <c r="H3" s="46"/>
      <c r="I3" s="47"/>
      <c r="J3" s="47"/>
      <c r="K3" s="47"/>
      <c r="L3" s="47"/>
      <c r="M3" s="47"/>
      <c r="N3" s="47"/>
      <c r="O3" s="47"/>
      <c r="P3" s="47"/>
      <c r="Q3" s="47"/>
      <c r="U3" s="173"/>
      <c r="W3" s="155" t="s">
        <v>3</v>
      </c>
    </row>
    <row r="4" ht="21.75" customHeight="1" spans="1:23">
      <c r="A4" s="49" t="s">
        <v>270</v>
      </c>
      <c r="B4" s="50" t="s">
        <v>185</v>
      </c>
      <c r="C4" s="49" t="s">
        <v>186</v>
      </c>
      <c r="D4" s="49" t="s">
        <v>271</v>
      </c>
      <c r="E4" s="50" t="s">
        <v>187</v>
      </c>
      <c r="F4" s="50" t="s">
        <v>188</v>
      </c>
      <c r="G4" s="50" t="s">
        <v>272</v>
      </c>
      <c r="H4" s="50" t="s">
        <v>273</v>
      </c>
      <c r="I4" s="67" t="s">
        <v>57</v>
      </c>
      <c r="J4" s="51" t="s">
        <v>274</v>
      </c>
      <c r="K4" s="52"/>
      <c r="L4" s="52"/>
      <c r="M4" s="53"/>
      <c r="N4" s="51" t="s">
        <v>193</v>
      </c>
      <c r="O4" s="52"/>
      <c r="P4" s="53"/>
      <c r="Q4" s="50" t="s">
        <v>63</v>
      </c>
      <c r="R4" s="51" t="s">
        <v>64</v>
      </c>
      <c r="S4" s="52"/>
      <c r="T4" s="52"/>
      <c r="U4" s="52"/>
      <c r="V4" s="52"/>
      <c r="W4" s="53"/>
    </row>
    <row r="5" ht="21.75" customHeight="1" spans="1:23">
      <c r="A5" s="54"/>
      <c r="B5" s="68"/>
      <c r="C5" s="54"/>
      <c r="D5" s="54"/>
      <c r="E5" s="55"/>
      <c r="F5" s="55"/>
      <c r="G5" s="55"/>
      <c r="H5" s="55"/>
      <c r="I5" s="68"/>
      <c r="J5" s="174" t="s">
        <v>60</v>
      </c>
      <c r="K5" s="175"/>
      <c r="L5" s="50" t="s">
        <v>61</v>
      </c>
      <c r="M5" s="50" t="s">
        <v>62</v>
      </c>
      <c r="N5" s="50" t="s">
        <v>60</v>
      </c>
      <c r="O5" s="50" t="s">
        <v>61</v>
      </c>
      <c r="P5" s="50" t="s">
        <v>62</v>
      </c>
      <c r="Q5" s="55"/>
      <c r="R5" s="50" t="s">
        <v>59</v>
      </c>
      <c r="S5" s="50" t="s">
        <v>66</v>
      </c>
      <c r="T5" s="50" t="s">
        <v>199</v>
      </c>
      <c r="U5" s="50" t="s">
        <v>68</v>
      </c>
      <c r="V5" s="50" t="s">
        <v>69</v>
      </c>
      <c r="W5" s="50" t="s">
        <v>70</v>
      </c>
    </row>
    <row r="6" ht="21" customHeight="1" spans="1:23">
      <c r="A6" s="68"/>
      <c r="B6" s="68"/>
      <c r="C6" s="68"/>
      <c r="D6" s="68"/>
      <c r="E6" s="68"/>
      <c r="F6" s="68"/>
      <c r="G6" s="68"/>
      <c r="H6" s="68"/>
      <c r="I6" s="68"/>
      <c r="J6" s="176" t="s">
        <v>59</v>
      </c>
      <c r="K6" s="177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ht="39.75" customHeight="1" spans="1:23">
      <c r="A7" s="57"/>
      <c r="B7" s="59"/>
      <c r="C7" s="57"/>
      <c r="D7" s="57"/>
      <c r="E7" s="58"/>
      <c r="F7" s="58"/>
      <c r="G7" s="58"/>
      <c r="H7" s="58"/>
      <c r="I7" s="59"/>
      <c r="J7" s="105" t="s">
        <v>59</v>
      </c>
      <c r="K7" s="105" t="s">
        <v>275</v>
      </c>
      <c r="L7" s="58"/>
      <c r="M7" s="58"/>
      <c r="N7" s="58"/>
      <c r="O7" s="58"/>
      <c r="P7" s="58"/>
      <c r="Q7" s="58"/>
      <c r="R7" s="58"/>
      <c r="S7" s="58"/>
      <c r="T7" s="58"/>
      <c r="U7" s="59"/>
      <c r="V7" s="58"/>
      <c r="W7" s="58"/>
    </row>
    <row r="8" ht="15" customHeight="1" spans="1:23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75">
        <v>12</v>
      </c>
      <c r="M8" s="75">
        <v>13</v>
      </c>
      <c r="N8" s="75">
        <v>14</v>
      </c>
      <c r="O8" s="75">
        <v>15</v>
      </c>
      <c r="P8" s="75">
        <v>16</v>
      </c>
      <c r="Q8" s="75">
        <v>17</v>
      </c>
      <c r="R8" s="75">
        <v>18</v>
      </c>
      <c r="S8" s="75">
        <v>19</v>
      </c>
      <c r="T8" s="75">
        <v>20</v>
      </c>
      <c r="U8" s="60">
        <v>21</v>
      </c>
      <c r="V8" s="75">
        <v>22</v>
      </c>
      <c r="W8" s="60">
        <v>23</v>
      </c>
    </row>
    <row r="9" ht="21.75" customHeight="1" spans="1:23">
      <c r="A9" s="107" t="s">
        <v>276</v>
      </c>
      <c r="B9" s="107" t="s">
        <v>277</v>
      </c>
      <c r="C9" s="107" t="s">
        <v>278</v>
      </c>
      <c r="D9" s="107" t="s">
        <v>72</v>
      </c>
      <c r="E9" s="107" t="s">
        <v>106</v>
      </c>
      <c r="F9" s="107" t="s">
        <v>107</v>
      </c>
      <c r="G9" s="107" t="s">
        <v>229</v>
      </c>
      <c r="H9" s="107" t="s">
        <v>230</v>
      </c>
      <c r="I9" s="117">
        <v>140000</v>
      </c>
      <c r="J9" s="117">
        <v>140000</v>
      </c>
      <c r="K9" s="117">
        <v>140000</v>
      </c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</row>
    <row r="10" ht="21.75" customHeight="1" spans="1:23">
      <c r="A10" s="107" t="s">
        <v>276</v>
      </c>
      <c r="B10" s="107" t="s">
        <v>279</v>
      </c>
      <c r="C10" s="107" t="s">
        <v>280</v>
      </c>
      <c r="D10" s="107" t="s">
        <v>72</v>
      </c>
      <c r="E10" s="107" t="s">
        <v>106</v>
      </c>
      <c r="F10" s="107" t="s">
        <v>107</v>
      </c>
      <c r="G10" s="107" t="s">
        <v>229</v>
      </c>
      <c r="H10" s="107" t="s">
        <v>230</v>
      </c>
      <c r="I10" s="117">
        <v>373515</v>
      </c>
      <c r="J10" s="117">
        <v>373515</v>
      </c>
      <c r="K10" s="117">
        <v>373515</v>
      </c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</row>
    <row r="11" ht="21.75" customHeight="1" spans="1:23">
      <c r="A11" s="107" t="s">
        <v>276</v>
      </c>
      <c r="B11" s="107" t="s">
        <v>279</v>
      </c>
      <c r="C11" s="107" t="s">
        <v>280</v>
      </c>
      <c r="D11" s="107" t="s">
        <v>72</v>
      </c>
      <c r="E11" s="107" t="s">
        <v>106</v>
      </c>
      <c r="F11" s="107" t="s">
        <v>107</v>
      </c>
      <c r="G11" s="107" t="s">
        <v>281</v>
      </c>
      <c r="H11" s="107" t="s">
        <v>282</v>
      </c>
      <c r="I11" s="117">
        <v>35000</v>
      </c>
      <c r="J11" s="117">
        <v>35000</v>
      </c>
      <c r="K11" s="117">
        <v>35000</v>
      </c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</row>
    <row r="12" ht="21.75" customHeight="1" spans="1:23">
      <c r="A12" s="107" t="s">
        <v>276</v>
      </c>
      <c r="B12" s="107" t="s">
        <v>279</v>
      </c>
      <c r="C12" s="107" t="s">
        <v>280</v>
      </c>
      <c r="D12" s="107" t="s">
        <v>72</v>
      </c>
      <c r="E12" s="107" t="s">
        <v>106</v>
      </c>
      <c r="F12" s="107" t="s">
        <v>107</v>
      </c>
      <c r="G12" s="107" t="s">
        <v>237</v>
      </c>
      <c r="H12" s="107" t="s">
        <v>238</v>
      </c>
      <c r="I12" s="117">
        <v>33635</v>
      </c>
      <c r="J12" s="117">
        <v>33635</v>
      </c>
      <c r="K12" s="117">
        <v>33635</v>
      </c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</row>
    <row r="13" ht="21.75" customHeight="1" spans="1:23">
      <c r="A13" s="107" t="s">
        <v>276</v>
      </c>
      <c r="B13" s="107" t="s">
        <v>279</v>
      </c>
      <c r="C13" s="107" t="s">
        <v>280</v>
      </c>
      <c r="D13" s="107" t="s">
        <v>72</v>
      </c>
      <c r="E13" s="107" t="s">
        <v>106</v>
      </c>
      <c r="F13" s="107" t="s">
        <v>107</v>
      </c>
      <c r="G13" s="107" t="s">
        <v>241</v>
      </c>
      <c r="H13" s="107" t="s">
        <v>242</v>
      </c>
      <c r="I13" s="117">
        <v>13700</v>
      </c>
      <c r="J13" s="117">
        <v>13700</v>
      </c>
      <c r="K13" s="117">
        <v>13700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</row>
    <row r="14" ht="21.75" customHeight="1" spans="1:23">
      <c r="A14" s="107" t="s">
        <v>276</v>
      </c>
      <c r="B14" s="107" t="s">
        <v>279</v>
      </c>
      <c r="C14" s="107" t="s">
        <v>280</v>
      </c>
      <c r="D14" s="107" t="s">
        <v>72</v>
      </c>
      <c r="E14" s="107" t="s">
        <v>106</v>
      </c>
      <c r="F14" s="107" t="s">
        <v>107</v>
      </c>
      <c r="G14" s="107" t="s">
        <v>283</v>
      </c>
      <c r="H14" s="107" t="s">
        <v>284</v>
      </c>
      <c r="I14" s="117">
        <v>547365</v>
      </c>
      <c r="J14" s="117">
        <v>547365</v>
      </c>
      <c r="K14" s="117">
        <v>547365</v>
      </c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</row>
    <row r="15" ht="21.75" customHeight="1" spans="1:23">
      <c r="A15" s="107" t="s">
        <v>276</v>
      </c>
      <c r="B15" s="107" t="s">
        <v>285</v>
      </c>
      <c r="C15" s="107" t="s">
        <v>286</v>
      </c>
      <c r="D15" s="107" t="s">
        <v>72</v>
      </c>
      <c r="E15" s="107" t="s">
        <v>108</v>
      </c>
      <c r="F15" s="107" t="s">
        <v>109</v>
      </c>
      <c r="G15" s="107" t="s">
        <v>229</v>
      </c>
      <c r="H15" s="107" t="s">
        <v>230</v>
      </c>
      <c r="I15" s="117">
        <v>204800</v>
      </c>
      <c r="J15" s="117">
        <v>204800</v>
      </c>
      <c r="K15" s="117">
        <v>204800</v>
      </c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</row>
    <row r="16" ht="18.75" customHeight="1" spans="1:23">
      <c r="A16" s="72" t="s">
        <v>174</v>
      </c>
      <c r="B16" s="73"/>
      <c r="C16" s="73"/>
      <c r="D16" s="73"/>
      <c r="E16" s="73"/>
      <c r="F16" s="73"/>
      <c r="G16" s="73"/>
      <c r="H16" s="74"/>
      <c r="I16" s="117">
        <v>1348015</v>
      </c>
      <c r="J16" s="117">
        <v>1348015</v>
      </c>
      <c r="K16" s="117">
        <v>1348015</v>
      </c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4"/>
  <sheetViews>
    <sheetView showZeros="0" workbookViewId="0">
      <selection activeCell="A3" sqref="A3:H3"/>
    </sheetView>
  </sheetViews>
  <sheetFormatPr defaultColWidth="9.11111111111111" defaultRowHeight="12" customHeight="1"/>
  <cols>
    <col min="1" max="1" width="34.3333333333333" customWidth="1"/>
    <col min="2" max="2" width="29" customWidth="1"/>
    <col min="3" max="5" width="23.5555555555556" customWidth="1"/>
    <col min="6" max="6" width="11.3333333333333" customWidth="1"/>
    <col min="7" max="7" width="25.1111111111111" customWidth="1"/>
    <col min="8" max="8" width="15.5555555555556" customWidth="1"/>
    <col min="9" max="9" width="13.4444444444444" customWidth="1"/>
    <col min="10" max="10" width="18.8888888888889" customWidth="1"/>
  </cols>
  <sheetData>
    <row r="1" ht="18" customHeight="1" spans="10:10">
      <c r="J1" s="43" t="s">
        <v>287</v>
      </c>
    </row>
    <row r="2" ht="39.75" customHeight="1" spans="1:10">
      <c r="A2" s="103" t="str">
        <f>"2025"&amp;"年部门项目支出绩效目标表"</f>
        <v>2025年部门项目支出绩效目标表</v>
      </c>
      <c r="B2" s="44"/>
      <c r="C2" s="44"/>
      <c r="D2" s="44"/>
      <c r="E2" s="44"/>
      <c r="F2" s="104"/>
      <c r="G2" s="44"/>
      <c r="H2" s="104"/>
      <c r="I2" s="104"/>
      <c r="J2" s="44"/>
    </row>
    <row r="3" ht="17.25" customHeight="1" spans="1:1">
      <c r="A3" s="45" t="s">
        <v>2</v>
      </c>
    </row>
    <row r="4" ht="44.25" customHeight="1" spans="1:10">
      <c r="A4" s="105" t="s">
        <v>186</v>
      </c>
      <c r="B4" s="105" t="s">
        <v>288</v>
      </c>
      <c r="C4" s="105" t="s">
        <v>289</v>
      </c>
      <c r="D4" s="105" t="s">
        <v>290</v>
      </c>
      <c r="E4" s="105" t="s">
        <v>291</v>
      </c>
      <c r="F4" s="106" t="s">
        <v>292</v>
      </c>
      <c r="G4" s="105" t="s">
        <v>293</v>
      </c>
      <c r="H4" s="106" t="s">
        <v>294</v>
      </c>
      <c r="I4" s="106" t="s">
        <v>295</v>
      </c>
      <c r="J4" s="105" t="s">
        <v>296</v>
      </c>
    </row>
    <row r="5" ht="18.75" customHeight="1" spans="1:10">
      <c r="A5" s="170">
        <v>1</v>
      </c>
      <c r="B5" s="170">
        <v>2</v>
      </c>
      <c r="C5" s="170">
        <v>3</v>
      </c>
      <c r="D5" s="170">
        <v>4</v>
      </c>
      <c r="E5" s="170">
        <v>5</v>
      </c>
      <c r="F5" s="75">
        <v>6</v>
      </c>
      <c r="G5" s="170">
        <v>7</v>
      </c>
      <c r="H5" s="75">
        <v>8</v>
      </c>
      <c r="I5" s="75">
        <v>9</v>
      </c>
      <c r="J5" s="170">
        <v>10</v>
      </c>
    </row>
    <row r="6" ht="42" customHeight="1" spans="1:10">
      <c r="A6" s="69" t="s">
        <v>72</v>
      </c>
      <c r="B6" s="107"/>
      <c r="C6" s="107"/>
      <c r="D6" s="107"/>
      <c r="E6" s="93"/>
      <c r="F6" s="108"/>
      <c r="G6" s="93"/>
      <c r="H6" s="108"/>
      <c r="I6" s="108"/>
      <c r="J6" s="93"/>
    </row>
    <row r="7" ht="42" customHeight="1" spans="1:10">
      <c r="A7" s="171" t="s">
        <v>72</v>
      </c>
      <c r="B7" s="34"/>
      <c r="C7" s="34"/>
      <c r="D7" s="34"/>
      <c r="E7" s="69"/>
      <c r="F7" s="34"/>
      <c r="G7" s="69"/>
      <c r="H7" s="34"/>
      <c r="I7" s="34"/>
      <c r="J7" s="69"/>
    </row>
    <row r="8" ht="42" customHeight="1" spans="1:10">
      <c r="A8" s="172" t="s">
        <v>278</v>
      </c>
      <c r="B8" s="34" t="s">
        <v>297</v>
      </c>
      <c r="C8" s="34" t="s">
        <v>298</v>
      </c>
      <c r="D8" s="34" t="s">
        <v>299</v>
      </c>
      <c r="E8" s="69" t="s">
        <v>300</v>
      </c>
      <c r="F8" s="34" t="s">
        <v>301</v>
      </c>
      <c r="G8" s="69" t="s">
        <v>302</v>
      </c>
      <c r="H8" s="34" t="s">
        <v>303</v>
      </c>
      <c r="I8" s="34" t="s">
        <v>304</v>
      </c>
      <c r="J8" s="69" t="s">
        <v>305</v>
      </c>
    </row>
    <row r="9" ht="42" customHeight="1" spans="1:10">
      <c r="A9" s="172" t="s">
        <v>278</v>
      </c>
      <c r="B9" s="34" t="s">
        <v>297</v>
      </c>
      <c r="C9" s="34" t="s">
        <v>298</v>
      </c>
      <c r="D9" s="34" t="s">
        <v>299</v>
      </c>
      <c r="E9" s="69" t="s">
        <v>306</v>
      </c>
      <c r="F9" s="34" t="s">
        <v>301</v>
      </c>
      <c r="G9" s="69" t="s">
        <v>307</v>
      </c>
      <c r="H9" s="34" t="s">
        <v>308</v>
      </c>
      <c r="I9" s="34" t="s">
        <v>304</v>
      </c>
      <c r="J9" s="69" t="s">
        <v>309</v>
      </c>
    </row>
    <row r="10" ht="42" customHeight="1" spans="1:10">
      <c r="A10" s="172" t="s">
        <v>278</v>
      </c>
      <c r="B10" s="34" t="s">
        <v>297</v>
      </c>
      <c r="C10" s="34" t="s">
        <v>298</v>
      </c>
      <c r="D10" s="34" t="s">
        <v>299</v>
      </c>
      <c r="E10" s="69" t="s">
        <v>310</v>
      </c>
      <c r="F10" s="34" t="s">
        <v>301</v>
      </c>
      <c r="G10" s="69" t="s">
        <v>311</v>
      </c>
      <c r="H10" s="34" t="s">
        <v>312</v>
      </c>
      <c r="I10" s="34" t="s">
        <v>304</v>
      </c>
      <c r="J10" s="69" t="s">
        <v>309</v>
      </c>
    </row>
    <row r="11" ht="42" customHeight="1" spans="1:10">
      <c r="A11" s="172" t="s">
        <v>278</v>
      </c>
      <c r="B11" s="34" t="s">
        <v>297</v>
      </c>
      <c r="C11" s="34" t="s">
        <v>298</v>
      </c>
      <c r="D11" s="34" t="s">
        <v>313</v>
      </c>
      <c r="E11" s="69" t="s">
        <v>314</v>
      </c>
      <c r="F11" s="34" t="s">
        <v>315</v>
      </c>
      <c r="G11" s="69" t="s">
        <v>316</v>
      </c>
      <c r="H11" s="34" t="s">
        <v>317</v>
      </c>
      <c r="I11" s="34" t="s">
        <v>304</v>
      </c>
      <c r="J11" s="69" t="s">
        <v>318</v>
      </c>
    </row>
    <row r="12" ht="42" customHeight="1" spans="1:10">
      <c r="A12" s="172" t="s">
        <v>278</v>
      </c>
      <c r="B12" s="34" t="s">
        <v>297</v>
      </c>
      <c r="C12" s="34" t="s">
        <v>298</v>
      </c>
      <c r="D12" s="34" t="s">
        <v>319</v>
      </c>
      <c r="E12" s="69" t="s">
        <v>320</v>
      </c>
      <c r="F12" s="34" t="s">
        <v>315</v>
      </c>
      <c r="G12" s="69" t="s">
        <v>321</v>
      </c>
      <c r="H12" s="34" t="s">
        <v>322</v>
      </c>
      <c r="I12" s="34" t="s">
        <v>304</v>
      </c>
      <c r="J12" s="69" t="s">
        <v>323</v>
      </c>
    </row>
    <row r="13" ht="42" customHeight="1" spans="1:10">
      <c r="A13" s="172" t="s">
        <v>278</v>
      </c>
      <c r="B13" s="34" t="s">
        <v>297</v>
      </c>
      <c r="C13" s="34" t="s">
        <v>298</v>
      </c>
      <c r="D13" s="34" t="s">
        <v>324</v>
      </c>
      <c r="E13" s="69" t="s">
        <v>325</v>
      </c>
      <c r="F13" s="34" t="s">
        <v>315</v>
      </c>
      <c r="G13" s="69" t="s">
        <v>326</v>
      </c>
      <c r="H13" s="34" t="s">
        <v>327</v>
      </c>
      <c r="I13" s="34" t="s">
        <v>304</v>
      </c>
      <c r="J13" s="69" t="s">
        <v>328</v>
      </c>
    </row>
    <row r="14" ht="42" customHeight="1" spans="1:10">
      <c r="A14" s="172" t="s">
        <v>278</v>
      </c>
      <c r="B14" s="34" t="s">
        <v>297</v>
      </c>
      <c r="C14" s="34" t="s">
        <v>329</v>
      </c>
      <c r="D14" s="34" t="s">
        <v>330</v>
      </c>
      <c r="E14" s="69" t="s">
        <v>331</v>
      </c>
      <c r="F14" s="34" t="s">
        <v>315</v>
      </c>
      <c r="G14" s="69" t="s">
        <v>316</v>
      </c>
      <c r="H14" s="34" t="s">
        <v>317</v>
      </c>
      <c r="I14" s="34" t="s">
        <v>304</v>
      </c>
      <c r="J14" s="69" t="s">
        <v>318</v>
      </c>
    </row>
    <row r="15" ht="42" customHeight="1" spans="1:10">
      <c r="A15" s="172" t="s">
        <v>278</v>
      </c>
      <c r="B15" s="34" t="s">
        <v>297</v>
      </c>
      <c r="C15" s="34" t="s">
        <v>332</v>
      </c>
      <c r="D15" s="34" t="s">
        <v>333</v>
      </c>
      <c r="E15" s="69" t="s">
        <v>334</v>
      </c>
      <c r="F15" s="34" t="s">
        <v>315</v>
      </c>
      <c r="G15" s="69" t="s">
        <v>316</v>
      </c>
      <c r="H15" s="34" t="s">
        <v>317</v>
      </c>
      <c r="I15" s="34" t="s">
        <v>304</v>
      </c>
      <c r="J15" s="69" t="s">
        <v>335</v>
      </c>
    </row>
    <row r="16" ht="42" customHeight="1" spans="1:10">
      <c r="A16" s="172" t="s">
        <v>278</v>
      </c>
      <c r="B16" s="34" t="s">
        <v>297</v>
      </c>
      <c r="C16" s="34" t="s">
        <v>332</v>
      </c>
      <c r="D16" s="34" t="s">
        <v>333</v>
      </c>
      <c r="E16" s="69" t="s">
        <v>332</v>
      </c>
      <c r="F16" s="34" t="s">
        <v>315</v>
      </c>
      <c r="G16" s="69" t="s">
        <v>316</v>
      </c>
      <c r="H16" s="34" t="s">
        <v>317</v>
      </c>
      <c r="I16" s="34" t="s">
        <v>304</v>
      </c>
      <c r="J16" s="69" t="s">
        <v>336</v>
      </c>
    </row>
    <row r="17" ht="42" customHeight="1" spans="1:10">
      <c r="A17" s="172" t="s">
        <v>286</v>
      </c>
      <c r="B17" s="34" t="s">
        <v>337</v>
      </c>
      <c r="C17" s="34" t="s">
        <v>298</v>
      </c>
      <c r="D17" s="34" t="s">
        <v>299</v>
      </c>
      <c r="E17" s="69" t="s">
        <v>338</v>
      </c>
      <c r="F17" s="34" t="s">
        <v>301</v>
      </c>
      <c r="G17" s="69" t="s">
        <v>339</v>
      </c>
      <c r="H17" s="34" t="s">
        <v>340</v>
      </c>
      <c r="I17" s="34" t="s">
        <v>304</v>
      </c>
      <c r="J17" s="69" t="s">
        <v>341</v>
      </c>
    </row>
    <row r="18" ht="42" customHeight="1" spans="1:10">
      <c r="A18" s="172" t="s">
        <v>286</v>
      </c>
      <c r="B18" s="34" t="s">
        <v>337</v>
      </c>
      <c r="C18" s="34" t="s">
        <v>298</v>
      </c>
      <c r="D18" s="34" t="s">
        <v>299</v>
      </c>
      <c r="E18" s="69" t="s">
        <v>342</v>
      </c>
      <c r="F18" s="34" t="s">
        <v>315</v>
      </c>
      <c r="G18" s="69" t="s">
        <v>343</v>
      </c>
      <c r="H18" s="34" t="s">
        <v>317</v>
      </c>
      <c r="I18" s="34" t="s">
        <v>304</v>
      </c>
      <c r="J18" s="69" t="s">
        <v>344</v>
      </c>
    </row>
    <row r="19" ht="42" customHeight="1" spans="1:10">
      <c r="A19" s="172" t="s">
        <v>286</v>
      </c>
      <c r="B19" s="34" t="s">
        <v>337</v>
      </c>
      <c r="C19" s="34" t="s">
        <v>298</v>
      </c>
      <c r="D19" s="34" t="s">
        <v>299</v>
      </c>
      <c r="E19" s="69" t="s">
        <v>345</v>
      </c>
      <c r="F19" s="34" t="s">
        <v>301</v>
      </c>
      <c r="G19" s="69" t="s">
        <v>346</v>
      </c>
      <c r="H19" s="34" t="s">
        <v>303</v>
      </c>
      <c r="I19" s="34" t="s">
        <v>304</v>
      </c>
      <c r="J19" s="69" t="s">
        <v>347</v>
      </c>
    </row>
    <row r="20" ht="42" customHeight="1" spans="1:10">
      <c r="A20" s="172" t="s">
        <v>286</v>
      </c>
      <c r="B20" s="34" t="s">
        <v>337</v>
      </c>
      <c r="C20" s="34" t="s">
        <v>298</v>
      </c>
      <c r="D20" s="34" t="s">
        <v>313</v>
      </c>
      <c r="E20" s="69" t="s">
        <v>331</v>
      </c>
      <c r="F20" s="34" t="s">
        <v>348</v>
      </c>
      <c r="G20" s="69" t="s">
        <v>349</v>
      </c>
      <c r="H20" s="34" t="s">
        <v>317</v>
      </c>
      <c r="I20" s="34" t="s">
        <v>304</v>
      </c>
      <c r="J20" s="69" t="s">
        <v>347</v>
      </c>
    </row>
    <row r="21" ht="42" customHeight="1" spans="1:10">
      <c r="A21" s="172" t="s">
        <v>286</v>
      </c>
      <c r="B21" s="34" t="s">
        <v>337</v>
      </c>
      <c r="C21" s="34" t="s">
        <v>298</v>
      </c>
      <c r="D21" s="34" t="s">
        <v>313</v>
      </c>
      <c r="E21" s="69" t="s">
        <v>350</v>
      </c>
      <c r="F21" s="34" t="s">
        <v>348</v>
      </c>
      <c r="G21" s="69" t="s">
        <v>349</v>
      </c>
      <c r="H21" s="34" t="s">
        <v>317</v>
      </c>
      <c r="I21" s="34" t="s">
        <v>304</v>
      </c>
      <c r="J21" s="69" t="s">
        <v>347</v>
      </c>
    </row>
    <row r="22" ht="42" customHeight="1" spans="1:10">
      <c r="A22" s="172" t="s">
        <v>286</v>
      </c>
      <c r="B22" s="34" t="s">
        <v>337</v>
      </c>
      <c r="C22" s="34" t="s">
        <v>298</v>
      </c>
      <c r="D22" s="34" t="s">
        <v>319</v>
      </c>
      <c r="E22" s="69" t="s">
        <v>351</v>
      </c>
      <c r="F22" s="34" t="s">
        <v>315</v>
      </c>
      <c r="G22" s="69" t="s">
        <v>352</v>
      </c>
      <c r="H22" s="34" t="s">
        <v>317</v>
      </c>
      <c r="I22" s="34" t="s">
        <v>304</v>
      </c>
      <c r="J22" s="69" t="s">
        <v>347</v>
      </c>
    </row>
    <row r="23" ht="42" customHeight="1" spans="1:10">
      <c r="A23" s="172" t="s">
        <v>286</v>
      </c>
      <c r="B23" s="34" t="s">
        <v>337</v>
      </c>
      <c r="C23" s="34" t="s">
        <v>298</v>
      </c>
      <c r="D23" s="34" t="s">
        <v>324</v>
      </c>
      <c r="E23" s="69" t="s">
        <v>325</v>
      </c>
      <c r="F23" s="34" t="s">
        <v>315</v>
      </c>
      <c r="G23" s="69" t="s">
        <v>353</v>
      </c>
      <c r="H23" s="34" t="s">
        <v>327</v>
      </c>
      <c r="I23" s="34" t="s">
        <v>304</v>
      </c>
      <c r="J23" s="69" t="s">
        <v>354</v>
      </c>
    </row>
    <row r="24" ht="42" customHeight="1" spans="1:10">
      <c r="A24" s="172" t="s">
        <v>286</v>
      </c>
      <c r="B24" s="34" t="s">
        <v>337</v>
      </c>
      <c r="C24" s="34" t="s">
        <v>329</v>
      </c>
      <c r="D24" s="34" t="s">
        <v>355</v>
      </c>
      <c r="E24" s="69" t="s">
        <v>356</v>
      </c>
      <c r="F24" s="34" t="s">
        <v>315</v>
      </c>
      <c r="G24" s="69" t="s">
        <v>316</v>
      </c>
      <c r="H24" s="34" t="s">
        <v>317</v>
      </c>
      <c r="I24" s="34" t="s">
        <v>304</v>
      </c>
      <c r="J24" s="69" t="s">
        <v>354</v>
      </c>
    </row>
    <row r="25" ht="42" customHeight="1" spans="1:10">
      <c r="A25" s="172" t="s">
        <v>286</v>
      </c>
      <c r="B25" s="34" t="s">
        <v>337</v>
      </c>
      <c r="C25" s="34" t="s">
        <v>332</v>
      </c>
      <c r="D25" s="34" t="s">
        <v>333</v>
      </c>
      <c r="E25" s="69" t="s">
        <v>357</v>
      </c>
      <c r="F25" s="34" t="s">
        <v>315</v>
      </c>
      <c r="G25" s="69" t="s">
        <v>316</v>
      </c>
      <c r="H25" s="34" t="s">
        <v>317</v>
      </c>
      <c r="I25" s="34" t="s">
        <v>304</v>
      </c>
      <c r="J25" s="69" t="s">
        <v>354</v>
      </c>
    </row>
    <row r="26" ht="42" customHeight="1" spans="1:10">
      <c r="A26" s="172" t="s">
        <v>280</v>
      </c>
      <c r="B26" s="34" t="s">
        <v>358</v>
      </c>
      <c r="C26" s="34" t="s">
        <v>298</v>
      </c>
      <c r="D26" s="34" t="s">
        <v>299</v>
      </c>
      <c r="E26" s="69" t="s">
        <v>300</v>
      </c>
      <c r="F26" s="34" t="s">
        <v>301</v>
      </c>
      <c r="G26" s="69" t="s">
        <v>302</v>
      </c>
      <c r="H26" s="34" t="s">
        <v>303</v>
      </c>
      <c r="I26" s="34" t="s">
        <v>304</v>
      </c>
      <c r="J26" s="69" t="s">
        <v>305</v>
      </c>
    </row>
    <row r="27" ht="42" customHeight="1" spans="1:10">
      <c r="A27" s="172" t="s">
        <v>280</v>
      </c>
      <c r="B27" s="34" t="s">
        <v>358</v>
      </c>
      <c r="C27" s="34" t="s">
        <v>298</v>
      </c>
      <c r="D27" s="34" t="s">
        <v>299</v>
      </c>
      <c r="E27" s="69" t="s">
        <v>306</v>
      </c>
      <c r="F27" s="34" t="s">
        <v>301</v>
      </c>
      <c r="G27" s="69" t="s">
        <v>307</v>
      </c>
      <c r="H27" s="34" t="s">
        <v>308</v>
      </c>
      <c r="I27" s="34" t="s">
        <v>304</v>
      </c>
      <c r="J27" s="69" t="s">
        <v>309</v>
      </c>
    </row>
    <row r="28" ht="42" customHeight="1" spans="1:10">
      <c r="A28" s="172" t="s">
        <v>280</v>
      </c>
      <c r="B28" s="34" t="s">
        <v>358</v>
      </c>
      <c r="C28" s="34" t="s">
        <v>298</v>
      </c>
      <c r="D28" s="34" t="s">
        <v>299</v>
      </c>
      <c r="E28" s="69" t="s">
        <v>310</v>
      </c>
      <c r="F28" s="34" t="s">
        <v>301</v>
      </c>
      <c r="G28" s="69" t="s">
        <v>311</v>
      </c>
      <c r="H28" s="34" t="s">
        <v>312</v>
      </c>
      <c r="I28" s="34" t="s">
        <v>304</v>
      </c>
      <c r="J28" s="69" t="s">
        <v>309</v>
      </c>
    </row>
    <row r="29" ht="42" customHeight="1" spans="1:10">
      <c r="A29" s="172" t="s">
        <v>280</v>
      </c>
      <c r="B29" s="34" t="s">
        <v>358</v>
      </c>
      <c r="C29" s="34" t="s">
        <v>298</v>
      </c>
      <c r="D29" s="34" t="s">
        <v>313</v>
      </c>
      <c r="E29" s="69" t="s">
        <v>314</v>
      </c>
      <c r="F29" s="34" t="s">
        <v>315</v>
      </c>
      <c r="G29" s="69" t="s">
        <v>316</v>
      </c>
      <c r="H29" s="34" t="s">
        <v>317</v>
      </c>
      <c r="I29" s="34" t="s">
        <v>304</v>
      </c>
      <c r="J29" s="69" t="s">
        <v>318</v>
      </c>
    </row>
    <row r="30" ht="42" customHeight="1" spans="1:10">
      <c r="A30" s="172" t="s">
        <v>280</v>
      </c>
      <c r="B30" s="34" t="s">
        <v>358</v>
      </c>
      <c r="C30" s="34" t="s">
        <v>298</v>
      </c>
      <c r="D30" s="34" t="s">
        <v>319</v>
      </c>
      <c r="E30" s="69" t="s">
        <v>359</v>
      </c>
      <c r="F30" s="34" t="s">
        <v>315</v>
      </c>
      <c r="G30" s="69" t="s">
        <v>321</v>
      </c>
      <c r="H30" s="34" t="s">
        <v>322</v>
      </c>
      <c r="I30" s="34" t="s">
        <v>304</v>
      </c>
      <c r="J30" s="69" t="s">
        <v>360</v>
      </c>
    </row>
    <row r="31" ht="42" customHeight="1" spans="1:10">
      <c r="A31" s="172" t="s">
        <v>280</v>
      </c>
      <c r="B31" s="34" t="s">
        <v>358</v>
      </c>
      <c r="C31" s="34" t="s">
        <v>298</v>
      </c>
      <c r="D31" s="34" t="s">
        <v>324</v>
      </c>
      <c r="E31" s="69" t="s">
        <v>325</v>
      </c>
      <c r="F31" s="34" t="s">
        <v>315</v>
      </c>
      <c r="G31" s="69" t="s">
        <v>361</v>
      </c>
      <c r="H31" s="34" t="s">
        <v>327</v>
      </c>
      <c r="I31" s="34" t="s">
        <v>304</v>
      </c>
      <c r="J31" s="69" t="s">
        <v>362</v>
      </c>
    </row>
    <row r="32" ht="42" customHeight="1" spans="1:10">
      <c r="A32" s="172" t="s">
        <v>280</v>
      </c>
      <c r="B32" s="34" t="s">
        <v>358</v>
      </c>
      <c r="C32" s="34" t="s">
        <v>329</v>
      </c>
      <c r="D32" s="34" t="s">
        <v>363</v>
      </c>
      <c r="E32" s="69" t="s">
        <v>331</v>
      </c>
      <c r="F32" s="34" t="s">
        <v>315</v>
      </c>
      <c r="G32" s="69" t="s">
        <v>349</v>
      </c>
      <c r="H32" s="34" t="s">
        <v>317</v>
      </c>
      <c r="I32" s="34" t="s">
        <v>304</v>
      </c>
      <c r="J32" s="69" t="s">
        <v>318</v>
      </c>
    </row>
    <row r="33" ht="42" customHeight="1" spans="1:10">
      <c r="A33" s="172" t="s">
        <v>280</v>
      </c>
      <c r="B33" s="34" t="s">
        <v>358</v>
      </c>
      <c r="C33" s="34" t="s">
        <v>332</v>
      </c>
      <c r="D33" s="34" t="s">
        <v>333</v>
      </c>
      <c r="E33" s="69" t="s">
        <v>334</v>
      </c>
      <c r="F33" s="34" t="s">
        <v>315</v>
      </c>
      <c r="G33" s="69" t="s">
        <v>316</v>
      </c>
      <c r="H33" s="34" t="s">
        <v>317</v>
      </c>
      <c r="I33" s="34" t="s">
        <v>304</v>
      </c>
      <c r="J33" s="69" t="s">
        <v>335</v>
      </c>
    </row>
    <row r="34" ht="42" customHeight="1" spans="1:10">
      <c r="A34" s="172" t="s">
        <v>280</v>
      </c>
      <c r="B34" s="34" t="s">
        <v>358</v>
      </c>
      <c r="C34" s="34" t="s">
        <v>332</v>
      </c>
      <c r="D34" s="34" t="s">
        <v>333</v>
      </c>
      <c r="E34" s="69" t="s">
        <v>332</v>
      </c>
      <c r="F34" s="34" t="s">
        <v>315</v>
      </c>
      <c r="G34" s="69" t="s">
        <v>316</v>
      </c>
      <c r="H34" s="34" t="s">
        <v>317</v>
      </c>
      <c r="I34" s="34" t="s">
        <v>304</v>
      </c>
      <c r="J34" s="69" t="s">
        <v>364</v>
      </c>
    </row>
  </sheetData>
  <mergeCells count="8">
    <mergeCell ref="A2:J2"/>
    <mergeCell ref="A3:H3"/>
    <mergeCell ref="A8:A16"/>
    <mergeCell ref="A17:A25"/>
    <mergeCell ref="A26:A34"/>
    <mergeCell ref="B8:B16"/>
    <mergeCell ref="B17:B25"/>
    <mergeCell ref="B26:B3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22" sqref="B22"/>
    </sheetView>
  </sheetViews>
  <sheetFormatPr defaultColWidth="9.11111111111111" defaultRowHeight="14.25" customHeight="1" outlineLevelCol="5"/>
  <cols>
    <col min="1" max="1" width="32.1111111111111" customWidth="1"/>
    <col min="2" max="2" width="20.6666666666667" customWidth="1"/>
    <col min="3" max="3" width="32.1111111111111" customWidth="1"/>
    <col min="4" max="4" width="27.6666666666667" customWidth="1"/>
    <col min="5" max="6" width="36.6666666666667" customWidth="1"/>
  </cols>
  <sheetData>
    <row r="1" ht="12" customHeight="1" spans="1:6">
      <c r="A1" s="156">
        <v>1</v>
      </c>
      <c r="B1" s="157">
        <v>0</v>
      </c>
      <c r="C1" s="156">
        <v>1</v>
      </c>
      <c r="D1" s="158"/>
      <c r="E1" s="158"/>
      <c r="F1" s="155" t="s">
        <v>365</v>
      </c>
    </row>
    <row r="2" ht="42" customHeight="1" spans="1:6">
      <c r="A2" s="159" t="str">
        <f>"2025"&amp;"年部门政府性基金预算支出预算表"</f>
        <v>2025年部门政府性基金预算支出预算表</v>
      </c>
      <c r="B2" s="159" t="s">
        <v>366</v>
      </c>
      <c r="C2" s="160"/>
      <c r="D2" s="161"/>
      <c r="E2" s="161"/>
      <c r="F2" s="161"/>
    </row>
    <row r="3" ht="13.5" customHeight="1" spans="1:6">
      <c r="A3" s="45" t="s">
        <v>2</v>
      </c>
      <c r="B3" s="45" t="s">
        <v>367</v>
      </c>
      <c r="C3" s="156"/>
      <c r="D3" s="158"/>
      <c r="E3" s="158"/>
      <c r="F3" s="155" t="s">
        <v>3</v>
      </c>
    </row>
    <row r="4" ht="19.5" customHeight="1" spans="1:6">
      <c r="A4" s="162" t="s">
        <v>184</v>
      </c>
      <c r="B4" s="163" t="s">
        <v>75</v>
      </c>
      <c r="C4" s="162" t="s">
        <v>76</v>
      </c>
      <c r="D4" s="51" t="s">
        <v>368</v>
      </c>
      <c r="E4" s="52"/>
      <c r="F4" s="53"/>
    </row>
    <row r="5" ht="18.75" customHeight="1" spans="1:6">
      <c r="A5" s="164"/>
      <c r="B5" s="165"/>
      <c r="C5" s="164"/>
      <c r="D5" s="56" t="s">
        <v>57</v>
      </c>
      <c r="E5" s="51" t="s">
        <v>78</v>
      </c>
      <c r="F5" s="56" t="s">
        <v>79</v>
      </c>
    </row>
    <row r="6" ht="18.75" customHeight="1" spans="1:6">
      <c r="A6" s="106">
        <v>1</v>
      </c>
      <c r="B6" s="166" t="s">
        <v>86</v>
      </c>
      <c r="C6" s="106">
        <v>3</v>
      </c>
      <c r="D6" s="167">
        <v>4</v>
      </c>
      <c r="E6" s="167">
        <v>5</v>
      </c>
      <c r="F6" s="167">
        <v>6</v>
      </c>
    </row>
    <row r="7" ht="21" customHeight="1" spans="1:6">
      <c r="A7" s="34"/>
      <c r="B7" s="34"/>
      <c r="C7" s="34"/>
      <c r="D7" s="117"/>
      <c r="E7" s="117"/>
      <c r="F7" s="117"/>
    </row>
    <row r="8" ht="21" customHeight="1" spans="1:6">
      <c r="A8" s="34"/>
      <c r="B8" s="34"/>
      <c r="C8" s="34"/>
      <c r="D8" s="117"/>
      <c r="E8" s="117"/>
      <c r="F8" s="117"/>
    </row>
    <row r="9" ht="18.75" customHeight="1" spans="1:6">
      <c r="A9" s="168" t="s">
        <v>174</v>
      </c>
      <c r="B9" s="168" t="s">
        <v>174</v>
      </c>
      <c r="C9" s="169" t="s">
        <v>174</v>
      </c>
      <c r="D9" s="117"/>
      <c r="E9" s="117"/>
      <c r="F9" s="117"/>
    </row>
    <row r="10" customHeight="1" spans="1:1">
      <c r="A10" t="s">
        <v>369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selection activeCell="A3" sqref="A3:H3"/>
    </sheetView>
  </sheetViews>
  <sheetFormatPr defaultColWidth="9.11111111111111" defaultRowHeight="14.25" customHeight="1"/>
  <cols>
    <col min="1" max="2" width="32.5555555555556" customWidth="1"/>
    <col min="3" max="3" width="41.1111111111111" customWidth="1"/>
    <col min="4" max="4" width="21.6666666666667" customWidth="1"/>
    <col min="5" max="5" width="35.3333333333333" customWidth="1"/>
    <col min="6" max="6" width="7.66666666666667" customWidth="1"/>
    <col min="7" max="7" width="11.1111111111111" customWidth="1"/>
    <col min="8" max="8" width="13.3333333333333" customWidth="1"/>
    <col min="9" max="18" width="20" customWidth="1"/>
    <col min="19" max="19" width="19.8888888888889" customWidth="1"/>
  </cols>
  <sheetData>
    <row r="1" ht="15.75" customHeight="1" spans="2:19">
      <c r="B1" s="120"/>
      <c r="C1" s="120"/>
      <c r="R1" s="43"/>
      <c r="S1" s="43" t="s">
        <v>370</v>
      </c>
    </row>
    <row r="2" ht="41.25" customHeight="1" spans="1:19">
      <c r="A2" s="110" t="str">
        <f>"2025"&amp;"年部门政府采购预算表"</f>
        <v>2025年部门政府采购预算表</v>
      </c>
      <c r="B2" s="104"/>
      <c r="C2" s="104"/>
      <c r="D2" s="44"/>
      <c r="E2" s="44"/>
      <c r="F2" s="44"/>
      <c r="G2" s="44"/>
      <c r="H2" s="44"/>
      <c r="I2" s="44"/>
      <c r="J2" s="44"/>
      <c r="K2" s="44"/>
      <c r="L2" s="44"/>
      <c r="M2" s="104"/>
      <c r="N2" s="44"/>
      <c r="O2" s="44"/>
      <c r="P2" s="104"/>
      <c r="Q2" s="44"/>
      <c r="R2" s="104"/>
      <c r="S2" s="104"/>
    </row>
    <row r="3" ht="18.75" customHeight="1" spans="1:19">
      <c r="A3" s="148" t="s">
        <v>2</v>
      </c>
      <c r="B3" s="122"/>
      <c r="C3" s="122"/>
      <c r="D3" s="47"/>
      <c r="E3" s="47"/>
      <c r="F3" s="47"/>
      <c r="G3" s="47"/>
      <c r="H3" s="47"/>
      <c r="I3" s="47"/>
      <c r="J3" s="47"/>
      <c r="K3" s="47"/>
      <c r="L3" s="47"/>
      <c r="R3" s="48"/>
      <c r="S3" s="155" t="s">
        <v>3</v>
      </c>
    </row>
    <row r="4" ht="15.75" customHeight="1" spans="1:19">
      <c r="A4" s="50" t="s">
        <v>183</v>
      </c>
      <c r="B4" s="123" t="s">
        <v>184</v>
      </c>
      <c r="C4" s="123" t="s">
        <v>371</v>
      </c>
      <c r="D4" s="124" t="s">
        <v>372</v>
      </c>
      <c r="E4" s="124" t="s">
        <v>373</v>
      </c>
      <c r="F4" s="124" t="s">
        <v>374</v>
      </c>
      <c r="G4" s="124" t="s">
        <v>375</v>
      </c>
      <c r="H4" s="124" t="s">
        <v>376</v>
      </c>
      <c r="I4" s="137" t="s">
        <v>191</v>
      </c>
      <c r="J4" s="137"/>
      <c r="K4" s="137"/>
      <c r="L4" s="137"/>
      <c r="M4" s="138"/>
      <c r="N4" s="137"/>
      <c r="O4" s="137"/>
      <c r="P4" s="145"/>
      <c r="Q4" s="137"/>
      <c r="R4" s="138"/>
      <c r="S4" s="118"/>
    </row>
    <row r="5" ht="17.25" customHeight="1" spans="1:19">
      <c r="A5" s="55"/>
      <c r="B5" s="125"/>
      <c r="C5" s="125"/>
      <c r="D5" s="126"/>
      <c r="E5" s="126"/>
      <c r="F5" s="126"/>
      <c r="G5" s="126"/>
      <c r="H5" s="126"/>
      <c r="I5" s="126" t="s">
        <v>57</v>
      </c>
      <c r="J5" s="126" t="s">
        <v>60</v>
      </c>
      <c r="K5" s="126" t="s">
        <v>377</v>
      </c>
      <c r="L5" s="126" t="s">
        <v>378</v>
      </c>
      <c r="M5" s="139" t="s">
        <v>379</v>
      </c>
      <c r="N5" s="140" t="s">
        <v>380</v>
      </c>
      <c r="O5" s="140"/>
      <c r="P5" s="146"/>
      <c r="Q5" s="140"/>
      <c r="R5" s="147"/>
      <c r="S5" s="127"/>
    </row>
    <row r="6" ht="54" customHeight="1" spans="1:19">
      <c r="A6" s="58"/>
      <c r="B6" s="127"/>
      <c r="C6" s="127"/>
      <c r="D6" s="128"/>
      <c r="E6" s="128"/>
      <c r="F6" s="128"/>
      <c r="G6" s="128"/>
      <c r="H6" s="128"/>
      <c r="I6" s="128"/>
      <c r="J6" s="128" t="s">
        <v>59</v>
      </c>
      <c r="K6" s="128"/>
      <c r="L6" s="128"/>
      <c r="M6" s="141"/>
      <c r="N6" s="128" t="s">
        <v>59</v>
      </c>
      <c r="O6" s="128" t="s">
        <v>66</v>
      </c>
      <c r="P6" s="127" t="s">
        <v>67</v>
      </c>
      <c r="Q6" s="128" t="s">
        <v>68</v>
      </c>
      <c r="R6" s="141" t="s">
        <v>69</v>
      </c>
      <c r="S6" s="127" t="s">
        <v>70</v>
      </c>
    </row>
    <row r="7" ht="18" customHeight="1" spans="1:19">
      <c r="A7" s="149">
        <v>1</v>
      </c>
      <c r="B7" s="149" t="s">
        <v>86</v>
      </c>
      <c r="C7" s="150">
        <v>3</v>
      </c>
      <c r="D7" s="150">
        <v>4</v>
      </c>
      <c r="E7" s="149">
        <v>5</v>
      </c>
      <c r="F7" s="149">
        <v>6</v>
      </c>
      <c r="G7" s="149">
        <v>7</v>
      </c>
      <c r="H7" s="149">
        <v>8</v>
      </c>
      <c r="I7" s="149">
        <v>9</v>
      </c>
      <c r="J7" s="149">
        <v>10</v>
      </c>
      <c r="K7" s="149">
        <v>11</v>
      </c>
      <c r="L7" s="149">
        <v>12</v>
      </c>
      <c r="M7" s="149">
        <v>13</v>
      </c>
      <c r="N7" s="149">
        <v>14</v>
      </c>
      <c r="O7" s="149">
        <v>15</v>
      </c>
      <c r="P7" s="149">
        <v>16</v>
      </c>
      <c r="Q7" s="149">
        <v>17</v>
      </c>
      <c r="R7" s="149">
        <v>18</v>
      </c>
      <c r="S7" s="149">
        <v>19</v>
      </c>
    </row>
    <row r="8" ht="21" customHeight="1" spans="1:19">
      <c r="A8" s="129" t="s">
        <v>72</v>
      </c>
      <c r="B8" s="130" t="s">
        <v>72</v>
      </c>
      <c r="C8" s="130" t="s">
        <v>228</v>
      </c>
      <c r="D8" s="131" t="s">
        <v>381</v>
      </c>
      <c r="E8" s="131" t="s">
        <v>382</v>
      </c>
      <c r="F8" s="131" t="s">
        <v>383</v>
      </c>
      <c r="G8" s="151">
        <v>60</v>
      </c>
      <c r="H8" s="117"/>
      <c r="I8" s="117">
        <v>10080</v>
      </c>
      <c r="J8" s="117">
        <v>10080</v>
      </c>
      <c r="K8" s="117"/>
      <c r="L8" s="117"/>
      <c r="M8" s="117"/>
      <c r="N8" s="117"/>
      <c r="O8" s="117"/>
      <c r="P8" s="117"/>
      <c r="Q8" s="117"/>
      <c r="R8" s="117"/>
      <c r="S8" s="117"/>
    </row>
    <row r="9" ht="21" customHeight="1" spans="1:19">
      <c r="A9" s="129" t="s">
        <v>72</v>
      </c>
      <c r="B9" s="130" t="s">
        <v>72</v>
      </c>
      <c r="C9" s="130" t="s">
        <v>278</v>
      </c>
      <c r="D9" s="131" t="s">
        <v>384</v>
      </c>
      <c r="E9" s="131" t="s">
        <v>385</v>
      </c>
      <c r="F9" s="131" t="s">
        <v>327</v>
      </c>
      <c r="G9" s="151">
        <v>1</v>
      </c>
      <c r="H9" s="117">
        <v>3000</v>
      </c>
      <c r="I9" s="117">
        <v>3000</v>
      </c>
      <c r="J9" s="117">
        <v>3000</v>
      </c>
      <c r="K9" s="117"/>
      <c r="L9" s="117"/>
      <c r="M9" s="117"/>
      <c r="N9" s="117"/>
      <c r="O9" s="117"/>
      <c r="P9" s="117"/>
      <c r="Q9" s="117"/>
      <c r="R9" s="117"/>
      <c r="S9" s="117"/>
    </row>
    <row r="10" ht="21" customHeight="1" spans="1:19">
      <c r="A10" s="129" t="s">
        <v>72</v>
      </c>
      <c r="B10" s="130" t="s">
        <v>72</v>
      </c>
      <c r="C10" s="130" t="s">
        <v>278</v>
      </c>
      <c r="D10" s="131" t="s">
        <v>386</v>
      </c>
      <c r="E10" s="131" t="s">
        <v>386</v>
      </c>
      <c r="F10" s="131" t="s">
        <v>327</v>
      </c>
      <c r="G10" s="151">
        <v>1</v>
      </c>
      <c r="H10" s="117">
        <v>15000</v>
      </c>
      <c r="I10" s="117">
        <v>15000</v>
      </c>
      <c r="J10" s="117">
        <v>15000</v>
      </c>
      <c r="K10" s="117"/>
      <c r="L10" s="117"/>
      <c r="M10" s="117"/>
      <c r="N10" s="117"/>
      <c r="O10" s="117"/>
      <c r="P10" s="117"/>
      <c r="Q10" s="117"/>
      <c r="R10" s="117"/>
      <c r="S10" s="117"/>
    </row>
    <row r="11" ht="21" customHeight="1" spans="1:19">
      <c r="A11" s="129" t="s">
        <v>72</v>
      </c>
      <c r="B11" s="130" t="s">
        <v>72</v>
      </c>
      <c r="C11" s="130" t="s">
        <v>280</v>
      </c>
      <c r="D11" s="131" t="s">
        <v>387</v>
      </c>
      <c r="E11" s="131" t="s">
        <v>387</v>
      </c>
      <c r="F11" s="131" t="s">
        <v>327</v>
      </c>
      <c r="G11" s="151">
        <v>2</v>
      </c>
      <c r="H11" s="117">
        <v>13992</v>
      </c>
      <c r="I11" s="117">
        <v>13992</v>
      </c>
      <c r="J11" s="117">
        <v>13992</v>
      </c>
      <c r="K11" s="117"/>
      <c r="L11" s="117"/>
      <c r="M11" s="117"/>
      <c r="N11" s="117"/>
      <c r="O11" s="117"/>
      <c r="P11" s="117"/>
      <c r="Q11" s="117"/>
      <c r="R11" s="117"/>
      <c r="S11" s="117"/>
    </row>
    <row r="12" ht="21" customHeight="1" spans="1:19">
      <c r="A12" s="129" t="s">
        <v>72</v>
      </c>
      <c r="B12" s="130" t="s">
        <v>72</v>
      </c>
      <c r="C12" s="130" t="s">
        <v>280</v>
      </c>
      <c r="D12" s="131" t="s">
        <v>386</v>
      </c>
      <c r="E12" s="131" t="s">
        <v>386</v>
      </c>
      <c r="F12" s="131" t="s">
        <v>327</v>
      </c>
      <c r="G12" s="151">
        <v>2</v>
      </c>
      <c r="H12" s="117">
        <v>9998</v>
      </c>
      <c r="I12" s="117">
        <v>9998</v>
      </c>
      <c r="J12" s="117">
        <v>9998</v>
      </c>
      <c r="K12" s="117"/>
      <c r="L12" s="117"/>
      <c r="M12" s="117"/>
      <c r="N12" s="117"/>
      <c r="O12" s="117"/>
      <c r="P12" s="117"/>
      <c r="Q12" s="117"/>
      <c r="R12" s="117"/>
      <c r="S12" s="117"/>
    </row>
    <row r="13" ht="21" customHeight="1" spans="1:19">
      <c r="A13" s="132" t="s">
        <v>174</v>
      </c>
      <c r="B13" s="133"/>
      <c r="C13" s="133"/>
      <c r="D13" s="134"/>
      <c r="E13" s="134"/>
      <c r="F13" s="134"/>
      <c r="G13" s="152"/>
      <c r="H13" s="117">
        <v>41990</v>
      </c>
      <c r="I13" s="117">
        <v>52070</v>
      </c>
      <c r="J13" s="117">
        <v>52070</v>
      </c>
      <c r="K13" s="117"/>
      <c r="L13" s="117"/>
      <c r="M13" s="117"/>
      <c r="N13" s="117"/>
      <c r="O13" s="117"/>
      <c r="P13" s="117"/>
      <c r="Q13" s="117"/>
      <c r="R13" s="117"/>
      <c r="S13" s="117"/>
    </row>
    <row r="14" ht="21" customHeight="1" spans="1:19">
      <c r="A14" s="148" t="s">
        <v>388</v>
      </c>
      <c r="B14" s="45"/>
      <c r="C14" s="45"/>
      <c r="D14" s="148"/>
      <c r="E14" s="148"/>
      <c r="F14" s="148"/>
      <c r="G14" s="153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</row>
  </sheetData>
  <mergeCells count="19">
    <mergeCell ref="A2:S2"/>
    <mergeCell ref="A3:H3"/>
    <mergeCell ref="I4:S4"/>
    <mergeCell ref="N5:S5"/>
    <mergeCell ref="A13:G13"/>
    <mergeCell ref="A14:S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14" sqref="B14"/>
    </sheetView>
  </sheetViews>
  <sheetFormatPr defaultColWidth="9.11111111111111" defaultRowHeight="14.25" customHeight="1"/>
  <cols>
    <col min="1" max="5" width="39.1111111111111" customWidth="1"/>
    <col min="6" max="6" width="27.5555555555556" customWidth="1"/>
    <col min="7" max="7" width="28.5555555555556" customWidth="1"/>
    <col min="8" max="8" width="28.1111111111111" customWidth="1"/>
    <col min="9" max="9" width="39.1111111111111" customWidth="1"/>
    <col min="10" max="18" width="20.4444444444444" customWidth="1"/>
    <col min="19" max="20" width="20.3333333333333" customWidth="1"/>
  </cols>
  <sheetData>
    <row r="1" ht="16.5" customHeight="1" spans="1:20">
      <c r="A1" s="114"/>
      <c r="B1" s="120"/>
      <c r="C1" s="120"/>
      <c r="D1" s="120"/>
      <c r="E1" s="120"/>
      <c r="F1" s="120"/>
      <c r="G1" s="120"/>
      <c r="H1" s="114"/>
      <c r="I1" s="114"/>
      <c r="J1" s="114"/>
      <c r="K1" s="114"/>
      <c r="L1" s="114"/>
      <c r="M1" s="114"/>
      <c r="N1" s="135"/>
      <c r="O1" s="114"/>
      <c r="P1" s="114"/>
      <c r="Q1" s="120"/>
      <c r="R1" s="114"/>
      <c r="S1" s="143"/>
      <c r="T1" s="143" t="s">
        <v>389</v>
      </c>
    </row>
    <row r="2" ht="41.25" customHeight="1" spans="1:20">
      <c r="A2" s="110" t="str">
        <f>"2025"&amp;"年部门政府购买服务预算表"</f>
        <v>2025年部门政府购买服务预算表</v>
      </c>
      <c r="B2" s="104"/>
      <c r="C2" s="104"/>
      <c r="D2" s="104"/>
      <c r="E2" s="104"/>
      <c r="F2" s="104"/>
      <c r="G2" s="104"/>
      <c r="H2" s="121"/>
      <c r="I2" s="121"/>
      <c r="J2" s="121"/>
      <c r="K2" s="121"/>
      <c r="L2" s="121"/>
      <c r="M2" s="121"/>
      <c r="N2" s="136"/>
      <c r="O2" s="121"/>
      <c r="P2" s="121"/>
      <c r="Q2" s="104"/>
      <c r="R2" s="121"/>
      <c r="S2" s="136"/>
      <c r="T2" s="104"/>
    </row>
    <row r="3" ht="22.5" customHeight="1" spans="1:20">
      <c r="A3" s="111" t="s">
        <v>2</v>
      </c>
      <c r="B3" s="122"/>
      <c r="C3" s="122"/>
      <c r="D3" s="122"/>
      <c r="E3" s="122"/>
      <c r="F3" s="122"/>
      <c r="G3" s="122"/>
      <c r="H3" s="112"/>
      <c r="I3" s="112"/>
      <c r="J3" s="112"/>
      <c r="K3" s="112"/>
      <c r="L3" s="112"/>
      <c r="M3" s="112"/>
      <c r="N3" s="135"/>
      <c r="O3" s="114"/>
      <c r="P3" s="114"/>
      <c r="Q3" s="120"/>
      <c r="R3" s="114"/>
      <c r="S3" s="144"/>
      <c r="T3" s="143" t="s">
        <v>3</v>
      </c>
    </row>
    <row r="4" ht="24" customHeight="1" spans="1:20">
      <c r="A4" s="50" t="s">
        <v>183</v>
      </c>
      <c r="B4" s="123" t="s">
        <v>184</v>
      </c>
      <c r="C4" s="123" t="s">
        <v>371</v>
      </c>
      <c r="D4" s="123" t="s">
        <v>390</v>
      </c>
      <c r="E4" s="123" t="s">
        <v>391</v>
      </c>
      <c r="F4" s="123" t="s">
        <v>392</v>
      </c>
      <c r="G4" s="123" t="s">
        <v>393</v>
      </c>
      <c r="H4" s="124" t="s">
        <v>394</v>
      </c>
      <c r="I4" s="124" t="s">
        <v>395</v>
      </c>
      <c r="J4" s="137" t="s">
        <v>191</v>
      </c>
      <c r="K4" s="137"/>
      <c r="L4" s="137"/>
      <c r="M4" s="137"/>
      <c r="N4" s="138"/>
      <c r="O4" s="137"/>
      <c r="P4" s="137"/>
      <c r="Q4" s="145"/>
      <c r="R4" s="137"/>
      <c r="S4" s="138"/>
      <c r="T4" s="118"/>
    </row>
    <row r="5" ht="24" customHeight="1" spans="1:20">
      <c r="A5" s="55"/>
      <c r="B5" s="125"/>
      <c r="C5" s="125"/>
      <c r="D5" s="125"/>
      <c r="E5" s="125"/>
      <c r="F5" s="125"/>
      <c r="G5" s="125"/>
      <c r="H5" s="126"/>
      <c r="I5" s="126"/>
      <c r="J5" s="126" t="s">
        <v>57</v>
      </c>
      <c r="K5" s="126" t="s">
        <v>60</v>
      </c>
      <c r="L5" s="126" t="s">
        <v>377</v>
      </c>
      <c r="M5" s="126" t="s">
        <v>378</v>
      </c>
      <c r="N5" s="139" t="s">
        <v>379</v>
      </c>
      <c r="O5" s="140" t="s">
        <v>380</v>
      </c>
      <c r="P5" s="140"/>
      <c r="Q5" s="146"/>
      <c r="R5" s="140"/>
      <c r="S5" s="147"/>
      <c r="T5" s="127"/>
    </row>
    <row r="6" ht="54" customHeight="1" spans="1:20">
      <c r="A6" s="58"/>
      <c r="B6" s="127"/>
      <c r="C6" s="127"/>
      <c r="D6" s="127"/>
      <c r="E6" s="127"/>
      <c r="F6" s="127"/>
      <c r="G6" s="127"/>
      <c r="H6" s="128"/>
      <c r="I6" s="128"/>
      <c r="J6" s="128"/>
      <c r="K6" s="128" t="s">
        <v>59</v>
      </c>
      <c r="L6" s="128"/>
      <c r="M6" s="128"/>
      <c r="N6" s="141"/>
      <c r="O6" s="128" t="s">
        <v>59</v>
      </c>
      <c r="P6" s="128" t="s">
        <v>66</v>
      </c>
      <c r="Q6" s="127" t="s">
        <v>67</v>
      </c>
      <c r="R6" s="128" t="s">
        <v>68</v>
      </c>
      <c r="S6" s="141" t="s">
        <v>69</v>
      </c>
      <c r="T6" s="127" t="s">
        <v>70</v>
      </c>
    </row>
    <row r="7" ht="17.25" customHeight="1" spans="1:20">
      <c r="A7" s="59">
        <v>1</v>
      </c>
      <c r="B7" s="127">
        <v>2</v>
      </c>
      <c r="C7" s="59">
        <v>3</v>
      </c>
      <c r="D7" s="59">
        <v>4</v>
      </c>
      <c r="E7" s="127">
        <v>5</v>
      </c>
      <c r="F7" s="59">
        <v>6</v>
      </c>
      <c r="G7" s="59">
        <v>7</v>
      </c>
      <c r="H7" s="127">
        <v>8</v>
      </c>
      <c r="I7" s="59">
        <v>9</v>
      </c>
      <c r="J7" s="59">
        <v>10</v>
      </c>
      <c r="K7" s="127">
        <v>11</v>
      </c>
      <c r="L7" s="59">
        <v>12</v>
      </c>
      <c r="M7" s="59">
        <v>13</v>
      </c>
      <c r="N7" s="127">
        <v>14</v>
      </c>
      <c r="O7" s="59">
        <v>15</v>
      </c>
      <c r="P7" s="59">
        <v>16</v>
      </c>
      <c r="Q7" s="127">
        <v>17</v>
      </c>
      <c r="R7" s="59">
        <v>18</v>
      </c>
      <c r="S7" s="59">
        <v>19</v>
      </c>
      <c r="T7" s="59">
        <v>20</v>
      </c>
    </row>
    <row r="8" ht="21" customHeight="1" spans="1:20">
      <c r="A8" s="129"/>
      <c r="B8" s="130"/>
      <c r="C8" s="130"/>
      <c r="D8" s="130"/>
      <c r="E8" s="130"/>
      <c r="F8" s="130"/>
      <c r="G8" s="130"/>
      <c r="H8" s="131"/>
      <c r="I8" s="131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ht="21" customHeight="1" spans="1:20">
      <c r="A9" s="132" t="s">
        <v>174</v>
      </c>
      <c r="B9" s="133"/>
      <c r="C9" s="133"/>
      <c r="D9" s="133"/>
      <c r="E9" s="133"/>
      <c r="F9" s="133"/>
      <c r="G9" s="133"/>
      <c r="H9" s="134"/>
      <c r="I9" s="142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</row>
    <row r="10" customHeight="1" spans="1:1">
      <c r="A10" t="s">
        <v>396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9"/>
  <sheetViews>
    <sheetView showZeros="0" workbookViewId="0">
      <selection activeCell="A18" sqref="A18"/>
    </sheetView>
  </sheetViews>
  <sheetFormatPr defaultColWidth="9.11111111111111" defaultRowHeight="14.25" customHeight="1"/>
  <cols>
    <col min="1" max="1" width="37.6666666666667" customWidth="1"/>
    <col min="2" max="13" width="20" customWidth="1"/>
  </cols>
  <sheetData>
    <row r="1" ht="17.25" customHeight="1" spans="4:13">
      <c r="D1" s="109"/>
      <c r="M1" s="43" t="s">
        <v>397</v>
      </c>
    </row>
    <row r="2" ht="41.25" customHeight="1" spans="1:13">
      <c r="A2" s="110" t="str">
        <f>"2025"&amp;"年对下转移支付预算表"</f>
        <v>2025年对下转移支付预算表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104"/>
    </row>
    <row r="3" ht="18" customHeight="1" spans="1:13">
      <c r="A3" s="111" t="s">
        <v>2</v>
      </c>
      <c r="B3" s="112"/>
      <c r="C3" s="112"/>
      <c r="D3" s="113"/>
      <c r="E3" s="114"/>
      <c r="F3" s="114"/>
      <c r="G3" s="114"/>
      <c r="H3" s="114"/>
      <c r="I3" s="114"/>
      <c r="M3" s="48" t="s">
        <v>3</v>
      </c>
    </row>
    <row r="4" ht="19.5" customHeight="1" spans="1:13">
      <c r="A4" s="67" t="s">
        <v>398</v>
      </c>
      <c r="B4" s="51" t="s">
        <v>191</v>
      </c>
      <c r="C4" s="52"/>
      <c r="D4" s="52"/>
      <c r="E4" s="51" t="s">
        <v>399</v>
      </c>
      <c r="F4" s="52"/>
      <c r="G4" s="52"/>
      <c r="H4" s="52"/>
      <c r="I4" s="52"/>
      <c r="J4" s="52"/>
      <c r="K4" s="52"/>
      <c r="L4" s="52"/>
      <c r="M4" s="118"/>
    </row>
    <row r="5" ht="40.5" customHeight="1" spans="1:13">
      <c r="A5" s="59"/>
      <c r="B5" s="68" t="s">
        <v>57</v>
      </c>
      <c r="C5" s="50" t="s">
        <v>60</v>
      </c>
      <c r="D5" s="115" t="s">
        <v>377</v>
      </c>
      <c r="E5" s="87"/>
      <c r="F5" s="87"/>
      <c r="G5" s="87"/>
      <c r="H5" s="87"/>
      <c r="I5" s="87"/>
      <c r="J5" s="87"/>
      <c r="K5" s="87"/>
      <c r="L5" s="87"/>
      <c r="M5" s="119"/>
    </row>
    <row r="6" ht="19.5" customHeight="1" spans="1:13">
      <c r="A6" s="60">
        <v>1</v>
      </c>
      <c r="B6" s="60">
        <v>2</v>
      </c>
      <c r="C6" s="60">
        <v>3</v>
      </c>
      <c r="D6" s="116">
        <v>4</v>
      </c>
      <c r="E6" s="75">
        <v>5</v>
      </c>
      <c r="F6" s="60">
        <v>6</v>
      </c>
      <c r="G6" s="60">
        <v>7</v>
      </c>
      <c r="H6" s="116">
        <v>8</v>
      </c>
      <c r="I6" s="60">
        <v>9</v>
      </c>
      <c r="J6" s="60">
        <v>10</v>
      </c>
      <c r="K6" s="60">
        <v>11</v>
      </c>
      <c r="L6" s="60">
        <v>13</v>
      </c>
      <c r="M6" s="75">
        <v>24</v>
      </c>
    </row>
    <row r="7" ht="19.5" customHeight="1" spans="1:13">
      <c r="A7" s="69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ht="19.5" customHeight="1" spans="1:13">
      <c r="A8" s="10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</row>
    <row r="9" customHeight="1" spans="1:1">
      <c r="A9" t="s">
        <v>400</v>
      </c>
    </row>
  </sheetData>
  <mergeCells count="5">
    <mergeCell ref="A2:M2"/>
    <mergeCell ref="A3:I3"/>
    <mergeCell ref="B4:D4"/>
    <mergeCell ref="E4:M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4" sqref="B14"/>
    </sheetView>
  </sheetViews>
  <sheetFormatPr defaultColWidth="9.11111111111111" defaultRowHeight="12" customHeight="1" outlineLevelRow="7"/>
  <cols>
    <col min="1" max="1" width="34.3333333333333" customWidth="1"/>
    <col min="2" max="2" width="29" customWidth="1"/>
    <col min="3" max="5" width="23.5555555555556" customWidth="1"/>
    <col min="6" max="6" width="11.3333333333333" customWidth="1"/>
    <col min="7" max="7" width="25.1111111111111" customWidth="1"/>
    <col min="8" max="8" width="15.5555555555556" customWidth="1"/>
    <col min="9" max="9" width="13.4444444444444" customWidth="1"/>
    <col min="10" max="10" width="18.8888888888889" customWidth="1"/>
  </cols>
  <sheetData>
    <row r="1" ht="16.5" customHeight="1" spans="10:10">
      <c r="J1" s="43" t="s">
        <v>401</v>
      </c>
    </row>
    <row r="2" ht="41.25" customHeight="1" spans="1:10">
      <c r="A2" s="103" t="str">
        <f>"2025"&amp;"年对下转移支付绩效目标表"</f>
        <v>2025年对下转移支付绩效目标表</v>
      </c>
      <c r="B2" s="44"/>
      <c r="C2" s="44"/>
      <c r="D2" s="44"/>
      <c r="E2" s="44"/>
      <c r="F2" s="104"/>
      <c r="G2" s="44"/>
      <c r="H2" s="104"/>
      <c r="I2" s="104"/>
      <c r="J2" s="44"/>
    </row>
    <row r="3" ht="17.25" customHeight="1" spans="1:1">
      <c r="A3" s="45" t="s">
        <v>2</v>
      </c>
    </row>
    <row r="4" ht="44.25" customHeight="1" spans="1:10">
      <c r="A4" s="105" t="s">
        <v>398</v>
      </c>
      <c r="B4" s="105" t="s">
        <v>288</v>
      </c>
      <c r="C4" s="105" t="s">
        <v>289</v>
      </c>
      <c r="D4" s="105" t="s">
        <v>290</v>
      </c>
      <c r="E4" s="105" t="s">
        <v>291</v>
      </c>
      <c r="F4" s="106" t="s">
        <v>292</v>
      </c>
      <c r="G4" s="105" t="s">
        <v>293</v>
      </c>
      <c r="H4" s="106" t="s">
        <v>294</v>
      </c>
      <c r="I4" s="106" t="s">
        <v>295</v>
      </c>
      <c r="J4" s="105" t="s">
        <v>296</v>
      </c>
    </row>
    <row r="5" ht="14.25" customHeight="1" spans="1:10">
      <c r="A5" s="105">
        <v>1</v>
      </c>
      <c r="B5" s="105">
        <v>2</v>
      </c>
      <c r="C5" s="105">
        <v>3</v>
      </c>
      <c r="D5" s="105">
        <v>4</v>
      </c>
      <c r="E5" s="105">
        <v>5</v>
      </c>
      <c r="F5" s="106">
        <v>6</v>
      </c>
      <c r="G5" s="105">
        <v>7</v>
      </c>
      <c r="H5" s="106">
        <v>8</v>
      </c>
      <c r="I5" s="106">
        <v>9</v>
      </c>
      <c r="J5" s="105">
        <v>10</v>
      </c>
    </row>
    <row r="6" ht="42" customHeight="1" spans="1:10">
      <c r="A6" s="69"/>
      <c r="B6" s="107"/>
      <c r="C6" s="107"/>
      <c r="D6" s="107"/>
      <c r="E6" s="93"/>
      <c r="F6" s="108"/>
      <c r="G6" s="93"/>
      <c r="H6" s="108"/>
      <c r="I6" s="108"/>
      <c r="J6" s="93"/>
    </row>
    <row r="7" ht="42" customHeight="1" spans="1:10">
      <c r="A7" s="69"/>
      <c r="B7" s="34"/>
      <c r="C7" s="34"/>
      <c r="D7" s="34"/>
      <c r="E7" s="69"/>
      <c r="F7" s="34"/>
      <c r="G7" s="69"/>
      <c r="H7" s="34"/>
      <c r="I7" s="34"/>
      <c r="J7" s="69"/>
    </row>
    <row r="8" customHeight="1" spans="1:1">
      <c r="A8" t="s">
        <v>402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C18" sqref="C18"/>
    </sheetView>
  </sheetViews>
  <sheetFormatPr defaultColWidth="10.4444444444444" defaultRowHeight="14.25" customHeight="1"/>
  <cols>
    <col min="1" max="3" width="33.6666666666667" customWidth="1"/>
    <col min="4" max="4" width="45.5555555555556" customWidth="1"/>
    <col min="5" max="5" width="27.5555555555556" customWidth="1"/>
    <col min="6" max="6" width="21.6666666666667" customWidth="1"/>
    <col min="7" max="9" width="26.3333333333333" customWidth="1"/>
  </cols>
  <sheetData>
    <row r="1" customHeight="1" spans="1:9">
      <c r="A1" s="77" t="s">
        <v>403</v>
      </c>
      <c r="B1" s="78"/>
      <c r="C1" s="78"/>
      <c r="D1" s="79"/>
      <c r="E1" s="79"/>
      <c r="F1" s="79"/>
      <c r="G1" s="78"/>
      <c r="H1" s="78"/>
      <c r="I1" s="79"/>
    </row>
    <row r="2" ht="41.25" customHeight="1" spans="1:9">
      <c r="A2" s="80" t="str">
        <f>"2025"&amp;"年新增资产配置预算表"</f>
        <v>2025年新增资产配置预算表</v>
      </c>
      <c r="B2" s="81"/>
      <c r="C2" s="81"/>
      <c r="D2" s="82"/>
      <c r="E2" s="82"/>
      <c r="F2" s="82"/>
      <c r="G2" s="81"/>
      <c r="H2" s="81"/>
      <c r="I2" s="82"/>
    </row>
    <row r="3" customHeight="1" spans="1:9">
      <c r="A3" s="83" t="s">
        <v>2</v>
      </c>
      <c r="B3" s="84"/>
      <c r="C3" s="84"/>
      <c r="D3" s="85"/>
      <c r="F3" s="82"/>
      <c r="G3" s="81"/>
      <c r="H3" s="81"/>
      <c r="I3" s="102" t="s">
        <v>3</v>
      </c>
    </row>
    <row r="4" ht="28.5" customHeight="1" spans="1:9">
      <c r="A4" s="86" t="s">
        <v>183</v>
      </c>
      <c r="B4" s="87" t="s">
        <v>184</v>
      </c>
      <c r="C4" s="88" t="s">
        <v>404</v>
      </c>
      <c r="D4" s="86" t="s">
        <v>405</v>
      </c>
      <c r="E4" s="86" t="s">
        <v>406</v>
      </c>
      <c r="F4" s="86" t="s">
        <v>407</v>
      </c>
      <c r="G4" s="87" t="s">
        <v>408</v>
      </c>
      <c r="H4" s="75"/>
      <c r="I4" s="86"/>
    </row>
    <row r="5" ht="21" customHeight="1" spans="1:9">
      <c r="A5" s="88"/>
      <c r="B5" s="89"/>
      <c r="C5" s="89"/>
      <c r="D5" s="90"/>
      <c r="E5" s="89"/>
      <c r="F5" s="89"/>
      <c r="G5" s="87" t="s">
        <v>375</v>
      </c>
      <c r="H5" s="87" t="s">
        <v>409</v>
      </c>
      <c r="I5" s="87" t="s">
        <v>410</v>
      </c>
    </row>
    <row r="6" ht="17.25" customHeight="1" spans="1:9">
      <c r="A6" s="91" t="s">
        <v>85</v>
      </c>
      <c r="B6" s="92" t="s">
        <v>86</v>
      </c>
      <c r="C6" s="91" t="s">
        <v>87</v>
      </c>
      <c r="D6" s="93" t="s">
        <v>88</v>
      </c>
      <c r="E6" s="91" t="s">
        <v>89</v>
      </c>
      <c r="F6" s="92" t="s">
        <v>90</v>
      </c>
      <c r="G6" s="94" t="s">
        <v>91</v>
      </c>
      <c r="H6" s="93" t="s">
        <v>92</v>
      </c>
      <c r="I6" s="93">
        <v>9</v>
      </c>
    </row>
    <row r="7" ht="19.5" customHeight="1" spans="1:9">
      <c r="A7" s="95"/>
      <c r="B7" s="71"/>
      <c r="C7" s="71"/>
      <c r="D7" s="69"/>
      <c r="E7" s="34"/>
      <c r="F7" s="94"/>
      <c r="G7" s="96"/>
      <c r="H7" s="97"/>
      <c r="I7" s="97"/>
    </row>
    <row r="8" ht="19.5" customHeight="1" spans="1:9">
      <c r="A8" s="98" t="s">
        <v>57</v>
      </c>
      <c r="B8" s="99"/>
      <c r="C8" s="99"/>
      <c r="D8" s="100"/>
      <c r="E8" s="101"/>
      <c r="F8" s="101"/>
      <c r="G8" s="96"/>
      <c r="H8" s="97"/>
      <c r="I8" s="97"/>
    </row>
    <row r="9" customHeight="1" spans="1:1">
      <c r="A9" t="s">
        <v>411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D16" sqref="D16"/>
    </sheetView>
  </sheetViews>
  <sheetFormatPr defaultColWidth="9.11111111111111" defaultRowHeight="14.25" customHeight="1"/>
  <cols>
    <col min="1" max="1" width="19.3333333333333" customWidth="1"/>
    <col min="2" max="2" width="33.8888888888889" customWidth="1"/>
    <col min="3" max="3" width="23.8888888888889" customWidth="1"/>
    <col min="4" max="4" width="11.1111111111111" customWidth="1"/>
    <col min="5" max="5" width="17.6666666666667" customWidth="1"/>
    <col min="6" max="6" width="9.88888888888889" customWidth="1"/>
    <col min="7" max="7" width="17.6666666666667" customWidth="1"/>
    <col min="8" max="11" width="23.1111111111111" customWidth="1"/>
  </cols>
  <sheetData>
    <row r="1" customHeight="1" spans="4:11">
      <c r="D1" s="42"/>
      <c r="E1" s="42"/>
      <c r="F1" s="42"/>
      <c r="G1" s="42"/>
      <c r="K1" s="43" t="s">
        <v>412</v>
      </c>
    </row>
    <row r="2" ht="41.25" customHeight="1" spans="1:11">
      <c r="A2" s="44" t="str">
        <f>"2025"&amp;"年上级转移支付补助项目支出预算表"</f>
        <v>2025年上级转移支付补助项目支出预算表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13.5" customHeight="1" spans="1:11">
      <c r="A3" s="45" t="s">
        <v>2</v>
      </c>
      <c r="B3" s="46"/>
      <c r="C3" s="46"/>
      <c r="D3" s="46"/>
      <c r="E3" s="46"/>
      <c r="F3" s="46"/>
      <c r="G3" s="46"/>
      <c r="H3" s="47"/>
      <c r="I3" s="47"/>
      <c r="J3" s="47"/>
      <c r="K3" s="48" t="s">
        <v>3</v>
      </c>
    </row>
    <row r="4" ht="21.75" customHeight="1" spans="1:11">
      <c r="A4" s="49" t="s">
        <v>270</v>
      </c>
      <c r="B4" s="49" t="s">
        <v>186</v>
      </c>
      <c r="C4" s="49" t="s">
        <v>271</v>
      </c>
      <c r="D4" s="50" t="s">
        <v>187</v>
      </c>
      <c r="E4" s="50" t="s">
        <v>188</v>
      </c>
      <c r="F4" s="50" t="s">
        <v>272</v>
      </c>
      <c r="G4" s="50" t="s">
        <v>273</v>
      </c>
      <c r="H4" s="67" t="s">
        <v>57</v>
      </c>
      <c r="I4" s="51" t="s">
        <v>413</v>
      </c>
      <c r="J4" s="52"/>
      <c r="K4" s="53"/>
    </row>
    <row r="5" ht="21.75" customHeight="1" spans="1:11">
      <c r="A5" s="54"/>
      <c r="B5" s="54"/>
      <c r="C5" s="54"/>
      <c r="D5" s="55"/>
      <c r="E5" s="55"/>
      <c r="F5" s="55"/>
      <c r="G5" s="55"/>
      <c r="H5" s="68"/>
      <c r="I5" s="50" t="s">
        <v>60</v>
      </c>
      <c r="J5" s="50" t="s">
        <v>61</v>
      </c>
      <c r="K5" s="50" t="s">
        <v>62</v>
      </c>
    </row>
    <row r="6" ht="40.5" customHeight="1" spans="1:11">
      <c r="A6" s="57"/>
      <c r="B6" s="57"/>
      <c r="C6" s="57"/>
      <c r="D6" s="58"/>
      <c r="E6" s="58"/>
      <c r="F6" s="58"/>
      <c r="G6" s="58"/>
      <c r="H6" s="59"/>
      <c r="I6" s="58" t="s">
        <v>59</v>
      </c>
      <c r="J6" s="58"/>
      <c r="K6" s="58"/>
    </row>
    <row r="7" ht="15" customHeight="1" spans="1:11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75">
        <v>10</v>
      </c>
      <c r="K7" s="75">
        <v>11</v>
      </c>
    </row>
    <row r="8" ht="18.75" customHeight="1" spans="1:11">
      <c r="A8" s="69"/>
      <c r="B8" s="34"/>
      <c r="C8" s="69"/>
      <c r="D8" s="69"/>
      <c r="E8" s="69"/>
      <c r="F8" s="69"/>
      <c r="G8" s="69"/>
      <c r="H8" s="70"/>
      <c r="I8" s="76"/>
      <c r="J8" s="76"/>
      <c r="K8" s="70"/>
    </row>
    <row r="9" ht="18.75" customHeight="1" spans="1:11">
      <c r="A9" s="71"/>
      <c r="B9" s="34"/>
      <c r="C9" s="34"/>
      <c r="D9" s="34"/>
      <c r="E9" s="34"/>
      <c r="F9" s="34"/>
      <c r="G9" s="34"/>
      <c r="H9" s="62"/>
      <c r="I9" s="62"/>
      <c r="J9" s="62"/>
      <c r="K9" s="70"/>
    </row>
    <row r="10" ht="18.75" customHeight="1" spans="1:11">
      <c r="A10" s="72" t="s">
        <v>174</v>
      </c>
      <c r="B10" s="73"/>
      <c r="C10" s="73"/>
      <c r="D10" s="73"/>
      <c r="E10" s="73"/>
      <c r="F10" s="73"/>
      <c r="G10" s="74"/>
      <c r="H10" s="62"/>
      <c r="I10" s="62"/>
      <c r="J10" s="62"/>
      <c r="K10" s="70"/>
    </row>
    <row r="11" customHeight="1" spans="1:1">
      <c r="A11" t="s">
        <v>414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selection activeCell="A3" sqref="A3:D3"/>
    </sheetView>
  </sheetViews>
  <sheetFormatPr defaultColWidth="9.11111111111111" defaultRowHeight="14.25" customHeight="1" outlineLevelCol="6"/>
  <cols>
    <col min="1" max="1" width="35.3333333333333" customWidth="1"/>
    <col min="2" max="4" width="28" customWidth="1"/>
    <col min="5" max="7" width="23.8888888888889" customWidth="1"/>
  </cols>
  <sheetData>
    <row r="1" ht="13.5" customHeight="1" spans="4:7">
      <c r="D1" s="42"/>
      <c r="G1" s="43" t="s">
        <v>415</v>
      </c>
    </row>
    <row r="2" ht="41.25" customHeight="1" spans="1:7">
      <c r="A2" s="44" t="str">
        <f>"2025"&amp;"年部门项目中期规划预算表"</f>
        <v>2025年部门项目中期规划预算表</v>
      </c>
      <c r="B2" s="44"/>
      <c r="C2" s="44"/>
      <c r="D2" s="44"/>
      <c r="E2" s="44"/>
      <c r="F2" s="44"/>
      <c r="G2" s="44"/>
    </row>
    <row r="3" ht="13.5" customHeight="1" spans="1:7">
      <c r="A3" s="45" t="s">
        <v>2</v>
      </c>
      <c r="B3" s="46"/>
      <c r="C3" s="46"/>
      <c r="D3" s="46"/>
      <c r="E3" s="47"/>
      <c r="F3" s="47"/>
      <c r="G3" s="48" t="s">
        <v>3</v>
      </c>
    </row>
    <row r="4" ht="21.75" customHeight="1" spans="1:7">
      <c r="A4" s="49" t="s">
        <v>271</v>
      </c>
      <c r="B4" s="49" t="s">
        <v>270</v>
      </c>
      <c r="C4" s="49" t="s">
        <v>186</v>
      </c>
      <c r="D4" s="50" t="s">
        <v>416</v>
      </c>
      <c r="E4" s="51" t="s">
        <v>60</v>
      </c>
      <c r="F4" s="52"/>
      <c r="G4" s="53"/>
    </row>
    <row r="5" ht="21.75" customHeight="1" spans="1:7">
      <c r="A5" s="54"/>
      <c r="B5" s="54"/>
      <c r="C5" s="54"/>
      <c r="D5" s="55"/>
      <c r="E5" s="56" t="str">
        <f>"2025"&amp;"年"</f>
        <v>2025年</v>
      </c>
      <c r="F5" s="50" t="str">
        <f>("2025"+1)&amp;"年"</f>
        <v>2026年</v>
      </c>
      <c r="G5" s="50" t="str">
        <f>("2025"+2)&amp;"年"</f>
        <v>2027年</v>
      </c>
    </row>
    <row r="6" ht="40.5" customHeight="1" spans="1:7">
      <c r="A6" s="57"/>
      <c r="B6" s="57"/>
      <c r="C6" s="57"/>
      <c r="D6" s="58"/>
      <c r="E6" s="59"/>
      <c r="F6" s="58" t="s">
        <v>59</v>
      </c>
      <c r="G6" s="58"/>
    </row>
    <row r="7" ht="15" customHeight="1" spans="1:7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</row>
    <row r="8" ht="17.25" customHeight="1" spans="1:7">
      <c r="A8" s="34" t="s">
        <v>72</v>
      </c>
      <c r="B8" s="61"/>
      <c r="C8" s="61"/>
      <c r="D8" s="34"/>
      <c r="E8" s="62">
        <v>1348015</v>
      </c>
      <c r="F8" s="62"/>
      <c r="G8" s="62"/>
    </row>
    <row r="9" ht="18.75" customHeight="1" spans="1:7">
      <c r="A9" s="34"/>
      <c r="B9" s="34" t="s">
        <v>417</v>
      </c>
      <c r="C9" s="34" t="s">
        <v>278</v>
      </c>
      <c r="D9" s="34" t="s">
        <v>418</v>
      </c>
      <c r="E9" s="62">
        <v>140000</v>
      </c>
      <c r="F9" s="62"/>
      <c r="G9" s="62"/>
    </row>
    <row r="10" ht="18.75" customHeight="1" spans="1:7">
      <c r="A10" s="63"/>
      <c r="B10" s="34" t="s">
        <v>417</v>
      </c>
      <c r="C10" s="34" t="s">
        <v>280</v>
      </c>
      <c r="D10" s="34" t="s">
        <v>418</v>
      </c>
      <c r="E10" s="62">
        <v>1003215</v>
      </c>
      <c r="F10" s="62"/>
      <c r="G10" s="62"/>
    </row>
    <row r="11" ht="18.75" customHeight="1" spans="1:7">
      <c r="A11" s="63"/>
      <c r="B11" s="34" t="s">
        <v>417</v>
      </c>
      <c r="C11" s="34" t="s">
        <v>286</v>
      </c>
      <c r="D11" s="34" t="s">
        <v>418</v>
      </c>
      <c r="E11" s="62">
        <v>204800</v>
      </c>
      <c r="F11" s="62"/>
      <c r="G11" s="62"/>
    </row>
    <row r="12" ht="18.75" customHeight="1" spans="1:7">
      <c r="A12" s="64" t="s">
        <v>57</v>
      </c>
      <c r="B12" s="65" t="s">
        <v>419</v>
      </c>
      <c r="C12" s="65"/>
      <c r="D12" s="66"/>
      <c r="E12" s="62">
        <v>1348015</v>
      </c>
      <c r="F12" s="62"/>
      <c r="G12" s="62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8" workbookViewId="0">
      <selection activeCell="B6" sqref="B6"/>
    </sheetView>
  </sheetViews>
  <sheetFormatPr defaultColWidth="8.57407407407407" defaultRowHeight="14.25" customHeight="1"/>
  <cols>
    <col min="1" max="1" width="18.1388888888889" style="1" customWidth="1"/>
    <col min="2" max="2" width="23.4259259259259" style="1" customWidth="1"/>
    <col min="3" max="3" width="21.8518518518519" style="1" customWidth="1"/>
    <col min="4" max="4" width="15.5740740740741" style="1" customWidth="1"/>
    <col min="5" max="5" width="31.5740740740741" style="1" customWidth="1"/>
    <col min="6" max="6" width="15.4259259259259" style="1" customWidth="1"/>
    <col min="7" max="7" width="16.4259259259259" style="1" customWidth="1"/>
    <col min="8" max="8" width="29.5740740740741" style="1" customWidth="1"/>
    <col min="9" max="9" width="30.5740740740741" style="1" customWidth="1"/>
    <col min="10" max="10" width="23.8518518518519" style="1" customWidth="1"/>
    <col min="11" max="16384" width="8.57407407407407" style="1"/>
  </cols>
  <sheetData>
    <row r="1" s="1" customFormat="1" customHeight="1" spans="1:10">
      <c r="A1" s="2"/>
      <c r="B1" s="2"/>
      <c r="C1" s="2"/>
      <c r="D1" s="2"/>
      <c r="E1" s="2"/>
      <c r="F1" s="2"/>
      <c r="G1" s="2"/>
      <c r="H1" s="2"/>
      <c r="I1" s="2"/>
      <c r="J1" s="36" t="s">
        <v>420</v>
      </c>
    </row>
    <row r="2" s="1" customFormat="1" ht="41.25" customHeight="1" spans="1:10">
      <c r="A2" s="2" t="str">
        <f>"2025"&amp;"年部门整体支出绩效目标表"</f>
        <v>2025年部门整体支出绩效目标表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7.25" customHeight="1" spans="1:10">
      <c r="A3" s="4" t="str">
        <f>"单位名称："&amp;"昆明市东川区统计局"</f>
        <v>单位名称：昆明市东川区统计局</v>
      </c>
      <c r="B3" s="4"/>
      <c r="C3" s="5"/>
      <c r="D3" s="6"/>
      <c r="E3" s="6"/>
      <c r="F3" s="6"/>
      <c r="G3" s="6"/>
      <c r="H3" s="6"/>
      <c r="I3" s="6"/>
      <c r="J3" s="236" t="s">
        <v>3</v>
      </c>
    </row>
    <row r="4" s="1" customFormat="1" ht="30" customHeight="1" spans="1:10">
      <c r="A4" s="7" t="s">
        <v>421</v>
      </c>
      <c r="B4" s="8" t="s">
        <v>73</v>
      </c>
      <c r="C4" s="9"/>
      <c r="D4" s="9"/>
      <c r="E4" s="10"/>
      <c r="F4" s="11" t="s">
        <v>422</v>
      </c>
      <c r="G4" s="10"/>
      <c r="H4" s="12" t="s">
        <v>72</v>
      </c>
      <c r="I4" s="9"/>
      <c r="J4" s="10"/>
    </row>
    <row r="5" s="1" customFormat="1" ht="32.25" customHeight="1" spans="1:10">
      <c r="A5" s="13" t="s">
        <v>423</v>
      </c>
      <c r="B5" s="14"/>
      <c r="C5" s="14"/>
      <c r="D5" s="14"/>
      <c r="E5" s="14"/>
      <c r="F5" s="14"/>
      <c r="G5" s="14"/>
      <c r="H5" s="14"/>
      <c r="I5" s="37"/>
      <c r="J5" s="38" t="s">
        <v>424</v>
      </c>
    </row>
    <row r="6" s="1" customFormat="1" ht="174" customHeight="1" spans="1:10">
      <c r="A6" s="15" t="s">
        <v>425</v>
      </c>
      <c r="B6" s="16" t="s">
        <v>426</v>
      </c>
      <c r="C6" s="17" t="s">
        <v>427</v>
      </c>
      <c r="D6" s="17"/>
      <c r="E6" s="17"/>
      <c r="F6" s="17"/>
      <c r="G6" s="17"/>
      <c r="H6" s="17"/>
      <c r="I6" s="17"/>
      <c r="J6" s="39" t="s">
        <v>428</v>
      </c>
    </row>
    <row r="7" s="1" customFormat="1" ht="99.75" customHeight="1" spans="1:10">
      <c r="A7" s="15"/>
      <c r="B7" s="16" t="str">
        <f>"总体绩效目标（"&amp;"2025"&amp;"-"&amp;("2025"+2)&amp;"年期间）"</f>
        <v>总体绩效目标（2025-2027年期间）</v>
      </c>
      <c r="C7" s="17" t="s">
        <v>429</v>
      </c>
      <c r="D7" s="17"/>
      <c r="E7" s="17"/>
      <c r="F7" s="17"/>
      <c r="G7" s="17"/>
      <c r="H7" s="17"/>
      <c r="I7" s="17"/>
      <c r="J7" s="39" t="s">
        <v>430</v>
      </c>
    </row>
    <row r="8" s="1" customFormat="1" ht="196" customHeight="1" spans="1:10">
      <c r="A8" s="16" t="s">
        <v>431</v>
      </c>
      <c r="B8" s="18" t="str">
        <f>"预算年度（"&amp;"2025"&amp;"年）绩效目标"</f>
        <v>预算年度（2025年）绩效目标</v>
      </c>
      <c r="C8" s="19" t="s">
        <v>432</v>
      </c>
      <c r="D8" s="19"/>
      <c r="E8" s="19"/>
      <c r="F8" s="19"/>
      <c r="G8" s="19"/>
      <c r="H8" s="19"/>
      <c r="I8" s="19"/>
      <c r="J8" s="40" t="s">
        <v>433</v>
      </c>
    </row>
    <row r="9" s="1" customFormat="1" ht="32.25" customHeight="1" spans="1:10">
      <c r="A9" s="20" t="s">
        <v>434</v>
      </c>
      <c r="B9" s="20"/>
      <c r="C9" s="20"/>
      <c r="D9" s="20"/>
      <c r="E9" s="20"/>
      <c r="F9" s="20"/>
      <c r="G9" s="20"/>
      <c r="H9" s="20"/>
      <c r="I9" s="20"/>
      <c r="J9" s="20"/>
    </row>
    <row r="10" s="1" customFormat="1" ht="32.25" customHeight="1" spans="1:10">
      <c r="A10" s="16" t="s">
        <v>435</v>
      </c>
      <c r="B10" s="16"/>
      <c r="C10" s="15" t="s">
        <v>436</v>
      </c>
      <c r="D10" s="15"/>
      <c r="E10" s="15"/>
      <c r="F10" s="15"/>
      <c r="G10" s="15"/>
      <c r="H10" s="15" t="s">
        <v>437</v>
      </c>
      <c r="I10" s="15"/>
      <c r="J10" s="15"/>
    </row>
    <row r="11" s="1" customFormat="1" ht="32.25" customHeight="1" spans="1:10">
      <c r="A11" s="16"/>
      <c r="B11" s="16"/>
      <c r="C11" s="15"/>
      <c r="D11" s="15"/>
      <c r="E11" s="15"/>
      <c r="F11" s="15"/>
      <c r="G11" s="15"/>
      <c r="H11" s="16" t="s">
        <v>438</v>
      </c>
      <c r="I11" s="16" t="s">
        <v>439</v>
      </c>
      <c r="J11" s="16" t="s">
        <v>440</v>
      </c>
    </row>
    <row r="12" s="1" customFormat="1" ht="24" customHeight="1" spans="1:10">
      <c r="A12" s="21" t="s">
        <v>57</v>
      </c>
      <c r="B12" s="22"/>
      <c r="C12" s="22"/>
      <c r="D12" s="22"/>
      <c r="E12" s="22"/>
      <c r="F12" s="22"/>
      <c r="G12" s="23"/>
      <c r="H12" s="24">
        <v>4873502.66</v>
      </c>
      <c r="I12" s="24">
        <v>4873502.66</v>
      </c>
      <c r="J12" s="24"/>
    </row>
    <row r="13" s="1" customFormat="1" ht="34.5" customHeight="1" spans="1:10">
      <c r="A13" s="17" t="s">
        <v>441</v>
      </c>
      <c r="B13" s="25"/>
      <c r="C13" s="17" t="s">
        <v>442</v>
      </c>
      <c r="D13" s="25"/>
      <c r="E13" s="25"/>
      <c r="F13" s="25"/>
      <c r="G13" s="25"/>
      <c r="H13" s="26">
        <v>3525487.66</v>
      </c>
      <c r="I13" s="26">
        <v>3525487.66</v>
      </c>
      <c r="J13" s="26"/>
    </row>
    <row r="14" s="1" customFormat="1" ht="34.5" customHeight="1" spans="1:10">
      <c r="A14" s="17" t="s">
        <v>443</v>
      </c>
      <c r="B14" s="27"/>
      <c r="C14" s="17" t="s">
        <v>444</v>
      </c>
      <c r="D14" s="27"/>
      <c r="E14" s="27"/>
      <c r="F14" s="27"/>
      <c r="G14" s="27"/>
      <c r="H14" s="26">
        <v>1143215</v>
      </c>
      <c r="I14" s="26">
        <v>1143215</v>
      </c>
      <c r="J14" s="26"/>
    </row>
    <row r="15" s="1" customFormat="1" ht="34.5" customHeight="1" spans="1:10">
      <c r="A15" s="17" t="s">
        <v>445</v>
      </c>
      <c r="B15" s="27"/>
      <c r="C15" s="17" t="s">
        <v>446</v>
      </c>
      <c r="D15" s="27"/>
      <c r="E15" s="27"/>
      <c r="F15" s="27"/>
      <c r="G15" s="27"/>
      <c r="H15" s="26">
        <v>204800</v>
      </c>
      <c r="I15" s="26">
        <v>204800</v>
      </c>
      <c r="J15" s="26"/>
    </row>
    <row r="16" s="1" customFormat="1" ht="32.25" customHeight="1" spans="1:10">
      <c r="A16" s="20" t="s">
        <v>447</v>
      </c>
      <c r="B16" s="20"/>
      <c r="C16" s="20"/>
      <c r="D16" s="20"/>
      <c r="E16" s="20"/>
      <c r="F16" s="20"/>
      <c r="G16" s="20"/>
      <c r="H16" s="20"/>
      <c r="I16" s="20"/>
      <c r="J16" s="20"/>
    </row>
    <row r="17" s="1" customFormat="1" ht="32.25" customHeight="1" spans="1:10">
      <c r="A17" s="28" t="s">
        <v>448</v>
      </c>
      <c r="B17" s="28"/>
      <c r="C17" s="28"/>
      <c r="D17" s="28"/>
      <c r="E17" s="28"/>
      <c r="F17" s="28"/>
      <c r="G17" s="28"/>
      <c r="H17" s="29" t="s">
        <v>449</v>
      </c>
      <c r="I17" s="41" t="s">
        <v>296</v>
      </c>
      <c r="J17" s="29" t="s">
        <v>450</v>
      </c>
    </row>
    <row r="18" s="1" customFormat="1" ht="36" customHeight="1" spans="1:10">
      <c r="A18" s="30" t="s">
        <v>289</v>
      </c>
      <c r="B18" s="30" t="s">
        <v>451</v>
      </c>
      <c r="C18" s="31" t="s">
        <v>291</v>
      </c>
      <c r="D18" s="31" t="s">
        <v>292</v>
      </c>
      <c r="E18" s="31" t="s">
        <v>293</v>
      </c>
      <c r="F18" s="31" t="s">
        <v>294</v>
      </c>
      <c r="G18" s="31" t="s">
        <v>295</v>
      </c>
      <c r="H18" s="32"/>
      <c r="I18" s="32"/>
      <c r="J18" s="32"/>
    </row>
    <row r="19" s="1" customFormat="1" ht="32.25" customHeight="1" spans="1:10">
      <c r="A19" s="33" t="s">
        <v>298</v>
      </c>
      <c r="B19" s="33"/>
      <c r="C19" s="34"/>
      <c r="D19" s="33"/>
      <c r="E19" s="33"/>
      <c r="F19" s="33"/>
      <c r="G19" s="33"/>
      <c r="H19" s="35"/>
      <c r="I19" s="19"/>
      <c r="J19" s="35"/>
    </row>
    <row r="20" s="1" customFormat="1" ht="32.25" customHeight="1" spans="1:10">
      <c r="A20" s="33"/>
      <c r="B20" s="33" t="s">
        <v>299</v>
      </c>
      <c r="C20" s="34"/>
      <c r="D20" s="33"/>
      <c r="E20" s="33"/>
      <c r="F20" s="33"/>
      <c r="G20" s="33"/>
      <c r="H20" s="35"/>
      <c r="I20" s="19"/>
      <c r="J20" s="35"/>
    </row>
    <row r="21" s="1" customFormat="1" ht="32.25" customHeight="1" spans="1:10">
      <c r="A21" s="33"/>
      <c r="B21" s="33"/>
      <c r="C21" s="34" t="s">
        <v>452</v>
      </c>
      <c r="D21" s="33" t="s">
        <v>315</v>
      </c>
      <c r="E21" s="33" t="s">
        <v>453</v>
      </c>
      <c r="F21" s="33" t="s">
        <v>303</v>
      </c>
      <c r="G21" s="33" t="s">
        <v>304</v>
      </c>
      <c r="H21" s="35" t="s">
        <v>454</v>
      </c>
      <c r="I21" s="19" t="s">
        <v>454</v>
      </c>
      <c r="J21" s="35" t="s">
        <v>454</v>
      </c>
    </row>
    <row r="22" s="1" customFormat="1" ht="32.25" customHeight="1" spans="1:10">
      <c r="A22" s="33"/>
      <c r="B22" s="33"/>
      <c r="C22" s="34" t="s">
        <v>455</v>
      </c>
      <c r="D22" s="33" t="s">
        <v>315</v>
      </c>
      <c r="E22" s="33" t="s">
        <v>88</v>
      </c>
      <c r="F22" s="33" t="s">
        <v>303</v>
      </c>
      <c r="G22" s="33" t="s">
        <v>304</v>
      </c>
      <c r="H22" s="35" t="s">
        <v>456</v>
      </c>
      <c r="I22" s="19" t="s">
        <v>456</v>
      </c>
      <c r="J22" s="35" t="s">
        <v>456</v>
      </c>
    </row>
    <row r="23" s="1" customFormat="1" ht="32.25" customHeight="1" spans="1:10">
      <c r="A23" s="33"/>
      <c r="B23" s="33"/>
      <c r="C23" s="34" t="s">
        <v>457</v>
      </c>
      <c r="D23" s="33" t="s">
        <v>301</v>
      </c>
      <c r="E23" s="33" t="s">
        <v>458</v>
      </c>
      <c r="F23" s="33" t="s">
        <v>459</v>
      </c>
      <c r="G23" s="33" t="s">
        <v>304</v>
      </c>
      <c r="H23" s="35" t="s">
        <v>460</v>
      </c>
      <c r="I23" s="19" t="s">
        <v>460</v>
      </c>
      <c r="J23" s="35" t="s">
        <v>460</v>
      </c>
    </row>
    <row r="24" s="1" customFormat="1" ht="32.25" customHeight="1" spans="1:10">
      <c r="A24" s="33"/>
      <c r="B24" s="33"/>
      <c r="C24" s="34" t="s">
        <v>461</v>
      </c>
      <c r="D24" s="33" t="s">
        <v>301</v>
      </c>
      <c r="E24" s="33" t="s">
        <v>86</v>
      </c>
      <c r="F24" s="33" t="s">
        <v>462</v>
      </c>
      <c r="G24" s="33" t="s">
        <v>304</v>
      </c>
      <c r="H24" s="35" t="s">
        <v>460</v>
      </c>
      <c r="I24" s="19" t="s">
        <v>460</v>
      </c>
      <c r="J24" s="35" t="s">
        <v>460</v>
      </c>
    </row>
    <row r="25" s="1" customFormat="1" ht="32.25" customHeight="1" spans="1:10">
      <c r="A25" s="33"/>
      <c r="B25" s="33"/>
      <c r="C25" s="34" t="s">
        <v>463</v>
      </c>
      <c r="D25" s="33" t="s">
        <v>301</v>
      </c>
      <c r="E25" s="33" t="s">
        <v>89</v>
      </c>
      <c r="F25" s="33" t="s">
        <v>462</v>
      </c>
      <c r="G25" s="33" t="s">
        <v>304</v>
      </c>
      <c r="H25" s="35" t="s">
        <v>460</v>
      </c>
      <c r="I25" s="19" t="s">
        <v>460</v>
      </c>
      <c r="J25" s="35" t="s">
        <v>460</v>
      </c>
    </row>
    <row r="26" s="1" customFormat="1" ht="32.25" customHeight="1" spans="1:10">
      <c r="A26" s="33"/>
      <c r="B26" s="33" t="s">
        <v>313</v>
      </c>
      <c r="C26" s="34"/>
      <c r="D26" s="33"/>
      <c r="E26" s="33"/>
      <c r="F26" s="33"/>
      <c r="G26" s="33"/>
      <c r="H26" s="35"/>
      <c r="I26" s="19"/>
      <c r="J26" s="35"/>
    </row>
    <row r="27" s="1" customFormat="1" ht="32.25" customHeight="1" spans="1:10">
      <c r="A27" s="33"/>
      <c r="B27" s="33"/>
      <c r="C27" s="34" t="s">
        <v>464</v>
      </c>
      <c r="D27" s="33" t="s">
        <v>301</v>
      </c>
      <c r="E27" s="33" t="s">
        <v>465</v>
      </c>
      <c r="F27" s="33" t="s">
        <v>317</v>
      </c>
      <c r="G27" s="33" t="s">
        <v>304</v>
      </c>
      <c r="H27" s="35" t="s">
        <v>466</v>
      </c>
      <c r="I27" s="19" t="s">
        <v>467</v>
      </c>
      <c r="J27" s="35" t="s">
        <v>467</v>
      </c>
    </row>
    <row r="28" s="1" customFormat="1" ht="32.25" customHeight="1" spans="1:10">
      <c r="A28" s="33"/>
      <c r="B28" s="33" t="s">
        <v>319</v>
      </c>
      <c r="C28" s="34"/>
      <c r="D28" s="33"/>
      <c r="E28" s="33"/>
      <c r="F28" s="33"/>
      <c r="G28" s="33"/>
      <c r="H28" s="35"/>
      <c r="I28" s="19"/>
      <c r="J28" s="35"/>
    </row>
    <row r="29" s="1" customFormat="1" ht="32.25" customHeight="1" spans="1:10">
      <c r="A29" s="33"/>
      <c r="B29" s="33"/>
      <c r="C29" s="34" t="s">
        <v>468</v>
      </c>
      <c r="D29" s="33" t="s">
        <v>315</v>
      </c>
      <c r="E29" s="33" t="s">
        <v>469</v>
      </c>
      <c r="F29" s="33" t="s">
        <v>322</v>
      </c>
      <c r="G29" s="33" t="s">
        <v>304</v>
      </c>
      <c r="H29" s="35" t="s">
        <v>460</v>
      </c>
      <c r="I29" s="19" t="s">
        <v>460</v>
      </c>
      <c r="J29" s="35" t="s">
        <v>460</v>
      </c>
    </row>
    <row r="30" s="1" customFormat="1" ht="32.25" customHeight="1" spans="1:10">
      <c r="A30" s="33"/>
      <c r="B30" s="33" t="s">
        <v>324</v>
      </c>
      <c r="C30" s="34"/>
      <c r="D30" s="33"/>
      <c r="E30" s="33"/>
      <c r="F30" s="33"/>
      <c r="G30" s="33"/>
      <c r="H30" s="35"/>
      <c r="I30" s="19"/>
      <c r="J30" s="35"/>
    </row>
    <row r="31" s="1" customFormat="1" ht="32.25" customHeight="1" spans="1:10">
      <c r="A31" s="33"/>
      <c r="B31" s="33"/>
      <c r="C31" s="34" t="s">
        <v>325</v>
      </c>
      <c r="D31" s="33" t="s">
        <v>315</v>
      </c>
      <c r="E31" s="33" t="s">
        <v>470</v>
      </c>
      <c r="F31" s="33" t="s">
        <v>327</v>
      </c>
      <c r="G31" s="33" t="s">
        <v>304</v>
      </c>
      <c r="H31" s="35" t="s">
        <v>471</v>
      </c>
      <c r="I31" s="19" t="s">
        <v>471</v>
      </c>
      <c r="J31" s="35" t="s">
        <v>471</v>
      </c>
    </row>
    <row r="32" s="1" customFormat="1" ht="32.25" customHeight="1" spans="1:10">
      <c r="A32" s="33" t="s">
        <v>329</v>
      </c>
      <c r="B32" s="33"/>
      <c r="C32" s="34"/>
      <c r="D32" s="33"/>
      <c r="E32" s="33"/>
      <c r="F32" s="33"/>
      <c r="G32" s="33"/>
      <c r="H32" s="35"/>
      <c r="I32" s="19"/>
      <c r="J32" s="35"/>
    </row>
    <row r="33" s="1" customFormat="1" ht="32.25" customHeight="1" spans="1:10">
      <c r="A33" s="33"/>
      <c r="B33" s="33" t="s">
        <v>363</v>
      </c>
      <c r="C33" s="34"/>
      <c r="D33" s="33"/>
      <c r="E33" s="33"/>
      <c r="F33" s="33"/>
      <c r="G33" s="33"/>
      <c r="H33" s="35"/>
      <c r="I33" s="19"/>
      <c r="J33" s="35"/>
    </row>
    <row r="34" s="1" customFormat="1" ht="32.25" customHeight="1" spans="1:10">
      <c r="A34" s="33"/>
      <c r="B34" s="33"/>
      <c r="C34" s="34" t="s">
        <v>472</v>
      </c>
      <c r="D34" s="33" t="s">
        <v>301</v>
      </c>
      <c r="E34" s="33" t="s">
        <v>465</v>
      </c>
      <c r="F34" s="33" t="s">
        <v>317</v>
      </c>
      <c r="G34" s="33" t="s">
        <v>304</v>
      </c>
      <c r="H34" s="35" t="s">
        <v>473</v>
      </c>
      <c r="I34" s="19" t="s">
        <v>474</v>
      </c>
      <c r="J34" s="35" t="s">
        <v>473</v>
      </c>
    </row>
    <row r="35" s="1" customFormat="1" ht="32.25" customHeight="1" spans="1:10">
      <c r="A35" s="33"/>
      <c r="B35" s="33" t="s">
        <v>330</v>
      </c>
      <c r="C35" s="34"/>
      <c r="D35" s="33"/>
      <c r="E35" s="33"/>
      <c r="F35" s="33"/>
      <c r="G35" s="33"/>
      <c r="H35" s="35"/>
      <c r="I35" s="19"/>
      <c r="J35" s="35"/>
    </row>
    <row r="36" s="1" customFormat="1" ht="32.25" customHeight="1" spans="1:10">
      <c r="A36" s="33"/>
      <c r="B36" s="33"/>
      <c r="C36" s="34" t="s">
        <v>475</v>
      </c>
      <c r="D36" s="33" t="s">
        <v>315</v>
      </c>
      <c r="E36" s="33" t="s">
        <v>316</v>
      </c>
      <c r="F36" s="33" t="s">
        <v>317</v>
      </c>
      <c r="G36" s="33" t="s">
        <v>304</v>
      </c>
      <c r="H36" s="35" t="s">
        <v>460</v>
      </c>
      <c r="I36" s="19" t="s">
        <v>476</v>
      </c>
      <c r="J36" s="35" t="s">
        <v>460</v>
      </c>
    </row>
    <row r="37" s="1" customFormat="1" ht="32.25" customHeight="1" spans="1:10">
      <c r="A37" s="33"/>
      <c r="B37" s="33" t="s">
        <v>477</v>
      </c>
      <c r="C37" s="34"/>
      <c r="D37" s="33"/>
      <c r="E37" s="33"/>
      <c r="F37" s="33"/>
      <c r="G37" s="33"/>
      <c r="H37" s="35"/>
      <c r="I37" s="19"/>
      <c r="J37" s="35"/>
    </row>
    <row r="38" s="1" customFormat="1" ht="32.25" customHeight="1" spans="1:10">
      <c r="A38" s="33"/>
      <c r="B38" s="33"/>
      <c r="C38" s="34" t="s">
        <v>478</v>
      </c>
      <c r="D38" s="33" t="s">
        <v>315</v>
      </c>
      <c r="E38" s="33" t="s">
        <v>316</v>
      </c>
      <c r="F38" s="33" t="s">
        <v>317</v>
      </c>
      <c r="G38" s="33" t="s">
        <v>304</v>
      </c>
      <c r="H38" s="35" t="s">
        <v>460</v>
      </c>
      <c r="I38" s="19" t="s">
        <v>460</v>
      </c>
      <c r="J38" s="35" t="s">
        <v>460</v>
      </c>
    </row>
    <row r="39" s="1" customFormat="1" ht="32.25" customHeight="1" spans="1:10">
      <c r="A39" s="33"/>
      <c r="B39" s="33" t="s">
        <v>355</v>
      </c>
      <c r="C39" s="34"/>
      <c r="D39" s="33"/>
      <c r="E39" s="33"/>
      <c r="F39" s="33"/>
      <c r="G39" s="33"/>
      <c r="H39" s="35"/>
      <c r="I39" s="19"/>
      <c r="J39" s="35"/>
    </row>
    <row r="40" s="1" customFormat="1" ht="32.25" customHeight="1" spans="1:10">
      <c r="A40" s="33"/>
      <c r="B40" s="33"/>
      <c r="C40" s="34" t="s">
        <v>479</v>
      </c>
      <c r="D40" s="33" t="s">
        <v>315</v>
      </c>
      <c r="E40" s="33" t="s">
        <v>480</v>
      </c>
      <c r="F40" s="33" t="s">
        <v>317</v>
      </c>
      <c r="G40" s="33" t="s">
        <v>304</v>
      </c>
      <c r="H40" s="35" t="s">
        <v>460</v>
      </c>
      <c r="I40" s="19" t="s">
        <v>460</v>
      </c>
      <c r="J40" s="35" t="s">
        <v>460</v>
      </c>
    </row>
    <row r="41" s="1" customFormat="1" ht="32.25" customHeight="1" spans="1:10">
      <c r="A41" s="33" t="s">
        <v>332</v>
      </c>
      <c r="B41" s="33"/>
      <c r="C41" s="34"/>
      <c r="D41" s="33"/>
      <c r="E41" s="33"/>
      <c r="F41" s="33"/>
      <c r="G41" s="33"/>
      <c r="H41" s="35"/>
      <c r="I41" s="19"/>
      <c r="J41" s="35"/>
    </row>
    <row r="42" s="1" customFormat="1" ht="32.25" customHeight="1" spans="1:10">
      <c r="A42" s="33"/>
      <c r="B42" s="33" t="s">
        <v>333</v>
      </c>
      <c r="C42" s="34"/>
      <c r="D42" s="33"/>
      <c r="E42" s="33"/>
      <c r="F42" s="33"/>
      <c r="G42" s="33"/>
      <c r="H42" s="35"/>
      <c r="I42" s="19"/>
      <c r="J42" s="35"/>
    </row>
    <row r="43" s="1" customFormat="1" ht="32.25" customHeight="1" spans="1:10">
      <c r="A43" s="33"/>
      <c r="B43" s="33"/>
      <c r="C43" s="34" t="s">
        <v>333</v>
      </c>
      <c r="D43" s="33" t="s">
        <v>315</v>
      </c>
      <c r="E43" s="33" t="s">
        <v>316</v>
      </c>
      <c r="F43" s="33" t="s">
        <v>317</v>
      </c>
      <c r="G43" s="33" t="s">
        <v>304</v>
      </c>
      <c r="H43" s="35" t="s">
        <v>481</v>
      </c>
      <c r="I43" s="19" t="s">
        <v>482</v>
      </c>
      <c r="J43" s="35" t="s">
        <v>481</v>
      </c>
    </row>
  </sheetData>
  <mergeCells count="26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J16"/>
    <mergeCell ref="A17:G17"/>
    <mergeCell ref="A6:A7"/>
    <mergeCell ref="H17:H18"/>
    <mergeCell ref="I17:I18"/>
    <mergeCell ref="J17:J18"/>
    <mergeCell ref="A10:B11"/>
    <mergeCell ref="C10:G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陈陈</cp:lastModifiedBy>
  <dcterms:created xsi:type="dcterms:W3CDTF">2025-02-27T00:39:00Z</dcterms:created>
  <dcterms:modified xsi:type="dcterms:W3CDTF">2025-05-13T08:23:42Z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EA0D9C17AD364C4FB709A22BD4BA2039_12</vt:lpwstr>
  </property>
  <property fmtid="{D5CDD505-2E9C-101B-9397-08002B2CF9AE}" pid="3" name="KSOProductBuildVer">
    <vt:lpwstr>2052-12.1.0.19302</vt:lpwstr>
  </property>
</Properties>
</file>