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10" windowHeight="178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<sst xmlns="http://schemas.openxmlformats.org/spreadsheetml/2006/main" count="1455" uniqueCount="534">
  <si>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</si>
  <si>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</si>
  <si>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</si>
  <si>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</si>
  <si>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</si>
  <si>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</si>
  <si>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</si>
  <si>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</si>
  <si>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</si>
  <si>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</si>
  <si>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</si>
  <si>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</si>
  <si>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</si>
  <si>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</si>
  <si>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</si>
  <si>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</si>
  <si>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</si>
  <si>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</si>
  <si>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</si>
  <si>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</si>
  <si>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</si>
  <si>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</si>
  <si>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</si>
  <si>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</si>
  <si>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</si>
  <si>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</si>
  <si>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</si>
  <si>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</si>
  <si>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</si>
  <si>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</si>
  <si>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</si>
  <si>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</si>
  <si>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</si>
  <si>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</si>
  <si>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</si>
  <si>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</si>
  <si>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</si>
  <si>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</si>
  <si>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</si>
  <si>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</si>
  <si>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</si>
  <si>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</si>
  <si>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</si>
  <si>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</si>
  <si>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</si>
  <si>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</si>
  <si>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</si>
  <si>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</si>
  <si>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</si>
  <si>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</si>
  <si>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</si>
  <si>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</si>
  <si>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</si>
  <si>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</si>
  <si>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</si>
  <si>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</si>
  <si>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</si>
  <si>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</si>
  <si>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</si>
  <si>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</si>
  <si>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</si>
  <si>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</si>
  <si>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</si>
  <si>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</si>
  <si>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</si>
  <si>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</si>
  <si>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</si>
  <si>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</si>
  <si>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</si>
  <si>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199</t>
  </si>
  <si>
    <t>昆明市东川区人民代表大会常务委员会</t>
  </si>
  <si>
    <t>199001</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</si>
  <si>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</si>
  <si>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</si>
  <si>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</si>
  <si>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</si>
  <si>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</si>
  <si>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</si>
  <si>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</si>
  <si>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</si>
  <si>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</si>
  <si>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</si>
  <si>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</si>
  <si>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</si>
  <si>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</si>
  <si>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</si>
  <si>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</si>
  <si>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</si>
  <si>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</si>
  <si>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</si>
  <si>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</si>
  <si>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</si>
  <si>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</si>
  <si>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</si>
  <si>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</si>
  <si>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</si>
  <si>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</si>
  <si>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</si>
  <si>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</si>
  <si>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</si>
  <si>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</si>
  <si>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</si>
  <si>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</si>
  <si>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</si>
  <si>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2010104</t>
  </si>
  <si>
    <t>人大会议</t>
  </si>
  <si>
    <t>2010105</t>
  </si>
  <si>
    <t>人大立法</t>
  </si>
  <si>
    <t>2010107</t>
  </si>
  <si>
    <t>人大代表履职能力提升</t>
  </si>
  <si>
    <t>2010108</t>
  </si>
  <si>
    <t>代表工作</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</si>
  <si>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</si>
  <si>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</si>
  <si>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</si>
  <si>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</si>
  <si>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</si>
  <si>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</si>
  <si>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</si>
  <si>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</si>
  <si>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</si>
  <si>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</si>
  <si>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</si>
  <si>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</si>
  <si>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</si>
  <si>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</si>
  <si>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</si>
  <si>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</si>
  <si>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</si>
  <si>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</si>
  <si>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</si>
  <si>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</si>
  <si>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</si>
  <si>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</si>
  <si>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</si>
  <si>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</si>
  <si>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</si>
  <si>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</si>
  <si>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</si>
  <si>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</si>
  <si>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</si>
  <si>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</si>
  <si>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</si>
  <si>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</si>
  <si>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</si>
  <si>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</si>
  <si>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</si>
  <si>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</si>
  <si>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</si>
  <si>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</si>
  <si>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</si>
  <si>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</si>
  <si>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</si>
  <si>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</si>
  <si>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</si>
  <si>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</si>
  <si>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</si>
  <si>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</si>
  <si>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</si>
  <si>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</si>
  <si>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</si>
  <si>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</si>
  <si>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</si>
  <si>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</si>
  <si>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</si>
  <si>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</si>
  <si>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</si>
  <si>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</si>
  <si>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</si>
  <si>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</si>
  <si>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</si>
  <si>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</si>
  <si>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</si>
  <si>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</si>
  <si>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</si>
  <si>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</si>
  <si>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</si>
  <si>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</si>
  <si>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</si>
  <si>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</si>
  <si>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</si>
  <si>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</si>
  <si>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</si>
  <si>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</si>
  <si>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</si>
  <si>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</si>
  <si>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</si>
  <si>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</si>
  <si>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</si>
  <si>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</si>
  <si>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</si>
  <si>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</si>
  <si>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</si>
  <si>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</si>
  <si>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</si>
  <si>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</si>
  <si>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</si>
  <si>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</si>
  <si>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</si>
  <si>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</si>
  <si>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</si>
  <si>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</si>
  <si>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</si>
  <si>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</si>
  <si>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530113210000000001545</t>
  </si>
  <si>
    <t>行政人员工资支出</t>
  </si>
  <si>
    <t>30101</t>
  </si>
  <si>
    <t>基本工资</t>
  </si>
  <si>
    <t>30102</t>
  </si>
  <si>
    <t>津贴补贴</t>
  </si>
  <si>
    <t>30103</t>
  </si>
  <si>
    <t>奖金</t>
  </si>
  <si>
    <t>530113210000000001547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</si>
  <si>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</si>
  <si>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</si>
  <si>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</si>
  <si>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</si>
  <si>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</si>
  <si>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</si>
  <si>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</si>
  <si>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</si>
  <si>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</si>
  <si>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</si>
  <si>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</si>
  <si>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530113210000000001548</t>
  </si>
  <si>
    <t>30113</t>
  </si>
  <si>
    <t>530113210000000001550</t>
  </si>
  <si>
    <t>公车购置及运维费</t>
  </si>
  <si>
    <t>30231</t>
  </si>
  <si>
    <t>公务用车运行维护费</t>
  </si>
  <si>
    <t>530113210000000001551</t>
  </si>
  <si>
    <t>30217</t>
  </si>
  <si>
    <t>530113210000000001552</t>
  </si>
  <si>
    <t>公务交通补贴</t>
  </si>
  <si>
    <t>30239</t>
  </si>
  <si>
    <t>其他交通费用</t>
  </si>
  <si>
    <t>530113210000000001553</t>
  </si>
  <si>
    <t>工会经费</t>
  </si>
  <si>
    <t>30228</t>
  </si>
  <si>
    <t>530113210000000001554</t>
  </si>
  <si>
    <t>离退休公用经费</t>
  </si>
  <si>
    <t>30299</t>
  </si>
  <si>
    <t>其他商品和服务支出</t>
  </si>
  <si>
    <t>530113210000000001556</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</si>
  <si>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</si>
  <si>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</si>
  <si>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</si>
  <si>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</si>
  <si>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</si>
  <si>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</si>
  <si>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</si>
  <si>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</si>
  <si>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</si>
  <si>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</si>
  <si>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</si>
  <si>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</si>
  <si>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</si>
  <si>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</si>
  <si>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</si>
  <si>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</si>
  <si>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</si>
  <si>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</si>
  <si>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</si>
  <si>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530113210000000001557</t>
  </si>
  <si>
    <t>租车经费</t>
  </si>
  <si>
    <t>530113221100000333723</t>
  </si>
  <si>
    <t>离退休生活补助</t>
  </si>
  <si>
    <t>30305</t>
  </si>
  <si>
    <t>生活补助</t>
  </si>
  <si>
    <t>530113231100001525050</t>
  </si>
  <si>
    <t>行政人员绩效奖励</t>
  </si>
  <si>
    <t>05-1表</t>
  </si>
  <si>
    <t>项目分类</t>
  </si>
  <si>
    <t>项目单位</t>
  </si>
  <si>
    <t>经济科目编码</t>
  </si>
  <si>
    <t>经济科目名称</t>
  </si>
  <si>
    <t>本年拨款</t>
  </si>
  <si>
    <t>其中：本次下达</t>
  </si>
  <si>
    <t>事业发展类</t>
  </si>
  <si>
    <t>530113241100002962902</t>
  </si>
  <si>
    <t>昆明市人大常委会基层立法联系点2024年工作经费</t>
  </si>
  <si>
    <t>530113241100003101584</t>
  </si>
  <si>
    <t>昆明市人大代表活动经费</t>
  </si>
  <si>
    <t>530113251100003637570</t>
  </si>
  <si>
    <t>人大会议经费</t>
  </si>
  <si>
    <t>530113251100003639601</t>
  </si>
  <si>
    <t>人大代表履职能力提升经费</t>
  </si>
  <si>
    <t>530113251100003639850</t>
  </si>
  <si>
    <t>人大调研视察专项经费</t>
  </si>
  <si>
    <t>530113251100003641199</t>
  </si>
  <si>
    <t>人大代表履职及活动经费</t>
  </si>
  <si>
    <t>05-2表</t>
  </si>
  <si>
    <t>项目年度绩效目标</t>
  </si>
  <si>
    <t>一级指标</t>
  </si>
  <si>
    <t>二级指标</t>
  </si>
  <si>
    <t>三级指标</t>
  </si>
  <si>
    <t>指标性质</t>
  </si>
  <si>
    <t>指标值</t>
  </si>
  <si>
    <t>度量单位</t>
  </si>
  <si>
    <t>指标属性</t>
  </si>
  <si>
    <t>指标内容</t>
  </si>
  <si>
    <t>东川区2025年人大代表能力提升培训经费30万元。</t>
  </si>
  <si>
    <t>产出指标</t>
  </si>
  <si>
    <t>数量指标</t>
  </si>
  <si>
    <t>组织培训期数</t>
  </si>
  <si>
    <t>=</t>
  </si>
  <si>
    <t>1.00</t>
  </si>
  <si>
    <t>次</t>
  </si>
  <si>
    <t>定量指标</t>
  </si>
  <si>
    <t>反映预算部门（单位）组织开展各类培训的期数。</t>
  </si>
  <si>
    <t>培训天数</t>
  </si>
  <si>
    <t>天</t>
  </si>
  <si>
    <t>反映预算部门（单位）组织开展各类培训的天数。</t>
  </si>
  <si>
    <t>培训参加人数</t>
  </si>
  <si>
    <t>50</t>
  </si>
  <si>
    <t>人</t>
  </si>
  <si>
    <t>反映预算部门（单位）组织开展各类培训的人次。</t>
  </si>
  <si>
    <t>质量指标</t>
  </si>
  <si>
    <t>参训率</t>
  </si>
  <si>
    <t>&gt;=</t>
  </si>
  <si>
    <t>90</t>
  </si>
  <si>
    <t>%</t>
  </si>
  <si>
    <t>反映预算部门（单位）组织开展各类培训中预计参训情况。
参训率=（年参训人数/应参训人数）*100%。</t>
  </si>
  <si>
    <t>效益指标</t>
  </si>
  <si>
    <t>社会效益</t>
  </si>
  <si>
    <t>服务能力提升率</t>
  </si>
  <si>
    <t>80</t>
  </si>
  <si>
    <t>反映单位服务能力提升的情况</t>
  </si>
  <si>
    <t>满意度指标</t>
  </si>
  <si>
    <t>服务对象满意度</t>
  </si>
  <si>
    <t>参训人员满意度</t>
  </si>
  <si>
    <t>反映参训人员对培训内容、讲师授课、课程设置和培训效果等的满意度。
参训人员满意度=（对培训整体满意的参训人数/参训总人数）*100%</t>
  </si>
  <si>
    <t>东川区六届人大四次会议人大代表调研视察的工作，2025年拟申报人大代表调研视察经费500000元。</t>
  </si>
  <si>
    <t>补助资金数额</t>
  </si>
  <si>
    <t>500000</t>
  </si>
  <si>
    <t>元</t>
  </si>
  <si>
    <t>反映获补助资金的数量情况。</t>
  </si>
  <si>
    <t>人大代表参政议政率</t>
  </si>
  <si>
    <t>反映获补助对象认定的准确性情况。
获补对象准确率=抽检符合标准的补助对象数/抽检实际补助对象数*100%</t>
  </si>
  <si>
    <t>时效指标</t>
  </si>
  <si>
    <t>资金支付及时率</t>
  </si>
  <si>
    <t>反映发放单位及时支付资金的情况。
发放及时率=在时限内支付资金/应支付资金*100%</t>
  </si>
  <si>
    <t xml:space="preserve">反映人大代表服务能力、水平提升的情况。
</t>
  </si>
  <si>
    <t>人民群众满意度</t>
  </si>
  <si>
    <t>反映人民群众的满意程度。</t>
  </si>
  <si>
    <t>2025年区人大将以更扎实的作风、更务实的举措，在推进高质量快速发展、建设幸福美丽新铜都的全新征程上体现“人大担当”、发出“人大声音”、作出“人大贡献”。持续巩固深化“不忘初心、牢记使命”主题教育成果，坚持党的领导、人民当家作主、依法治国有机统一，不断增强“四个意识”，切实坚定“四个自信”，坚决做到“两个维护”，坚持用习近平新时代中国特色社会主义思想和习近平总书记关于坚持和完善人民代表大会制度的重要思想武装头脑、指导实践、推动工作，切实按党中央、省市区委关于统筹新冠肺炎疫情常态化防控和经济社会高质量发展的重大决策部署及系列工作要求对标谋划、精准布局、务实工作，保证人大工作的正确方向。在区委的坚强领导下，以更宽的视野、更高的标准、更实的举措，把对党忠诚、为党尽责、为民造福的政治担当落实于合力推动东川高质量发展上来。</t>
  </si>
  <si>
    <t>会议次数</t>
  </si>
  <si>
    <t>反映区人大常委会组织开展各类会议的总次数。</t>
  </si>
  <si>
    <t>会议人次</t>
  </si>
  <si>
    <t>503</t>
  </si>
  <si>
    <t>人次</t>
  </si>
  <si>
    <t>反映区人大常委会组织开展各类会议的参与人次。</t>
  </si>
  <si>
    <t>会议天数</t>
  </si>
  <si>
    <t>反映区人大常委会组织开展各类会议的总天数。</t>
  </si>
  <si>
    <t>是否纳入年度计划</t>
  </si>
  <si>
    <t>是</t>
  </si>
  <si>
    <t>是/否</t>
  </si>
  <si>
    <t>定性指标</t>
  </si>
  <si>
    <t>反映区人大常委会会议是否纳入部门的年度计划。</t>
  </si>
  <si>
    <t>经济效益</t>
  </si>
  <si>
    <t>人民当家作主率</t>
  </si>
  <si>
    <t>坚持党的领导、人民当家作主、依法治国有机统一。</t>
  </si>
  <si>
    <t>参会人员满意度</t>
  </si>
  <si>
    <t>反映参会人员对会议开展的满意度。参会人员满意度=（参会满意人数/问卷调查人数）*100%</t>
  </si>
  <si>
    <t>贯彻落实习近平新时代中国特色社会主义思想，践行全过程人民民主，健全市人大常委会征询立法意见的机制，为东川区基层立法联系点铜都街道沙坝社区提供经费保障。</t>
  </si>
  <si>
    <t>召开座谈会听取群众意见建议次数</t>
  </si>
  <si>
    <t>反映组织开展立法调研项目的数量。</t>
  </si>
  <si>
    <t>立法调研完成率</t>
  </si>
  <si>
    <t>95</t>
  </si>
  <si>
    <t>"反映立法调研工作的完成情况。立法调研完成率=立法调研完成数/立法调研计划数*100%"</t>
  </si>
  <si>
    <t>立法时限达标率</t>
  </si>
  <si>
    <t>"反映立法工作按时完成的情况。立法时限达标率=立法过程未超时限项数/总项数*100%"</t>
  </si>
  <si>
    <t>地方法规审议通过率</t>
  </si>
  <si>
    <t>"反映立法质量和立法水平的情况。地方法规审议通过率=审议通过数/提交审议数*100%"</t>
  </si>
  <si>
    <t>立法质量满意度</t>
  </si>
  <si>
    <t>反映代表、委员对立法质量的满意程度，即立法审议的表决赞成率。</t>
  </si>
  <si>
    <t>获补人大代表数</t>
  </si>
  <si>
    <t>198</t>
  </si>
  <si>
    <t>反映获补助人大代表的数量情况。</t>
  </si>
  <si>
    <t>人大代表参与率</t>
  </si>
  <si>
    <t>　 人大代表闭会期间开展调研、视察、代表意见建议办理等情况。
补助社会化发放率=采用社会化发放的补助资金数/发放补助资金总额*100%</t>
  </si>
  <si>
    <t>发放及时率</t>
  </si>
  <si>
    <t>100</t>
  </si>
  <si>
    <t>反映及时发放活动经费的情况。
发放及时率=在时限内发放资金/应发放资金*100%</t>
  </si>
  <si>
    <t>代表建议意见面商率、答复率和满意率</t>
  </si>
  <si>
    <t>反映人大代表意见、建议办理情况。
办理率=办理件数/总件数*100%</t>
  </si>
  <si>
    <t>人大代表满意度</t>
  </si>
  <si>
    <t>反映人大代表的满意程度。</t>
  </si>
  <si>
    <t>按照《中华人民共和国全国人民代表大会和地方各级人民代表大会代表法》的有关规定和《昆明市人大代表活动经费管理使用的办法》相关要求，2024年对市人大代表履职经费、市人大代表小组活动经费、市级人大代表活动阵地示范点建设补助经费、市基层立法联系点和代表工作站融合建设经费等进行分配，为代表履职、工作站发挥作用提供经费保障。</t>
  </si>
  <si>
    <t>经费覆盖市人大代表人数</t>
  </si>
  <si>
    <t>&lt;=</t>
  </si>
  <si>
    <t>25</t>
  </si>
  <si>
    <t>反映经费覆盖市人大代表人数。</t>
  </si>
  <si>
    <t>市人大代表开展活动</t>
  </si>
  <si>
    <t>资金拨付时限</t>
  </si>
  <si>
    <t>2024年12月</t>
  </si>
  <si>
    <t>月</t>
  </si>
  <si>
    <t>成本指标</t>
  </si>
  <si>
    <t>经济成本指标</t>
  </si>
  <si>
    <t>市人大代表履职经费</t>
  </si>
  <si>
    <t>市人大代表履职经费2400元。</t>
  </si>
  <si>
    <t>代表提出意见、建议数量</t>
  </si>
  <si>
    <t>件</t>
  </si>
  <si>
    <t>受益对象满意度</t>
  </si>
  <si>
    <t>反映获补助受益对象的满意程度。</t>
  </si>
  <si>
    <t>06表</t>
  </si>
  <si>
    <t>政府性基金预算支出预算表</t>
  </si>
  <si>
    <t>单位名称：昆明市发展和改革委员会</t>
  </si>
  <si>
    <t>政府性基金预算支出</t>
  </si>
  <si>
    <t>备注：昆明市东川区人民代表大会常务委员会2025年度无2025年部门政府性基金预算支出预算表支出情况，此表无数据。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</si>
  <si>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</si>
  <si>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</si>
  <si>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</si>
  <si>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</si>
  <si>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</si>
  <si>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</si>
  <si>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</si>
  <si>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</si>
  <si>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</si>
  <si>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</si>
  <si>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</si>
  <si>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车辆加油、添加燃烧服务</t>
  </si>
  <si>
    <t>车辆加油、添加燃料服务</t>
  </si>
  <si>
    <t>车辆维修和保养服务</t>
  </si>
  <si>
    <t>机动车保险服务</t>
  </si>
  <si>
    <t>人大会议材料印刷服务</t>
  </si>
  <si>
    <t>公文用纸、资料汇编、信封印刷服务</t>
  </si>
  <si>
    <t>会议桌椅</t>
  </si>
  <si>
    <t>会议桌</t>
  </si>
  <si>
    <t>张</t>
  </si>
  <si>
    <t>会场显示屏等</t>
  </si>
  <si>
    <t>其他视频设备</t>
  </si>
  <si>
    <t>台</t>
  </si>
  <si>
    <t>打印纸等</t>
  </si>
  <si>
    <t>纸制品</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</si>
  <si>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</si>
  <si>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</si>
  <si>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</si>
  <si>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</si>
  <si>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</si>
  <si>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</si>
  <si>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</si>
  <si>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</si>
  <si>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政府采购-车辆保险</t>
  </si>
  <si>
    <t>A1803 社会保险服务</t>
  </si>
  <si>
    <t>A 公共服务</t>
  </si>
  <si>
    <t>车辆保险</t>
  </si>
  <si>
    <t>政府采购-车辆维修</t>
  </si>
  <si>
    <t>B1101 维修保养服务</t>
  </si>
  <si>
    <t>B 政府履职辅助性服务</t>
  </si>
  <si>
    <t>车辆维修</t>
  </si>
  <si>
    <t>政府采购-车辆加油</t>
  </si>
  <si>
    <t>B1107 其他适合通过市场化方式提供的后勤服务</t>
  </si>
  <si>
    <t>车辆加油</t>
  </si>
  <si>
    <t>会议材料印刷服务</t>
  </si>
  <si>
    <t>B1104 印刷和出版服务</t>
  </si>
  <si>
    <t>东川区人大会议材料印刷服务。</t>
  </si>
  <si>
    <t>09-1表</t>
  </si>
  <si>
    <t>单位名称（项目）</t>
  </si>
  <si>
    <t>地区</t>
  </si>
  <si>
    <t>备注：昆明市东川区人民代表大会常务委员会2025年度无2025年对下转移支付预算表支出情况，此表无数据。</t>
  </si>
  <si>
    <t>09-2表</t>
  </si>
  <si>
    <t>备注：昆明市东川区人民代表大会常务委员会2025年度无2025年对下转移支付绩效目标表支出情况，此表无数据。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</si>
  <si>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</si>
  <si>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</si>
  <si>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</si>
  <si>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</si>
  <si>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</si>
  <si>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</si>
  <si>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</si>
  <si>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</si>
  <si>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备注：昆明市东川区人民代表大会常务委员会2025年度无2025年新增资产配置预算表情况，此表无数据。</t>
  </si>
  <si>
    <t>11表</t>
  </si>
  <si>
    <t>上级补助</t>
  </si>
  <si>
    <t>备注：昆明市东川区人民代表大会常务委员会2025年度无2025年上级补助项目支出预算表支出情况，此表无数据。</t>
  </si>
  <si>
    <t>12表</t>
  </si>
  <si>
    <t>项目级次</t>
  </si>
  <si>
    <t>313 事业发展类</t>
  </si>
  <si>
    <t>本级</t>
  </si>
  <si>
    <t/>
  </si>
  <si>
    <t>13表</t>
  </si>
  <si>
    <t>2025-2027年部门整体支出绩效目标</t>
  </si>
  <si>
    <t>部门名称</t>
  </si>
  <si>
    <t>内容</t>
  </si>
  <si>
    <t>说明</t>
  </si>
  <si>
    <t>部门总体目标</t>
  </si>
  <si>
    <t>部门职责</t>
  </si>
  <si>
    <t>东川区人大常委会机关主要职能：对全国、省、市人大下发的法律、法规草案，组织征求意见，并整理修改意见上报；对提交区人代会审议的本辖区国民经济和社会发展计划草案、预算草案进行审查并提出报告；对计划、预算执行情况进行初审并对计划、预算的部分变更提出审查报告；对提请区人大常委会讨论、决定的本区政治、经济、教育、科学、文化、卫生、民政、民族工作等重大事项进行调查研究并提出初步意见；对宪法、法律、行政法规在本区域的执行情况组织视察和检查；对本区经济和社会生活中的重大问题及人民群众普遍关心的“热点”问题组织调查研究、视察和检查；组织人大代表评议区“一府两院”的工作；督促区人代会期间代表议案、意见和建议的办理工作；办理区人大常委会任免范围内的干部任免手续；组织区人大代表的选举和市人大代表的选举；联系区人大代表，组织代表视察、检查和接访选民活动，督促代表视察、检查和接访活动中提出意见、建议的办理工作；联系在东川区工作的省、市人大代表，协助开展视察活动。</t>
  </si>
  <si>
    <t>根据三定方案归纳</t>
  </si>
  <si>
    <r>
      <rPr>
        <sz val="11"/>
        <rFont val="宋体"/>
        <charset val="134"/>
      </rPr>
      <t>总体绩效目标</t>
    </r>
    <r>
      <rPr>
        <sz val="11"/>
        <rFont val="Source Han Sans CN"/>
        <charset val="134"/>
      </rPr>
      <t xml:space="preserve">
</t>
    </r>
    <r>
      <rPr>
        <sz val="11"/>
        <rFont val="宋体"/>
        <charset val="134"/>
      </rPr>
      <t>（2025-2027年期间）</t>
    </r>
  </si>
  <si>
    <t>习近平总书记在中央人大工作会议上就如何在新时代坚持和完善人民代表大会制度，怎样发展全过程民主做出重大论断，对新时代人大工作作出了全新部署，围绕区委五届八次全会工作安排部署，六届人民代表大会及其常委会将深入贯彻中央、省市区的相关精神，切实肩负起新时代新征程赋予人大的新使命新任务，积极践行以人民为中心的发展思想，以高质量发展为主题，综合运用法定监督方式，对产业发展、园区经济、乡村振兴、国有资产、政府债务管理和预算审查等经济领域工作开展综合监督；对生态环境问题整改、城市更新改造、集镇和农村生活污水治理等实施跟踪监督；对教育卫生、医疗保障、脱贫人口和农村居民持续增收等民生领域工作开展持续监督。实施惠民实事项目人大代表票决制工作，推动解决人民群众关心关注的急难愁盼问题。准确把握新发展阶段、贯彻新发展理念、构建新发展格局，深入研究、狠抓落实，顺利实现东川“十四五”规划的收官，谋划“十五五”规划的开篇。区人大常委会将坚持以习近平新时代中国特色社会主义思想为指导，全面学习贯彻党的二十大和二十届二中、三中全会精神，认真贯彻落实习近平总书记在庆祝全国人民代表大会成立70周年大会上的重要讲话精神，在区委领导下，以“八个必须”为根本遵循，找准人大在推进中国式现代化东川实践中的职责定位，深入践行全过程人民民主，坚持好、完善好、运行好人民代表大会制度，为“六个东川”建设贡献人大力量。</t>
  </si>
  <si>
    <t>根据部门职责，中长期规划，省委，省政府要求归纳</t>
  </si>
  <si>
    <t>部门年度目标</t>
  </si>
  <si>
    <r>
      <rPr>
        <sz val="11"/>
        <rFont val="宋体"/>
        <charset val="134"/>
      </rPr>
      <t>预算年度（2025年）</t>
    </r>
    <r>
      <rPr>
        <sz val="11"/>
        <rFont val="Source Han Sans CN"/>
        <charset val="134"/>
      </rPr>
      <t xml:space="preserve">
</t>
    </r>
    <r>
      <rPr>
        <sz val="11"/>
        <rFont val="宋体"/>
        <charset val="134"/>
      </rPr>
      <t>绩效目标</t>
    </r>
  </si>
  <si>
    <t>2025年，是“十四五”规划的收官之年，也是“十五五”规划的谋篇之年。区人大常委会将坚持以习近平新时代中国特色社会主义思想为指导，全面学习贯彻党的二十大和二十届二中、三中全会精神，认真贯彻落实习近平总书记在庆祝全国人民代表大会成立70周年大会上的重要讲话精神，在区委领导下，以“八个必须”为根本遵循，找准人大在推进中国式现代化东川实践中的职责定位，按照区委五届八次全会的安排部署，深入践行全过程人民民主，坚持好、完善好、运行好人民代表大会制度，为“六个东川”建设贡献人大力量。</t>
  </si>
  <si>
    <t>部门年度重点工作任务对应的目标或措施预计的产出和效果，每项工作任务都有明确的一项或几项目标。</t>
  </si>
  <si>
    <t>二、部门年度重点工作任务</t>
  </si>
  <si>
    <t>重点工作任务</t>
  </si>
  <si>
    <t>主要内容</t>
  </si>
  <si>
    <t>对应项目</t>
  </si>
  <si>
    <t>总额</t>
  </si>
  <si>
    <t>财政拨款</t>
  </si>
  <si>
    <t>其他资金</t>
  </si>
  <si>
    <t>机构正常运转经费</t>
  </si>
  <si>
    <t>保障东川区人大常委会机关各项日常工作的开展，确保机构的正常运转，包括在职职工的工资、住房公积金、养老保险、医保等正常支出，并在日常调研和视察中向区委、区政府提出意见建议，加强人大代表的监督和履职能力的提升。</t>
  </si>
  <si>
    <t>单击查看预算项目(12)</t>
  </si>
  <si>
    <t>铜都街道沙坝社区2万元</t>
  </si>
  <si>
    <t>单击查看预算项目(1)</t>
  </si>
  <si>
    <t>昆明市人大代表活动经费2024年结转</t>
  </si>
  <si>
    <t>三、部门整体支出绩效指标</t>
  </si>
  <si>
    <t>绩效指标</t>
  </si>
  <si>
    <t>评（扣）分标准</t>
  </si>
  <si>
    <t>绩效指标设定依据及指标值数据来源</t>
  </si>
  <si>
    <t xml:space="preserve">二级指标 </t>
  </si>
  <si>
    <t>预算安排资金数</t>
  </si>
  <si>
    <t>003</t>
  </si>
  <si>
    <t>10609794.25</t>
  </si>
  <si>
    <t>001</t>
  </si>
  <si>
    <t>根据工作完成情况</t>
  </si>
  <si>
    <t>东川区人大常委会2025年工作要点</t>
  </si>
  <si>
    <t>区财政预算安排</t>
  </si>
  <si>
    <t>调研活动完成率</t>
  </si>
  <si>
    <t>根据调研活动完成情况</t>
  </si>
  <si>
    <t>反映调研活动完成情况。</t>
  </si>
  <si>
    <t>视察活动完成率</t>
  </si>
  <si>
    <t>反映视察活动完成情况</t>
  </si>
  <si>
    <t>上级部门交办事项办结率</t>
  </si>
  <si>
    <t>反映上级部门交办事项工作完成情况</t>
  </si>
  <si>
    <t>预算下达及时率</t>
  </si>
  <si>
    <t>通过调研报告、人大代表意见建议等形式向区委和区政府提出意见建议办理情况</t>
  </si>
  <si>
    <t>004</t>
  </si>
  <si>
    <t>意见建议办理情况</t>
  </si>
  <si>
    <t>东川区人大常委会2024年工作要点</t>
  </si>
  <si>
    <t>反映人民群众对意见、建议办理的满意度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</si>
</sst>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1"/>
      <name val="宋体"/>
      <charset val="134"/>
    </font>
    <font>
      <sz val="12"/>
      <name val="宋体"/>
      <charset val="134"/>
    </font>
    <font>
      <b/>
      <sz val="24"/>
      <name val="宋体"/>
      <charset val="134"/>
    </font>
    <font>
      <sz val="11"/>
      <name val="Source Han Sans CN"/>
      <charset val="134"/>
    </font>
    <font>
      <b/>
      <sz val="11"/>
      <name val="Source Han Sans CN"/>
      <charset val="134"/>
    </font>
    <font>
      <sz val="12"/>
      <name val="Source Han Sans CN"/>
      <charset val="134"/>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4" borderId="19" applyNumberFormat="0" applyAlignment="0" applyProtection="0">
      <alignment vertical="center"/>
    </xf>
    <xf numFmtId="0" fontId="30" fillId="5" borderId="20" applyNumberFormat="0" applyAlignment="0" applyProtection="0">
      <alignment vertical="center"/>
    </xf>
    <xf numFmtId="0" fontId="31" fillId="5" borderId="19" applyNumberFormat="0" applyAlignment="0" applyProtection="0">
      <alignment vertical="center"/>
    </xf>
    <xf numFmtId="0" fontId="32" fillId="6"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176" fontId="40" fillId="0" borderId="1">
      <alignment horizontal="right" vertical="center"/>
    </xf>
    <xf numFmtId="177" fontId="40" fillId="0" borderId="1">
      <alignment horizontal="right" vertical="center"/>
    </xf>
    <xf numFmtId="10" fontId="40" fillId="0" borderId="1">
      <alignment horizontal="right" vertical="center"/>
    </xf>
    <xf numFmtId="178" fontId="40" fillId="0" borderId="1">
      <alignment horizontal="right" vertical="center"/>
    </xf>
    <xf numFmtId="49" fontId="40" fillId="0" borderId="1">
      <alignment horizontal="left" vertical="center" wrapText="1"/>
    </xf>
    <xf numFmtId="178" fontId="40" fillId="0" borderId="1">
      <alignment horizontal="right" vertical="center"/>
    </xf>
    <xf numFmtId="179" fontId="40" fillId="0" borderId="1">
      <alignment horizontal="right" vertical="center"/>
    </xf>
    <xf numFmtId="180" fontId="40" fillId="0" borderId="1">
      <alignment horizontal="right" vertical="center"/>
    </xf>
    <xf numFmtId="0" fontId="41" fillId="0" borderId="0"/>
    <xf numFmtId="0" fontId="41" fillId="0" borderId="0"/>
  </cellStyleXfs>
  <cellXfs count="221">
    <xf numFmtId="0" fontId="0" fillId="0" borderId="0" xfId="0" applyFont="1" applyBorder="1"/>
    <xf numFmtId="0" fontId="1" fillId="0" borderId="0" xfId="0" applyFont="1" applyFill="1" applyAlignment="1"/>
    <xf numFmtId="0" fontId="2" fillId="0" borderId="0" xfId="57" applyFont="1" applyFill="1" applyBorder="1" applyAlignment="1" applyProtection="1">
      <alignment horizontal="center" vertical="center"/>
    </xf>
    <xf numFmtId="0" fontId="1" fillId="0" borderId="0" xfId="57" applyFont="1" applyFill="1" applyBorder="1" applyAlignment="1" applyProtection="1">
      <alignment vertical="center"/>
    </xf>
    <xf numFmtId="0" fontId="1" fillId="0" borderId="0" xfId="0" applyFont="1" applyFill="1" applyAlignment="1" applyProtection="1"/>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49"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1" fillId="0" borderId="1" xfId="0" applyFont="1" applyFill="1" applyBorder="1" applyAlignment="1" applyProtection="1">
      <alignment horizontal="center" vertical="center"/>
    </xf>
    <xf numFmtId="4" fontId="1" fillId="0" borderId="1" xfId="0" applyNumberFormat="1" applyFont="1" applyFill="1" applyBorder="1" applyAlignment="1" applyProtection="1">
      <alignment horizontal="right" vertical="center" wrapText="1"/>
    </xf>
    <xf numFmtId="0" fontId="1" fillId="0" borderId="2" xfId="0" applyNumberFormat="1" applyFont="1" applyFill="1" applyBorder="1" applyAlignment="1"/>
    <xf numFmtId="0" fontId="1" fillId="0" borderId="3" xfId="0" applyNumberFormat="1" applyFont="1" applyFill="1" applyBorder="1" applyAlignment="1"/>
    <xf numFmtId="0" fontId="5" fillId="0" borderId="1" xfId="0" applyFont="1" applyFill="1" applyBorder="1" applyAlignment="1" applyProtection="1">
      <alignment horizontal="center" vertical="center"/>
    </xf>
    <xf numFmtId="49" fontId="6" fillId="0" borderId="1" xfId="57" applyNumberFormat="1" applyFont="1" applyFill="1" applyBorder="1" applyAlignment="1" applyProtection="1">
      <alignment horizontal="center" vertical="center" wrapText="1"/>
    </xf>
    <xf numFmtId="49" fontId="6" fillId="0" borderId="1" xfId="57" applyNumberFormat="1" applyFont="1" applyFill="1" applyBorder="1" applyAlignment="1" applyProtection="1">
      <alignment horizontal="center" vertical="center"/>
    </xf>
    <xf numFmtId="49" fontId="6" fillId="0" borderId="1" xfId="57" applyNumberFormat="1" applyFont="1" applyFill="1" applyBorder="1" applyAlignment="1" applyProtection="1">
      <alignment vertical="center" wrapText="1"/>
    </xf>
    <xf numFmtId="49" fontId="1" fillId="0" borderId="1" xfId="57" applyNumberFormat="1" applyFont="1" applyFill="1" applyBorder="1" applyAlignment="1" applyProtection="1">
      <alignment horizontal="left" vertical="center" wrapText="1"/>
    </xf>
    <xf numFmtId="49" fontId="1" fillId="0" borderId="1" xfId="57" applyNumberFormat="1" applyFont="1" applyFill="1" applyBorder="1" applyAlignment="1" applyProtection="1">
      <alignment vertical="center" wrapText="1"/>
    </xf>
    <xf numFmtId="0" fontId="1" fillId="0" borderId="0" xfId="0" applyFont="1" applyFill="1" applyAlignment="1" applyProtection="1">
      <alignment horizontal="right"/>
    </xf>
    <xf numFmtId="0" fontId="4" fillId="0" borderId="1" xfId="0" applyFont="1" applyFill="1" applyBorder="1" applyAlignment="1" applyProtection="1">
      <alignment horizontal="center" vertical="center" wrapText="1"/>
    </xf>
    <xf numFmtId="0" fontId="0" fillId="0" borderId="0" xfId="0" applyFont="1" applyBorder="1" applyAlignment="1">
      <alignment horizontal="center" vertical="center"/>
    </xf>
    <xf numFmtId="49" fontId="7" fillId="0" borderId="0" xfId="0" applyNumberFormat="1" applyFont="1" applyBorder="1"/>
    <xf numFmtId="0" fontId="8"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8" fillId="0" borderId="0" xfId="0" applyFont="1" applyBorder="1" applyAlignment="1" applyProtection="1">
      <alignment horizontal="left" vertical="center"/>
      <protection locked="0"/>
    </xf>
    <xf numFmtId="0" fontId="10" fillId="0" borderId="0" xfId="0" applyFont="1" applyBorder="1" applyAlignment="1">
      <alignment horizontal="left" vertical="center"/>
    </xf>
    <xf numFmtId="0" fontId="10" fillId="0" borderId="0" xfId="0" applyFont="1" applyBorder="1"/>
    <xf numFmtId="0" fontId="8" fillId="0" borderId="0" xfId="0" applyFont="1" applyBorder="1" applyAlignment="1" applyProtection="1">
      <alignment horizontal="right"/>
      <protection locked="0"/>
    </xf>
    <xf numFmtId="0" fontId="10" fillId="0" borderId="4" xfId="0" applyFont="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pplyProtection="1">
      <alignment horizontal="center" vertical="center" wrapText="1"/>
      <protection locked="0"/>
    </xf>
    <xf numFmtId="0" fontId="10" fillId="0" borderId="8" xfId="0" applyFont="1" applyBorder="1" applyAlignment="1">
      <alignment horizontal="center" vertical="center" wrapText="1"/>
    </xf>
    <xf numFmtId="0" fontId="10" fillId="0" borderId="4" xfId="0" applyFont="1" applyBorder="1" applyAlignment="1">
      <alignment horizontal="center" vertical="center"/>
    </xf>
    <xf numFmtId="0" fontId="10" fillId="2" borderId="9" xfId="0" applyFont="1" applyFill="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0" fontId="7" fillId="0" borderId="1" xfId="0" applyFont="1" applyBorder="1" applyAlignment="1">
      <alignment horizontal="center" vertical="center"/>
    </xf>
    <xf numFmtId="0" fontId="8" fillId="2"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4" fontId="8" fillId="0" borderId="1" xfId="0" applyNumberFormat="1" applyFont="1" applyBorder="1" applyAlignment="1" applyProtection="1">
      <alignment horizontal="right" vertical="center" wrapText="1"/>
      <protection locked="0"/>
    </xf>
    <xf numFmtId="49" fontId="11" fillId="0" borderId="1" xfId="53" applyNumberFormat="1" applyFont="1" applyBorder="1">
      <alignment horizontal="left" vertical="center" wrapText="1"/>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10" fillId="2" borderId="4" xfId="0" applyFont="1" applyFill="1" applyBorder="1" applyAlignment="1">
      <alignment horizontal="center" vertical="center"/>
    </xf>
    <xf numFmtId="0" fontId="10" fillId="0" borderId="8" xfId="0" applyFont="1" applyBorder="1" applyAlignment="1">
      <alignment horizontal="center" vertical="center"/>
    </xf>
    <xf numFmtId="0" fontId="8" fillId="0" borderId="1" xfId="0" applyFont="1" applyBorder="1" applyAlignment="1">
      <alignment horizontal="left" vertical="center" wrapText="1"/>
    </xf>
    <xf numFmtId="4" fontId="8" fillId="0" borderId="1" xfId="0" applyNumberFormat="1" applyFont="1" applyBorder="1" applyAlignment="1">
      <alignment horizontal="right" vertical="center" wrapText="1"/>
    </xf>
    <xf numFmtId="0" fontId="8" fillId="0" borderId="1"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8" fillId="0" borderId="6" xfId="0" applyFont="1" applyBorder="1" applyAlignment="1">
      <alignment horizontal="left" vertical="center"/>
    </xf>
    <xf numFmtId="0" fontId="8" fillId="2" borderId="7" xfId="0" applyFont="1" applyFill="1" applyBorder="1" applyAlignment="1">
      <alignment horizontal="left" vertical="center"/>
    </xf>
    <xf numFmtId="0" fontId="7" fillId="0" borderId="1" xfId="0" applyFont="1" applyBorder="1" applyAlignment="1" applyProtection="1">
      <alignment horizontal="center" vertical="center"/>
      <protection locked="0"/>
    </xf>
    <xf numFmtId="4" fontId="11" fillId="0" borderId="1" xfId="54" applyNumberFormat="1" applyFont="1" applyBorder="1">
      <alignment horizontal="right" vertical="center"/>
    </xf>
    <xf numFmtId="0" fontId="8"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8" fillId="2"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right" vertical="center"/>
      <protection locked="0"/>
    </xf>
    <xf numFmtId="0" fontId="7" fillId="2" borderId="0" xfId="0" applyFont="1" applyFill="1" applyBorder="1" applyAlignment="1" applyProtection="1">
      <alignment horizontal="right" vertical="center" wrapText="1"/>
      <protection locked="0"/>
    </xf>
    <xf numFmtId="0" fontId="7" fillId="0" borderId="1" xfId="0"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right" vertical="center"/>
      <protection locked="0"/>
    </xf>
    <xf numFmtId="0" fontId="7" fillId="2" borderId="1" xfId="0" applyFont="1" applyFill="1" applyBorder="1" applyAlignment="1" applyProtection="1">
      <alignment horizontal="right" vertical="center" wrapText="1"/>
      <protection locked="0"/>
    </xf>
    <xf numFmtId="0" fontId="8" fillId="2"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lignment horizontal="left" vertical="center" wrapText="1"/>
    </xf>
    <xf numFmtId="3" fontId="8" fillId="2" borderId="1" xfId="0" applyNumberFormat="1" applyFont="1" applyFill="1" applyBorder="1" applyAlignment="1" applyProtection="1">
      <alignment horizontal="right" vertical="center"/>
      <protection locked="0"/>
    </xf>
    <xf numFmtId="4" fontId="8" fillId="0" borderId="1" xfId="0" applyNumberFormat="1" applyFont="1" applyBorder="1" applyAlignment="1" applyProtection="1">
      <alignment horizontal="right" vertical="center"/>
      <protection locked="0"/>
    </xf>
    <xf numFmtId="0" fontId="8" fillId="0" borderId="1" xfId="0" applyFont="1" applyBorder="1" applyAlignment="1">
      <alignment horizontal="center" vertical="center"/>
    </xf>
    <xf numFmtId="0" fontId="8" fillId="0" borderId="1" xfId="0" applyFont="1" applyBorder="1" applyAlignment="1" applyProtection="1">
      <alignment horizontal="left"/>
      <protection locked="0"/>
    </xf>
    <xf numFmtId="0" fontId="8" fillId="0" borderId="1" xfId="0" applyFont="1" applyBorder="1" applyAlignment="1">
      <alignment horizontal="left"/>
    </xf>
    <xf numFmtId="0" fontId="8" fillId="2" borderId="1" xfId="0" applyFont="1" applyFill="1" applyBorder="1" applyAlignment="1">
      <alignment horizontal="right" vertical="center"/>
    </xf>
    <xf numFmtId="0" fontId="8"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1" xfId="0" applyFont="1" applyBorder="1" applyAlignment="1" applyProtection="1">
      <alignment horizontal="center" vertical="center"/>
      <protection locked="0"/>
    </xf>
    <xf numFmtId="0" fontId="8" fillId="0" borderId="1" xfId="0" applyFont="1" applyBorder="1" applyAlignment="1">
      <alignment vertical="center" wrapText="1"/>
    </xf>
    <xf numFmtId="0" fontId="8" fillId="2" borderId="1" xfId="0" applyFont="1" applyFill="1" applyBorder="1" applyAlignment="1" applyProtection="1">
      <alignment horizontal="center" vertical="center"/>
      <protection locked="0"/>
    </xf>
    <xf numFmtId="0" fontId="7" fillId="0" borderId="0" xfId="0" applyFont="1" applyBorder="1" applyAlignment="1">
      <alignment horizontal="right" vertical="center"/>
    </xf>
    <xf numFmtId="0" fontId="14" fillId="0" borderId="0" xfId="0" applyFont="1" applyBorder="1" applyAlignment="1">
      <alignment horizontal="center" vertical="center" wrapText="1"/>
    </xf>
    <xf numFmtId="0" fontId="8" fillId="0" borderId="0" xfId="0" applyFont="1" applyBorder="1" applyAlignment="1">
      <alignment horizontal="left" vertical="center" wrapText="1"/>
    </xf>
    <xf numFmtId="0" fontId="10" fillId="0" borderId="0" xfId="0" applyFont="1" applyBorder="1" applyAlignment="1">
      <alignment wrapText="1"/>
    </xf>
    <xf numFmtId="0" fontId="7" fillId="0" borderId="0" xfId="0" applyFont="1" applyBorder="1" applyAlignment="1">
      <alignment horizontal="right" wrapText="1"/>
    </xf>
    <xf numFmtId="0" fontId="7" fillId="0" borderId="0" xfId="0" applyFont="1" applyBorder="1" applyAlignment="1">
      <alignment wrapText="1"/>
    </xf>
    <xf numFmtId="0" fontId="10" fillId="0" borderId="10" xfId="0" applyFont="1" applyBorder="1" applyAlignment="1">
      <alignment horizontal="center" vertical="center" wrapText="1"/>
    </xf>
    <xf numFmtId="0" fontId="7" fillId="0" borderId="5" xfId="0" applyFont="1" applyBorder="1" applyAlignment="1">
      <alignment horizontal="center" vertical="center"/>
    </xf>
    <xf numFmtId="178" fontId="11" fillId="0" borderId="1" xfId="0" applyNumberFormat="1" applyFont="1" applyBorder="1" applyAlignment="1">
      <alignment horizontal="right" vertical="center"/>
    </xf>
    <xf numFmtId="0" fontId="10"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Border="1" applyProtection="1">
      <protection locked="0"/>
    </xf>
    <xf numFmtId="0" fontId="9" fillId="0" borderId="0" xfId="0" applyFont="1" applyBorder="1" applyAlignment="1">
      <alignment horizontal="center" vertical="center" wrapText="1"/>
    </xf>
    <xf numFmtId="0" fontId="10" fillId="0" borderId="0" xfId="0" applyFont="1" applyBorder="1" applyProtection="1">
      <protection locked="0"/>
    </xf>
    <xf numFmtId="0" fontId="10" fillId="0" borderId="11" xfId="0" applyFont="1" applyBorder="1" applyAlignment="1" applyProtection="1">
      <alignment horizontal="center" vertical="center"/>
      <protection locked="0"/>
    </xf>
    <xf numFmtId="0" fontId="10" fillId="0" borderId="11" xfId="0" applyFont="1" applyBorder="1" applyAlignment="1">
      <alignment horizontal="center" vertical="center" wrapText="1"/>
    </xf>
    <xf numFmtId="0" fontId="10" fillId="0" borderId="12" xfId="0" applyFont="1" applyBorder="1" applyAlignment="1" applyProtection="1">
      <alignment horizontal="center" vertical="center"/>
      <protection locked="0"/>
    </xf>
    <xf numFmtId="0" fontId="10" fillId="0" borderId="12"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lignment horizontal="center" vertical="center" wrapText="1"/>
    </xf>
    <xf numFmtId="0" fontId="8" fillId="0" borderId="9" xfId="0" applyFont="1" applyBorder="1" applyAlignment="1">
      <alignment horizontal="left" vertical="center" wrapText="1"/>
    </xf>
    <xf numFmtId="0" fontId="8" fillId="0" borderId="13" xfId="0" applyFont="1" applyBorder="1" applyAlignment="1" applyProtection="1">
      <alignment horizontal="left" vertical="center"/>
      <protection locked="0"/>
    </xf>
    <xf numFmtId="0" fontId="8" fillId="0" borderId="13" xfId="0" applyFont="1" applyBorder="1" applyAlignment="1">
      <alignment horizontal="left" vertical="center" wrapText="1"/>
    </xf>
    <xf numFmtId="0" fontId="8" fillId="0" borderId="14" xfId="0" applyFont="1" applyBorder="1" applyAlignment="1">
      <alignment horizontal="center" vertical="center"/>
    </xf>
    <xf numFmtId="0" fontId="8" fillId="0" borderId="15" xfId="0" applyFont="1" applyBorder="1" applyAlignment="1" applyProtection="1">
      <alignment horizontal="left" vertical="center"/>
      <protection locked="0"/>
    </xf>
    <xf numFmtId="0" fontId="8" fillId="0" borderId="15" xfId="0" applyFont="1" applyBorder="1" applyAlignment="1">
      <alignment horizontal="left" vertical="center"/>
    </xf>
    <xf numFmtId="0" fontId="8"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5" xfId="0"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0" fontId="8" fillId="2" borderId="13" xfId="0" applyFont="1" applyFill="1" applyBorder="1" applyAlignment="1">
      <alignment horizontal="left" vertical="center"/>
    </xf>
    <xf numFmtId="0" fontId="8" fillId="0" borderId="0" xfId="0" applyFont="1" applyBorder="1" applyAlignment="1" applyProtection="1">
      <alignment horizontal="right" vertical="center" wrapText="1"/>
      <protection locked="0"/>
    </xf>
    <xf numFmtId="0" fontId="8" fillId="0" borderId="0" xfId="0" applyFont="1" applyBorder="1" applyAlignment="1" applyProtection="1">
      <alignment horizontal="right" wrapText="1"/>
      <protection locked="0"/>
    </xf>
    <xf numFmtId="0" fontId="10"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5" xfId="0" applyFont="1" applyBorder="1" applyAlignment="1" applyProtection="1">
      <alignment horizontal="center" vertical="center" wrapText="1"/>
      <protection locked="0"/>
    </xf>
    <xf numFmtId="0" fontId="8" fillId="0" borderId="0" xfId="0" applyFont="1" applyBorder="1" applyAlignment="1">
      <alignment horizontal="left" vertical="center"/>
    </xf>
    <xf numFmtId="180" fontId="11" fillId="0" borderId="1" xfId="56" applyNumberFormat="1" applyFont="1" applyBorder="1" applyAlignment="1">
      <alignment horizontal="center" vertical="center"/>
    </xf>
    <xf numFmtId="180" fontId="11" fillId="0" borderId="1" xfId="0" applyNumberFormat="1" applyFont="1" applyBorder="1" applyAlignment="1">
      <alignment horizontal="center" vertical="center"/>
    </xf>
    <xf numFmtId="3" fontId="8" fillId="0" borderId="13" xfId="0" applyNumberFormat="1" applyFont="1" applyBorder="1" applyAlignment="1">
      <alignment horizontal="right" vertical="center"/>
    </xf>
    <xf numFmtId="0" fontId="8" fillId="2" borderId="13" xfId="0" applyFont="1" applyFill="1" applyBorder="1" applyAlignment="1">
      <alignment horizontal="right" vertical="center"/>
    </xf>
    <xf numFmtId="0" fontId="8" fillId="2" borderId="0" xfId="0" applyFont="1" applyFill="1" applyBorder="1" applyAlignment="1">
      <alignment horizontal="left" vertical="center"/>
    </xf>
    <xf numFmtId="178" fontId="11" fillId="0" borderId="0" xfId="0" applyNumberFormat="1" applyFont="1" applyBorder="1" applyAlignment="1">
      <alignment horizontal="left" vertical="center"/>
    </xf>
    <xf numFmtId="0" fontId="8"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7"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10" fillId="0" borderId="4" xfId="0"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49" fontId="10" fillId="0" borderId="8"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protection locked="0"/>
    </xf>
    <xf numFmtId="0" fontId="10" fillId="0" borderId="1"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8" fillId="0" borderId="1" xfId="0" applyFont="1" applyBorder="1" applyAlignment="1">
      <alignment horizontal="left" vertical="center" wrapText="1" indent="1"/>
    </xf>
    <xf numFmtId="0" fontId="8" fillId="0" borderId="1" xfId="0" applyFont="1" applyBorder="1" applyAlignment="1">
      <alignment horizontal="left" vertical="center" wrapText="1" indent="2"/>
    </xf>
    <xf numFmtId="0" fontId="7" fillId="0" borderId="0" xfId="0" applyFont="1" applyBorder="1" applyAlignment="1">
      <alignment vertical="top"/>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pplyProtection="1">
      <alignment horizontal="center" vertical="center" wrapText="1"/>
      <protection locked="0"/>
    </xf>
    <xf numFmtId="0" fontId="10" fillId="0" borderId="13" xfId="0" applyFont="1" applyBorder="1" applyAlignment="1">
      <alignment horizontal="center" vertical="center"/>
    </xf>
    <xf numFmtId="0" fontId="8" fillId="0" borderId="0" xfId="0" applyFont="1" applyBorder="1" applyAlignment="1">
      <alignment horizontal="right" vertical="center"/>
    </xf>
    <xf numFmtId="0" fontId="7" fillId="0" borderId="0" xfId="0" applyFont="1" applyBorder="1" applyAlignment="1" applyProtection="1">
      <alignment vertical="top"/>
      <protection locked="0"/>
    </xf>
    <xf numFmtId="49" fontId="7" fillId="0" borderId="0" xfId="0" applyNumberFormat="1" applyFont="1" applyBorder="1" applyProtection="1">
      <protection locked="0"/>
    </xf>
    <xf numFmtId="0" fontId="10" fillId="0" borderId="0" xfId="0" applyFont="1" applyBorder="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8" fillId="0" borderId="1" xfId="0" applyFont="1" applyBorder="1" applyAlignment="1">
      <alignment horizontal="left" vertical="center"/>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10" fillId="0" borderId="5" xfId="0" applyFont="1" applyBorder="1" applyAlignment="1" applyProtection="1">
      <alignment horizontal="center" vertical="center"/>
      <protection locked="0"/>
    </xf>
    <xf numFmtId="0" fontId="10" fillId="0" borderId="5"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8" fillId="0" borderId="0" xfId="0" applyFont="1" applyBorder="1" applyAlignment="1">
      <alignment horizontal="right" vertical="center" wrapText="1"/>
    </xf>
    <xf numFmtId="0" fontId="17" fillId="0" borderId="0" xfId="0" applyFont="1" applyBorder="1" applyAlignment="1">
      <alignment horizontal="center" vertical="center"/>
    </xf>
    <xf numFmtId="0" fontId="7" fillId="2" borderId="0" xfId="0" applyFont="1" applyFill="1" applyBorder="1" applyAlignment="1" applyProtection="1">
      <alignment horizontal="left" vertical="center" wrapText="1"/>
      <protection locked="0"/>
    </xf>
    <xf numFmtId="0" fontId="12" fillId="2" borderId="1" xfId="0" applyFont="1" applyFill="1" applyBorder="1" applyAlignment="1" applyProtection="1">
      <alignment vertical="top" wrapText="1"/>
      <protection locked="0"/>
    </xf>
    <xf numFmtId="49" fontId="10" fillId="0" borderId="5"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7" fillId="0" borderId="7" xfId="0" applyFont="1" applyBorder="1" applyAlignment="1">
      <alignment horizontal="center" vertical="center"/>
    </xf>
    <xf numFmtId="0" fontId="12"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8"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8" fontId="20" fillId="0" borderId="1" xfId="0" applyNumberFormat="1" applyFont="1" applyBorder="1" applyAlignment="1">
      <alignment horizontal="right" vertical="center"/>
    </xf>
    <xf numFmtId="0" fontId="18" fillId="2" borderId="4" xfId="0" applyFont="1" applyFill="1" applyBorder="1" applyAlignment="1">
      <alignment horizontal="center" vertical="center"/>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2" borderId="9" xfId="0" applyFont="1" applyFill="1" applyBorder="1" applyAlignment="1" applyProtection="1">
      <alignment horizontal="center" vertical="center" wrapText="1"/>
      <protection locked="0"/>
    </xf>
    <xf numFmtId="0" fontId="18" fillId="0" borderId="9"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8"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2"/>
    </xf>
    <xf numFmtId="0" fontId="8" fillId="2" borderId="5" xfId="0" applyFont="1" applyFill="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8" fillId="2" borderId="9" xfId="0" applyFont="1" applyFill="1" applyBorder="1" applyAlignment="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pplyProtection="1">
      <alignment horizontal="left" vertical="center" wrapText="1" indent="1"/>
      <protection locked="0"/>
    </xf>
    <xf numFmtId="0" fontId="12" fillId="0" borderId="1" xfId="0" applyFont="1" applyBorder="1" applyAlignment="1" applyProtection="1">
      <alignment vertical="top" wrapText="1"/>
      <protection locked="0"/>
    </xf>
    <xf numFmtId="0" fontId="7" fillId="0" borderId="7"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8" fillId="2" borderId="13" xfId="0" applyFont="1" applyFill="1" applyBorder="1" applyAlignment="1" applyProtection="1">
      <alignment horizontal="right" vertical="center"/>
      <protection locked="0"/>
    </xf>
    <xf numFmtId="0" fontId="8" fillId="0" borderId="1" xfId="0" applyFont="1" applyBorder="1" applyAlignment="1" applyProtection="1">
      <alignmen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3"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7" activePane="bottomLeft" state="frozen"/>
      <selection/>
      <selection pane="bottomLeft" activeCell="D2" sqref="D2"/>
    </sheetView>
  </sheetViews>
  <sheetFormatPr defaultColWidth="8.57272727272727" defaultRowHeight="12.75" customHeight="1" outlineLevelCol="3"/>
  <cols>
    <col min="1" max="4" width="41" customWidth="1"/>
  </cols>
  <sheetData>
    <row r="1" customHeight="1" spans="1:4">
      <c r="A1" s="26"/>
      <c r="B1" s="26"/>
      <c r="C1" s="26"/>
      <c r="D1" s="26"/>
    </row>
    <row r="2" ht="15" customHeight="1" spans="1:4">
      <c r="A2" s="71"/>
      <c r="B2" s="71"/>
      <c r="C2" s="71"/>
      <c r="D2" s="88" t="s">
        <v>0</v>
      </c>
    </row>
    <row r="3" ht="41.25" customHeight="1" spans="1:1">
      <c r="A3" s="66" t="str">
        <f>"2025"&amp;"年部门财务收支预算总表"</f>
        <v>2025年部门财务收支预算总表</v>
      </c>
    </row>
    <row r="4" ht="17.25" customHeight="1" spans="1:4">
      <c r="A4" s="69" t="str">
        <f>"单位名称："&amp;"昆明市东川区人民代表大会常务委员会"</f>
        <v>单位名称：昆明市东川区人民代表大会常务委员会</v>
      </c>
      <c r="B4" s="185"/>
      <c r="D4" s="164" t="s">
        <v>1</v>
      </c>
    </row>
    <row r="5" ht="23.25" customHeight="1" spans="1:4">
      <c r="A5" s="186" t="s">
        <v>2</v>
      </c>
      <c r="B5" s="187"/>
      <c r="C5" s="186" t="s">
        <v>3</v>
      </c>
      <c r="D5" s="187"/>
    </row>
    <row r="6" ht="24" customHeight="1" spans="1:4">
      <c r="A6" s="186" t="s">
        <v>4</v>
      </c>
      <c r="B6" s="186" t="s">
        <v>5</v>
      </c>
      <c r="C6" s="186" t="s">
        <v>6</v>
      </c>
      <c r="D6" s="186" t="s">
        <v>5</v>
      </c>
    </row>
    <row r="7" ht="17.25" customHeight="1" spans="1:4">
      <c r="A7" s="188" t="s">
        <v>7</v>
      </c>
      <c r="B7" s="103">
        <v>10609794.25</v>
      </c>
      <c r="C7" s="188" t="s">
        <v>8</v>
      </c>
      <c r="D7" s="103">
        <v>7677669.25</v>
      </c>
    </row>
    <row r="8" ht="17.25" customHeight="1" spans="1:4">
      <c r="A8" s="188" t="s">
        <v>9</v>
      </c>
      <c r="B8" s="103"/>
      <c r="C8" s="188" t="s">
        <v>10</v>
      </c>
      <c r="D8" s="103"/>
    </row>
    <row r="9" ht="17.25" customHeight="1" spans="1:4">
      <c r="A9" s="188" t="s">
        <v>11</v>
      </c>
      <c r="B9" s="103"/>
      <c r="C9" s="220" t="s">
        <v>12</v>
      </c>
      <c r="D9" s="103"/>
    </row>
    <row r="10" ht="17.25" customHeight="1" spans="1:4">
      <c r="A10" s="188" t="s">
        <v>13</v>
      </c>
      <c r="B10" s="103"/>
      <c r="C10" s="220" t="s">
        <v>14</v>
      </c>
      <c r="D10" s="103"/>
    </row>
    <row r="11" ht="17.25" customHeight="1" spans="1:4">
      <c r="A11" s="188" t="s">
        <v>15</v>
      </c>
      <c r="B11" s="103"/>
      <c r="C11" s="220" t="s">
        <v>16</v>
      </c>
      <c r="D11" s="103"/>
    </row>
    <row r="12" ht="17.25" customHeight="1" spans="1:4">
      <c r="A12" s="188" t="s">
        <v>17</v>
      </c>
      <c r="B12" s="103"/>
      <c r="C12" s="220" t="s">
        <v>18</v>
      </c>
      <c r="D12" s="103"/>
    </row>
    <row r="13" ht="17.25" customHeight="1" spans="1:4">
      <c r="A13" s="188" t="s">
        <v>19</v>
      </c>
      <c r="B13" s="103"/>
      <c r="C13" s="57" t="s">
        <v>20</v>
      </c>
      <c r="D13" s="103"/>
    </row>
    <row r="14" ht="17.25" customHeight="1" spans="1:4">
      <c r="A14" s="188" t="s">
        <v>21</v>
      </c>
      <c r="B14" s="103"/>
      <c r="C14" s="57" t="s">
        <v>22</v>
      </c>
      <c r="D14" s="103">
        <v>1440945</v>
      </c>
    </row>
    <row r="15" ht="17.25" customHeight="1" spans="1:4">
      <c r="A15" s="188" t="s">
        <v>23</v>
      </c>
      <c r="B15" s="103"/>
      <c r="C15" s="57" t="s">
        <v>24</v>
      </c>
      <c r="D15" s="103">
        <v>855261</v>
      </c>
    </row>
    <row r="16" ht="17.25" customHeight="1" spans="1:4">
      <c r="A16" s="188" t="s">
        <v>25</v>
      </c>
      <c r="B16" s="103"/>
      <c r="C16" s="57" t="s">
        <v>26</v>
      </c>
      <c r="D16" s="103"/>
    </row>
    <row r="17" ht="17.25" customHeight="1" spans="1:4">
      <c r="A17" s="169"/>
      <c r="B17" s="103"/>
      <c r="C17" s="57" t="s">
        <v>27</v>
      </c>
      <c r="D17" s="103"/>
    </row>
    <row r="18" ht="17.25" customHeight="1" spans="1:4">
      <c r="A18" s="189"/>
      <c r="B18" s="103"/>
      <c r="C18" s="57" t="s">
        <v>28</v>
      </c>
      <c r="D18" s="103"/>
    </row>
    <row r="19" ht="17.25" customHeight="1" spans="1:4">
      <c r="A19" s="189"/>
      <c r="B19" s="103"/>
      <c r="C19" s="57" t="s">
        <v>29</v>
      </c>
      <c r="D19" s="103"/>
    </row>
    <row r="20" ht="17.25" customHeight="1" spans="1:4">
      <c r="A20" s="189"/>
      <c r="B20" s="103"/>
      <c r="C20" s="57" t="s">
        <v>30</v>
      </c>
      <c r="D20" s="103"/>
    </row>
    <row r="21" ht="17.25" customHeight="1" spans="1:4">
      <c r="A21" s="189"/>
      <c r="B21" s="103"/>
      <c r="C21" s="57" t="s">
        <v>31</v>
      </c>
      <c r="D21" s="103"/>
    </row>
    <row r="22" ht="17.25" customHeight="1" spans="1:4">
      <c r="A22" s="189"/>
      <c r="B22" s="103"/>
      <c r="C22" s="57" t="s">
        <v>32</v>
      </c>
      <c r="D22" s="103"/>
    </row>
    <row r="23" ht="17.25" customHeight="1" spans="1:4">
      <c r="A23" s="189"/>
      <c r="B23" s="103"/>
      <c r="C23" s="57" t="s">
        <v>33</v>
      </c>
      <c r="D23" s="103"/>
    </row>
    <row r="24" ht="17.25" customHeight="1" spans="1:4">
      <c r="A24" s="189"/>
      <c r="B24" s="103"/>
      <c r="C24" s="57" t="s">
        <v>34</v>
      </c>
      <c r="D24" s="103"/>
    </row>
    <row r="25" ht="17.25" customHeight="1" spans="1:4">
      <c r="A25" s="189"/>
      <c r="B25" s="103"/>
      <c r="C25" s="57" t="s">
        <v>35</v>
      </c>
      <c r="D25" s="103">
        <v>635919</v>
      </c>
    </row>
    <row r="26" ht="17.25" customHeight="1" spans="1:4">
      <c r="A26" s="189"/>
      <c r="B26" s="103"/>
      <c r="C26" s="57" t="s">
        <v>36</v>
      </c>
      <c r="D26" s="103"/>
    </row>
    <row r="27" ht="17.25" customHeight="1" spans="1:4">
      <c r="A27" s="189"/>
      <c r="B27" s="103"/>
      <c r="C27" s="169" t="s">
        <v>37</v>
      </c>
      <c r="D27" s="103"/>
    </row>
    <row r="28" ht="17.25" customHeight="1" spans="1:4">
      <c r="A28" s="189"/>
      <c r="B28" s="103"/>
      <c r="C28" s="57" t="s">
        <v>38</v>
      </c>
      <c r="D28" s="103"/>
    </row>
    <row r="29" ht="16.5" customHeight="1" spans="1:4">
      <c r="A29" s="189"/>
      <c r="B29" s="103"/>
      <c r="C29" s="57" t="s">
        <v>39</v>
      </c>
      <c r="D29" s="103"/>
    </row>
    <row r="30" ht="16.5" customHeight="1" spans="1:4">
      <c r="A30" s="189"/>
      <c r="B30" s="103"/>
      <c r="C30" s="169" t="s">
        <v>40</v>
      </c>
      <c r="D30" s="103"/>
    </row>
    <row r="31" ht="17.25" customHeight="1" spans="1:4">
      <c r="A31" s="189"/>
      <c r="B31" s="103"/>
      <c r="C31" s="169" t="s">
        <v>41</v>
      </c>
      <c r="D31" s="103"/>
    </row>
    <row r="32" ht="17.25" customHeight="1" spans="1:4">
      <c r="A32" s="189"/>
      <c r="B32" s="103"/>
      <c r="C32" s="57" t="s">
        <v>42</v>
      </c>
      <c r="D32" s="103"/>
    </row>
    <row r="33" ht="16.5" customHeight="1" spans="1:4">
      <c r="A33" s="189" t="s">
        <v>43</v>
      </c>
      <c r="B33" s="103">
        <v>10609794.25</v>
      </c>
      <c r="C33" s="189" t="s">
        <v>44</v>
      </c>
      <c r="D33" s="103">
        <v>10609794.25</v>
      </c>
    </row>
    <row r="34" ht="16.5" customHeight="1" spans="1:4">
      <c r="A34" s="169" t="s">
        <v>45</v>
      </c>
      <c r="B34" s="103"/>
      <c r="C34" s="169" t="s">
        <v>46</v>
      </c>
      <c r="D34" s="103"/>
    </row>
    <row r="35" ht="16.5" customHeight="1" spans="1:4">
      <c r="A35" s="57" t="s">
        <v>47</v>
      </c>
      <c r="B35" s="103"/>
      <c r="C35" s="57" t="s">
        <v>47</v>
      </c>
      <c r="D35" s="103"/>
    </row>
    <row r="36" ht="16.5" customHeight="1" spans="1:4">
      <c r="A36" s="57" t="s">
        <v>48</v>
      </c>
      <c r="B36" s="103"/>
      <c r="C36" s="57" t="s">
        <v>49</v>
      </c>
      <c r="D36" s="103"/>
    </row>
    <row r="37" ht="16.5" customHeight="1" spans="1:4">
      <c r="A37" s="190" t="s">
        <v>50</v>
      </c>
      <c r="B37" s="103">
        <v>10609794.25</v>
      </c>
      <c r="C37" s="190" t="s">
        <v>51</v>
      </c>
      <c r="D37" s="103">
        <v>10609794.25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545454545454" defaultRowHeight="14.25" customHeight="1" outlineLevelCol="5"/>
  <cols>
    <col min="1" max="1" width="32.1454545454545" customWidth="1"/>
    <col min="2" max="2" width="20.7090909090909" customWidth="1"/>
    <col min="3" max="3" width="32.1454545454545" customWidth="1"/>
    <col min="4" max="4" width="27.7090909090909" customWidth="1"/>
    <col min="5" max="6" width="36.7090909090909" customWidth="1"/>
  </cols>
  <sheetData>
    <row r="1" customHeight="1" spans="1:6">
      <c r="A1" s="26"/>
      <c r="B1" s="26"/>
      <c r="C1" s="26"/>
      <c r="D1" s="26"/>
      <c r="E1" s="26"/>
      <c r="F1" s="26"/>
    </row>
    <row r="2" ht="12" customHeight="1" spans="1:6">
      <c r="A2" s="142">
        <v>1</v>
      </c>
      <c r="B2" s="143">
        <v>0</v>
      </c>
      <c r="C2" s="142">
        <v>1</v>
      </c>
      <c r="D2" s="144"/>
      <c r="E2" s="144"/>
      <c r="F2" s="141" t="s">
        <v>405</v>
      </c>
    </row>
    <row r="3" ht="42" customHeight="1" spans="1:6">
      <c r="A3" s="145" t="str">
        <f>"2025"&amp;"年部门政府性基金预算支出预算表"</f>
        <v>2025年部门政府性基金预算支出预算表</v>
      </c>
      <c r="B3" s="145" t="s">
        <v>406</v>
      </c>
      <c r="C3" s="146"/>
      <c r="D3" s="147"/>
      <c r="E3" s="147"/>
      <c r="F3" s="147"/>
    </row>
    <row r="4" ht="13.5" customHeight="1" spans="1:6">
      <c r="A4" s="30" t="str">
        <f>"单位名称："&amp;"昆明市东川区人民代表大会常务委员会"</f>
        <v>单位名称：昆明市东川区人民代表大会常务委员会</v>
      </c>
      <c r="B4" s="30" t="s">
        <v>407</v>
      </c>
      <c r="C4" s="142"/>
      <c r="D4" s="144"/>
      <c r="E4" s="144"/>
      <c r="F4" s="141" t="s">
        <v>1</v>
      </c>
    </row>
    <row r="5" ht="19.5" customHeight="1" spans="1:6">
      <c r="A5" s="148" t="s">
        <v>186</v>
      </c>
      <c r="B5" s="149" t="s">
        <v>73</v>
      </c>
      <c r="C5" s="148" t="s">
        <v>74</v>
      </c>
      <c r="D5" s="36" t="s">
        <v>408</v>
      </c>
      <c r="E5" s="37"/>
      <c r="F5" s="38"/>
    </row>
    <row r="6" ht="18.75" customHeight="1" spans="1:6">
      <c r="A6" s="150"/>
      <c r="B6" s="151"/>
      <c r="C6" s="150"/>
      <c r="D6" s="41" t="s">
        <v>55</v>
      </c>
      <c r="E6" s="36" t="s">
        <v>76</v>
      </c>
      <c r="F6" s="41" t="s">
        <v>77</v>
      </c>
    </row>
    <row r="7" ht="18.75" customHeight="1" spans="1:6">
      <c r="A7" s="92">
        <v>1</v>
      </c>
      <c r="B7" s="152" t="s">
        <v>84</v>
      </c>
      <c r="C7" s="92">
        <v>3</v>
      </c>
      <c r="D7" s="153">
        <v>4</v>
      </c>
      <c r="E7" s="153">
        <v>5</v>
      </c>
      <c r="F7" s="153">
        <v>6</v>
      </c>
    </row>
    <row r="8" ht="21" customHeight="1" spans="1:6">
      <c r="A8" s="46"/>
      <c r="B8" s="46"/>
      <c r="C8" s="46"/>
      <c r="D8" s="103"/>
      <c r="E8" s="103"/>
      <c r="F8" s="103"/>
    </row>
    <row r="9" ht="21" customHeight="1" spans="1:6">
      <c r="A9" s="46"/>
      <c r="B9" s="46"/>
      <c r="C9" s="46"/>
      <c r="D9" s="103"/>
      <c r="E9" s="103"/>
      <c r="F9" s="103"/>
    </row>
    <row r="10" ht="18.75" customHeight="1" spans="1:6">
      <c r="A10" s="154" t="s">
        <v>176</v>
      </c>
      <c r="B10" s="154" t="s">
        <v>176</v>
      </c>
      <c r="C10" s="155" t="s">
        <v>176</v>
      </c>
      <c r="D10" s="103"/>
      <c r="E10" s="103"/>
      <c r="F10" s="103"/>
    </row>
    <row r="11" customHeight="1" spans="1:1">
      <c r="A11" t="s">
        <v>409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workbookViewId="0">
      <pane ySplit="1" topLeftCell="A8" activePane="bottomLeft" state="frozen"/>
      <selection/>
      <selection pane="bottomLeft" activeCell="S2" sqref="S2"/>
    </sheetView>
  </sheetViews>
  <sheetFormatPr defaultColWidth="9.14545454545454" defaultRowHeight="14.25" customHeight="1"/>
  <cols>
    <col min="1" max="2" width="32.5727272727273" customWidth="1"/>
    <col min="3" max="3" width="41.1454545454545" customWidth="1"/>
    <col min="4" max="4" width="21.7090909090909"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customHeight="1" spans="1:19">
      <c r="A1" s="26"/>
      <c r="B1" s="26"/>
      <c r="C1" s="26"/>
      <c r="D1" s="26"/>
      <c r="E1" s="26"/>
      <c r="F1" s="26"/>
      <c r="G1" s="26"/>
      <c r="H1" s="26"/>
      <c r="I1" s="26"/>
      <c r="J1" s="26"/>
      <c r="K1" s="26"/>
      <c r="L1" s="26"/>
      <c r="M1" s="26"/>
      <c r="N1" s="26"/>
      <c r="O1" s="26"/>
      <c r="P1" s="26"/>
      <c r="Q1" s="26"/>
      <c r="R1" s="26"/>
      <c r="S1" s="26"/>
    </row>
    <row r="2" ht="15.75" customHeight="1" spans="2:19">
      <c r="B2" s="106"/>
      <c r="C2" s="106"/>
      <c r="R2" s="28"/>
      <c r="S2" s="28" t="s">
        <v>410</v>
      </c>
    </row>
    <row r="3" ht="41.25" customHeight="1" spans="1:19">
      <c r="A3" s="96" t="str">
        <f>"2025"&amp;"年部门政府采购预算表"</f>
        <v>2025年部门政府采购预算表</v>
      </c>
      <c r="B3" s="90"/>
      <c r="C3" s="90"/>
      <c r="D3" s="29"/>
      <c r="E3" s="29"/>
      <c r="F3" s="29"/>
      <c r="G3" s="29"/>
      <c r="H3" s="29"/>
      <c r="I3" s="29"/>
      <c r="J3" s="29"/>
      <c r="K3" s="29"/>
      <c r="L3" s="29"/>
      <c r="M3" s="90"/>
      <c r="N3" s="29"/>
      <c r="O3" s="29"/>
      <c r="P3" s="90"/>
      <c r="Q3" s="29"/>
      <c r="R3" s="90"/>
      <c r="S3" s="90"/>
    </row>
    <row r="4" ht="18.75" customHeight="1" spans="1:19">
      <c r="A4" s="134" t="str">
        <f>"单位名称："&amp;"昆明市东川区人民代表大会常务委员会"</f>
        <v>单位名称：昆明市东川区人民代表大会常务委员会</v>
      </c>
      <c r="B4" s="108"/>
      <c r="C4" s="108"/>
      <c r="D4" s="32"/>
      <c r="E4" s="32"/>
      <c r="F4" s="32"/>
      <c r="G4" s="32"/>
      <c r="H4" s="32"/>
      <c r="I4" s="32"/>
      <c r="J4" s="32"/>
      <c r="K4" s="32"/>
      <c r="L4" s="32"/>
      <c r="R4" s="33"/>
      <c r="S4" s="141" t="s">
        <v>1</v>
      </c>
    </row>
    <row r="5" ht="15.75" customHeight="1" spans="1:19">
      <c r="A5" s="35" t="s">
        <v>185</v>
      </c>
      <c r="B5" s="109" t="s">
        <v>186</v>
      </c>
      <c r="C5" s="109" t="s">
        <v>411</v>
      </c>
      <c r="D5" s="110" t="s">
        <v>412</v>
      </c>
      <c r="E5" s="110" t="s">
        <v>413</v>
      </c>
      <c r="F5" s="110" t="s">
        <v>414</v>
      </c>
      <c r="G5" s="110" t="s">
        <v>415</v>
      </c>
      <c r="H5" s="110" t="s">
        <v>416</v>
      </c>
      <c r="I5" s="123" t="s">
        <v>193</v>
      </c>
      <c r="J5" s="123"/>
      <c r="K5" s="123"/>
      <c r="L5" s="123"/>
      <c r="M5" s="124"/>
      <c r="N5" s="123"/>
      <c r="O5" s="123"/>
      <c r="P5" s="131"/>
      <c r="Q5" s="123"/>
      <c r="R5" s="124"/>
      <c r="S5" s="104"/>
    </row>
    <row r="6" ht="17.25" customHeight="1" spans="1:19">
      <c r="A6" s="40"/>
      <c r="B6" s="111"/>
      <c r="C6" s="111"/>
      <c r="D6" s="112"/>
      <c r="E6" s="112"/>
      <c r="F6" s="112"/>
      <c r="G6" s="112"/>
      <c r="H6" s="112"/>
      <c r="I6" s="112" t="s">
        <v>55</v>
      </c>
      <c r="J6" s="112" t="s">
        <v>58</v>
      </c>
      <c r="K6" s="112" t="s">
        <v>417</v>
      </c>
      <c r="L6" s="112" t="s">
        <v>418</v>
      </c>
      <c r="M6" s="125" t="s">
        <v>419</v>
      </c>
      <c r="N6" s="126" t="s">
        <v>420</v>
      </c>
      <c r="O6" s="126"/>
      <c r="P6" s="132"/>
      <c r="Q6" s="126"/>
      <c r="R6" s="133"/>
      <c r="S6" s="113"/>
    </row>
    <row r="7" ht="54" customHeight="1" spans="1:19">
      <c r="A7" s="43"/>
      <c r="B7" s="113"/>
      <c r="C7" s="113"/>
      <c r="D7" s="114"/>
      <c r="E7" s="114"/>
      <c r="F7" s="114"/>
      <c r="G7" s="114"/>
      <c r="H7" s="114"/>
      <c r="I7" s="114"/>
      <c r="J7" s="114" t="s">
        <v>57</v>
      </c>
      <c r="K7" s="114"/>
      <c r="L7" s="114"/>
      <c r="M7" s="127"/>
      <c r="N7" s="114" t="s">
        <v>57</v>
      </c>
      <c r="O7" s="114" t="s">
        <v>64</v>
      </c>
      <c r="P7" s="113" t="s">
        <v>65</v>
      </c>
      <c r="Q7" s="114" t="s">
        <v>66</v>
      </c>
      <c r="R7" s="127" t="s">
        <v>67</v>
      </c>
      <c r="S7" s="113" t="s">
        <v>68</v>
      </c>
    </row>
    <row r="8" ht="18" customHeight="1" spans="1:19">
      <c r="A8" s="135">
        <v>1</v>
      </c>
      <c r="B8" s="135" t="s">
        <v>84</v>
      </c>
      <c r="C8" s="136">
        <v>3</v>
      </c>
      <c r="D8" s="136">
        <v>4</v>
      </c>
      <c r="E8" s="135">
        <v>5</v>
      </c>
      <c r="F8" s="135">
        <v>6</v>
      </c>
      <c r="G8" s="135">
        <v>7</v>
      </c>
      <c r="H8" s="135">
        <v>8</v>
      </c>
      <c r="I8" s="135">
        <v>9</v>
      </c>
      <c r="J8" s="135">
        <v>10</v>
      </c>
      <c r="K8" s="135">
        <v>11</v>
      </c>
      <c r="L8" s="135">
        <v>12</v>
      </c>
      <c r="M8" s="135">
        <v>13</v>
      </c>
      <c r="N8" s="135">
        <v>14</v>
      </c>
      <c r="O8" s="135">
        <v>15</v>
      </c>
      <c r="P8" s="135">
        <v>16</v>
      </c>
      <c r="Q8" s="135">
        <v>17</v>
      </c>
      <c r="R8" s="135">
        <v>18</v>
      </c>
      <c r="S8" s="135">
        <v>19</v>
      </c>
    </row>
    <row r="9" ht="21" customHeight="1" spans="1:19">
      <c r="A9" s="115" t="s">
        <v>70</v>
      </c>
      <c r="B9" s="116" t="s">
        <v>70</v>
      </c>
      <c r="C9" s="116" t="s">
        <v>227</v>
      </c>
      <c r="D9" s="117" t="s">
        <v>421</v>
      </c>
      <c r="E9" s="117" t="s">
        <v>422</v>
      </c>
      <c r="F9" s="117" t="s">
        <v>335</v>
      </c>
      <c r="G9" s="137">
        <v>1</v>
      </c>
      <c r="H9" s="103"/>
      <c r="I9" s="103">
        <v>10000</v>
      </c>
      <c r="J9" s="103">
        <v>10000</v>
      </c>
      <c r="K9" s="103"/>
      <c r="L9" s="103"/>
      <c r="M9" s="103"/>
      <c r="N9" s="103"/>
      <c r="O9" s="103"/>
      <c r="P9" s="103"/>
      <c r="Q9" s="103"/>
      <c r="R9" s="103"/>
      <c r="S9" s="103"/>
    </row>
    <row r="10" ht="21" customHeight="1" spans="1:19">
      <c r="A10" s="115" t="s">
        <v>70</v>
      </c>
      <c r="B10" s="116" t="s">
        <v>70</v>
      </c>
      <c r="C10" s="116" t="s">
        <v>227</v>
      </c>
      <c r="D10" s="117" t="s">
        <v>423</v>
      </c>
      <c r="E10" s="117" t="s">
        <v>423</v>
      </c>
      <c r="F10" s="117" t="s">
        <v>335</v>
      </c>
      <c r="G10" s="137">
        <v>1</v>
      </c>
      <c r="H10" s="103"/>
      <c r="I10" s="103">
        <v>2000</v>
      </c>
      <c r="J10" s="103">
        <v>2000</v>
      </c>
      <c r="K10" s="103"/>
      <c r="L10" s="103"/>
      <c r="M10" s="103"/>
      <c r="N10" s="103"/>
      <c r="O10" s="103"/>
      <c r="P10" s="103"/>
      <c r="Q10" s="103"/>
      <c r="R10" s="103"/>
      <c r="S10" s="103"/>
    </row>
    <row r="11" ht="21" customHeight="1" spans="1:19">
      <c r="A11" s="115" t="s">
        <v>70</v>
      </c>
      <c r="B11" s="116" t="s">
        <v>70</v>
      </c>
      <c r="C11" s="116" t="s">
        <v>227</v>
      </c>
      <c r="D11" s="117" t="s">
        <v>424</v>
      </c>
      <c r="E11" s="117" t="s">
        <v>424</v>
      </c>
      <c r="F11" s="117" t="s">
        <v>335</v>
      </c>
      <c r="G11" s="137">
        <v>1</v>
      </c>
      <c r="H11" s="103"/>
      <c r="I11" s="103">
        <v>3000</v>
      </c>
      <c r="J11" s="103">
        <v>3000</v>
      </c>
      <c r="K11" s="103"/>
      <c r="L11" s="103"/>
      <c r="M11" s="103"/>
      <c r="N11" s="103"/>
      <c r="O11" s="103"/>
      <c r="P11" s="103"/>
      <c r="Q11" s="103"/>
      <c r="R11" s="103"/>
      <c r="S11" s="103"/>
    </row>
    <row r="12" ht="21" customHeight="1" spans="1:19">
      <c r="A12" s="115" t="s">
        <v>70</v>
      </c>
      <c r="B12" s="116" t="s">
        <v>70</v>
      </c>
      <c r="C12" s="116" t="s">
        <v>284</v>
      </c>
      <c r="D12" s="117" t="s">
        <v>425</v>
      </c>
      <c r="E12" s="117" t="s">
        <v>426</v>
      </c>
      <c r="F12" s="117" t="s">
        <v>402</v>
      </c>
      <c r="G12" s="137">
        <v>1</v>
      </c>
      <c r="H12" s="103">
        <v>120000</v>
      </c>
      <c r="I12" s="103">
        <v>120000</v>
      </c>
      <c r="J12" s="103">
        <v>120000</v>
      </c>
      <c r="K12" s="103"/>
      <c r="L12" s="103"/>
      <c r="M12" s="103"/>
      <c r="N12" s="103"/>
      <c r="O12" s="103"/>
      <c r="P12" s="103"/>
      <c r="Q12" s="103"/>
      <c r="R12" s="103"/>
      <c r="S12" s="103"/>
    </row>
    <row r="13" ht="21" customHeight="1" spans="1:19">
      <c r="A13" s="115" t="s">
        <v>70</v>
      </c>
      <c r="B13" s="116" t="s">
        <v>70</v>
      </c>
      <c r="C13" s="116" t="s">
        <v>284</v>
      </c>
      <c r="D13" s="117" t="s">
        <v>427</v>
      </c>
      <c r="E13" s="117" t="s">
        <v>428</v>
      </c>
      <c r="F13" s="117" t="s">
        <v>429</v>
      </c>
      <c r="G13" s="137">
        <v>35</v>
      </c>
      <c r="H13" s="103"/>
      <c r="I13" s="103">
        <v>43750</v>
      </c>
      <c r="J13" s="103">
        <v>43750</v>
      </c>
      <c r="K13" s="103"/>
      <c r="L13" s="103"/>
      <c r="M13" s="103"/>
      <c r="N13" s="103"/>
      <c r="O13" s="103"/>
      <c r="P13" s="103"/>
      <c r="Q13" s="103"/>
      <c r="R13" s="103"/>
      <c r="S13" s="103"/>
    </row>
    <row r="14" ht="21" customHeight="1" spans="1:19">
      <c r="A14" s="115" t="s">
        <v>70</v>
      </c>
      <c r="B14" s="116" t="s">
        <v>70</v>
      </c>
      <c r="C14" s="116" t="s">
        <v>284</v>
      </c>
      <c r="D14" s="117" t="s">
        <v>430</v>
      </c>
      <c r="E14" s="117" t="s">
        <v>431</v>
      </c>
      <c r="F14" s="117" t="s">
        <v>432</v>
      </c>
      <c r="G14" s="137">
        <v>3</v>
      </c>
      <c r="H14" s="103"/>
      <c r="I14" s="103">
        <v>25530</v>
      </c>
      <c r="J14" s="103">
        <v>25530</v>
      </c>
      <c r="K14" s="103"/>
      <c r="L14" s="103"/>
      <c r="M14" s="103"/>
      <c r="N14" s="103"/>
      <c r="O14" s="103"/>
      <c r="P14" s="103"/>
      <c r="Q14" s="103"/>
      <c r="R14" s="103"/>
      <c r="S14" s="103"/>
    </row>
    <row r="15" ht="21" customHeight="1" spans="1:19">
      <c r="A15" s="115" t="s">
        <v>70</v>
      </c>
      <c r="B15" s="116" t="s">
        <v>70</v>
      </c>
      <c r="C15" s="116" t="s">
        <v>284</v>
      </c>
      <c r="D15" s="117" t="s">
        <v>433</v>
      </c>
      <c r="E15" s="117" t="s">
        <v>434</v>
      </c>
      <c r="F15" s="117" t="s">
        <v>402</v>
      </c>
      <c r="G15" s="137">
        <v>1</v>
      </c>
      <c r="H15" s="103"/>
      <c r="I15" s="103">
        <v>10720</v>
      </c>
      <c r="J15" s="103">
        <v>10720</v>
      </c>
      <c r="K15" s="103"/>
      <c r="L15" s="103"/>
      <c r="M15" s="103"/>
      <c r="N15" s="103"/>
      <c r="O15" s="103"/>
      <c r="P15" s="103"/>
      <c r="Q15" s="103"/>
      <c r="R15" s="103"/>
      <c r="S15" s="103"/>
    </row>
    <row r="16" ht="21" customHeight="1" spans="1:19">
      <c r="A16" s="118" t="s">
        <v>176</v>
      </c>
      <c r="B16" s="119"/>
      <c r="C16" s="119"/>
      <c r="D16" s="120"/>
      <c r="E16" s="120"/>
      <c r="F16" s="120"/>
      <c r="G16" s="138"/>
      <c r="H16" s="103">
        <v>120000</v>
      </c>
      <c r="I16" s="103">
        <v>215000</v>
      </c>
      <c r="J16" s="103">
        <v>215000</v>
      </c>
      <c r="K16" s="103"/>
      <c r="L16" s="103"/>
      <c r="M16" s="103"/>
      <c r="N16" s="103"/>
      <c r="O16" s="103"/>
      <c r="P16" s="103"/>
      <c r="Q16" s="103"/>
      <c r="R16" s="103"/>
      <c r="S16" s="103"/>
    </row>
    <row r="17" ht="21" customHeight="1" spans="1:19">
      <c r="A17" s="134" t="s">
        <v>435</v>
      </c>
      <c r="B17" s="30"/>
      <c r="C17" s="30"/>
      <c r="D17" s="134"/>
      <c r="E17" s="134"/>
      <c r="F17" s="134"/>
      <c r="G17" s="139"/>
      <c r="H17" s="140"/>
      <c r="I17" s="140"/>
      <c r="J17" s="140"/>
      <c r="K17" s="140"/>
      <c r="L17" s="140"/>
      <c r="M17" s="140"/>
      <c r="N17" s="140"/>
      <c r="O17" s="140"/>
      <c r="P17" s="140"/>
      <c r="Q17" s="140"/>
      <c r="R17" s="140"/>
      <c r="S17" s="140"/>
    </row>
  </sheetData>
  <mergeCells count="19">
    <mergeCell ref="A3:S3"/>
    <mergeCell ref="A4:H4"/>
    <mergeCell ref="I5:S5"/>
    <mergeCell ref="N6:S6"/>
    <mergeCell ref="A16:G16"/>
    <mergeCell ref="A17:S17"/>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workbookViewId="0">
      <pane ySplit="1" topLeftCell="A5" activePane="bottomLeft" state="frozen"/>
      <selection/>
      <selection pane="bottomLeft" activeCell="T2" sqref="T2"/>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26"/>
      <c r="B1" s="26"/>
      <c r="C1" s="26"/>
      <c r="D1" s="26"/>
      <c r="E1" s="26"/>
      <c r="F1" s="26"/>
      <c r="G1" s="26"/>
      <c r="H1" s="26"/>
      <c r="I1" s="26"/>
      <c r="J1" s="26"/>
      <c r="K1" s="26"/>
      <c r="L1" s="26"/>
      <c r="M1" s="26"/>
      <c r="N1" s="26"/>
      <c r="O1" s="26"/>
      <c r="P1" s="26"/>
      <c r="Q1" s="26"/>
      <c r="R1" s="26"/>
      <c r="S1" s="26"/>
      <c r="T1" s="26"/>
    </row>
    <row r="2" ht="16.5" customHeight="1" spans="1:20">
      <c r="A2" s="100"/>
      <c r="B2" s="106"/>
      <c r="C2" s="106"/>
      <c r="D2" s="106"/>
      <c r="E2" s="106"/>
      <c r="F2" s="106"/>
      <c r="G2" s="106"/>
      <c r="H2" s="100"/>
      <c r="I2" s="100"/>
      <c r="J2" s="100"/>
      <c r="K2" s="100"/>
      <c r="L2" s="100"/>
      <c r="M2" s="100"/>
      <c r="N2" s="121"/>
      <c r="O2" s="100"/>
      <c r="P2" s="100"/>
      <c r="Q2" s="106"/>
      <c r="R2" s="100"/>
      <c r="S2" s="129"/>
      <c r="T2" s="129" t="s">
        <v>436</v>
      </c>
    </row>
    <row r="3" ht="41.25" customHeight="1" spans="1:20">
      <c r="A3" s="96" t="str">
        <f>"2025"&amp;"年部门政府购买服务预算表"</f>
        <v>2025年部门政府购买服务预算表</v>
      </c>
      <c r="B3" s="90"/>
      <c r="C3" s="90"/>
      <c r="D3" s="90"/>
      <c r="E3" s="90"/>
      <c r="F3" s="90"/>
      <c r="G3" s="90"/>
      <c r="H3" s="107"/>
      <c r="I3" s="107"/>
      <c r="J3" s="107"/>
      <c r="K3" s="107"/>
      <c r="L3" s="107"/>
      <c r="M3" s="107"/>
      <c r="N3" s="122"/>
      <c r="O3" s="107"/>
      <c r="P3" s="107"/>
      <c r="Q3" s="90"/>
      <c r="R3" s="107"/>
      <c r="S3" s="122"/>
      <c r="T3" s="90"/>
    </row>
    <row r="4" ht="22.5" customHeight="1" spans="1:20">
      <c r="A4" s="97" t="str">
        <f>"单位名称："&amp;"昆明市东川区人民代表大会常务委员会"</f>
        <v>单位名称：昆明市东川区人民代表大会常务委员会</v>
      </c>
      <c r="B4" s="108"/>
      <c r="C4" s="108"/>
      <c r="D4" s="108"/>
      <c r="E4" s="108"/>
      <c r="F4" s="108"/>
      <c r="G4" s="108"/>
      <c r="H4" s="98"/>
      <c r="I4" s="98"/>
      <c r="J4" s="98"/>
      <c r="K4" s="98"/>
      <c r="L4" s="98"/>
      <c r="M4" s="98"/>
      <c r="N4" s="121"/>
      <c r="O4" s="100"/>
      <c r="P4" s="100"/>
      <c r="Q4" s="106"/>
      <c r="R4" s="100"/>
      <c r="S4" s="130"/>
      <c r="T4" s="129" t="s">
        <v>1</v>
      </c>
    </row>
    <row r="5" ht="24" customHeight="1" spans="1:20">
      <c r="A5" s="35" t="s">
        <v>185</v>
      </c>
      <c r="B5" s="109" t="s">
        <v>186</v>
      </c>
      <c r="C5" s="109" t="s">
        <v>411</v>
      </c>
      <c r="D5" s="109" t="s">
        <v>437</v>
      </c>
      <c r="E5" s="109" t="s">
        <v>438</v>
      </c>
      <c r="F5" s="109" t="s">
        <v>439</v>
      </c>
      <c r="G5" s="109" t="s">
        <v>440</v>
      </c>
      <c r="H5" s="110" t="s">
        <v>441</v>
      </c>
      <c r="I5" s="110" t="s">
        <v>442</v>
      </c>
      <c r="J5" s="123" t="s">
        <v>193</v>
      </c>
      <c r="K5" s="123"/>
      <c r="L5" s="123"/>
      <c r="M5" s="123"/>
      <c r="N5" s="124"/>
      <c r="O5" s="123"/>
      <c r="P5" s="123"/>
      <c r="Q5" s="131"/>
      <c r="R5" s="123"/>
      <c r="S5" s="124"/>
      <c r="T5" s="104"/>
    </row>
    <row r="6" ht="24" customHeight="1" spans="1:20">
      <c r="A6" s="40"/>
      <c r="B6" s="111"/>
      <c r="C6" s="111"/>
      <c r="D6" s="111"/>
      <c r="E6" s="111"/>
      <c r="F6" s="111"/>
      <c r="G6" s="111"/>
      <c r="H6" s="112"/>
      <c r="I6" s="112"/>
      <c r="J6" s="112" t="s">
        <v>55</v>
      </c>
      <c r="K6" s="112" t="s">
        <v>58</v>
      </c>
      <c r="L6" s="112" t="s">
        <v>417</v>
      </c>
      <c r="M6" s="112" t="s">
        <v>418</v>
      </c>
      <c r="N6" s="125" t="s">
        <v>419</v>
      </c>
      <c r="O6" s="126" t="s">
        <v>420</v>
      </c>
      <c r="P6" s="126"/>
      <c r="Q6" s="132"/>
      <c r="R6" s="126"/>
      <c r="S6" s="133"/>
      <c r="T6" s="113"/>
    </row>
    <row r="7" ht="54" customHeight="1" spans="1:20">
      <c r="A7" s="43"/>
      <c r="B7" s="113"/>
      <c r="C7" s="113"/>
      <c r="D7" s="113"/>
      <c r="E7" s="113"/>
      <c r="F7" s="113"/>
      <c r="G7" s="113"/>
      <c r="H7" s="114"/>
      <c r="I7" s="114"/>
      <c r="J7" s="114"/>
      <c r="K7" s="114" t="s">
        <v>57</v>
      </c>
      <c r="L7" s="114"/>
      <c r="M7" s="114"/>
      <c r="N7" s="127"/>
      <c r="O7" s="114" t="s">
        <v>57</v>
      </c>
      <c r="P7" s="114" t="s">
        <v>64</v>
      </c>
      <c r="Q7" s="113" t="s">
        <v>65</v>
      </c>
      <c r="R7" s="114" t="s">
        <v>66</v>
      </c>
      <c r="S7" s="127" t="s">
        <v>67</v>
      </c>
      <c r="T7" s="113" t="s">
        <v>68</v>
      </c>
    </row>
    <row r="8" ht="17.25" customHeight="1" spans="1:20">
      <c r="A8" s="44">
        <v>1</v>
      </c>
      <c r="B8" s="113">
        <v>2</v>
      </c>
      <c r="C8" s="44">
        <v>3</v>
      </c>
      <c r="D8" s="44">
        <v>4</v>
      </c>
      <c r="E8" s="113">
        <v>5</v>
      </c>
      <c r="F8" s="44">
        <v>6</v>
      </c>
      <c r="G8" s="44">
        <v>7</v>
      </c>
      <c r="H8" s="113">
        <v>8</v>
      </c>
      <c r="I8" s="44">
        <v>9</v>
      </c>
      <c r="J8" s="44">
        <v>10</v>
      </c>
      <c r="K8" s="113">
        <v>11</v>
      </c>
      <c r="L8" s="44">
        <v>12</v>
      </c>
      <c r="M8" s="44">
        <v>13</v>
      </c>
      <c r="N8" s="113">
        <v>14</v>
      </c>
      <c r="O8" s="44">
        <v>15</v>
      </c>
      <c r="P8" s="44">
        <v>16</v>
      </c>
      <c r="Q8" s="113">
        <v>17</v>
      </c>
      <c r="R8" s="44">
        <v>18</v>
      </c>
      <c r="S8" s="44">
        <v>19</v>
      </c>
      <c r="T8" s="44">
        <v>20</v>
      </c>
    </row>
    <row r="9" ht="21" customHeight="1" spans="1:20">
      <c r="A9" s="115" t="s">
        <v>70</v>
      </c>
      <c r="B9" s="116" t="s">
        <v>70</v>
      </c>
      <c r="C9" s="116" t="s">
        <v>227</v>
      </c>
      <c r="D9" s="116" t="s">
        <v>443</v>
      </c>
      <c r="E9" s="116" t="s">
        <v>444</v>
      </c>
      <c r="F9" s="116" t="s">
        <v>76</v>
      </c>
      <c r="G9" s="116" t="s">
        <v>445</v>
      </c>
      <c r="H9" s="117" t="s">
        <v>99</v>
      </c>
      <c r="I9" s="117" t="s">
        <v>446</v>
      </c>
      <c r="J9" s="103">
        <v>3000</v>
      </c>
      <c r="K9" s="103">
        <v>3000</v>
      </c>
      <c r="L9" s="103"/>
      <c r="M9" s="103"/>
      <c r="N9" s="103"/>
      <c r="O9" s="103"/>
      <c r="P9" s="103"/>
      <c r="Q9" s="103"/>
      <c r="R9" s="103"/>
      <c r="S9" s="103"/>
      <c r="T9" s="103"/>
    </row>
    <row r="10" ht="21" customHeight="1" spans="1:20">
      <c r="A10" s="115" t="s">
        <v>70</v>
      </c>
      <c r="B10" s="116" t="s">
        <v>70</v>
      </c>
      <c r="C10" s="116" t="s">
        <v>227</v>
      </c>
      <c r="D10" s="116" t="s">
        <v>447</v>
      </c>
      <c r="E10" s="116" t="s">
        <v>448</v>
      </c>
      <c r="F10" s="116" t="s">
        <v>76</v>
      </c>
      <c r="G10" s="116" t="s">
        <v>449</v>
      </c>
      <c r="H10" s="117" t="s">
        <v>99</v>
      </c>
      <c r="I10" s="117" t="s">
        <v>450</v>
      </c>
      <c r="J10" s="103">
        <v>2000</v>
      </c>
      <c r="K10" s="103">
        <v>2000</v>
      </c>
      <c r="L10" s="103"/>
      <c r="M10" s="103"/>
      <c r="N10" s="103"/>
      <c r="O10" s="103"/>
      <c r="P10" s="103"/>
      <c r="Q10" s="103"/>
      <c r="R10" s="103"/>
      <c r="S10" s="103"/>
      <c r="T10" s="103"/>
    </row>
    <row r="11" ht="21" customHeight="1" spans="1:20">
      <c r="A11" s="115" t="s">
        <v>70</v>
      </c>
      <c r="B11" s="116" t="s">
        <v>70</v>
      </c>
      <c r="C11" s="116" t="s">
        <v>227</v>
      </c>
      <c r="D11" s="116" t="s">
        <v>451</v>
      </c>
      <c r="E11" s="116" t="s">
        <v>452</v>
      </c>
      <c r="F11" s="116" t="s">
        <v>76</v>
      </c>
      <c r="G11" s="116" t="s">
        <v>449</v>
      </c>
      <c r="H11" s="117" t="s">
        <v>99</v>
      </c>
      <c r="I11" s="117" t="s">
        <v>453</v>
      </c>
      <c r="J11" s="103">
        <v>10000</v>
      </c>
      <c r="K11" s="103">
        <v>10000</v>
      </c>
      <c r="L11" s="103"/>
      <c r="M11" s="103"/>
      <c r="N11" s="103"/>
      <c r="O11" s="103"/>
      <c r="P11" s="103"/>
      <c r="Q11" s="103"/>
      <c r="R11" s="103"/>
      <c r="S11" s="103"/>
      <c r="T11" s="103"/>
    </row>
    <row r="12" ht="21" customHeight="1" spans="1:20">
      <c r="A12" s="115" t="s">
        <v>70</v>
      </c>
      <c r="B12" s="116" t="s">
        <v>70</v>
      </c>
      <c r="C12" s="116" t="s">
        <v>284</v>
      </c>
      <c r="D12" s="116" t="s">
        <v>454</v>
      </c>
      <c r="E12" s="116" t="s">
        <v>455</v>
      </c>
      <c r="F12" s="116" t="s">
        <v>77</v>
      </c>
      <c r="G12" s="116" t="s">
        <v>449</v>
      </c>
      <c r="H12" s="117" t="s">
        <v>99</v>
      </c>
      <c r="I12" s="117" t="s">
        <v>456</v>
      </c>
      <c r="J12" s="103">
        <v>120000</v>
      </c>
      <c r="K12" s="103">
        <v>120000</v>
      </c>
      <c r="L12" s="103"/>
      <c r="M12" s="103"/>
      <c r="N12" s="103"/>
      <c r="O12" s="103"/>
      <c r="P12" s="103"/>
      <c r="Q12" s="103"/>
      <c r="R12" s="103"/>
      <c r="S12" s="103"/>
      <c r="T12" s="103"/>
    </row>
    <row r="13" ht="21" customHeight="1" spans="1:20">
      <c r="A13" s="118" t="s">
        <v>176</v>
      </c>
      <c r="B13" s="119"/>
      <c r="C13" s="119"/>
      <c r="D13" s="119"/>
      <c r="E13" s="119"/>
      <c r="F13" s="119"/>
      <c r="G13" s="119"/>
      <c r="H13" s="120"/>
      <c r="I13" s="128"/>
      <c r="J13" s="103">
        <v>135000</v>
      </c>
      <c r="K13" s="103">
        <v>135000</v>
      </c>
      <c r="L13" s="103"/>
      <c r="M13" s="103"/>
      <c r="N13" s="103"/>
      <c r="O13" s="103"/>
      <c r="P13" s="103"/>
      <c r="Q13" s="103"/>
      <c r="R13" s="103"/>
      <c r="S13" s="103"/>
      <c r="T13" s="103"/>
    </row>
  </sheetData>
  <mergeCells count="19">
    <mergeCell ref="A3:T3"/>
    <mergeCell ref="A4:I4"/>
    <mergeCell ref="J5:T5"/>
    <mergeCell ref="O6:T6"/>
    <mergeCell ref="A13:I13"/>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A10" sqref="A10"/>
    </sheetView>
  </sheetViews>
  <sheetFormatPr defaultColWidth="9.14545454545454" defaultRowHeight="14.25" customHeight="1"/>
  <cols>
    <col min="1" max="1" width="37.7090909090909" customWidth="1"/>
    <col min="2" max="13" width="20" customWidth="1"/>
  </cols>
  <sheetData>
    <row r="1" customHeight="1" spans="1:13">
      <c r="A1" s="26"/>
      <c r="B1" s="26"/>
      <c r="C1" s="26"/>
      <c r="D1" s="26"/>
      <c r="E1" s="26"/>
      <c r="F1" s="26"/>
      <c r="G1" s="26"/>
      <c r="H1" s="26"/>
      <c r="I1" s="26"/>
      <c r="J1" s="26"/>
      <c r="K1" s="26"/>
      <c r="L1" s="26"/>
      <c r="M1" s="26"/>
    </row>
    <row r="2" ht="17.25" customHeight="1" spans="4:13">
      <c r="D2" s="95"/>
      <c r="M2" s="28" t="s">
        <v>457</v>
      </c>
    </row>
    <row r="3" ht="41.25" customHeight="1" spans="1:13">
      <c r="A3" s="96" t="str">
        <f>"2025"&amp;"年对下转移支付预算表"</f>
        <v>2025年对下转移支付预算表</v>
      </c>
      <c r="B3" s="29"/>
      <c r="C3" s="29"/>
      <c r="D3" s="29"/>
      <c r="E3" s="29"/>
      <c r="F3" s="29"/>
      <c r="G3" s="29"/>
      <c r="H3" s="29"/>
      <c r="I3" s="29"/>
      <c r="J3" s="29"/>
      <c r="K3" s="29"/>
      <c r="L3" s="29"/>
      <c r="M3" s="90"/>
    </row>
    <row r="4" ht="18" customHeight="1" spans="1:13">
      <c r="A4" s="97" t="str">
        <f>"单位名称："&amp;"昆明市东川区人民代表大会常务委员会"</f>
        <v>单位名称：昆明市东川区人民代表大会常务委员会</v>
      </c>
      <c r="B4" s="98"/>
      <c r="C4" s="98"/>
      <c r="D4" s="99"/>
      <c r="E4" s="100"/>
      <c r="F4" s="100"/>
      <c r="G4" s="100"/>
      <c r="H4" s="100"/>
      <c r="I4" s="100"/>
      <c r="M4" s="33" t="s">
        <v>1</v>
      </c>
    </row>
    <row r="5" ht="19.5" customHeight="1" spans="1:13">
      <c r="A5" s="53" t="s">
        <v>458</v>
      </c>
      <c r="B5" s="36" t="s">
        <v>193</v>
      </c>
      <c r="C5" s="37"/>
      <c r="D5" s="37"/>
      <c r="E5" s="36" t="s">
        <v>459</v>
      </c>
      <c r="F5" s="37"/>
      <c r="G5" s="37"/>
      <c r="H5" s="37"/>
      <c r="I5" s="37"/>
      <c r="J5" s="37"/>
      <c r="K5" s="37"/>
      <c r="L5" s="37"/>
      <c r="M5" s="104"/>
    </row>
    <row r="6" ht="40.5" customHeight="1" spans="1:13">
      <c r="A6" s="44"/>
      <c r="B6" s="54" t="s">
        <v>55</v>
      </c>
      <c r="C6" s="35" t="s">
        <v>58</v>
      </c>
      <c r="D6" s="101" t="s">
        <v>417</v>
      </c>
      <c r="E6" s="73"/>
      <c r="F6" s="73"/>
      <c r="G6" s="73"/>
      <c r="H6" s="73"/>
      <c r="I6" s="73"/>
      <c r="J6" s="73"/>
      <c r="K6" s="73"/>
      <c r="L6" s="73"/>
      <c r="M6" s="105"/>
    </row>
    <row r="7" ht="19.5" customHeight="1" spans="1:13">
      <c r="A7" s="45">
        <v>1</v>
      </c>
      <c r="B7" s="45">
        <v>2</v>
      </c>
      <c r="C7" s="45">
        <v>3</v>
      </c>
      <c r="D7" s="102">
        <v>4</v>
      </c>
      <c r="E7" s="61">
        <v>5</v>
      </c>
      <c r="F7" s="45">
        <v>6</v>
      </c>
      <c r="G7" s="45">
        <v>7</v>
      </c>
      <c r="H7" s="102">
        <v>8</v>
      </c>
      <c r="I7" s="45">
        <v>9</v>
      </c>
      <c r="J7" s="45">
        <v>10</v>
      </c>
      <c r="K7" s="45">
        <v>11</v>
      </c>
      <c r="L7" s="45">
        <v>13</v>
      </c>
      <c r="M7" s="61">
        <v>24</v>
      </c>
    </row>
    <row r="8" ht="19.5" customHeight="1" spans="1:13">
      <c r="A8" s="55"/>
      <c r="B8" s="103"/>
      <c r="C8" s="103"/>
      <c r="D8" s="103"/>
      <c r="E8" s="103"/>
      <c r="F8" s="103"/>
      <c r="G8" s="103"/>
      <c r="H8" s="103"/>
      <c r="I8" s="103"/>
      <c r="J8" s="103"/>
      <c r="K8" s="103"/>
      <c r="L8" s="103"/>
      <c r="M8" s="103"/>
    </row>
    <row r="9" ht="19.5" customHeight="1" spans="1:13">
      <c r="A9" s="93"/>
      <c r="B9" s="103"/>
      <c r="C9" s="103"/>
      <c r="D9" s="103"/>
      <c r="E9" s="103"/>
      <c r="F9" s="103"/>
      <c r="G9" s="103"/>
      <c r="H9" s="103"/>
      <c r="I9" s="103"/>
      <c r="J9" s="103"/>
      <c r="K9" s="103"/>
      <c r="L9" s="103"/>
      <c r="M9" s="103"/>
    </row>
    <row r="10" customHeight="1" spans="1:1">
      <c r="A10" t="s">
        <v>460</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customHeight="1" spans="1:10">
      <c r="A1" s="26"/>
      <c r="B1" s="26"/>
      <c r="C1" s="26"/>
      <c r="D1" s="26"/>
      <c r="E1" s="26"/>
      <c r="F1" s="26"/>
      <c r="G1" s="26"/>
      <c r="H1" s="26"/>
      <c r="I1" s="26"/>
      <c r="J1" s="26"/>
    </row>
    <row r="2" ht="16.5" customHeight="1" spans="10:10">
      <c r="J2" s="28" t="s">
        <v>461</v>
      </c>
    </row>
    <row r="3" ht="41.25" customHeight="1" spans="1:10">
      <c r="A3" s="89" t="str">
        <f>"2025"&amp;"年对下转移支付绩效目标表"</f>
        <v>2025年对下转移支付绩效目标表</v>
      </c>
      <c r="B3" s="29"/>
      <c r="C3" s="29"/>
      <c r="D3" s="29"/>
      <c r="E3" s="29"/>
      <c r="F3" s="90"/>
      <c r="G3" s="29"/>
      <c r="H3" s="90"/>
      <c r="I3" s="90"/>
      <c r="J3" s="29"/>
    </row>
    <row r="4" ht="17.25" customHeight="1" spans="1:1">
      <c r="A4" s="30" t="str">
        <f>"单位名称："&amp;"昆明市东川区人民代表大会常务委员会"</f>
        <v>单位名称：昆明市东川区人民代表大会常务委员会</v>
      </c>
    </row>
    <row r="5" ht="44.25" customHeight="1" spans="1:10">
      <c r="A5" s="91" t="s">
        <v>458</v>
      </c>
      <c r="B5" s="91" t="s">
        <v>292</v>
      </c>
      <c r="C5" s="91" t="s">
        <v>293</v>
      </c>
      <c r="D5" s="91" t="s">
        <v>294</v>
      </c>
      <c r="E5" s="91" t="s">
        <v>295</v>
      </c>
      <c r="F5" s="92" t="s">
        <v>296</v>
      </c>
      <c r="G5" s="91" t="s">
        <v>297</v>
      </c>
      <c r="H5" s="92" t="s">
        <v>298</v>
      </c>
      <c r="I5" s="92" t="s">
        <v>299</v>
      </c>
      <c r="J5" s="91" t="s">
        <v>300</v>
      </c>
    </row>
    <row r="6" ht="14.25" customHeight="1" spans="1:10">
      <c r="A6" s="91">
        <v>1</v>
      </c>
      <c r="B6" s="91">
        <v>2</v>
      </c>
      <c r="C6" s="91">
        <v>3</v>
      </c>
      <c r="D6" s="91">
        <v>4</v>
      </c>
      <c r="E6" s="91">
        <v>5</v>
      </c>
      <c r="F6" s="92">
        <v>6</v>
      </c>
      <c r="G6" s="91">
        <v>7</v>
      </c>
      <c r="H6" s="92">
        <v>8</v>
      </c>
      <c r="I6" s="92">
        <v>9</v>
      </c>
      <c r="J6" s="91">
        <v>10</v>
      </c>
    </row>
    <row r="7" ht="42" customHeight="1" spans="1:10">
      <c r="A7" s="55"/>
      <c r="B7" s="93"/>
      <c r="C7" s="93"/>
      <c r="D7" s="93"/>
      <c r="E7" s="79"/>
      <c r="F7" s="94"/>
      <c r="G7" s="79"/>
      <c r="H7" s="94"/>
      <c r="I7" s="94"/>
      <c r="J7" s="79"/>
    </row>
    <row r="8" ht="42" customHeight="1" spans="1:10">
      <c r="A8" s="55"/>
      <c r="B8" s="46"/>
      <c r="C8" s="46"/>
      <c r="D8" s="46"/>
      <c r="E8" s="55"/>
      <c r="F8" s="46"/>
      <c r="G8" s="55"/>
      <c r="H8" s="46"/>
      <c r="I8" s="46"/>
      <c r="J8" s="55"/>
    </row>
    <row r="9" customHeight="1" spans="1:1">
      <c r="A9" t="s">
        <v>462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B1" workbookViewId="0">
      <pane ySplit="1" topLeftCell="A2" activePane="bottomLeft" state="frozen"/>
      <selection/>
      <selection pane="bottomLeft" activeCell="A10" sqref="A10"/>
    </sheetView>
  </sheetViews>
  <sheetFormatPr defaultColWidth="10.4272727272727"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26"/>
      <c r="B1" s="26"/>
      <c r="C1" s="26"/>
      <c r="D1" s="26"/>
      <c r="E1" s="26"/>
      <c r="F1" s="26"/>
      <c r="G1" s="26"/>
      <c r="H1" s="26"/>
      <c r="I1" s="26"/>
    </row>
    <row r="2" customHeight="1" spans="1:9">
      <c r="A2" s="63" t="s">
        <v>463</v>
      </c>
      <c r="B2" s="64"/>
      <c r="C2" s="64"/>
      <c r="D2" s="65"/>
      <c r="E2" s="65"/>
      <c r="F2" s="65"/>
      <c r="G2" s="64"/>
      <c r="H2" s="64"/>
      <c r="I2" s="65"/>
    </row>
    <row r="3" ht="41.25" customHeight="1" spans="1:9">
      <c r="A3" s="66" t="str">
        <f>"2025"&amp;"年新增资产配置预算表"</f>
        <v>2025年新增资产配置预算表</v>
      </c>
      <c r="B3" s="67"/>
      <c r="C3" s="67"/>
      <c r="D3" s="68"/>
      <c r="E3" s="68"/>
      <c r="F3" s="68"/>
      <c r="G3" s="67"/>
      <c r="H3" s="67"/>
      <c r="I3" s="68"/>
    </row>
    <row r="4" customHeight="1" spans="1:9">
      <c r="A4" s="69" t="str">
        <f>"单位名称："&amp;"昆明市东川区人民代表大会常务委员会"</f>
        <v>单位名称：昆明市东川区人民代表大会常务委员会</v>
      </c>
      <c r="B4" s="70"/>
      <c r="C4" s="70"/>
      <c r="D4" s="71"/>
      <c r="F4" s="68"/>
      <c r="G4" s="67"/>
      <c r="H4" s="67"/>
      <c r="I4" s="88" t="s">
        <v>1</v>
      </c>
    </row>
    <row r="5" ht="28.5" customHeight="1" spans="1:9">
      <c r="A5" s="72" t="s">
        <v>185</v>
      </c>
      <c r="B5" s="73" t="s">
        <v>186</v>
      </c>
      <c r="C5" s="74" t="s">
        <v>464</v>
      </c>
      <c r="D5" s="72" t="s">
        <v>465</v>
      </c>
      <c r="E5" s="72" t="s">
        <v>466</v>
      </c>
      <c r="F5" s="72" t="s">
        <v>467</v>
      </c>
      <c r="G5" s="73" t="s">
        <v>468</v>
      </c>
      <c r="H5" s="61"/>
      <c r="I5" s="72"/>
    </row>
    <row r="6" ht="21" customHeight="1" spans="1:9">
      <c r="A6" s="74"/>
      <c r="B6" s="75"/>
      <c r="C6" s="75"/>
      <c r="D6" s="76"/>
      <c r="E6" s="75"/>
      <c r="F6" s="75"/>
      <c r="G6" s="73" t="s">
        <v>415</v>
      </c>
      <c r="H6" s="73" t="s">
        <v>469</v>
      </c>
      <c r="I6" s="73" t="s">
        <v>470</v>
      </c>
    </row>
    <row r="7" ht="17.25" customHeight="1" spans="1:9">
      <c r="A7" s="77" t="s">
        <v>83</v>
      </c>
      <c r="B7" s="78" t="s">
        <v>84</v>
      </c>
      <c r="C7" s="77" t="s">
        <v>85</v>
      </c>
      <c r="D7" s="79" t="s">
        <v>86</v>
      </c>
      <c r="E7" s="77" t="s">
        <v>87</v>
      </c>
      <c r="F7" s="78" t="s">
        <v>88</v>
      </c>
      <c r="G7" s="80" t="s">
        <v>89</v>
      </c>
      <c r="H7" s="79" t="s">
        <v>90</v>
      </c>
      <c r="I7" s="79">
        <v>9</v>
      </c>
    </row>
    <row r="8" ht="19.5" customHeight="1" spans="1:9">
      <c r="A8" s="81"/>
      <c r="B8" s="57"/>
      <c r="C8" s="57"/>
      <c r="D8" s="55"/>
      <c r="E8" s="46"/>
      <c r="F8" s="80"/>
      <c r="G8" s="82"/>
      <c r="H8" s="83"/>
      <c r="I8" s="83"/>
    </row>
    <row r="9" ht="19.5" customHeight="1" spans="1:9">
      <c r="A9" s="84" t="s">
        <v>55</v>
      </c>
      <c r="B9" s="85"/>
      <c r="C9" s="85"/>
      <c r="D9" s="86"/>
      <c r="E9" s="87"/>
      <c r="F9" s="87"/>
      <c r="G9" s="82"/>
      <c r="H9" s="83"/>
      <c r="I9" s="83"/>
    </row>
    <row r="10" customHeight="1" spans="1:1">
      <c r="A10" t="s">
        <v>471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545454545454" defaultRowHeight="14.25" customHeight="1"/>
  <cols>
    <col min="1" max="1" width="19.2818181818182" customWidth="1"/>
    <col min="2" max="2" width="33.8454545454545" customWidth="1"/>
    <col min="3" max="3" width="23.8545454545455" customWidth="1"/>
    <col min="4" max="4" width="11.1454545454545" customWidth="1"/>
    <col min="5" max="5" width="17.7090909090909" customWidth="1"/>
    <col min="6" max="6" width="9.85454545454546" customWidth="1"/>
    <col min="7" max="7" width="17.7090909090909" customWidth="1"/>
    <col min="8" max="11" width="23.1454545454545" customWidth="1"/>
  </cols>
  <sheetData>
    <row r="1" customHeight="1" spans="1:11">
      <c r="A1" s="26"/>
      <c r="B1" s="26"/>
      <c r="C1" s="26"/>
      <c r="D1" s="26"/>
      <c r="E1" s="26"/>
      <c r="F1" s="26"/>
      <c r="G1" s="26"/>
      <c r="H1" s="26"/>
      <c r="I1" s="26"/>
      <c r="J1" s="26"/>
      <c r="K1" s="26"/>
    </row>
    <row r="2" customHeight="1" spans="4:11">
      <c r="D2" s="27"/>
      <c r="E2" s="27"/>
      <c r="F2" s="27"/>
      <c r="G2" s="27"/>
      <c r="K2" s="28" t="s">
        <v>472</v>
      </c>
    </row>
    <row r="3" ht="41.25" customHeight="1" spans="1:11">
      <c r="A3" s="29" t="str">
        <f>"2025"&amp;"年上级补助项目支出预算表"</f>
        <v>2025年上级补助项目支出预算表</v>
      </c>
      <c r="B3" s="29"/>
      <c r="C3" s="29"/>
      <c r="D3" s="29"/>
      <c r="E3" s="29"/>
      <c r="F3" s="29"/>
      <c r="G3" s="29"/>
      <c r="H3" s="29"/>
      <c r="I3" s="29"/>
      <c r="J3" s="29"/>
      <c r="K3" s="29"/>
    </row>
    <row r="4" ht="13.5" customHeight="1" spans="1:11">
      <c r="A4" s="30" t="str">
        <f>"单位名称："&amp;"昆明市东川区人民代表大会常务委员会"</f>
        <v>单位名称：昆明市东川区人民代表大会常务委员会</v>
      </c>
      <c r="B4" s="31"/>
      <c r="C4" s="31"/>
      <c r="D4" s="31"/>
      <c r="E4" s="31"/>
      <c r="F4" s="31"/>
      <c r="G4" s="31"/>
      <c r="H4" s="32"/>
      <c r="I4" s="32"/>
      <c r="J4" s="32"/>
      <c r="K4" s="33" t="s">
        <v>1</v>
      </c>
    </row>
    <row r="5" ht="21.75" customHeight="1" spans="1:11">
      <c r="A5" s="34" t="s">
        <v>272</v>
      </c>
      <c r="B5" s="34" t="s">
        <v>188</v>
      </c>
      <c r="C5" s="34" t="s">
        <v>273</v>
      </c>
      <c r="D5" s="35" t="s">
        <v>189</v>
      </c>
      <c r="E5" s="35" t="s">
        <v>190</v>
      </c>
      <c r="F5" s="35" t="s">
        <v>274</v>
      </c>
      <c r="G5" s="35" t="s">
        <v>275</v>
      </c>
      <c r="H5" s="53" t="s">
        <v>55</v>
      </c>
      <c r="I5" s="36" t="s">
        <v>473</v>
      </c>
      <c r="J5" s="37"/>
      <c r="K5" s="38"/>
    </row>
    <row r="6" ht="21.75" customHeight="1" spans="1:11">
      <c r="A6" s="39"/>
      <c r="B6" s="39"/>
      <c r="C6" s="39"/>
      <c r="D6" s="40"/>
      <c r="E6" s="40"/>
      <c r="F6" s="40"/>
      <c r="G6" s="40"/>
      <c r="H6" s="54"/>
      <c r="I6" s="35" t="s">
        <v>58</v>
      </c>
      <c r="J6" s="35" t="s">
        <v>59</v>
      </c>
      <c r="K6" s="35" t="s">
        <v>60</v>
      </c>
    </row>
    <row r="7" ht="40.5" customHeight="1" spans="1:11">
      <c r="A7" s="42"/>
      <c r="B7" s="42"/>
      <c r="C7" s="42"/>
      <c r="D7" s="43"/>
      <c r="E7" s="43"/>
      <c r="F7" s="43"/>
      <c r="G7" s="43"/>
      <c r="H7" s="44"/>
      <c r="I7" s="43" t="s">
        <v>57</v>
      </c>
      <c r="J7" s="43"/>
      <c r="K7" s="43"/>
    </row>
    <row r="8" ht="15" customHeight="1" spans="1:11">
      <c r="A8" s="45">
        <v>1</v>
      </c>
      <c r="B8" s="45">
        <v>2</v>
      </c>
      <c r="C8" s="45">
        <v>3</v>
      </c>
      <c r="D8" s="45">
        <v>4</v>
      </c>
      <c r="E8" s="45">
        <v>5</v>
      </c>
      <c r="F8" s="45">
        <v>6</v>
      </c>
      <c r="G8" s="45">
        <v>7</v>
      </c>
      <c r="H8" s="45">
        <v>8</v>
      </c>
      <c r="I8" s="45">
        <v>9</v>
      </c>
      <c r="J8" s="61">
        <v>10</v>
      </c>
      <c r="K8" s="61">
        <v>11</v>
      </c>
    </row>
    <row r="9" ht="18.75" customHeight="1" spans="1:11">
      <c r="A9" s="55"/>
      <c r="B9" s="46"/>
      <c r="C9" s="55"/>
      <c r="D9" s="55"/>
      <c r="E9" s="55"/>
      <c r="F9" s="55"/>
      <c r="G9" s="55"/>
      <c r="H9" s="56"/>
      <c r="I9" s="62"/>
      <c r="J9" s="62"/>
      <c r="K9" s="56"/>
    </row>
    <row r="10" ht="18.75" customHeight="1" spans="1:11">
      <c r="A10" s="57"/>
      <c r="B10" s="46"/>
      <c r="C10" s="46"/>
      <c r="D10" s="46"/>
      <c r="E10" s="46"/>
      <c r="F10" s="46"/>
      <c r="G10" s="46"/>
      <c r="H10" s="48"/>
      <c r="I10" s="48"/>
      <c r="J10" s="48"/>
      <c r="K10" s="56"/>
    </row>
    <row r="11" ht="18.75" customHeight="1" spans="1:11">
      <c r="A11" s="58" t="s">
        <v>176</v>
      </c>
      <c r="B11" s="59"/>
      <c r="C11" s="59"/>
      <c r="D11" s="59"/>
      <c r="E11" s="59"/>
      <c r="F11" s="59"/>
      <c r="G11" s="60"/>
      <c r="H11" s="48"/>
      <c r="I11" s="48"/>
      <c r="J11" s="48"/>
      <c r="K11" s="56"/>
    </row>
    <row r="12" customHeight="1" spans="1:1">
      <c r="A12" t="s">
        <v>474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topLeftCell="C1" workbookViewId="0">
      <pane ySplit="1" topLeftCell="A5" activePane="bottomLeft" state="frozen"/>
      <selection/>
      <selection pane="bottomLeft" activeCell="I10" sqref="I10"/>
    </sheetView>
  </sheetViews>
  <sheetFormatPr defaultColWidth="9.14545454545454" defaultRowHeight="14.25" customHeight="1" outlineLevelCol="6"/>
  <cols>
    <col min="1" max="1" width="35.2818181818182" customWidth="1"/>
    <col min="2" max="4" width="28" customWidth="1"/>
    <col min="5" max="7" width="23.8545454545455" customWidth="1"/>
  </cols>
  <sheetData>
    <row r="1" customHeight="1" spans="1:7">
      <c r="A1" s="26"/>
      <c r="B1" s="26"/>
      <c r="C1" s="26"/>
      <c r="D1" s="26"/>
      <c r="E1" s="26"/>
      <c r="F1" s="26"/>
      <c r="G1" s="26"/>
    </row>
    <row r="2" ht="13.5" customHeight="1" spans="4:7">
      <c r="D2" s="27"/>
      <c r="G2" s="28" t="s">
        <v>475</v>
      </c>
    </row>
    <row r="3" ht="41.25" customHeight="1" spans="1:7">
      <c r="A3" s="29" t="str">
        <f>"2025"&amp;"年部门项目中期规划预算表"</f>
        <v>2025年部门项目中期规划预算表</v>
      </c>
      <c r="B3" s="29"/>
      <c r="C3" s="29"/>
      <c r="D3" s="29"/>
      <c r="E3" s="29"/>
      <c r="F3" s="29"/>
      <c r="G3" s="29"/>
    </row>
    <row r="4" ht="13.5" customHeight="1" spans="1:7">
      <c r="A4" s="30" t="str">
        <f>"单位名称："&amp;"昆明市东川区人民代表大会常务委员会"</f>
        <v>单位名称：昆明市东川区人民代表大会常务委员会</v>
      </c>
      <c r="B4" s="31"/>
      <c r="C4" s="31"/>
      <c r="D4" s="31"/>
      <c r="E4" s="32"/>
      <c r="F4" s="32"/>
      <c r="G4" s="33" t="s">
        <v>1</v>
      </c>
    </row>
    <row r="5" ht="21.75" customHeight="1" spans="1:7">
      <c r="A5" s="34" t="s">
        <v>273</v>
      </c>
      <c r="B5" s="34" t="s">
        <v>272</v>
      </c>
      <c r="C5" s="34" t="s">
        <v>188</v>
      </c>
      <c r="D5" s="35" t="s">
        <v>476</v>
      </c>
      <c r="E5" s="36" t="s">
        <v>58</v>
      </c>
      <c r="F5" s="37"/>
      <c r="G5" s="38"/>
    </row>
    <row r="6" ht="21.75" customHeight="1" spans="1:7">
      <c r="A6" s="39"/>
      <c r="B6" s="39"/>
      <c r="C6" s="39"/>
      <c r="D6" s="40"/>
      <c r="E6" s="41" t="str">
        <f>"2025"&amp;"年"</f>
        <v>2025年</v>
      </c>
      <c r="F6" s="35" t="str">
        <f>("2025"+1)&amp;"年"</f>
        <v>2026年</v>
      </c>
      <c r="G6" s="35" t="str">
        <f>("2025"+2)&amp;"年"</f>
        <v>2027年</v>
      </c>
    </row>
    <row r="7" ht="40.5" customHeight="1" spans="1:7">
      <c r="A7" s="42"/>
      <c r="B7" s="42"/>
      <c r="C7" s="42"/>
      <c r="D7" s="43"/>
      <c r="E7" s="44"/>
      <c r="F7" s="43" t="s">
        <v>57</v>
      </c>
      <c r="G7" s="43"/>
    </row>
    <row r="8" ht="15" customHeight="1" spans="1:7">
      <c r="A8" s="45">
        <v>1</v>
      </c>
      <c r="B8" s="45">
        <v>2</v>
      </c>
      <c r="C8" s="45">
        <v>3</v>
      </c>
      <c r="D8" s="45">
        <v>4</v>
      </c>
      <c r="E8" s="45">
        <v>5</v>
      </c>
      <c r="F8" s="45">
        <v>6</v>
      </c>
      <c r="G8" s="45">
        <v>7</v>
      </c>
    </row>
    <row r="9" ht="17.25" customHeight="1" spans="1:7">
      <c r="A9" s="46" t="s">
        <v>70</v>
      </c>
      <c r="B9" s="47"/>
      <c r="C9" s="47"/>
      <c r="D9" s="46"/>
      <c r="E9" s="48">
        <v>1564000</v>
      </c>
      <c r="F9" s="48">
        <v>1810000</v>
      </c>
      <c r="G9" s="48">
        <v>1810000</v>
      </c>
    </row>
    <row r="10" ht="18.75" customHeight="1" spans="1:7">
      <c r="A10" s="46"/>
      <c r="B10" s="46" t="s">
        <v>477</v>
      </c>
      <c r="C10" s="46" t="s">
        <v>280</v>
      </c>
      <c r="D10" s="46" t="s">
        <v>478</v>
      </c>
      <c r="E10" s="48">
        <v>20000</v>
      </c>
      <c r="F10" s="48">
        <v>0</v>
      </c>
      <c r="G10" s="48">
        <v>0</v>
      </c>
    </row>
    <row r="11" ht="18.75" customHeight="1" spans="1:7">
      <c r="A11" s="49"/>
      <c r="B11" s="46" t="s">
        <v>477</v>
      </c>
      <c r="C11" s="46" t="s">
        <v>282</v>
      </c>
      <c r="D11" s="46" t="s">
        <v>478</v>
      </c>
      <c r="E11" s="48">
        <v>96000</v>
      </c>
      <c r="F11" s="48">
        <v>0</v>
      </c>
      <c r="G11" s="48">
        <v>0</v>
      </c>
    </row>
    <row r="12" ht="18.75" customHeight="1" spans="1:7">
      <c r="A12" s="49"/>
      <c r="B12" s="46" t="s">
        <v>477</v>
      </c>
      <c r="C12" s="46" t="s">
        <v>284</v>
      </c>
      <c r="D12" s="46" t="s">
        <v>478</v>
      </c>
      <c r="E12" s="48">
        <v>491200</v>
      </c>
      <c r="F12" s="48">
        <v>614000</v>
      </c>
      <c r="G12" s="48">
        <v>614000</v>
      </c>
    </row>
    <row r="13" ht="18.75" customHeight="1" spans="1:7">
      <c r="A13" s="49"/>
      <c r="B13" s="46" t="s">
        <v>477</v>
      </c>
      <c r="C13" s="46" t="s">
        <v>286</v>
      </c>
      <c r="D13" s="46" t="s">
        <v>478</v>
      </c>
      <c r="E13" s="48">
        <v>240000</v>
      </c>
      <c r="F13" s="48">
        <v>300000</v>
      </c>
      <c r="G13" s="48">
        <v>300000</v>
      </c>
    </row>
    <row r="14" ht="18.75" customHeight="1" spans="1:7">
      <c r="A14" s="49"/>
      <c r="B14" s="46" t="s">
        <v>477</v>
      </c>
      <c r="C14" s="46" t="s">
        <v>288</v>
      </c>
      <c r="D14" s="46" t="s">
        <v>478</v>
      </c>
      <c r="E14" s="48">
        <v>400000</v>
      </c>
      <c r="F14" s="48">
        <v>500000</v>
      </c>
      <c r="G14" s="48">
        <v>500000</v>
      </c>
    </row>
    <row r="15" ht="18.75" customHeight="1" spans="1:7">
      <c r="A15" s="49"/>
      <c r="B15" s="46" t="s">
        <v>477</v>
      </c>
      <c r="C15" s="46" t="s">
        <v>290</v>
      </c>
      <c r="D15" s="46" t="s">
        <v>478</v>
      </c>
      <c r="E15" s="48">
        <v>316800</v>
      </c>
      <c r="F15" s="48">
        <v>396000</v>
      </c>
      <c r="G15" s="48">
        <v>396000</v>
      </c>
    </row>
    <row r="16" ht="18.75" customHeight="1" spans="1:7">
      <c r="A16" s="50" t="s">
        <v>55</v>
      </c>
      <c r="B16" s="51" t="s">
        <v>479</v>
      </c>
      <c r="C16" s="51"/>
      <c r="D16" s="52"/>
      <c r="E16" s="48">
        <v>1564000</v>
      </c>
      <c r="F16" s="48">
        <v>1810000</v>
      </c>
      <c r="G16" s="48">
        <v>1810000</v>
      </c>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opLeftCell="C6" workbookViewId="0">
      <selection activeCell="C6" sqref="C6:I6"/>
    </sheetView>
  </sheetViews>
  <sheetFormatPr defaultColWidth="8.9" defaultRowHeight="14"/>
  <cols>
    <col min="1" max="1" width="15.9" style="4" customWidth="1"/>
    <col min="2" max="2" width="20.4545454545455" style="4" customWidth="1"/>
    <col min="3" max="3" width="13.4363636363636" style="4" customWidth="1"/>
    <col min="4" max="4" width="12.2636363636364" style="4" customWidth="1"/>
    <col min="5" max="5" width="27.6363636363636" style="4" customWidth="1"/>
    <col min="6" max="6" width="12.0818181818182" style="4" customWidth="1"/>
    <col min="7" max="7" width="14.3636363636364" style="4" customWidth="1"/>
    <col min="8" max="9" width="18.7090909090909" style="4" customWidth="1"/>
    <col min="10" max="10" width="20.9" style="4" customWidth="1"/>
    <col min="11" max="11" width="15.4454545454545" style="4" customWidth="1"/>
    <col min="12" max="12" width="18.4363636363636" style="4" customWidth="1"/>
    <col min="13" max="13" width="19.5272727272727" style="4" customWidth="1"/>
    <col min="14" max="16384" width="8.9" style="1"/>
  </cols>
  <sheetData>
    <row r="1" spans="13:13">
      <c r="M1" s="24" t="s">
        <v>480</v>
      </c>
    </row>
    <row r="2" s="1" customFormat="1" ht="81" customHeight="1" spans="1:13">
      <c r="A2" s="5" t="s">
        <v>481</v>
      </c>
      <c r="B2" s="5"/>
      <c r="C2" s="5"/>
      <c r="D2" s="5"/>
      <c r="E2" s="5"/>
      <c r="F2" s="5"/>
      <c r="G2" s="5"/>
      <c r="H2" s="5"/>
      <c r="I2" s="5"/>
      <c r="J2" s="5"/>
      <c r="K2" s="5"/>
      <c r="L2" s="5"/>
      <c r="M2" s="5"/>
    </row>
    <row r="3" s="1" customFormat="1" ht="30" customHeight="1" spans="1:13">
      <c r="A3" s="6" t="s">
        <v>482</v>
      </c>
      <c r="B3" s="7" t="s">
        <v>70</v>
      </c>
      <c r="C3" s="7"/>
      <c r="D3" s="7"/>
      <c r="E3" s="7"/>
      <c r="F3" s="7"/>
      <c r="G3" s="7"/>
      <c r="H3" s="7"/>
      <c r="I3" s="7"/>
      <c r="J3" s="7"/>
      <c r="K3" s="7"/>
      <c r="L3" s="7"/>
      <c r="M3" s="7"/>
    </row>
    <row r="4" s="1" customFormat="1" ht="32.15" customHeight="1" spans="1:13">
      <c r="A4" s="6" t="s">
        <v>483</v>
      </c>
      <c r="B4" s="6"/>
      <c r="C4" s="6"/>
      <c r="D4" s="6"/>
      <c r="E4" s="6"/>
      <c r="F4" s="6"/>
      <c r="G4" s="6"/>
      <c r="H4" s="6"/>
      <c r="I4" s="6"/>
      <c r="J4" s="6" t="s">
        <v>484</v>
      </c>
      <c r="K4" s="6"/>
      <c r="L4" s="6"/>
      <c r="M4" s="6"/>
    </row>
    <row r="5" s="1" customFormat="1" ht="100" customHeight="1" spans="1:13">
      <c r="A5" s="6" t="s">
        <v>485</v>
      </c>
      <c r="B5" s="8" t="s">
        <v>486</v>
      </c>
      <c r="C5" s="9" t="s">
        <v>487</v>
      </c>
      <c r="D5" s="9"/>
      <c r="E5" s="9"/>
      <c r="F5" s="9"/>
      <c r="G5" s="9"/>
      <c r="H5" s="9"/>
      <c r="I5" s="9"/>
      <c r="J5" s="8" t="s">
        <v>488</v>
      </c>
      <c r="K5" s="8"/>
      <c r="L5" s="8"/>
      <c r="M5" s="8"/>
    </row>
    <row r="6" s="1" customFormat="1" ht="146" customHeight="1" spans="1:13">
      <c r="A6" s="6"/>
      <c r="B6" s="10" t="s">
        <v>489</v>
      </c>
      <c r="C6" s="9" t="s">
        <v>490</v>
      </c>
      <c r="D6" s="9"/>
      <c r="E6" s="9"/>
      <c r="F6" s="9"/>
      <c r="G6" s="9"/>
      <c r="H6" s="9"/>
      <c r="I6" s="9"/>
      <c r="J6" s="8" t="s">
        <v>491</v>
      </c>
      <c r="K6" s="8"/>
      <c r="L6" s="8"/>
      <c r="M6" s="8"/>
    </row>
    <row r="7" s="1" customFormat="1" ht="75" customHeight="1" spans="1:13">
      <c r="A7" s="8" t="s">
        <v>492</v>
      </c>
      <c r="B7" s="11" t="s">
        <v>493</v>
      </c>
      <c r="C7" s="12" t="s">
        <v>494</v>
      </c>
      <c r="D7" s="12"/>
      <c r="E7" s="12"/>
      <c r="F7" s="12"/>
      <c r="G7" s="12"/>
      <c r="H7" s="12"/>
      <c r="I7" s="12"/>
      <c r="J7" s="25" t="s">
        <v>495</v>
      </c>
      <c r="K7" s="25"/>
      <c r="L7" s="25"/>
      <c r="M7" s="25"/>
    </row>
    <row r="8" s="1" customFormat="1" ht="32.15" customHeight="1" spans="1:13">
      <c r="A8" s="13" t="s">
        <v>496</v>
      </c>
      <c r="B8" s="13"/>
      <c r="C8" s="13"/>
      <c r="D8" s="13"/>
      <c r="E8" s="13"/>
      <c r="F8" s="13"/>
      <c r="G8" s="13"/>
      <c r="H8" s="13"/>
      <c r="I8" s="13"/>
      <c r="J8" s="13"/>
      <c r="K8" s="13"/>
      <c r="L8" s="13"/>
      <c r="M8" s="13"/>
    </row>
    <row r="9" s="1" customFormat="1" ht="32.15" customHeight="1" spans="1:13">
      <c r="A9" s="8" t="s">
        <v>497</v>
      </c>
      <c r="B9" s="8"/>
      <c r="C9" s="6" t="s">
        <v>498</v>
      </c>
      <c r="D9" s="6"/>
      <c r="E9" s="6"/>
      <c r="F9" s="6" t="s">
        <v>499</v>
      </c>
      <c r="G9" s="6"/>
      <c r="H9" s="14" t="s">
        <v>479</v>
      </c>
      <c r="I9" s="14"/>
      <c r="J9" s="14"/>
      <c r="K9" s="14" t="s">
        <v>479</v>
      </c>
      <c r="L9" s="14"/>
      <c r="M9" s="14"/>
    </row>
    <row r="10" s="1" customFormat="1" ht="32.15" customHeight="1" spans="1:13">
      <c r="A10" s="8"/>
      <c r="B10" s="8"/>
      <c r="C10" s="6"/>
      <c r="D10" s="6"/>
      <c r="E10" s="6"/>
      <c r="F10" s="6"/>
      <c r="G10" s="6"/>
      <c r="H10" s="8" t="s">
        <v>500</v>
      </c>
      <c r="I10" s="8" t="s">
        <v>501</v>
      </c>
      <c r="J10" s="8" t="s">
        <v>502</v>
      </c>
      <c r="K10" s="8" t="s">
        <v>500</v>
      </c>
      <c r="L10" s="8" t="s">
        <v>501</v>
      </c>
      <c r="M10" s="8" t="s">
        <v>502</v>
      </c>
    </row>
    <row r="11" s="1" customFormat="1" ht="34.15" customHeight="1" spans="1:13">
      <c r="A11" s="9" t="s">
        <v>55</v>
      </c>
      <c r="B11" s="9"/>
      <c r="C11" s="9" t="s">
        <v>479</v>
      </c>
      <c r="D11" s="9"/>
      <c r="E11" s="9"/>
      <c r="F11" s="9" t="s">
        <v>479</v>
      </c>
      <c r="G11" s="9"/>
      <c r="H11" s="15">
        <v>10613634.25</v>
      </c>
      <c r="I11" s="15">
        <v>10609794.25</v>
      </c>
      <c r="J11" s="15">
        <v>0</v>
      </c>
      <c r="K11" s="15">
        <v>10609794.25</v>
      </c>
      <c r="L11" s="15">
        <v>10609794.25</v>
      </c>
      <c r="M11" s="15">
        <v>0</v>
      </c>
    </row>
    <row r="12" s="1" customFormat="1" ht="61" customHeight="1" spans="1:13">
      <c r="A12" s="9" t="s">
        <v>503</v>
      </c>
      <c r="B12" s="16"/>
      <c r="C12" s="9" t="s">
        <v>504</v>
      </c>
      <c r="D12" s="17"/>
      <c r="E12" s="16"/>
      <c r="F12" s="9" t="s">
        <v>505</v>
      </c>
      <c r="G12" s="16"/>
      <c r="H12" s="15">
        <v>9045794.25</v>
      </c>
      <c r="I12" s="15">
        <v>9045794.25</v>
      </c>
      <c r="J12" s="15">
        <v>0</v>
      </c>
      <c r="K12" s="15">
        <v>9045794.25</v>
      </c>
      <c r="L12" s="15">
        <v>9045794.25</v>
      </c>
      <c r="M12" s="15">
        <v>0</v>
      </c>
    </row>
    <row r="13" s="1" customFormat="1" ht="34.15" customHeight="1" spans="1:13">
      <c r="A13" s="9" t="s">
        <v>280</v>
      </c>
      <c r="B13" s="16"/>
      <c r="C13" s="9" t="s">
        <v>506</v>
      </c>
      <c r="D13" s="17"/>
      <c r="E13" s="16"/>
      <c r="F13" s="9" t="s">
        <v>507</v>
      </c>
      <c r="G13" s="16"/>
      <c r="H13" s="15">
        <v>20000</v>
      </c>
      <c r="I13" s="15">
        <v>20000</v>
      </c>
      <c r="J13" s="15">
        <v>0</v>
      </c>
      <c r="K13" s="15">
        <v>20000</v>
      </c>
      <c r="L13" s="15">
        <v>20000</v>
      </c>
      <c r="M13" s="15">
        <v>0</v>
      </c>
    </row>
    <row r="14" s="1" customFormat="1" ht="34.15" customHeight="1" spans="1:13">
      <c r="A14" s="9" t="s">
        <v>508</v>
      </c>
      <c r="B14" s="16"/>
      <c r="C14" s="9" t="s">
        <v>508</v>
      </c>
      <c r="D14" s="17"/>
      <c r="E14" s="16"/>
      <c r="F14" s="9" t="s">
        <v>507</v>
      </c>
      <c r="G14" s="16"/>
      <c r="H14" s="15">
        <v>96000</v>
      </c>
      <c r="I14" s="15">
        <v>96000</v>
      </c>
      <c r="J14" s="15">
        <v>0</v>
      </c>
      <c r="K14" s="15">
        <v>96000</v>
      </c>
      <c r="L14" s="15">
        <v>96000</v>
      </c>
      <c r="M14" s="15">
        <v>0</v>
      </c>
    </row>
    <row r="15" s="1" customFormat="1" ht="34.15" customHeight="1" spans="1:13">
      <c r="A15" s="9" t="s">
        <v>284</v>
      </c>
      <c r="B15" s="16"/>
      <c r="C15" s="9" t="s">
        <v>284</v>
      </c>
      <c r="D15" s="17"/>
      <c r="E15" s="16"/>
      <c r="F15" s="9" t="s">
        <v>507</v>
      </c>
      <c r="G15" s="16"/>
      <c r="H15" s="15">
        <v>491200</v>
      </c>
      <c r="I15" s="15">
        <v>491200</v>
      </c>
      <c r="J15" s="15">
        <v>0</v>
      </c>
      <c r="K15" s="15">
        <v>491200</v>
      </c>
      <c r="L15" s="15">
        <v>491200</v>
      </c>
      <c r="M15" s="15">
        <v>0</v>
      </c>
    </row>
    <row r="16" s="1" customFormat="1" ht="34.15" customHeight="1" spans="1:13">
      <c r="A16" s="9" t="s">
        <v>286</v>
      </c>
      <c r="B16" s="16"/>
      <c r="C16" s="9" t="s">
        <v>286</v>
      </c>
      <c r="D16" s="17"/>
      <c r="E16" s="16"/>
      <c r="F16" s="9" t="s">
        <v>507</v>
      </c>
      <c r="G16" s="16"/>
      <c r="H16" s="15">
        <v>240000</v>
      </c>
      <c r="I16" s="15">
        <v>240000</v>
      </c>
      <c r="J16" s="15">
        <v>0</v>
      </c>
      <c r="K16" s="15">
        <v>240000</v>
      </c>
      <c r="L16" s="15">
        <v>240000</v>
      </c>
      <c r="M16" s="15">
        <v>0</v>
      </c>
    </row>
    <row r="17" s="1" customFormat="1" ht="34.15" customHeight="1" spans="1:13">
      <c r="A17" s="9" t="s">
        <v>290</v>
      </c>
      <c r="B17" s="16"/>
      <c r="C17" s="9" t="s">
        <v>290</v>
      </c>
      <c r="D17" s="17"/>
      <c r="E17" s="16"/>
      <c r="F17" s="9" t="s">
        <v>507</v>
      </c>
      <c r="G17" s="16"/>
      <c r="H17" s="15">
        <v>316800</v>
      </c>
      <c r="I17" s="15">
        <v>316800</v>
      </c>
      <c r="J17" s="15">
        <v>0</v>
      </c>
      <c r="K17" s="15">
        <v>316800</v>
      </c>
      <c r="L17" s="15">
        <v>316800</v>
      </c>
      <c r="M17" s="15">
        <v>0</v>
      </c>
    </row>
    <row r="18" s="1" customFormat="1" ht="34.15" customHeight="1" spans="1:13">
      <c r="A18" s="9" t="s">
        <v>288</v>
      </c>
      <c r="B18" s="16"/>
      <c r="C18" s="9" t="s">
        <v>288</v>
      </c>
      <c r="D18" s="17"/>
      <c r="E18" s="16"/>
      <c r="F18" s="9" t="s">
        <v>507</v>
      </c>
      <c r="G18" s="16"/>
      <c r="H18" s="15">
        <v>400000</v>
      </c>
      <c r="I18" s="15">
        <v>400000</v>
      </c>
      <c r="J18" s="15">
        <v>0</v>
      </c>
      <c r="K18" s="15">
        <v>400000</v>
      </c>
      <c r="L18" s="15">
        <v>400000</v>
      </c>
      <c r="M18" s="15">
        <v>0</v>
      </c>
    </row>
    <row r="19" s="1" customFormat="1" ht="32.15" customHeight="1" spans="1:13">
      <c r="A19" s="13" t="s">
        <v>509</v>
      </c>
      <c r="B19" s="13"/>
      <c r="C19" s="13"/>
      <c r="D19" s="13"/>
      <c r="E19" s="13"/>
      <c r="F19" s="13"/>
      <c r="G19" s="13"/>
      <c r="H19" s="13"/>
      <c r="I19" s="13"/>
      <c r="J19" s="13"/>
      <c r="K19" s="13"/>
      <c r="L19" s="13"/>
      <c r="M19" s="13"/>
    </row>
    <row r="20" s="1" customFormat="1" ht="32.15" customHeight="1" spans="1:13">
      <c r="A20" s="18" t="s">
        <v>510</v>
      </c>
      <c r="B20" s="18"/>
      <c r="C20" s="18"/>
      <c r="D20" s="18"/>
      <c r="E20" s="18"/>
      <c r="F20" s="18"/>
      <c r="G20" s="18"/>
      <c r="H20" s="19" t="s">
        <v>511</v>
      </c>
      <c r="I20" s="20" t="s">
        <v>300</v>
      </c>
      <c r="J20" s="19" t="s">
        <v>512</v>
      </c>
      <c r="K20" s="19"/>
      <c r="L20" s="19"/>
      <c r="M20" s="19"/>
    </row>
    <row r="21" s="2" customFormat="1" ht="32.15" customHeight="1" spans="1:13">
      <c r="A21" s="20" t="s">
        <v>293</v>
      </c>
      <c r="B21" s="20" t="s">
        <v>513</v>
      </c>
      <c r="C21" s="19" t="s">
        <v>295</v>
      </c>
      <c r="D21" s="19" t="s">
        <v>296</v>
      </c>
      <c r="E21" s="19" t="s">
        <v>297</v>
      </c>
      <c r="F21" s="21" t="s">
        <v>298</v>
      </c>
      <c r="G21" s="21" t="s">
        <v>299</v>
      </c>
      <c r="H21" s="19"/>
      <c r="I21" s="20"/>
      <c r="J21" s="19"/>
      <c r="K21" s="19"/>
      <c r="L21" s="19"/>
      <c r="M21" s="19"/>
    </row>
    <row r="22" s="3" customFormat="1" ht="32.15" customHeight="1" spans="1:13">
      <c r="A22" s="22" t="s">
        <v>302</v>
      </c>
      <c r="B22" s="22" t="s">
        <v>479</v>
      </c>
      <c r="C22" s="22" t="s">
        <v>479</v>
      </c>
      <c r="D22" s="22" t="s">
        <v>479</v>
      </c>
      <c r="E22" s="22" t="s">
        <v>479</v>
      </c>
      <c r="F22" s="23" t="s">
        <v>479</v>
      </c>
      <c r="G22" s="23" t="s">
        <v>479</v>
      </c>
      <c r="H22" s="23" t="s">
        <v>479</v>
      </c>
      <c r="I22" s="23" t="s">
        <v>479</v>
      </c>
      <c r="J22" s="22" t="s">
        <v>479</v>
      </c>
      <c r="K22" s="22"/>
      <c r="L22" s="22"/>
      <c r="M22" s="22"/>
    </row>
    <row r="23" s="1" customFormat="1" ht="32.15" customHeight="1" spans="1:13">
      <c r="A23" s="22" t="s">
        <v>479</v>
      </c>
      <c r="B23" s="22" t="s">
        <v>303</v>
      </c>
      <c r="C23" s="22" t="s">
        <v>479</v>
      </c>
      <c r="D23" s="22" t="s">
        <v>479</v>
      </c>
      <c r="E23" s="22" t="s">
        <v>479</v>
      </c>
      <c r="F23" s="23" t="s">
        <v>479</v>
      </c>
      <c r="G23" s="23" t="s">
        <v>479</v>
      </c>
      <c r="H23" s="23" t="s">
        <v>479</v>
      </c>
      <c r="I23" s="23" t="s">
        <v>479</v>
      </c>
      <c r="J23" s="22" t="s">
        <v>479</v>
      </c>
      <c r="K23" s="17"/>
      <c r="L23" s="17"/>
      <c r="M23" s="16"/>
    </row>
    <row r="24" s="1" customFormat="1" ht="32.15" customHeight="1" spans="1:13">
      <c r="A24" s="22" t="s">
        <v>479</v>
      </c>
      <c r="B24" s="22" t="s">
        <v>479</v>
      </c>
      <c r="C24" s="22" t="s">
        <v>514</v>
      </c>
      <c r="D24" s="22" t="s">
        <v>515</v>
      </c>
      <c r="E24" s="22" t="s">
        <v>516</v>
      </c>
      <c r="F24" s="23" t="s">
        <v>335</v>
      </c>
      <c r="G24" s="23" t="s">
        <v>517</v>
      </c>
      <c r="H24" s="23" t="s">
        <v>518</v>
      </c>
      <c r="I24" s="23" t="s">
        <v>519</v>
      </c>
      <c r="J24" s="22" t="s">
        <v>520</v>
      </c>
      <c r="K24" s="17"/>
      <c r="L24" s="17"/>
      <c r="M24" s="16"/>
    </row>
    <row r="25" s="1" customFormat="1" ht="32.15" customHeight="1" spans="1:13">
      <c r="A25" s="22" t="s">
        <v>479</v>
      </c>
      <c r="B25" s="22" t="s">
        <v>317</v>
      </c>
      <c r="C25" s="22" t="s">
        <v>479</v>
      </c>
      <c r="D25" s="22" t="s">
        <v>479</v>
      </c>
      <c r="E25" s="22" t="s">
        <v>479</v>
      </c>
      <c r="F25" s="23" t="s">
        <v>479</v>
      </c>
      <c r="G25" s="23" t="s">
        <v>479</v>
      </c>
      <c r="H25" s="23" t="s">
        <v>479</v>
      </c>
      <c r="I25" s="23" t="s">
        <v>479</v>
      </c>
      <c r="J25" s="22" t="s">
        <v>479</v>
      </c>
      <c r="K25" s="17"/>
      <c r="L25" s="17"/>
      <c r="M25" s="16"/>
    </row>
    <row r="26" s="1" customFormat="1" ht="32.15" customHeight="1" spans="1:13">
      <c r="A26" s="22" t="s">
        <v>479</v>
      </c>
      <c r="B26" s="22" t="s">
        <v>479</v>
      </c>
      <c r="C26" s="22" t="s">
        <v>521</v>
      </c>
      <c r="D26" s="22" t="s">
        <v>515</v>
      </c>
      <c r="E26" s="22" t="s">
        <v>382</v>
      </c>
      <c r="F26" s="23" t="s">
        <v>321</v>
      </c>
      <c r="G26" s="23" t="s">
        <v>517</v>
      </c>
      <c r="H26" s="23" t="s">
        <v>522</v>
      </c>
      <c r="I26" s="23" t="s">
        <v>523</v>
      </c>
      <c r="J26" s="22" t="s">
        <v>519</v>
      </c>
      <c r="K26" s="17"/>
      <c r="L26" s="17"/>
      <c r="M26" s="16"/>
    </row>
    <row r="27" s="1" customFormat="1" ht="32.15" customHeight="1" spans="1:13">
      <c r="A27" s="22" t="s">
        <v>479</v>
      </c>
      <c r="B27" s="22" t="s">
        <v>479</v>
      </c>
      <c r="C27" s="22" t="s">
        <v>524</v>
      </c>
      <c r="D27" s="22" t="s">
        <v>515</v>
      </c>
      <c r="E27" s="22" t="s">
        <v>382</v>
      </c>
      <c r="F27" s="23" t="s">
        <v>321</v>
      </c>
      <c r="G27" s="23" t="s">
        <v>517</v>
      </c>
      <c r="H27" s="23" t="s">
        <v>525</v>
      </c>
      <c r="I27" s="23" t="s">
        <v>519</v>
      </c>
      <c r="J27" s="22" t="s">
        <v>525</v>
      </c>
      <c r="K27" s="17"/>
      <c r="L27" s="17"/>
      <c r="M27" s="16"/>
    </row>
    <row r="28" s="1" customFormat="1" ht="32.15" customHeight="1" spans="1:13">
      <c r="A28" s="22" t="s">
        <v>479</v>
      </c>
      <c r="B28" s="22" t="s">
        <v>479</v>
      </c>
      <c r="C28" s="22" t="s">
        <v>526</v>
      </c>
      <c r="D28" s="22" t="s">
        <v>515</v>
      </c>
      <c r="E28" s="22" t="s">
        <v>382</v>
      </c>
      <c r="F28" s="23" t="s">
        <v>321</v>
      </c>
      <c r="G28" s="23" t="s">
        <v>517</v>
      </c>
      <c r="H28" s="23" t="s">
        <v>518</v>
      </c>
      <c r="I28" s="23" t="s">
        <v>519</v>
      </c>
      <c r="J28" s="22" t="s">
        <v>527</v>
      </c>
      <c r="K28" s="17"/>
      <c r="L28" s="17"/>
      <c r="M28" s="16"/>
    </row>
    <row r="29" s="1" customFormat="1" ht="32.15" customHeight="1" spans="1:13">
      <c r="A29" s="22" t="s">
        <v>479</v>
      </c>
      <c r="B29" s="22" t="s">
        <v>339</v>
      </c>
      <c r="C29" s="22" t="s">
        <v>479</v>
      </c>
      <c r="D29" s="22" t="s">
        <v>479</v>
      </c>
      <c r="E29" s="22" t="s">
        <v>479</v>
      </c>
      <c r="F29" s="23" t="s">
        <v>479</v>
      </c>
      <c r="G29" s="23" t="s">
        <v>479</v>
      </c>
      <c r="H29" s="23" t="s">
        <v>479</v>
      </c>
      <c r="I29" s="23" t="s">
        <v>479</v>
      </c>
      <c r="J29" s="22" t="s">
        <v>479</v>
      </c>
      <c r="K29" s="17"/>
      <c r="L29" s="17"/>
      <c r="M29" s="16"/>
    </row>
    <row r="30" s="1" customFormat="1" ht="32.15" customHeight="1" spans="1:13">
      <c r="A30" s="22" t="s">
        <v>479</v>
      </c>
      <c r="B30" s="22" t="s">
        <v>479</v>
      </c>
      <c r="C30" s="22" t="s">
        <v>528</v>
      </c>
      <c r="D30" s="22" t="s">
        <v>515</v>
      </c>
      <c r="E30" s="22" t="s">
        <v>382</v>
      </c>
      <c r="F30" s="23" t="s">
        <v>321</v>
      </c>
      <c r="G30" s="23" t="s">
        <v>517</v>
      </c>
      <c r="H30" s="23" t="s">
        <v>518</v>
      </c>
      <c r="I30" s="23" t="s">
        <v>519</v>
      </c>
      <c r="J30" s="22" t="s">
        <v>520</v>
      </c>
      <c r="K30" s="17"/>
      <c r="L30" s="17"/>
      <c r="M30" s="16"/>
    </row>
    <row r="31" s="1" customFormat="1" ht="32.15" customHeight="1" spans="1:13">
      <c r="A31" s="22" t="s">
        <v>323</v>
      </c>
      <c r="B31" s="22" t="s">
        <v>479</v>
      </c>
      <c r="C31" s="22" t="s">
        <v>479</v>
      </c>
      <c r="D31" s="22" t="s">
        <v>479</v>
      </c>
      <c r="E31" s="22" t="s">
        <v>479</v>
      </c>
      <c r="F31" s="23" t="s">
        <v>479</v>
      </c>
      <c r="G31" s="23" t="s">
        <v>479</v>
      </c>
      <c r="H31" s="23" t="s">
        <v>479</v>
      </c>
      <c r="I31" s="23" t="s">
        <v>479</v>
      </c>
      <c r="J31" s="22" t="s">
        <v>479</v>
      </c>
      <c r="K31" s="17"/>
      <c r="L31" s="17"/>
      <c r="M31" s="16"/>
    </row>
    <row r="32" s="1" customFormat="1" ht="32.15" customHeight="1" spans="1:13">
      <c r="A32" s="22" t="s">
        <v>479</v>
      </c>
      <c r="B32" s="22" t="s">
        <v>324</v>
      </c>
      <c r="C32" s="22" t="s">
        <v>479</v>
      </c>
      <c r="D32" s="22" t="s">
        <v>479</v>
      </c>
      <c r="E32" s="22" t="s">
        <v>479</v>
      </c>
      <c r="F32" s="23" t="s">
        <v>479</v>
      </c>
      <c r="G32" s="23" t="s">
        <v>479</v>
      </c>
      <c r="H32" s="23" t="s">
        <v>479</v>
      </c>
      <c r="I32" s="23" t="s">
        <v>479</v>
      </c>
      <c r="J32" s="22" t="s">
        <v>479</v>
      </c>
      <c r="K32" s="17"/>
      <c r="L32" s="17"/>
      <c r="M32" s="16"/>
    </row>
    <row r="33" s="1" customFormat="1" ht="32.15" customHeight="1" spans="1:13">
      <c r="A33" s="22" t="s">
        <v>479</v>
      </c>
      <c r="B33" s="22" t="s">
        <v>479</v>
      </c>
      <c r="C33" s="22" t="s">
        <v>529</v>
      </c>
      <c r="D33" s="22" t="s">
        <v>530</v>
      </c>
      <c r="E33" s="22" t="s">
        <v>320</v>
      </c>
      <c r="F33" s="23" t="s">
        <v>321</v>
      </c>
      <c r="G33" s="23" t="s">
        <v>517</v>
      </c>
      <c r="H33" s="23" t="s">
        <v>518</v>
      </c>
      <c r="I33" s="23" t="s">
        <v>519</v>
      </c>
      <c r="J33" s="22" t="s">
        <v>531</v>
      </c>
      <c r="K33" s="17"/>
      <c r="L33" s="17"/>
      <c r="M33" s="16"/>
    </row>
    <row r="34" s="1" customFormat="1" ht="32.15" customHeight="1" spans="1:13">
      <c r="A34" s="22" t="s">
        <v>328</v>
      </c>
      <c r="B34" s="22" t="s">
        <v>479</v>
      </c>
      <c r="C34" s="22" t="s">
        <v>479</v>
      </c>
      <c r="D34" s="22" t="s">
        <v>479</v>
      </c>
      <c r="E34" s="22" t="s">
        <v>479</v>
      </c>
      <c r="F34" s="23" t="s">
        <v>479</v>
      </c>
      <c r="G34" s="23" t="s">
        <v>479</v>
      </c>
      <c r="H34" s="23" t="s">
        <v>479</v>
      </c>
      <c r="I34" s="23" t="s">
        <v>479</v>
      </c>
      <c r="J34" s="22" t="s">
        <v>479</v>
      </c>
      <c r="K34" s="17"/>
      <c r="L34" s="17"/>
      <c r="M34" s="16"/>
    </row>
    <row r="35" s="1" customFormat="1" ht="32.15" customHeight="1" spans="1:13">
      <c r="A35" s="22" t="s">
        <v>479</v>
      </c>
      <c r="B35" s="22" t="s">
        <v>329</v>
      </c>
      <c r="C35" s="22" t="s">
        <v>479</v>
      </c>
      <c r="D35" s="22" t="s">
        <v>479</v>
      </c>
      <c r="E35" s="22" t="s">
        <v>479</v>
      </c>
      <c r="F35" s="23" t="s">
        <v>479</v>
      </c>
      <c r="G35" s="23" t="s">
        <v>479</v>
      </c>
      <c r="H35" s="23" t="s">
        <v>479</v>
      </c>
      <c r="I35" s="23" t="s">
        <v>479</v>
      </c>
      <c r="J35" s="22" t="s">
        <v>479</v>
      </c>
      <c r="K35" s="17"/>
      <c r="L35" s="17"/>
      <c r="M35" s="16"/>
    </row>
    <row r="36" s="1" customFormat="1" ht="32.15" customHeight="1" spans="1:13">
      <c r="A36" s="22" t="s">
        <v>479</v>
      </c>
      <c r="B36" s="22" t="s">
        <v>479</v>
      </c>
      <c r="C36" s="22" t="s">
        <v>343</v>
      </c>
      <c r="D36" s="22" t="s">
        <v>530</v>
      </c>
      <c r="E36" s="22" t="s">
        <v>320</v>
      </c>
      <c r="F36" s="23" t="s">
        <v>321</v>
      </c>
      <c r="G36" s="23" t="s">
        <v>517</v>
      </c>
      <c r="H36" s="23" t="s">
        <v>518</v>
      </c>
      <c r="I36" s="23" t="s">
        <v>532</v>
      </c>
      <c r="J36" s="22" t="s">
        <v>533</v>
      </c>
      <c r="K36" s="17"/>
      <c r="L36" s="17"/>
      <c r="M36" s="16"/>
    </row>
  </sheetData>
  <mergeCells count="61">
    <mergeCell ref="A2:M2"/>
    <mergeCell ref="B3:M3"/>
    <mergeCell ref="A4:I4"/>
    <mergeCell ref="J4:M4"/>
    <mergeCell ref="C5:I5"/>
    <mergeCell ref="J5:M5"/>
    <mergeCell ref="C6:I6"/>
    <mergeCell ref="J6:M6"/>
    <mergeCell ref="C7:I7"/>
    <mergeCell ref="J7:M7"/>
    <mergeCell ref="A8:M8"/>
    <mergeCell ref="H9:J9"/>
    <mergeCell ref="K9:M9"/>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M19"/>
    <mergeCell ref="A20:G20"/>
    <mergeCell ref="J22:M22"/>
    <mergeCell ref="J23:M23"/>
    <mergeCell ref="J24:M24"/>
    <mergeCell ref="J25:M25"/>
    <mergeCell ref="J26:M26"/>
    <mergeCell ref="J27:M27"/>
    <mergeCell ref="J28:M28"/>
    <mergeCell ref="J29:M29"/>
    <mergeCell ref="J30:M30"/>
    <mergeCell ref="J31:M31"/>
    <mergeCell ref="J32:M32"/>
    <mergeCell ref="J33:M33"/>
    <mergeCell ref="J34:M34"/>
    <mergeCell ref="J35:M35"/>
    <mergeCell ref="J36:M36"/>
    <mergeCell ref="A5:A6"/>
    <mergeCell ref="H20:H21"/>
    <mergeCell ref="I20:I21"/>
    <mergeCell ref="J20:M21"/>
    <mergeCell ref="A9:B10"/>
    <mergeCell ref="C9:E10"/>
    <mergeCell ref="F9:G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topLeftCell="D1" workbookViewId="0">
      <pane ySplit="1" topLeftCell="A2" activePane="bottomLeft" state="frozen"/>
      <selection/>
      <selection pane="bottomLeft" activeCell="A2" sqref="A2:S2"/>
    </sheetView>
  </sheetViews>
  <sheetFormatPr defaultColWidth="8.57272727272727" defaultRowHeight="12.75" customHeight="1"/>
  <cols>
    <col min="1" max="1" width="15.8909090909091" customWidth="1"/>
    <col min="2" max="2" width="35" customWidth="1"/>
    <col min="3" max="19" width="22" customWidth="1"/>
  </cols>
  <sheetData>
    <row r="1" customHeight="1" spans="1:19">
      <c r="A1" s="26"/>
      <c r="B1" s="26"/>
      <c r="C1" s="26"/>
      <c r="D1" s="26"/>
      <c r="E1" s="26"/>
      <c r="F1" s="26"/>
      <c r="G1" s="26"/>
      <c r="H1" s="26"/>
      <c r="I1" s="26"/>
      <c r="J1" s="26"/>
      <c r="K1" s="26"/>
      <c r="L1" s="26"/>
      <c r="M1" s="26"/>
      <c r="N1" s="26"/>
      <c r="O1" s="26"/>
      <c r="P1" s="26"/>
      <c r="Q1" s="26"/>
      <c r="R1" s="26"/>
      <c r="S1" s="26"/>
    </row>
    <row r="2" ht="17.25" customHeight="1" spans="1:1">
      <c r="A2" s="88" t="s">
        <v>52</v>
      </c>
    </row>
    <row r="3" ht="41.25" customHeight="1" spans="1:1">
      <c r="A3" s="66" t="str">
        <f>"2025"&amp;"年部门收入预算表"</f>
        <v>2025年部门收入预算表</v>
      </c>
    </row>
    <row r="4" ht="17.25" customHeight="1" spans="1:19">
      <c r="A4" s="69" t="str">
        <f>"单位名称："&amp;"昆明市东川区人民代表大会常务委员会"</f>
        <v>单位名称：昆明市东川区人民代表大会常务委员会</v>
      </c>
      <c r="S4" s="71" t="s">
        <v>1</v>
      </c>
    </row>
    <row r="5" ht="21.75" customHeight="1" spans="1:19">
      <c r="A5" s="206" t="s">
        <v>53</v>
      </c>
      <c r="B5" s="207" t="s">
        <v>54</v>
      </c>
      <c r="C5" s="207" t="s">
        <v>55</v>
      </c>
      <c r="D5" s="208" t="s">
        <v>56</v>
      </c>
      <c r="E5" s="208"/>
      <c r="F5" s="208"/>
      <c r="G5" s="208"/>
      <c r="H5" s="208"/>
      <c r="I5" s="154"/>
      <c r="J5" s="208"/>
      <c r="K5" s="208"/>
      <c r="L5" s="208"/>
      <c r="M5" s="208"/>
      <c r="N5" s="215"/>
      <c r="O5" s="208" t="s">
        <v>45</v>
      </c>
      <c r="P5" s="208"/>
      <c r="Q5" s="208"/>
      <c r="R5" s="208"/>
      <c r="S5" s="215"/>
    </row>
    <row r="6" ht="27" customHeight="1" spans="1:19">
      <c r="A6" s="209"/>
      <c r="B6" s="210"/>
      <c r="C6" s="210"/>
      <c r="D6" s="210" t="s">
        <v>57</v>
      </c>
      <c r="E6" s="210" t="s">
        <v>58</v>
      </c>
      <c r="F6" s="210" t="s">
        <v>59</v>
      </c>
      <c r="G6" s="210" t="s">
        <v>60</v>
      </c>
      <c r="H6" s="210" t="s">
        <v>61</v>
      </c>
      <c r="I6" s="216" t="s">
        <v>62</v>
      </c>
      <c r="J6" s="217"/>
      <c r="K6" s="217"/>
      <c r="L6" s="217"/>
      <c r="M6" s="217"/>
      <c r="N6" s="218"/>
      <c r="O6" s="210" t="s">
        <v>57</v>
      </c>
      <c r="P6" s="210" t="s">
        <v>58</v>
      </c>
      <c r="Q6" s="210" t="s">
        <v>59</v>
      </c>
      <c r="R6" s="210" t="s">
        <v>60</v>
      </c>
      <c r="S6" s="210" t="s">
        <v>63</v>
      </c>
    </row>
    <row r="7" ht="30" customHeight="1" spans="1:19">
      <c r="A7" s="211"/>
      <c r="B7" s="128"/>
      <c r="C7" s="138"/>
      <c r="D7" s="138"/>
      <c r="E7" s="138"/>
      <c r="F7" s="138"/>
      <c r="G7" s="138"/>
      <c r="H7" s="138"/>
      <c r="I7" s="94" t="s">
        <v>57</v>
      </c>
      <c r="J7" s="218" t="s">
        <v>64</v>
      </c>
      <c r="K7" s="218" t="s">
        <v>65</v>
      </c>
      <c r="L7" s="218" t="s">
        <v>66</v>
      </c>
      <c r="M7" s="218" t="s">
        <v>67</v>
      </c>
      <c r="N7" s="218" t="s">
        <v>68</v>
      </c>
      <c r="O7" s="219"/>
      <c r="P7" s="219"/>
      <c r="Q7" s="219"/>
      <c r="R7" s="219"/>
      <c r="S7" s="138"/>
    </row>
    <row r="8" ht="15" customHeight="1" spans="1:19">
      <c r="A8" s="212">
        <v>1</v>
      </c>
      <c r="B8" s="212">
        <v>2</v>
      </c>
      <c r="C8" s="212">
        <v>3</v>
      </c>
      <c r="D8" s="212">
        <v>4</v>
      </c>
      <c r="E8" s="212">
        <v>5</v>
      </c>
      <c r="F8" s="212">
        <v>6</v>
      </c>
      <c r="G8" s="212">
        <v>7</v>
      </c>
      <c r="H8" s="212">
        <v>8</v>
      </c>
      <c r="I8" s="94">
        <v>9</v>
      </c>
      <c r="J8" s="212">
        <v>10</v>
      </c>
      <c r="K8" s="212">
        <v>11</v>
      </c>
      <c r="L8" s="212">
        <v>12</v>
      </c>
      <c r="M8" s="212">
        <v>13</v>
      </c>
      <c r="N8" s="212">
        <v>14</v>
      </c>
      <c r="O8" s="212">
        <v>15</v>
      </c>
      <c r="P8" s="212">
        <v>16</v>
      </c>
      <c r="Q8" s="212">
        <v>17</v>
      </c>
      <c r="R8" s="212">
        <v>18</v>
      </c>
      <c r="S8" s="212">
        <v>19</v>
      </c>
    </row>
    <row r="9" ht="18" customHeight="1" spans="1:19">
      <c r="A9" s="46" t="s">
        <v>69</v>
      </c>
      <c r="B9" s="46" t="s">
        <v>70</v>
      </c>
      <c r="C9" s="103">
        <v>10609794.25</v>
      </c>
      <c r="D9" s="103">
        <v>10609794.25</v>
      </c>
      <c r="E9" s="103">
        <v>10609794.25</v>
      </c>
      <c r="F9" s="103"/>
      <c r="G9" s="103"/>
      <c r="H9" s="103"/>
      <c r="I9" s="103"/>
      <c r="J9" s="103"/>
      <c r="K9" s="103"/>
      <c r="L9" s="103"/>
      <c r="M9" s="103"/>
      <c r="N9" s="103"/>
      <c r="O9" s="103"/>
      <c r="P9" s="103"/>
      <c r="Q9" s="103"/>
      <c r="R9" s="103"/>
      <c r="S9" s="103"/>
    </row>
    <row r="10" ht="18" customHeight="1" spans="1:19">
      <c r="A10" s="213" t="s">
        <v>71</v>
      </c>
      <c r="B10" s="213" t="s">
        <v>70</v>
      </c>
      <c r="C10" s="103">
        <v>10609794.25</v>
      </c>
      <c r="D10" s="103">
        <v>10609794.25</v>
      </c>
      <c r="E10" s="103">
        <v>10609794.25</v>
      </c>
      <c r="F10" s="103"/>
      <c r="G10" s="103"/>
      <c r="H10" s="103"/>
      <c r="I10" s="103"/>
      <c r="J10" s="103"/>
      <c r="K10" s="103"/>
      <c r="L10" s="103"/>
      <c r="M10" s="103"/>
      <c r="N10" s="103"/>
      <c r="O10" s="103"/>
      <c r="P10" s="103"/>
      <c r="Q10" s="103"/>
      <c r="R10" s="103"/>
      <c r="S10" s="103"/>
    </row>
    <row r="11" ht="18" customHeight="1" spans="1:19">
      <c r="A11" s="74" t="s">
        <v>55</v>
      </c>
      <c r="B11" s="214"/>
      <c r="C11" s="103">
        <v>10609794.25</v>
      </c>
      <c r="D11" s="103">
        <v>10609794.25</v>
      </c>
      <c r="E11" s="103">
        <v>10609794.25</v>
      </c>
      <c r="F11" s="103"/>
      <c r="G11" s="103"/>
      <c r="H11" s="103"/>
      <c r="I11" s="103"/>
      <c r="J11" s="103"/>
      <c r="K11" s="103"/>
      <c r="L11" s="103"/>
      <c r="M11" s="103"/>
      <c r="N11" s="103"/>
      <c r="O11" s="103"/>
      <c r="P11" s="103"/>
      <c r="Q11" s="103"/>
      <c r="R11" s="103"/>
      <c r="S11" s="103"/>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topLeftCell="B1" workbookViewId="0">
      <pane ySplit="1" topLeftCell="A2" activePane="bottomLeft" state="frozen"/>
      <selection/>
      <selection pane="bottomLeft" activeCell="A2" sqref="A2:O2"/>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customHeight="1" spans="1:15">
      <c r="A1" s="26"/>
      <c r="B1" s="26"/>
      <c r="C1" s="26"/>
      <c r="D1" s="26"/>
      <c r="E1" s="26"/>
      <c r="F1" s="26"/>
      <c r="G1" s="26"/>
      <c r="H1" s="26"/>
      <c r="I1" s="26"/>
      <c r="J1" s="26"/>
      <c r="K1" s="26"/>
      <c r="L1" s="26"/>
      <c r="M1" s="26"/>
      <c r="N1" s="26"/>
      <c r="O1" s="26"/>
    </row>
    <row r="2" ht="17.25" customHeight="1" spans="1:1">
      <c r="A2" s="71" t="s">
        <v>72</v>
      </c>
    </row>
    <row r="3" ht="41.25" customHeight="1" spans="1:1">
      <c r="A3" s="66" t="str">
        <f>"2025"&amp;"年部门支出预算表"</f>
        <v>2025年部门支出预算表</v>
      </c>
    </row>
    <row r="4" ht="17.25" customHeight="1" spans="1:15">
      <c r="A4" s="69" t="str">
        <f>"单位名称："&amp;"昆明市东川区人民代表大会常务委员会"</f>
        <v>单位名称：昆明市东川区人民代表大会常务委员会</v>
      </c>
      <c r="O4" s="71" t="s">
        <v>1</v>
      </c>
    </row>
    <row r="5" ht="27" customHeight="1" spans="1:15">
      <c r="A5" s="192" t="s">
        <v>73</v>
      </c>
      <c r="B5" s="192" t="s">
        <v>74</v>
      </c>
      <c r="C5" s="192" t="s">
        <v>55</v>
      </c>
      <c r="D5" s="193" t="s">
        <v>58</v>
      </c>
      <c r="E5" s="194"/>
      <c r="F5" s="195"/>
      <c r="G5" s="196" t="s">
        <v>59</v>
      </c>
      <c r="H5" s="196" t="s">
        <v>60</v>
      </c>
      <c r="I5" s="196" t="s">
        <v>75</v>
      </c>
      <c r="J5" s="193" t="s">
        <v>62</v>
      </c>
      <c r="K5" s="194"/>
      <c r="L5" s="194"/>
      <c r="M5" s="194"/>
      <c r="N5" s="203"/>
      <c r="O5" s="204"/>
    </row>
    <row r="6" ht="42" customHeight="1" spans="1:15">
      <c r="A6" s="197"/>
      <c r="B6" s="197"/>
      <c r="C6" s="198"/>
      <c r="D6" s="199" t="s">
        <v>57</v>
      </c>
      <c r="E6" s="199" t="s">
        <v>76</v>
      </c>
      <c r="F6" s="199" t="s">
        <v>77</v>
      </c>
      <c r="G6" s="198"/>
      <c r="H6" s="198"/>
      <c r="I6" s="205"/>
      <c r="J6" s="199" t="s">
        <v>57</v>
      </c>
      <c r="K6" s="186" t="s">
        <v>78</v>
      </c>
      <c r="L6" s="186" t="s">
        <v>79</v>
      </c>
      <c r="M6" s="186" t="s">
        <v>80</v>
      </c>
      <c r="N6" s="186" t="s">
        <v>81</v>
      </c>
      <c r="O6" s="186" t="s">
        <v>82</v>
      </c>
    </row>
    <row r="7" ht="18" customHeight="1" spans="1:15">
      <c r="A7" s="77" t="s">
        <v>83</v>
      </c>
      <c r="B7" s="77" t="s">
        <v>84</v>
      </c>
      <c r="C7" s="77" t="s">
        <v>85</v>
      </c>
      <c r="D7" s="80" t="s">
        <v>86</v>
      </c>
      <c r="E7" s="80" t="s">
        <v>87</v>
      </c>
      <c r="F7" s="80" t="s">
        <v>88</v>
      </c>
      <c r="G7" s="80" t="s">
        <v>89</v>
      </c>
      <c r="H7" s="80" t="s">
        <v>90</v>
      </c>
      <c r="I7" s="80" t="s">
        <v>91</v>
      </c>
      <c r="J7" s="80" t="s">
        <v>92</v>
      </c>
      <c r="K7" s="80" t="s">
        <v>93</v>
      </c>
      <c r="L7" s="80" t="s">
        <v>94</v>
      </c>
      <c r="M7" s="80" t="s">
        <v>95</v>
      </c>
      <c r="N7" s="77" t="s">
        <v>96</v>
      </c>
      <c r="O7" s="80" t="s">
        <v>97</v>
      </c>
    </row>
    <row r="8" ht="21" customHeight="1" spans="1:15">
      <c r="A8" s="81" t="s">
        <v>98</v>
      </c>
      <c r="B8" s="81" t="s">
        <v>99</v>
      </c>
      <c r="C8" s="103">
        <v>7677669.25</v>
      </c>
      <c r="D8" s="103">
        <v>7677669.25</v>
      </c>
      <c r="E8" s="103">
        <v>6113669.25</v>
      </c>
      <c r="F8" s="103">
        <v>1564000</v>
      </c>
      <c r="G8" s="103"/>
      <c r="H8" s="103"/>
      <c r="I8" s="103"/>
      <c r="J8" s="103"/>
      <c r="K8" s="103"/>
      <c r="L8" s="103"/>
      <c r="M8" s="103"/>
      <c r="N8" s="103"/>
      <c r="O8" s="103"/>
    </row>
    <row r="9" ht="21" customHeight="1" spans="1:15">
      <c r="A9" s="200" t="s">
        <v>100</v>
      </c>
      <c r="B9" s="200" t="s">
        <v>101</v>
      </c>
      <c r="C9" s="103">
        <v>7677669.25</v>
      </c>
      <c r="D9" s="103">
        <v>7677669.25</v>
      </c>
      <c r="E9" s="103">
        <v>6113669.25</v>
      </c>
      <c r="F9" s="103">
        <v>1564000</v>
      </c>
      <c r="G9" s="103"/>
      <c r="H9" s="103"/>
      <c r="I9" s="103"/>
      <c r="J9" s="103"/>
      <c r="K9" s="103"/>
      <c r="L9" s="103"/>
      <c r="M9" s="103"/>
      <c r="N9" s="103"/>
      <c r="O9" s="103"/>
    </row>
    <row r="10" ht="21" customHeight="1" spans="1:15">
      <c r="A10" s="201" t="s">
        <v>102</v>
      </c>
      <c r="B10" s="201" t="s">
        <v>103</v>
      </c>
      <c r="C10" s="103">
        <v>6113669.25</v>
      </c>
      <c r="D10" s="103">
        <v>6113669.25</v>
      </c>
      <c r="E10" s="103">
        <v>6113669.25</v>
      </c>
      <c r="F10" s="103"/>
      <c r="G10" s="103"/>
      <c r="H10" s="103"/>
      <c r="I10" s="103"/>
      <c r="J10" s="103"/>
      <c r="K10" s="103"/>
      <c r="L10" s="103"/>
      <c r="M10" s="103"/>
      <c r="N10" s="103"/>
      <c r="O10" s="103"/>
    </row>
    <row r="11" ht="21" customHeight="1" spans="1:15">
      <c r="A11" s="201" t="s">
        <v>104</v>
      </c>
      <c r="B11" s="201" t="s">
        <v>105</v>
      </c>
      <c r="C11" s="103">
        <v>491200</v>
      </c>
      <c r="D11" s="103">
        <v>491200</v>
      </c>
      <c r="E11" s="103"/>
      <c r="F11" s="103">
        <v>491200</v>
      </c>
      <c r="G11" s="103"/>
      <c r="H11" s="103"/>
      <c r="I11" s="103"/>
      <c r="J11" s="103"/>
      <c r="K11" s="103"/>
      <c r="L11" s="103"/>
      <c r="M11" s="103"/>
      <c r="N11" s="103"/>
      <c r="O11" s="103"/>
    </row>
    <row r="12" ht="21" customHeight="1" spans="1:15">
      <c r="A12" s="201" t="s">
        <v>106</v>
      </c>
      <c r="B12" s="201" t="s">
        <v>107</v>
      </c>
      <c r="C12" s="103">
        <v>20000</v>
      </c>
      <c r="D12" s="103">
        <v>20000</v>
      </c>
      <c r="E12" s="103"/>
      <c r="F12" s="103">
        <v>20000</v>
      </c>
      <c r="G12" s="103"/>
      <c r="H12" s="103"/>
      <c r="I12" s="103"/>
      <c r="J12" s="103"/>
      <c r="K12" s="103"/>
      <c r="L12" s="103"/>
      <c r="M12" s="103"/>
      <c r="N12" s="103"/>
      <c r="O12" s="103"/>
    </row>
    <row r="13" ht="21" customHeight="1" spans="1:15">
      <c r="A13" s="201" t="s">
        <v>108</v>
      </c>
      <c r="B13" s="201" t="s">
        <v>109</v>
      </c>
      <c r="C13" s="103">
        <v>240000</v>
      </c>
      <c r="D13" s="103">
        <v>240000</v>
      </c>
      <c r="E13" s="103"/>
      <c r="F13" s="103">
        <v>240000</v>
      </c>
      <c r="G13" s="103"/>
      <c r="H13" s="103"/>
      <c r="I13" s="103"/>
      <c r="J13" s="103"/>
      <c r="K13" s="103"/>
      <c r="L13" s="103"/>
      <c r="M13" s="103"/>
      <c r="N13" s="103"/>
      <c r="O13" s="103"/>
    </row>
    <row r="14" ht="21" customHeight="1" spans="1:15">
      <c r="A14" s="201" t="s">
        <v>110</v>
      </c>
      <c r="B14" s="201" t="s">
        <v>111</v>
      </c>
      <c r="C14" s="103">
        <v>812800</v>
      </c>
      <c r="D14" s="103">
        <v>812800</v>
      </c>
      <c r="E14" s="103"/>
      <c r="F14" s="103">
        <v>812800</v>
      </c>
      <c r="G14" s="103"/>
      <c r="H14" s="103"/>
      <c r="I14" s="103"/>
      <c r="J14" s="103"/>
      <c r="K14" s="103"/>
      <c r="L14" s="103"/>
      <c r="M14" s="103"/>
      <c r="N14" s="103"/>
      <c r="O14" s="103"/>
    </row>
    <row r="15" ht="21" customHeight="1" spans="1:15">
      <c r="A15" s="81" t="s">
        <v>112</v>
      </c>
      <c r="B15" s="81" t="s">
        <v>113</v>
      </c>
      <c r="C15" s="103">
        <v>1440945</v>
      </c>
      <c r="D15" s="103">
        <v>1440945</v>
      </c>
      <c r="E15" s="103">
        <v>1440945</v>
      </c>
      <c r="F15" s="103"/>
      <c r="G15" s="103"/>
      <c r="H15" s="103"/>
      <c r="I15" s="103"/>
      <c r="J15" s="103"/>
      <c r="K15" s="103"/>
      <c r="L15" s="103"/>
      <c r="M15" s="103"/>
      <c r="N15" s="103"/>
      <c r="O15" s="103"/>
    </row>
    <row r="16" ht="21" customHeight="1" spans="1:15">
      <c r="A16" s="200" t="s">
        <v>114</v>
      </c>
      <c r="B16" s="200" t="s">
        <v>115</v>
      </c>
      <c r="C16" s="103">
        <v>1440945</v>
      </c>
      <c r="D16" s="103">
        <v>1440945</v>
      </c>
      <c r="E16" s="103">
        <v>1440945</v>
      </c>
      <c r="F16" s="103"/>
      <c r="G16" s="103"/>
      <c r="H16" s="103"/>
      <c r="I16" s="103"/>
      <c r="J16" s="103"/>
      <c r="K16" s="103"/>
      <c r="L16" s="103"/>
      <c r="M16" s="103"/>
      <c r="N16" s="103"/>
      <c r="O16" s="103"/>
    </row>
    <row r="17" ht="21" customHeight="1" spans="1:15">
      <c r="A17" s="201" t="s">
        <v>116</v>
      </c>
      <c r="B17" s="201" t="s">
        <v>117</v>
      </c>
      <c r="C17" s="103">
        <v>536400</v>
      </c>
      <c r="D17" s="103">
        <v>536400</v>
      </c>
      <c r="E17" s="103">
        <v>536400</v>
      </c>
      <c r="F17" s="103"/>
      <c r="G17" s="103"/>
      <c r="H17" s="103"/>
      <c r="I17" s="103"/>
      <c r="J17" s="103"/>
      <c r="K17" s="103"/>
      <c r="L17" s="103"/>
      <c r="M17" s="103"/>
      <c r="N17" s="103"/>
      <c r="O17" s="103"/>
    </row>
    <row r="18" ht="21" customHeight="1" spans="1:15">
      <c r="A18" s="201" t="s">
        <v>118</v>
      </c>
      <c r="B18" s="201" t="s">
        <v>119</v>
      </c>
      <c r="C18" s="103">
        <v>787184</v>
      </c>
      <c r="D18" s="103">
        <v>787184</v>
      </c>
      <c r="E18" s="103">
        <v>787184</v>
      </c>
      <c r="F18" s="103"/>
      <c r="G18" s="103"/>
      <c r="H18" s="103"/>
      <c r="I18" s="103"/>
      <c r="J18" s="103"/>
      <c r="K18" s="103"/>
      <c r="L18" s="103"/>
      <c r="M18" s="103"/>
      <c r="N18" s="103"/>
      <c r="O18" s="103"/>
    </row>
    <row r="19" ht="21" customHeight="1" spans="1:15">
      <c r="A19" s="201" t="s">
        <v>120</v>
      </c>
      <c r="B19" s="201" t="s">
        <v>121</v>
      </c>
      <c r="C19" s="103">
        <v>117361</v>
      </c>
      <c r="D19" s="103">
        <v>117361</v>
      </c>
      <c r="E19" s="103">
        <v>117361</v>
      </c>
      <c r="F19" s="103"/>
      <c r="G19" s="103"/>
      <c r="H19" s="103"/>
      <c r="I19" s="103"/>
      <c r="J19" s="103"/>
      <c r="K19" s="103"/>
      <c r="L19" s="103"/>
      <c r="M19" s="103"/>
      <c r="N19" s="103"/>
      <c r="O19" s="103"/>
    </row>
    <row r="20" ht="21" customHeight="1" spans="1:15">
      <c r="A20" s="81" t="s">
        <v>122</v>
      </c>
      <c r="B20" s="81" t="s">
        <v>123</v>
      </c>
      <c r="C20" s="103">
        <v>855261</v>
      </c>
      <c r="D20" s="103">
        <v>855261</v>
      </c>
      <c r="E20" s="103">
        <v>855261</v>
      </c>
      <c r="F20" s="103"/>
      <c r="G20" s="103"/>
      <c r="H20" s="103"/>
      <c r="I20" s="103"/>
      <c r="J20" s="103"/>
      <c r="K20" s="103"/>
      <c r="L20" s="103"/>
      <c r="M20" s="103"/>
      <c r="N20" s="103"/>
      <c r="O20" s="103"/>
    </row>
    <row r="21" ht="21" customHeight="1" spans="1:15">
      <c r="A21" s="200" t="s">
        <v>124</v>
      </c>
      <c r="B21" s="200" t="s">
        <v>125</v>
      </c>
      <c r="C21" s="103">
        <v>855261</v>
      </c>
      <c r="D21" s="103">
        <v>855261</v>
      </c>
      <c r="E21" s="103">
        <v>855261</v>
      </c>
      <c r="F21" s="103"/>
      <c r="G21" s="103"/>
      <c r="H21" s="103"/>
      <c r="I21" s="103"/>
      <c r="J21" s="103"/>
      <c r="K21" s="103"/>
      <c r="L21" s="103"/>
      <c r="M21" s="103"/>
      <c r="N21" s="103"/>
      <c r="O21" s="103"/>
    </row>
    <row r="22" ht="21" customHeight="1" spans="1:15">
      <c r="A22" s="201" t="s">
        <v>126</v>
      </c>
      <c r="B22" s="201" t="s">
        <v>127</v>
      </c>
      <c r="C22" s="103">
        <v>426397</v>
      </c>
      <c r="D22" s="103">
        <v>426397</v>
      </c>
      <c r="E22" s="103">
        <v>426397</v>
      </c>
      <c r="F22" s="103"/>
      <c r="G22" s="103"/>
      <c r="H22" s="103"/>
      <c r="I22" s="103"/>
      <c r="J22" s="103"/>
      <c r="K22" s="103"/>
      <c r="L22" s="103"/>
      <c r="M22" s="103"/>
      <c r="N22" s="103"/>
      <c r="O22" s="103"/>
    </row>
    <row r="23" ht="21" customHeight="1" spans="1:15">
      <c r="A23" s="201" t="s">
        <v>128</v>
      </c>
      <c r="B23" s="201" t="s">
        <v>129</v>
      </c>
      <c r="C23" s="103">
        <v>420375</v>
      </c>
      <c r="D23" s="103">
        <v>420375</v>
      </c>
      <c r="E23" s="103">
        <v>420375</v>
      </c>
      <c r="F23" s="103"/>
      <c r="G23" s="103"/>
      <c r="H23" s="103"/>
      <c r="I23" s="103"/>
      <c r="J23" s="103"/>
      <c r="K23" s="103"/>
      <c r="L23" s="103"/>
      <c r="M23" s="103"/>
      <c r="N23" s="103"/>
      <c r="O23" s="103"/>
    </row>
    <row r="24" ht="21" customHeight="1" spans="1:15">
      <c r="A24" s="201" t="s">
        <v>130</v>
      </c>
      <c r="B24" s="201" t="s">
        <v>131</v>
      </c>
      <c r="C24" s="103">
        <v>8489</v>
      </c>
      <c r="D24" s="103">
        <v>8489</v>
      </c>
      <c r="E24" s="103">
        <v>8489</v>
      </c>
      <c r="F24" s="103"/>
      <c r="G24" s="103"/>
      <c r="H24" s="103"/>
      <c r="I24" s="103"/>
      <c r="J24" s="103"/>
      <c r="K24" s="103"/>
      <c r="L24" s="103"/>
      <c r="M24" s="103"/>
      <c r="N24" s="103"/>
      <c r="O24" s="103"/>
    </row>
    <row r="25" ht="21" customHeight="1" spans="1:15">
      <c r="A25" s="81" t="s">
        <v>132</v>
      </c>
      <c r="B25" s="81" t="s">
        <v>133</v>
      </c>
      <c r="C25" s="103">
        <v>635919</v>
      </c>
      <c r="D25" s="103">
        <v>635919</v>
      </c>
      <c r="E25" s="103">
        <v>635919</v>
      </c>
      <c r="F25" s="103"/>
      <c r="G25" s="103"/>
      <c r="H25" s="103"/>
      <c r="I25" s="103"/>
      <c r="J25" s="103"/>
      <c r="K25" s="103"/>
      <c r="L25" s="103"/>
      <c r="M25" s="103"/>
      <c r="N25" s="103"/>
      <c r="O25" s="103"/>
    </row>
    <row r="26" ht="21" customHeight="1" spans="1:15">
      <c r="A26" s="200" t="s">
        <v>134</v>
      </c>
      <c r="B26" s="200" t="s">
        <v>135</v>
      </c>
      <c r="C26" s="103">
        <v>635919</v>
      </c>
      <c r="D26" s="103">
        <v>635919</v>
      </c>
      <c r="E26" s="103">
        <v>635919</v>
      </c>
      <c r="F26" s="103"/>
      <c r="G26" s="103"/>
      <c r="H26" s="103"/>
      <c r="I26" s="103"/>
      <c r="J26" s="103"/>
      <c r="K26" s="103"/>
      <c r="L26" s="103"/>
      <c r="M26" s="103"/>
      <c r="N26" s="103"/>
      <c r="O26" s="103"/>
    </row>
    <row r="27" ht="21" customHeight="1" spans="1:15">
      <c r="A27" s="201" t="s">
        <v>136</v>
      </c>
      <c r="B27" s="201" t="s">
        <v>137</v>
      </c>
      <c r="C27" s="103">
        <v>635919</v>
      </c>
      <c r="D27" s="103">
        <v>635919</v>
      </c>
      <c r="E27" s="103">
        <v>635919</v>
      </c>
      <c r="F27" s="103"/>
      <c r="G27" s="103"/>
      <c r="H27" s="103"/>
      <c r="I27" s="103"/>
      <c r="J27" s="103"/>
      <c r="K27" s="103"/>
      <c r="L27" s="103"/>
      <c r="M27" s="103"/>
      <c r="N27" s="103"/>
      <c r="O27" s="103"/>
    </row>
    <row r="28" ht="21" customHeight="1" spans="1:15">
      <c r="A28" s="202" t="s">
        <v>55</v>
      </c>
      <c r="B28" s="60"/>
      <c r="C28" s="103">
        <v>10609794.25</v>
      </c>
      <c r="D28" s="103">
        <v>10609794.25</v>
      </c>
      <c r="E28" s="103">
        <v>9045794.25</v>
      </c>
      <c r="F28" s="103">
        <v>1564000</v>
      </c>
      <c r="G28" s="103"/>
      <c r="H28" s="103"/>
      <c r="I28" s="103"/>
      <c r="J28" s="103"/>
      <c r="K28" s="103"/>
      <c r="L28" s="103"/>
      <c r="M28" s="103"/>
      <c r="N28" s="103"/>
      <c r="O28" s="103"/>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0" activePane="bottomLeft" state="frozen"/>
      <selection/>
      <selection pane="bottomLeft" activeCell="D2" sqref="D2"/>
    </sheetView>
  </sheetViews>
  <sheetFormatPr defaultColWidth="8.57272727272727" defaultRowHeight="12.75" customHeight="1" outlineLevelCol="3"/>
  <cols>
    <col min="1" max="4" width="35.5727272727273" customWidth="1"/>
  </cols>
  <sheetData>
    <row r="1" customHeight="1" spans="1:4">
      <c r="A1" s="26"/>
      <c r="B1" s="26"/>
      <c r="C1" s="26"/>
      <c r="D1" s="26"/>
    </row>
    <row r="2" ht="15" customHeight="1" spans="1:4">
      <c r="A2" s="67"/>
      <c r="B2" s="71"/>
      <c r="C2" s="71"/>
      <c r="D2" s="71" t="s">
        <v>138</v>
      </c>
    </row>
    <row r="3" ht="41.25" customHeight="1" spans="1:1">
      <c r="A3" s="66" t="str">
        <f>"2025"&amp;"年部门财政拨款收支预算总表"</f>
        <v>2025年部门财政拨款收支预算总表</v>
      </c>
    </row>
    <row r="4" ht="17.25" customHeight="1" spans="1:4">
      <c r="A4" s="69" t="str">
        <f>"单位名称："&amp;"昆明市东川区人民代表大会常务委员会"</f>
        <v>单位名称：昆明市东川区人民代表大会常务委员会</v>
      </c>
      <c r="B4" s="185"/>
      <c r="D4" s="71" t="s">
        <v>1</v>
      </c>
    </row>
    <row r="5" ht="17.25" customHeight="1" spans="1:4">
      <c r="A5" s="186" t="s">
        <v>2</v>
      </c>
      <c r="B5" s="187"/>
      <c r="C5" s="186" t="s">
        <v>3</v>
      </c>
      <c r="D5" s="187"/>
    </row>
    <row r="6" ht="18.75" customHeight="1" spans="1:4">
      <c r="A6" s="186" t="s">
        <v>4</v>
      </c>
      <c r="B6" s="186" t="s">
        <v>5</v>
      </c>
      <c r="C6" s="186" t="s">
        <v>6</v>
      </c>
      <c r="D6" s="186" t="s">
        <v>5</v>
      </c>
    </row>
    <row r="7" ht="16.5" customHeight="1" spans="1:4">
      <c r="A7" s="188" t="s">
        <v>139</v>
      </c>
      <c r="B7" s="103">
        <v>10609794.25</v>
      </c>
      <c r="C7" s="188" t="s">
        <v>140</v>
      </c>
      <c r="D7" s="103">
        <v>10609794.25</v>
      </c>
    </row>
    <row r="8" ht="16.5" customHeight="1" spans="1:4">
      <c r="A8" s="188" t="s">
        <v>141</v>
      </c>
      <c r="B8" s="103">
        <v>10609794.25</v>
      </c>
      <c r="C8" s="188" t="s">
        <v>142</v>
      </c>
      <c r="D8" s="103">
        <v>7677669.25</v>
      </c>
    </row>
    <row r="9" ht="16.5" customHeight="1" spans="1:4">
      <c r="A9" s="188" t="s">
        <v>143</v>
      </c>
      <c r="B9" s="103"/>
      <c r="C9" s="188" t="s">
        <v>144</v>
      </c>
      <c r="D9" s="103"/>
    </row>
    <row r="10" ht="16.5" customHeight="1" spans="1:4">
      <c r="A10" s="188" t="s">
        <v>145</v>
      </c>
      <c r="B10" s="103"/>
      <c r="C10" s="188" t="s">
        <v>146</v>
      </c>
      <c r="D10" s="103"/>
    </row>
    <row r="11" ht="16.5" customHeight="1" spans="1:4">
      <c r="A11" s="188" t="s">
        <v>147</v>
      </c>
      <c r="B11" s="103"/>
      <c r="C11" s="188" t="s">
        <v>148</v>
      </c>
      <c r="D11" s="103"/>
    </row>
    <row r="12" ht="16.5" customHeight="1" spans="1:4">
      <c r="A12" s="188" t="s">
        <v>141</v>
      </c>
      <c r="B12" s="103"/>
      <c r="C12" s="188" t="s">
        <v>149</v>
      </c>
      <c r="D12" s="103"/>
    </row>
    <row r="13" ht="16.5" customHeight="1" spans="1:4">
      <c r="A13" s="169" t="s">
        <v>143</v>
      </c>
      <c r="B13" s="103"/>
      <c r="C13" s="93" t="s">
        <v>150</v>
      </c>
      <c r="D13" s="103"/>
    </row>
    <row r="14" ht="16.5" customHeight="1" spans="1:4">
      <c r="A14" s="169" t="s">
        <v>145</v>
      </c>
      <c r="B14" s="103"/>
      <c r="C14" s="93" t="s">
        <v>151</v>
      </c>
      <c r="D14" s="103"/>
    </row>
    <row r="15" ht="16.5" customHeight="1" spans="1:4">
      <c r="A15" s="189"/>
      <c r="B15" s="103"/>
      <c r="C15" s="93" t="s">
        <v>152</v>
      </c>
      <c r="D15" s="103">
        <v>1440945</v>
      </c>
    </row>
    <row r="16" ht="16.5" customHeight="1" spans="1:4">
      <c r="A16" s="189"/>
      <c r="B16" s="103"/>
      <c r="C16" s="93" t="s">
        <v>153</v>
      </c>
      <c r="D16" s="103">
        <v>855261</v>
      </c>
    </row>
    <row r="17" ht="16.5" customHeight="1" spans="1:4">
      <c r="A17" s="189"/>
      <c r="B17" s="103"/>
      <c r="C17" s="93" t="s">
        <v>154</v>
      </c>
      <c r="D17" s="103"/>
    </row>
    <row r="18" ht="16.5" customHeight="1" spans="1:4">
      <c r="A18" s="189"/>
      <c r="B18" s="103"/>
      <c r="C18" s="93" t="s">
        <v>155</v>
      </c>
      <c r="D18" s="103"/>
    </row>
    <row r="19" ht="16.5" customHeight="1" spans="1:4">
      <c r="A19" s="189"/>
      <c r="B19" s="103"/>
      <c r="C19" s="93" t="s">
        <v>156</v>
      </c>
      <c r="D19" s="103"/>
    </row>
    <row r="20" ht="16.5" customHeight="1" spans="1:4">
      <c r="A20" s="189"/>
      <c r="B20" s="103"/>
      <c r="C20" s="93" t="s">
        <v>157</v>
      </c>
      <c r="D20" s="103"/>
    </row>
    <row r="21" ht="16.5" customHeight="1" spans="1:4">
      <c r="A21" s="189"/>
      <c r="B21" s="103"/>
      <c r="C21" s="93" t="s">
        <v>158</v>
      </c>
      <c r="D21" s="103"/>
    </row>
    <row r="22" ht="16.5" customHeight="1" spans="1:4">
      <c r="A22" s="189"/>
      <c r="B22" s="103"/>
      <c r="C22" s="93" t="s">
        <v>159</v>
      </c>
      <c r="D22" s="103"/>
    </row>
    <row r="23" ht="16.5" customHeight="1" spans="1:4">
      <c r="A23" s="189"/>
      <c r="B23" s="103"/>
      <c r="C23" s="93" t="s">
        <v>160</v>
      </c>
      <c r="D23" s="103"/>
    </row>
    <row r="24" ht="16.5" customHeight="1" spans="1:4">
      <c r="A24" s="189"/>
      <c r="B24" s="103"/>
      <c r="C24" s="93" t="s">
        <v>161</v>
      </c>
      <c r="D24" s="103"/>
    </row>
    <row r="25" ht="16.5" customHeight="1" spans="1:4">
      <c r="A25" s="189"/>
      <c r="B25" s="103"/>
      <c r="C25" s="93" t="s">
        <v>162</v>
      </c>
      <c r="D25" s="103"/>
    </row>
    <row r="26" ht="16.5" customHeight="1" spans="1:4">
      <c r="A26" s="189"/>
      <c r="B26" s="103"/>
      <c r="C26" s="93" t="s">
        <v>163</v>
      </c>
      <c r="D26" s="103">
        <v>635919</v>
      </c>
    </row>
    <row r="27" ht="16.5" customHeight="1" spans="1:4">
      <c r="A27" s="189"/>
      <c r="B27" s="103"/>
      <c r="C27" s="93" t="s">
        <v>164</v>
      </c>
      <c r="D27" s="103"/>
    </row>
    <row r="28" ht="16.5" customHeight="1" spans="1:4">
      <c r="A28" s="189"/>
      <c r="B28" s="103"/>
      <c r="C28" s="93" t="s">
        <v>165</v>
      </c>
      <c r="D28" s="103"/>
    </row>
    <row r="29" ht="16.5" customHeight="1" spans="1:4">
      <c r="A29" s="189"/>
      <c r="B29" s="103"/>
      <c r="C29" s="93" t="s">
        <v>166</v>
      </c>
      <c r="D29" s="103"/>
    </row>
    <row r="30" ht="16.5" customHeight="1" spans="1:4">
      <c r="A30" s="189"/>
      <c r="B30" s="103"/>
      <c r="C30" s="93" t="s">
        <v>167</v>
      </c>
      <c r="D30" s="103"/>
    </row>
    <row r="31" ht="16.5" customHeight="1" spans="1:4">
      <c r="A31" s="189"/>
      <c r="B31" s="103"/>
      <c r="C31" s="93" t="s">
        <v>168</v>
      </c>
      <c r="D31" s="103"/>
    </row>
    <row r="32" ht="16.5" customHeight="1" spans="1:4">
      <c r="A32" s="189"/>
      <c r="B32" s="103"/>
      <c r="C32" s="169" t="s">
        <v>169</v>
      </c>
      <c r="D32" s="103"/>
    </row>
    <row r="33" ht="16.5" customHeight="1" spans="1:4">
      <c r="A33" s="189"/>
      <c r="B33" s="103"/>
      <c r="C33" s="169" t="s">
        <v>170</v>
      </c>
      <c r="D33" s="103"/>
    </row>
    <row r="34" ht="16.5" customHeight="1" spans="1:4">
      <c r="A34" s="189"/>
      <c r="B34" s="103"/>
      <c r="C34" s="55" t="s">
        <v>171</v>
      </c>
      <c r="D34" s="103"/>
    </row>
    <row r="35" ht="15" customHeight="1" spans="1:4">
      <c r="A35" s="190" t="s">
        <v>50</v>
      </c>
      <c r="B35" s="191">
        <v>10609794.25</v>
      </c>
      <c r="C35" s="190" t="s">
        <v>51</v>
      </c>
      <c r="D35" s="191">
        <v>10609794.25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16" activePane="bottomLeft" state="frozen"/>
      <selection/>
      <selection pane="bottomLeft" activeCell="G2" sqref="G2"/>
    </sheetView>
  </sheetViews>
  <sheetFormatPr defaultColWidth="9.14545454545454" defaultRowHeight="14.25" customHeight="1" outlineLevelCol="6"/>
  <cols>
    <col min="1" max="1" width="20.1454545454545" customWidth="1"/>
    <col min="2" max="2" width="44" customWidth="1"/>
    <col min="3" max="7" width="24.1454545454545" customWidth="1"/>
  </cols>
  <sheetData>
    <row r="1" customHeight="1" spans="1:7">
      <c r="A1" s="26"/>
      <c r="B1" s="26"/>
      <c r="C1" s="26"/>
      <c r="D1" s="26"/>
      <c r="E1" s="26"/>
      <c r="F1" s="26"/>
      <c r="G1" s="26"/>
    </row>
    <row r="2" customHeight="1" spans="4:7">
      <c r="D2" s="159"/>
      <c r="F2" s="95"/>
      <c r="G2" s="164" t="s">
        <v>172</v>
      </c>
    </row>
    <row r="3" ht="41.25" customHeight="1" spans="1:7">
      <c r="A3" s="147" t="str">
        <f>"2025"&amp;"年一般公共预算支出预算表（按功能科目分类）"</f>
        <v>2025年一般公共预算支出预算表（按功能科目分类）</v>
      </c>
      <c r="B3" s="147"/>
      <c r="C3" s="147"/>
      <c r="D3" s="147"/>
      <c r="E3" s="147"/>
      <c r="F3" s="147"/>
      <c r="G3" s="147"/>
    </row>
    <row r="4" ht="18" customHeight="1" spans="1:7">
      <c r="A4" s="30" t="str">
        <f>"单位名称："&amp;"昆明市东川区人民代表大会常务委员会"</f>
        <v>单位名称：昆明市东川区人民代表大会常务委员会</v>
      </c>
      <c r="F4" s="144"/>
      <c r="G4" s="164" t="s">
        <v>1</v>
      </c>
    </row>
    <row r="5" ht="20.25" customHeight="1" spans="1:7">
      <c r="A5" s="181" t="s">
        <v>173</v>
      </c>
      <c r="B5" s="182"/>
      <c r="C5" s="148" t="s">
        <v>55</v>
      </c>
      <c r="D5" s="172" t="s">
        <v>76</v>
      </c>
      <c r="E5" s="37"/>
      <c r="F5" s="38"/>
      <c r="G5" s="161" t="s">
        <v>77</v>
      </c>
    </row>
    <row r="6" ht="20.25" customHeight="1" spans="1:7">
      <c r="A6" s="183" t="s">
        <v>73</v>
      </c>
      <c r="B6" s="183" t="s">
        <v>74</v>
      </c>
      <c r="C6" s="44"/>
      <c r="D6" s="153" t="s">
        <v>57</v>
      </c>
      <c r="E6" s="153" t="s">
        <v>174</v>
      </c>
      <c r="F6" s="153" t="s">
        <v>175</v>
      </c>
      <c r="G6" s="163"/>
    </row>
    <row r="7" ht="15" customHeight="1" spans="1:7">
      <c r="A7" s="84" t="s">
        <v>83</v>
      </c>
      <c r="B7" s="84" t="s">
        <v>84</v>
      </c>
      <c r="C7" s="84" t="s">
        <v>85</v>
      </c>
      <c r="D7" s="84" t="s">
        <v>86</v>
      </c>
      <c r="E7" s="84" t="s">
        <v>87</v>
      </c>
      <c r="F7" s="84" t="s">
        <v>88</v>
      </c>
      <c r="G7" s="84" t="s">
        <v>89</v>
      </c>
    </row>
    <row r="8" ht="18" customHeight="1" spans="1:7">
      <c r="A8" s="55" t="s">
        <v>98</v>
      </c>
      <c r="B8" s="55" t="s">
        <v>99</v>
      </c>
      <c r="C8" s="103">
        <v>7677669.25</v>
      </c>
      <c r="D8" s="103">
        <v>6113669.25</v>
      </c>
      <c r="E8" s="103">
        <v>5396649.25</v>
      </c>
      <c r="F8" s="103">
        <v>717020</v>
      </c>
      <c r="G8" s="103">
        <v>1564000</v>
      </c>
    </row>
    <row r="9" ht="18" customHeight="1" spans="1:7">
      <c r="A9" s="157" t="s">
        <v>100</v>
      </c>
      <c r="B9" s="157" t="s">
        <v>101</v>
      </c>
      <c r="C9" s="103">
        <v>7677669.25</v>
      </c>
      <c r="D9" s="103">
        <v>6113669.25</v>
      </c>
      <c r="E9" s="103">
        <v>5396649.25</v>
      </c>
      <c r="F9" s="103">
        <v>717020</v>
      </c>
      <c r="G9" s="103">
        <v>1564000</v>
      </c>
    </row>
    <row r="10" ht="18" customHeight="1" spans="1:7">
      <c r="A10" s="158" t="s">
        <v>102</v>
      </c>
      <c r="B10" s="158" t="s">
        <v>103</v>
      </c>
      <c r="C10" s="103">
        <v>6113669.25</v>
      </c>
      <c r="D10" s="103">
        <v>6113669.25</v>
      </c>
      <c r="E10" s="103">
        <v>5396649.25</v>
      </c>
      <c r="F10" s="103">
        <v>717020</v>
      </c>
      <c r="G10" s="103"/>
    </row>
    <row r="11" ht="18" customHeight="1" spans="1:7">
      <c r="A11" s="158" t="s">
        <v>104</v>
      </c>
      <c r="B11" s="158" t="s">
        <v>105</v>
      </c>
      <c r="C11" s="103">
        <v>491200</v>
      </c>
      <c r="D11" s="103"/>
      <c r="E11" s="103"/>
      <c r="F11" s="103"/>
      <c r="G11" s="103">
        <v>491200</v>
      </c>
    </row>
    <row r="12" ht="18" customHeight="1" spans="1:7">
      <c r="A12" s="158" t="s">
        <v>106</v>
      </c>
      <c r="B12" s="158" t="s">
        <v>107</v>
      </c>
      <c r="C12" s="103">
        <v>20000</v>
      </c>
      <c r="D12" s="103"/>
      <c r="E12" s="103"/>
      <c r="F12" s="103"/>
      <c r="G12" s="103">
        <v>20000</v>
      </c>
    </row>
    <row r="13" ht="18" customHeight="1" spans="1:7">
      <c r="A13" s="158" t="s">
        <v>108</v>
      </c>
      <c r="B13" s="158" t="s">
        <v>109</v>
      </c>
      <c r="C13" s="103">
        <v>240000</v>
      </c>
      <c r="D13" s="103"/>
      <c r="E13" s="103"/>
      <c r="F13" s="103"/>
      <c r="G13" s="103">
        <v>240000</v>
      </c>
    </row>
    <row r="14" ht="18" customHeight="1" spans="1:7">
      <c r="A14" s="158" t="s">
        <v>110</v>
      </c>
      <c r="B14" s="158" t="s">
        <v>111</v>
      </c>
      <c r="C14" s="103">
        <v>812800</v>
      </c>
      <c r="D14" s="103"/>
      <c r="E14" s="103"/>
      <c r="F14" s="103"/>
      <c r="G14" s="103">
        <v>812800</v>
      </c>
    </row>
    <row r="15" ht="18" customHeight="1" spans="1:7">
      <c r="A15" s="55" t="s">
        <v>112</v>
      </c>
      <c r="B15" s="55" t="s">
        <v>113</v>
      </c>
      <c r="C15" s="103">
        <v>1440945</v>
      </c>
      <c r="D15" s="103">
        <v>1440945</v>
      </c>
      <c r="E15" s="103">
        <v>1419345</v>
      </c>
      <c r="F15" s="103">
        <v>21600</v>
      </c>
      <c r="G15" s="103"/>
    </row>
    <row r="16" ht="18" customHeight="1" spans="1:7">
      <c r="A16" s="157" t="s">
        <v>114</v>
      </c>
      <c r="B16" s="157" t="s">
        <v>115</v>
      </c>
      <c r="C16" s="103">
        <v>1440945</v>
      </c>
      <c r="D16" s="103">
        <v>1440945</v>
      </c>
      <c r="E16" s="103">
        <v>1419345</v>
      </c>
      <c r="F16" s="103">
        <v>21600</v>
      </c>
      <c r="G16" s="103"/>
    </row>
    <row r="17" ht="18" customHeight="1" spans="1:7">
      <c r="A17" s="158" t="s">
        <v>116</v>
      </c>
      <c r="B17" s="158" t="s">
        <v>117</v>
      </c>
      <c r="C17" s="103">
        <v>536400</v>
      </c>
      <c r="D17" s="103">
        <v>536400</v>
      </c>
      <c r="E17" s="103">
        <v>514800</v>
      </c>
      <c r="F17" s="103">
        <v>21600</v>
      </c>
      <c r="G17" s="103"/>
    </row>
    <row r="18" ht="18" customHeight="1" spans="1:7">
      <c r="A18" s="158" t="s">
        <v>118</v>
      </c>
      <c r="B18" s="158" t="s">
        <v>119</v>
      </c>
      <c r="C18" s="103">
        <v>787184</v>
      </c>
      <c r="D18" s="103">
        <v>787184</v>
      </c>
      <c r="E18" s="103">
        <v>787184</v>
      </c>
      <c r="F18" s="103"/>
      <c r="G18" s="103"/>
    </row>
    <row r="19" ht="18" customHeight="1" spans="1:7">
      <c r="A19" s="158" t="s">
        <v>120</v>
      </c>
      <c r="B19" s="158" t="s">
        <v>121</v>
      </c>
      <c r="C19" s="103">
        <v>117361</v>
      </c>
      <c r="D19" s="103">
        <v>117361</v>
      </c>
      <c r="E19" s="103">
        <v>117361</v>
      </c>
      <c r="F19" s="103"/>
      <c r="G19" s="103"/>
    </row>
    <row r="20" ht="18" customHeight="1" spans="1:7">
      <c r="A20" s="55" t="s">
        <v>122</v>
      </c>
      <c r="B20" s="55" t="s">
        <v>123</v>
      </c>
      <c r="C20" s="103">
        <v>855261</v>
      </c>
      <c r="D20" s="103">
        <v>855261</v>
      </c>
      <c r="E20" s="103">
        <v>855261</v>
      </c>
      <c r="F20" s="103"/>
      <c r="G20" s="103"/>
    </row>
    <row r="21" ht="18" customHeight="1" spans="1:7">
      <c r="A21" s="157" t="s">
        <v>124</v>
      </c>
      <c r="B21" s="157" t="s">
        <v>125</v>
      </c>
      <c r="C21" s="103">
        <v>855261</v>
      </c>
      <c r="D21" s="103">
        <v>855261</v>
      </c>
      <c r="E21" s="103">
        <v>855261</v>
      </c>
      <c r="F21" s="103"/>
      <c r="G21" s="103"/>
    </row>
    <row r="22" ht="18" customHeight="1" spans="1:7">
      <c r="A22" s="158" t="s">
        <v>126</v>
      </c>
      <c r="B22" s="158" t="s">
        <v>127</v>
      </c>
      <c r="C22" s="103">
        <v>426397</v>
      </c>
      <c r="D22" s="103">
        <v>426397</v>
      </c>
      <c r="E22" s="103">
        <v>426397</v>
      </c>
      <c r="F22" s="103"/>
      <c r="G22" s="103"/>
    </row>
    <row r="23" ht="18" customHeight="1" spans="1:7">
      <c r="A23" s="158" t="s">
        <v>128</v>
      </c>
      <c r="B23" s="158" t="s">
        <v>129</v>
      </c>
      <c r="C23" s="103">
        <v>420375</v>
      </c>
      <c r="D23" s="103">
        <v>420375</v>
      </c>
      <c r="E23" s="103">
        <v>420375</v>
      </c>
      <c r="F23" s="103"/>
      <c r="G23" s="103"/>
    </row>
    <row r="24" ht="18" customHeight="1" spans="1:7">
      <c r="A24" s="158" t="s">
        <v>130</v>
      </c>
      <c r="B24" s="158" t="s">
        <v>131</v>
      </c>
      <c r="C24" s="103">
        <v>8489</v>
      </c>
      <c r="D24" s="103">
        <v>8489</v>
      </c>
      <c r="E24" s="103">
        <v>8489</v>
      </c>
      <c r="F24" s="103"/>
      <c r="G24" s="103"/>
    </row>
    <row r="25" ht="18" customHeight="1" spans="1:7">
      <c r="A25" s="55" t="s">
        <v>132</v>
      </c>
      <c r="B25" s="55" t="s">
        <v>133</v>
      </c>
      <c r="C25" s="103">
        <v>635919</v>
      </c>
      <c r="D25" s="103">
        <v>635919</v>
      </c>
      <c r="E25" s="103">
        <v>635919</v>
      </c>
      <c r="F25" s="103"/>
      <c r="G25" s="103"/>
    </row>
    <row r="26" ht="18" customHeight="1" spans="1:7">
      <c r="A26" s="157" t="s">
        <v>134</v>
      </c>
      <c r="B26" s="157" t="s">
        <v>135</v>
      </c>
      <c r="C26" s="103">
        <v>635919</v>
      </c>
      <c r="D26" s="103">
        <v>635919</v>
      </c>
      <c r="E26" s="103">
        <v>635919</v>
      </c>
      <c r="F26" s="103"/>
      <c r="G26" s="103"/>
    </row>
    <row r="27" ht="18" customHeight="1" spans="1:7">
      <c r="A27" s="158" t="s">
        <v>136</v>
      </c>
      <c r="B27" s="158" t="s">
        <v>137</v>
      </c>
      <c r="C27" s="103">
        <v>635919</v>
      </c>
      <c r="D27" s="103">
        <v>635919</v>
      </c>
      <c r="E27" s="103">
        <v>635919</v>
      </c>
      <c r="F27" s="103"/>
      <c r="G27" s="103"/>
    </row>
    <row r="28" ht="18" customHeight="1" spans="1:7">
      <c r="A28" s="102" t="s">
        <v>176</v>
      </c>
      <c r="B28" s="184" t="s">
        <v>176</v>
      </c>
      <c r="C28" s="103">
        <v>10609794.25</v>
      </c>
      <c r="D28" s="103">
        <v>9045794.25</v>
      </c>
      <c r="E28" s="103">
        <v>8307174.25</v>
      </c>
      <c r="F28" s="103">
        <v>738620</v>
      </c>
      <c r="G28" s="103">
        <v>1564000</v>
      </c>
    </row>
  </sheetData>
  <mergeCells count="6">
    <mergeCell ref="A3:G3"/>
    <mergeCell ref="A5:B5"/>
    <mergeCell ref="D5:F5"/>
    <mergeCell ref="A28:B2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2" sqref="F2"/>
    </sheetView>
  </sheetViews>
  <sheetFormatPr defaultColWidth="10.4272727272727" defaultRowHeight="14.25" customHeight="1" outlineLevelRow="7" outlineLevelCol="5"/>
  <cols>
    <col min="1" max="6" width="28.1454545454545" customWidth="1"/>
  </cols>
  <sheetData>
    <row r="1" customHeight="1" spans="1:6">
      <c r="A1" s="26"/>
      <c r="B1" s="26"/>
      <c r="C1" s="26"/>
      <c r="D1" s="26"/>
      <c r="E1" s="26"/>
      <c r="F1" s="26"/>
    </row>
    <row r="2" customHeight="1" spans="1:6">
      <c r="A2" s="68"/>
      <c r="B2" s="68"/>
      <c r="C2" s="68"/>
      <c r="D2" s="68"/>
      <c r="E2" s="67"/>
      <c r="F2" s="177" t="s">
        <v>177</v>
      </c>
    </row>
    <row r="3" ht="41.25" customHeight="1" spans="1:6">
      <c r="A3" s="178" t="str">
        <f>"2025"&amp;"年一般公共预算“三公”经费支出预算表"</f>
        <v>2025年一般公共预算“三公”经费支出预算表</v>
      </c>
      <c r="B3" s="68"/>
      <c r="C3" s="68"/>
      <c r="D3" s="68"/>
      <c r="E3" s="67"/>
      <c r="F3" s="68"/>
    </row>
    <row r="4" customHeight="1" spans="1:6">
      <c r="A4" s="134" t="str">
        <f>"单位名称："&amp;"昆明市东川区人民代表大会常务委员会"</f>
        <v>单位名称：昆明市东川区人民代表大会常务委员会</v>
      </c>
      <c r="B4" s="179"/>
      <c r="D4" s="68"/>
      <c r="E4" s="67"/>
      <c r="F4" s="88" t="s">
        <v>1</v>
      </c>
    </row>
    <row r="5" ht="27" customHeight="1" spans="1:6">
      <c r="A5" s="72" t="s">
        <v>178</v>
      </c>
      <c r="B5" s="72" t="s">
        <v>179</v>
      </c>
      <c r="C5" s="74" t="s">
        <v>180</v>
      </c>
      <c r="D5" s="72"/>
      <c r="E5" s="73"/>
      <c r="F5" s="72" t="s">
        <v>181</v>
      </c>
    </row>
    <row r="6" ht="28.5" customHeight="1" spans="1:6">
      <c r="A6" s="180"/>
      <c r="B6" s="76"/>
      <c r="C6" s="73" t="s">
        <v>57</v>
      </c>
      <c r="D6" s="73" t="s">
        <v>182</v>
      </c>
      <c r="E6" s="73" t="s">
        <v>183</v>
      </c>
      <c r="F6" s="75"/>
    </row>
    <row r="7" ht="17.25" customHeight="1" spans="1:6">
      <c r="A7" s="80" t="s">
        <v>83</v>
      </c>
      <c r="B7" s="80" t="s">
        <v>84</v>
      </c>
      <c r="C7" s="80" t="s">
        <v>85</v>
      </c>
      <c r="D7" s="80" t="s">
        <v>86</v>
      </c>
      <c r="E7" s="80" t="s">
        <v>87</v>
      </c>
      <c r="F7" s="80" t="s">
        <v>88</v>
      </c>
    </row>
    <row r="8" ht="17.25" customHeight="1" spans="1:6">
      <c r="A8" s="103">
        <v>22600</v>
      </c>
      <c r="B8" s="103"/>
      <c r="C8" s="103">
        <v>15000</v>
      </c>
      <c r="D8" s="103"/>
      <c r="E8" s="103">
        <v>15000</v>
      </c>
      <c r="F8" s="103">
        <v>7600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41"/>
  <sheetViews>
    <sheetView showZeros="0" topLeftCell="D1" workbookViewId="0">
      <pane ySplit="1" topLeftCell="A3" activePane="bottomLeft" state="frozen"/>
      <selection/>
      <selection pane="bottomLeft" activeCell="Y2" sqref="Y2"/>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17.5727272727273" customWidth="1"/>
    <col min="7" max="7" width="10.2818181818182" customWidth="1"/>
    <col min="8" max="8" width="23" customWidth="1"/>
    <col min="9" max="25" width="18.7090909090909" customWidth="1"/>
  </cols>
  <sheetData>
    <row r="1" customHeight="1" spans="1:25">
      <c r="A1" s="26"/>
      <c r="B1" s="26"/>
      <c r="C1" s="26"/>
      <c r="D1" s="26"/>
      <c r="E1" s="26"/>
      <c r="F1" s="26"/>
      <c r="G1" s="26"/>
      <c r="H1" s="26"/>
      <c r="I1" s="26"/>
      <c r="J1" s="26"/>
      <c r="K1" s="26"/>
      <c r="L1" s="26"/>
      <c r="M1" s="26"/>
      <c r="N1" s="26"/>
      <c r="O1" s="26"/>
      <c r="P1" s="26"/>
      <c r="Q1" s="26"/>
      <c r="R1" s="26"/>
      <c r="S1" s="26"/>
      <c r="T1" s="26"/>
      <c r="U1" s="26"/>
      <c r="V1" s="26"/>
      <c r="W1" s="26"/>
      <c r="X1" s="26"/>
      <c r="Y1" s="26"/>
    </row>
    <row r="2" ht="13.5" customHeight="1" spans="2:25">
      <c r="B2" s="159"/>
      <c r="C2" s="165"/>
      <c r="E2" s="166"/>
      <c r="F2" s="166"/>
      <c r="G2" s="166"/>
      <c r="H2" s="166"/>
      <c r="I2" s="106"/>
      <c r="J2" s="106"/>
      <c r="K2" s="106"/>
      <c r="L2" s="106"/>
      <c r="M2" s="106"/>
      <c r="N2" s="106"/>
      <c r="O2" s="106"/>
      <c r="S2" s="106"/>
      <c r="W2" s="165"/>
      <c r="Y2" s="28" t="s">
        <v>184</v>
      </c>
    </row>
    <row r="3" ht="45.75" customHeight="1" spans="1:25">
      <c r="A3" s="90" t="str">
        <f>"2025"&amp;"年部门基本支出预算表"</f>
        <v>2025年部门基本支出预算表</v>
      </c>
      <c r="B3" s="29"/>
      <c r="C3" s="90"/>
      <c r="D3" s="90"/>
      <c r="E3" s="90"/>
      <c r="F3" s="90"/>
      <c r="G3" s="90"/>
      <c r="H3" s="90"/>
      <c r="I3" s="90"/>
      <c r="J3" s="90"/>
      <c r="K3" s="90"/>
      <c r="L3" s="90"/>
      <c r="M3" s="90"/>
      <c r="N3" s="90"/>
      <c r="O3" s="90"/>
      <c r="P3" s="29"/>
      <c r="Q3" s="29"/>
      <c r="R3" s="29"/>
      <c r="S3" s="90"/>
      <c r="T3" s="90"/>
      <c r="U3" s="90"/>
      <c r="V3" s="90"/>
      <c r="W3" s="90"/>
      <c r="X3" s="90"/>
      <c r="Y3" s="90"/>
    </row>
    <row r="4" ht="18.75" customHeight="1" spans="1:25">
      <c r="A4" s="30" t="str">
        <f>"单位名称："&amp;"昆明市东川区人民代表大会常务委员会"</f>
        <v>单位名称：昆明市东川区人民代表大会常务委员会</v>
      </c>
      <c r="B4" s="31"/>
      <c r="C4" s="167"/>
      <c r="D4" s="167"/>
      <c r="E4" s="167"/>
      <c r="F4" s="167"/>
      <c r="G4" s="167"/>
      <c r="H4" s="167"/>
      <c r="I4" s="108"/>
      <c r="J4" s="108"/>
      <c r="K4" s="108"/>
      <c r="L4" s="108"/>
      <c r="M4" s="108"/>
      <c r="N4" s="108"/>
      <c r="O4" s="108"/>
      <c r="P4" s="32"/>
      <c r="Q4" s="32"/>
      <c r="R4" s="32"/>
      <c r="S4" s="108"/>
      <c r="W4" s="165"/>
      <c r="Y4" s="28" t="s">
        <v>1</v>
      </c>
    </row>
    <row r="5" ht="18" customHeight="1" spans="1:25">
      <c r="A5" s="34" t="s">
        <v>185</v>
      </c>
      <c r="B5" s="34" t="s">
        <v>186</v>
      </c>
      <c r="C5" s="34" t="s">
        <v>187</v>
      </c>
      <c r="D5" s="34" t="s">
        <v>188</v>
      </c>
      <c r="E5" s="34" t="s">
        <v>189</v>
      </c>
      <c r="F5" s="34" t="s">
        <v>190</v>
      </c>
      <c r="G5" s="34" t="s">
        <v>191</v>
      </c>
      <c r="H5" s="34" t="s">
        <v>192</v>
      </c>
      <c r="I5" s="172" t="s">
        <v>193</v>
      </c>
      <c r="J5" s="131" t="s">
        <v>193</v>
      </c>
      <c r="K5" s="131"/>
      <c r="L5" s="131"/>
      <c r="M5" s="131"/>
      <c r="N5" s="131"/>
      <c r="O5" s="131"/>
      <c r="P5" s="37"/>
      <c r="Q5" s="37"/>
      <c r="R5" s="37"/>
      <c r="S5" s="124" t="s">
        <v>61</v>
      </c>
      <c r="T5" s="131" t="s">
        <v>62</v>
      </c>
      <c r="U5" s="131"/>
      <c r="V5" s="131"/>
      <c r="W5" s="131"/>
      <c r="X5" s="131"/>
      <c r="Y5" s="104"/>
    </row>
    <row r="6" ht="18" customHeight="1" spans="1:25">
      <c r="A6" s="39"/>
      <c r="B6" s="54"/>
      <c r="C6" s="150"/>
      <c r="D6" s="39"/>
      <c r="E6" s="39"/>
      <c r="F6" s="39"/>
      <c r="G6" s="39"/>
      <c r="H6" s="39"/>
      <c r="I6" s="148" t="s">
        <v>194</v>
      </c>
      <c r="J6" s="172" t="s">
        <v>58</v>
      </c>
      <c r="K6" s="131"/>
      <c r="L6" s="131"/>
      <c r="M6" s="131"/>
      <c r="N6" s="131"/>
      <c r="O6" s="104"/>
      <c r="P6" s="36" t="s">
        <v>195</v>
      </c>
      <c r="Q6" s="37"/>
      <c r="R6" s="38"/>
      <c r="S6" s="34" t="s">
        <v>61</v>
      </c>
      <c r="T6" s="172" t="s">
        <v>62</v>
      </c>
      <c r="U6" s="124" t="s">
        <v>64</v>
      </c>
      <c r="V6" s="131" t="s">
        <v>62</v>
      </c>
      <c r="W6" s="124" t="s">
        <v>66</v>
      </c>
      <c r="X6" s="124" t="s">
        <v>67</v>
      </c>
      <c r="Y6" s="176" t="s">
        <v>68</v>
      </c>
    </row>
    <row r="7" ht="19.5" customHeight="1" spans="1:25">
      <c r="A7" s="54"/>
      <c r="B7" s="54"/>
      <c r="C7" s="54"/>
      <c r="D7" s="54"/>
      <c r="E7" s="54"/>
      <c r="F7" s="54"/>
      <c r="G7" s="54"/>
      <c r="H7" s="54"/>
      <c r="I7" s="54"/>
      <c r="J7" s="173" t="s">
        <v>196</v>
      </c>
      <c r="K7" s="34"/>
      <c r="L7" s="34" t="s">
        <v>197</v>
      </c>
      <c r="M7" s="34" t="s">
        <v>198</v>
      </c>
      <c r="N7" s="34" t="s">
        <v>199</v>
      </c>
      <c r="O7" s="34" t="s">
        <v>200</v>
      </c>
      <c r="P7" s="34" t="s">
        <v>58</v>
      </c>
      <c r="Q7" s="34" t="s">
        <v>59</v>
      </c>
      <c r="R7" s="34" t="s">
        <v>60</v>
      </c>
      <c r="S7" s="54"/>
      <c r="T7" s="34" t="s">
        <v>57</v>
      </c>
      <c r="U7" s="34" t="s">
        <v>64</v>
      </c>
      <c r="V7" s="34" t="s">
        <v>201</v>
      </c>
      <c r="W7" s="34" t="s">
        <v>66</v>
      </c>
      <c r="X7" s="34" t="s">
        <v>67</v>
      </c>
      <c r="Y7" s="34" t="s">
        <v>68</v>
      </c>
    </row>
    <row r="8" ht="37.5" customHeight="1" spans="1:25">
      <c r="A8" s="168"/>
      <c r="B8" s="44"/>
      <c r="C8" s="168"/>
      <c r="D8" s="168"/>
      <c r="E8" s="168"/>
      <c r="F8" s="168"/>
      <c r="G8" s="168"/>
      <c r="H8" s="168"/>
      <c r="I8" s="168"/>
      <c r="J8" s="174" t="s">
        <v>57</v>
      </c>
      <c r="K8" s="175" t="s">
        <v>202</v>
      </c>
      <c r="L8" s="42" t="s">
        <v>203</v>
      </c>
      <c r="M8" s="42" t="s">
        <v>198</v>
      </c>
      <c r="N8" s="42" t="s">
        <v>199</v>
      </c>
      <c r="O8" s="42" t="s">
        <v>200</v>
      </c>
      <c r="P8" s="42" t="s">
        <v>198</v>
      </c>
      <c r="Q8" s="42" t="s">
        <v>199</v>
      </c>
      <c r="R8" s="42" t="s">
        <v>200</v>
      </c>
      <c r="S8" s="42" t="s">
        <v>61</v>
      </c>
      <c r="T8" s="42" t="s">
        <v>57</v>
      </c>
      <c r="U8" s="42" t="s">
        <v>64</v>
      </c>
      <c r="V8" s="42" t="s">
        <v>201</v>
      </c>
      <c r="W8" s="42" t="s">
        <v>66</v>
      </c>
      <c r="X8" s="42" t="s">
        <v>67</v>
      </c>
      <c r="Y8" s="42" t="s">
        <v>68</v>
      </c>
    </row>
    <row r="9" customHeight="1" spans="1:25">
      <c r="A9" s="61">
        <v>1</v>
      </c>
      <c r="B9" s="61">
        <v>2</v>
      </c>
      <c r="C9" s="61">
        <v>3</v>
      </c>
      <c r="D9" s="61">
        <v>4</v>
      </c>
      <c r="E9" s="61">
        <v>5</v>
      </c>
      <c r="F9" s="61">
        <v>6</v>
      </c>
      <c r="G9" s="61">
        <v>7</v>
      </c>
      <c r="H9" s="61">
        <v>8</v>
      </c>
      <c r="I9" s="61">
        <v>9</v>
      </c>
      <c r="J9" s="61">
        <v>10</v>
      </c>
      <c r="K9" s="61">
        <v>11</v>
      </c>
      <c r="L9" s="61">
        <v>12</v>
      </c>
      <c r="M9" s="61">
        <v>13</v>
      </c>
      <c r="N9" s="61">
        <v>14</v>
      </c>
      <c r="O9" s="61">
        <v>15</v>
      </c>
      <c r="P9" s="61">
        <v>16</v>
      </c>
      <c r="Q9" s="61">
        <v>17</v>
      </c>
      <c r="R9" s="61">
        <v>18</v>
      </c>
      <c r="S9" s="61">
        <v>19</v>
      </c>
      <c r="T9" s="61">
        <v>20</v>
      </c>
      <c r="U9" s="61">
        <v>21</v>
      </c>
      <c r="V9" s="61">
        <v>22</v>
      </c>
      <c r="W9" s="61">
        <v>23</v>
      </c>
      <c r="X9" s="61">
        <v>24</v>
      </c>
      <c r="Y9" s="61">
        <v>25</v>
      </c>
    </row>
    <row r="10" ht="20.25" customHeight="1" spans="1:25">
      <c r="A10" s="169" t="s">
        <v>70</v>
      </c>
      <c r="B10" s="169" t="s">
        <v>70</v>
      </c>
      <c r="C10" s="169" t="s">
        <v>204</v>
      </c>
      <c r="D10" s="169" t="s">
        <v>205</v>
      </c>
      <c r="E10" s="169" t="s">
        <v>102</v>
      </c>
      <c r="F10" s="169" t="s">
        <v>103</v>
      </c>
      <c r="G10" s="169" t="s">
        <v>206</v>
      </c>
      <c r="H10" s="169" t="s">
        <v>207</v>
      </c>
      <c r="I10" s="103">
        <v>1940700</v>
      </c>
      <c r="J10" s="103">
        <v>1940700</v>
      </c>
      <c r="K10" s="103"/>
      <c r="L10" s="103"/>
      <c r="M10" s="103"/>
      <c r="N10" s="103">
        <v>1940700</v>
      </c>
      <c r="O10" s="103"/>
      <c r="P10" s="103"/>
      <c r="Q10" s="103"/>
      <c r="R10" s="103"/>
      <c r="S10" s="103"/>
      <c r="T10" s="103"/>
      <c r="U10" s="103"/>
      <c r="V10" s="103"/>
      <c r="W10" s="103"/>
      <c r="X10" s="103"/>
      <c r="Y10" s="103"/>
    </row>
    <row r="11" ht="20.25" customHeight="1" spans="1:25">
      <c r="A11" s="169" t="s">
        <v>70</v>
      </c>
      <c r="B11" s="169" t="s">
        <v>70</v>
      </c>
      <c r="C11" s="169" t="s">
        <v>204</v>
      </c>
      <c r="D11" s="169" t="s">
        <v>205</v>
      </c>
      <c r="E11" s="169" t="s">
        <v>102</v>
      </c>
      <c r="F11" s="169" t="s">
        <v>103</v>
      </c>
      <c r="G11" s="169" t="s">
        <v>208</v>
      </c>
      <c r="H11" s="169" t="s">
        <v>209</v>
      </c>
      <c r="I11" s="103">
        <v>2612652</v>
      </c>
      <c r="J11" s="103">
        <v>2612652</v>
      </c>
      <c r="K11" s="49"/>
      <c r="L11" s="49"/>
      <c r="M11" s="49"/>
      <c r="N11" s="103">
        <v>2612652</v>
      </c>
      <c r="O11" s="49"/>
      <c r="P11" s="103"/>
      <c r="Q11" s="103"/>
      <c r="R11" s="103"/>
      <c r="S11" s="103"/>
      <c r="T11" s="103"/>
      <c r="U11" s="103"/>
      <c r="V11" s="103"/>
      <c r="W11" s="103"/>
      <c r="X11" s="103"/>
      <c r="Y11" s="103"/>
    </row>
    <row r="12" ht="20.25" customHeight="1" spans="1:25">
      <c r="A12" s="169" t="s">
        <v>70</v>
      </c>
      <c r="B12" s="169" t="s">
        <v>70</v>
      </c>
      <c r="C12" s="169" t="s">
        <v>204</v>
      </c>
      <c r="D12" s="169" t="s">
        <v>205</v>
      </c>
      <c r="E12" s="169" t="s">
        <v>102</v>
      </c>
      <c r="F12" s="169" t="s">
        <v>103</v>
      </c>
      <c r="G12" s="169" t="s">
        <v>210</v>
      </c>
      <c r="H12" s="169" t="s">
        <v>211</v>
      </c>
      <c r="I12" s="103">
        <v>161725</v>
      </c>
      <c r="J12" s="103">
        <v>161725</v>
      </c>
      <c r="K12" s="49"/>
      <c r="L12" s="49"/>
      <c r="M12" s="49"/>
      <c r="N12" s="103">
        <v>161725</v>
      </c>
      <c r="O12" s="49"/>
      <c r="P12" s="103"/>
      <c r="Q12" s="103"/>
      <c r="R12" s="103"/>
      <c r="S12" s="103"/>
      <c r="T12" s="103"/>
      <c r="U12" s="103"/>
      <c r="V12" s="103"/>
      <c r="W12" s="103"/>
      <c r="X12" s="103"/>
      <c r="Y12" s="103"/>
    </row>
    <row r="13" ht="20.25" customHeight="1" spans="1:25">
      <c r="A13" s="169" t="s">
        <v>70</v>
      </c>
      <c r="B13" s="169" t="s">
        <v>70</v>
      </c>
      <c r="C13" s="169" t="s">
        <v>204</v>
      </c>
      <c r="D13" s="169" t="s">
        <v>205</v>
      </c>
      <c r="E13" s="169" t="s">
        <v>102</v>
      </c>
      <c r="F13" s="169" t="s">
        <v>103</v>
      </c>
      <c r="G13" s="169" t="s">
        <v>210</v>
      </c>
      <c r="H13" s="169" t="s">
        <v>211</v>
      </c>
      <c r="I13" s="103">
        <v>3036.25</v>
      </c>
      <c r="J13" s="103">
        <v>3036.25</v>
      </c>
      <c r="K13" s="49"/>
      <c r="L13" s="49"/>
      <c r="M13" s="49"/>
      <c r="N13" s="103">
        <v>3036.25</v>
      </c>
      <c r="O13" s="49"/>
      <c r="P13" s="103"/>
      <c r="Q13" s="103"/>
      <c r="R13" s="103"/>
      <c r="S13" s="103"/>
      <c r="T13" s="103"/>
      <c r="U13" s="103"/>
      <c r="V13" s="103"/>
      <c r="W13" s="103"/>
      <c r="X13" s="103"/>
      <c r="Y13" s="103"/>
    </row>
    <row r="14" ht="20.25" customHeight="1" spans="1:25">
      <c r="A14" s="169" t="s">
        <v>70</v>
      </c>
      <c r="B14" s="169" t="s">
        <v>70</v>
      </c>
      <c r="C14" s="169" t="s">
        <v>212</v>
      </c>
      <c r="D14" s="169" t="s">
        <v>213</v>
      </c>
      <c r="E14" s="169" t="s">
        <v>118</v>
      </c>
      <c r="F14" s="169" t="s">
        <v>119</v>
      </c>
      <c r="G14" s="169" t="s">
        <v>214</v>
      </c>
      <c r="H14" s="169" t="s">
        <v>215</v>
      </c>
      <c r="I14" s="103">
        <v>787184</v>
      </c>
      <c r="J14" s="103">
        <v>787184</v>
      </c>
      <c r="K14" s="49"/>
      <c r="L14" s="49"/>
      <c r="M14" s="49"/>
      <c r="N14" s="103">
        <v>787184</v>
      </c>
      <c r="O14" s="49"/>
      <c r="P14" s="103"/>
      <c r="Q14" s="103"/>
      <c r="R14" s="103"/>
      <c r="S14" s="103"/>
      <c r="T14" s="103"/>
      <c r="U14" s="103"/>
      <c r="V14" s="103"/>
      <c r="W14" s="103"/>
      <c r="X14" s="103"/>
      <c r="Y14" s="103"/>
    </row>
    <row r="15" ht="20.25" customHeight="1" spans="1:25">
      <c r="A15" s="169" t="s">
        <v>70</v>
      </c>
      <c r="B15" s="169" t="s">
        <v>70</v>
      </c>
      <c r="C15" s="169" t="s">
        <v>212</v>
      </c>
      <c r="D15" s="169" t="s">
        <v>213</v>
      </c>
      <c r="E15" s="169" t="s">
        <v>120</v>
      </c>
      <c r="F15" s="169" t="s">
        <v>121</v>
      </c>
      <c r="G15" s="169" t="s">
        <v>216</v>
      </c>
      <c r="H15" s="169" t="s">
        <v>217</v>
      </c>
      <c r="I15" s="103">
        <v>117361</v>
      </c>
      <c r="J15" s="103">
        <v>117361</v>
      </c>
      <c r="K15" s="49"/>
      <c r="L15" s="49"/>
      <c r="M15" s="49"/>
      <c r="N15" s="103">
        <v>117361</v>
      </c>
      <c r="O15" s="49"/>
      <c r="P15" s="103"/>
      <c r="Q15" s="103"/>
      <c r="R15" s="103"/>
      <c r="S15" s="103"/>
      <c r="T15" s="103"/>
      <c r="U15" s="103"/>
      <c r="V15" s="103"/>
      <c r="W15" s="103"/>
      <c r="X15" s="103"/>
      <c r="Y15" s="103"/>
    </row>
    <row r="16" ht="20.25" customHeight="1" spans="1:25">
      <c r="A16" s="169" t="s">
        <v>70</v>
      </c>
      <c r="B16" s="169" t="s">
        <v>70</v>
      </c>
      <c r="C16" s="169" t="s">
        <v>212</v>
      </c>
      <c r="D16" s="169" t="s">
        <v>213</v>
      </c>
      <c r="E16" s="169" t="s">
        <v>126</v>
      </c>
      <c r="F16" s="169" t="s">
        <v>127</v>
      </c>
      <c r="G16" s="169" t="s">
        <v>218</v>
      </c>
      <c r="H16" s="169" t="s">
        <v>219</v>
      </c>
      <c r="I16" s="103">
        <v>18087</v>
      </c>
      <c r="J16" s="103">
        <v>18087</v>
      </c>
      <c r="K16" s="49"/>
      <c r="L16" s="49"/>
      <c r="M16" s="49"/>
      <c r="N16" s="103">
        <v>18087</v>
      </c>
      <c r="O16" s="49"/>
      <c r="P16" s="103"/>
      <c r="Q16" s="103"/>
      <c r="R16" s="103"/>
      <c r="S16" s="103"/>
      <c r="T16" s="103"/>
      <c r="U16" s="103"/>
      <c r="V16" s="103"/>
      <c r="W16" s="103"/>
      <c r="X16" s="103"/>
      <c r="Y16" s="103"/>
    </row>
    <row r="17" ht="20.25" customHeight="1" spans="1:25">
      <c r="A17" s="169" t="s">
        <v>70</v>
      </c>
      <c r="B17" s="169" t="s">
        <v>70</v>
      </c>
      <c r="C17" s="169" t="s">
        <v>212</v>
      </c>
      <c r="D17" s="169" t="s">
        <v>213</v>
      </c>
      <c r="E17" s="169" t="s">
        <v>126</v>
      </c>
      <c r="F17" s="169" t="s">
        <v>127</v>
      </c>
      <c r="G17" s="169" t="s">
        <v>218</v>
      </c>
      <c r="H17" s="169" t="s">
        <v>219</v>
      </c>
      <c r="I17" s="103">
        <v>19637</v>
      </c>
      <c r="J17" s="103">
        <v>19637</v>
      </c>
      <c r="K17" s="49"/>
      <c r="L17" s="49"/>
      <c r="M17" s="49"/>
      <c r="N17" s="103">
        <v>19637</v>
      </c>
      <c r="O17" s="49"/>
      <c r="P17" s="103"/>
      <c r="Q17" s="103"/>
      <c r="R17" s="103"/>
      <c r="S17" s="103"/>
      <c r="T17" s="103"/>
      <c r="U17" s="103"/>
      <c r="V17" s="103"/>
      <c r="W17" s="103"/>
      <c r="X17" s="103"/>
      <c r="Y17" s="103"/>
    </row>
    <row r="18" ht="20.25" customHeight="1" spans="1:25">
      <c r="A18" s="169" t="s">
        <v>70</v>
      </c>
      <c r="B18" s="169" t="s">
        <v>70</v>
      </c>
      <c r="C18" s="169" t="s">
        <v>212</v>
      </c>
      <c r="D18" s="169" t="s">
        <v>213</v>
      </c>
      <c r="E18" s="169" t="s">
        <v>126</v>
      </c>
      <c r="F18" s="169" t="s">
        <v>127</v>
      </c>
      <c r="G18" s="169" t="s">
        <v>218</v>
      </c>
      <c r="H18" s="169" t="s">
        <v>219</v>
      </c>
      <c r="I18" s="103">
        <v>388673</v>
      </c>
      <c r="J18" s="103">
        <v>388673</v>
      </c>
      <c r="K18" s="49"/>
      <c r="L18" s="49"/>
      <c r="M18" s="49"/>
      <c r="N18" s="103">
        <v>388673</v>
      </c>
      <c r="O18" s="49"/>
      <c r="P18" s="103"/>
      <c r="Q18" s="103"/>
      <c r="R18" s="103"/>
      <c r="S18" s="103"/>
      <c r="T18" s="103"/>
      <c r="U18" s="103"/>
      <c r="V18" s="103"/>
      <c r="W18" s="103"/>
      <c r="X18" s="103"/>
      <c r="Y18" s="103"/>
    </row>
    <row r="19" ht="20.25" customHeight="1" spans="1:25">
      <c r="A19" s="169" t="s">
        <v>70</v>
      </c>
      <c r="B19" s="169" t="s">
        <v>70</v>
      </c>
      <c r="C19" s="169" t="s">
        <v>212</v>
      </c>
      <c r="D19" s="169" t="s">
        <v>213</v>
      </c>
      <c r="E19" s="169" t="s">
        <v>128</v>
      </c>
      <c r="F19" s="169" t="s">
        <v>129</v>
      </c>
      <c r="G19" s="169" t="s">
        <v>220</v>
      </c>
      <c r="H19" s="169" t="s">
        <v>221</v>
      </c>
      <c r="I19" s="103">
        <v>174379</v>
      </c>
      <c r="J19" s="103">
        <v>174379</v>
      </c>
      <c r="K19" s="49"/>
      <c r="L19" s="49"/>
      <c r="M19" s="49"/>
      <c r="N19" s="103">
        <v>174379</v>
      </c>
      <c r="O19" s="49"/>
      <c r="P19" s="103"/>
      <c r="Q19" s="103"/>
      <c r="R19" s="103"/>
      <c r="S19" s="103"/>
      <c r="T19" s="103"/>
      <c r="U19" s="103"/>
      <c r="V19" s="103"/>
      <c r="W19" s="103"/>
      <c r="X19" s="103"/>
      <c r="Y19" s="103"/>
    </row>
    <row r="20" ht="20.25" customHeight="1" spans="1:25">
      <c r="A20" s="169" t="s">
        <v>70</v>
      </c>
      <c r="B20" s="169" t="s">
        <v>70</v>
      </c>
      <c r="C20" s="169" t="s">
        <v>212</v>
      </c>
      <c r="D20" s="169" t="s">
        <v>213</v>
      </c>
      <c r="E20" s="169" t="s">
        <v>128</v>
      </c>
      <c r="F20" s="169" t="s">
        <v>129</v>
      </c>
      <c r="G20" s="169" t="s">
        <v>220</v>
      </c>
      <c r="H20" s="169" t="s">
        <v>221</v>
      </c>
      <c r="I20" s="103">
        <v>245996</v>
      </c>
      <c r="J20" s="103">
        <v>245996</v>
      </c>
      <c r="K20" s="49"/>
      <c r="L20" s="49"/>
      <c r="M20" s="49"/>
      <c r="N20" s="103">
        <v>245996</v>
      </c>
      <c r="O20" s="49"/>
      <c r="P20" s="103"/>
      <c r="Q20" s="103"/>
      <c r="R20" s="103"/>
      <c r="S20" s="103"/>
      <c r="T20" s="103"/>
      <c r="U20" s="103"/>
      <c r="V20" s="103"/>
      <c r="W20" s="103"/>
      <c r="X20" s="103"/>
      <c r="Y20" s="103"/>
    </row>
    <row r="21" ht="20.25" customHeight="1" spans="1:25">
      <c r="A21" s="169" t="s">
        <v>70</v>
      </c>
      <c r="B21" s="169" t="s">
        <v>70</v>
      </c>
      <c r="C21" s="169" t="s">
        <v>212</v>
      </c>
      <c r="D21" s="169" t="s">
        <v>213</v>
      </c>
      <c r="E21" s="169" t="s">
        <v>102</v>
      </c>
      <c r="F21" s="169" t="s">
        <v>103</v>
      </c>
      <c r="G21" s="169" t="s">
        <v>222</v>
      </c>
      <c r="H21" s="169" t="s">
        <v>223</v>
      </c>
      <c r="I21" s="103">
        <v>2576</v>
      </c>
      <c r="J21" s="103">
        <v>2576</v>
      </c>
      <c r="K21" s="49"/>
      <c r="L21" s="49"/>
      <c r="M21" s="49"/>
      <c r="N21" s="103">
        <v>2576</v>
      </c>
      <c r="O21" s="49"/>
      <c r="P21" s="103"/>
      <c r="Q21" s="103"/>
      <c r="R21" s="103"/>
      <c r="S21" s="103"/>
      <c r="T21" s="103"/>
      <c r="U21" s="103"/>
      <c r="V21" s="103"/>
      <c r="W21" s="103"/>
      <c r="X21" s="103"/>
      <c r="Y21" s="103"/>
    </row>
    <row r="22" ht="20.25" customHeight="1" spans="1:25">
      <c r="A22" s="169" t="s">
        <v>70</v>
      </c>
      <c r="B22" s="169" t="s">
        <v>70</v>
      </c>
      <c r="C22" s="169" t="s">
        <v>212</v>
      </c>
      <c r="D22" s="169" t="s">
        <v>213</v>
      </c>
      <c r="E22" s="169" t="s">
        <v>130</v>
      </c>
      <c r="F22" s="169" t="s">
        <v>131</v>
      </c>
      <c r="G22" s="169" t="s">
        <v>222</v>
      </c>
      <c r="H22" s="169" t="s">
        <v>223</v>
      </c>
      <c r="I22" s="103">
        <v>8489</v>
      </c>
      <c r="J22" s="103">
        <v>8489</v>
      </c>
      <c r="K22" s="49"/>
      <c r="L22" s="49"/>
      <c r="M22" s="49"/>
      <c r="N22" s="103">
        <v>8489</v>
      </c>
      <c r="O22" s="49"/>
      <c r="P22" s="103"/>
      <c r="Q22" s="103"/>
      <c r="R22" s="103"/>
      <c r="S22" s="103"/>
      <c r="T22" s="103"/>
      <c r="U22" s="103"/>
      <c r="V22" s="103"/>
      <c r="W22" s="103"/>
      <c r="X22" s="103"/>
      <c r="Y22" s="103"/>
    </row>
    <row r="23" ht="20.25" customHeight="1" spans="1:25">
      <c r="A23" s="169" t="s">
        <v>70</v>
      </c>
      <c r="B23" s="169" t="s">
        <v>70</v>
      </c>
      <c r="C23" s="169" t="s">
        <v>224</v>
      </c>
      <c r="D23" s="169" t="s">
        <v>137</v>
      </c>
      <c r="E23" s="169" t="s">
        <v>136</v>
      </c>
      <c r="F23" s="169" t="s">
        <v>137</v>
      </c>
      <c r="G23" s="169" t="s">
        <v>225</v>
      </c>
      <c r="H23" s="169" t="s">
        <v>137</v>
      </c>
      <c r="I23" s="103">
        <v>635919</v>
      </c>
      <c r="J23" s="103">
        <v>635919</v>
      </c>
      <c r="K23" s="49"/>
      <c r="L23" s="49"/>
      <c r="M23" s="49"/>
      <c r="N23" s="103">
        <v>635919</v>
      </c>
      <c r="O23" s="49"/>
      <c r="P23" s="103"/>
      <c r="Q23" s="103"/>
      <c r="R23" s="103"/>
      <c r="S23" s="103"/>
      <c r="T23" s="103"/>
      <c r="U23" s="103"/>
      <c r="V23" s="103"/>
      <c r="W23" s="103"/>
      <c r="X23" s="103"/>
      <c r="Y23" s="103"/>
    </row>
    <row r="24" ht="20.25" customHeight="1" spans="1:25">
      <c r="A24" s="169" t="s">
        <v>70</v>
      </c>
      <c r="B24" s="169" t="s">
        <v>70</v>
      </c>
      <c r="C24" s="169" t="s">
        <v>226</v>
      </c>
      <c r="D24" s="169" t="s">
        <v>227</v>
      </c>
      <c r="E24" s="169" t="s">
        <v>102</v>
      </c>
      <c r="F24" s="169" t="s">
        <v>103</v>
      </c>
      <c r="G24" s="169" t="s">
        <v>228</v>
      </c>
      <c r="H24" s="169" t="s">
        <v>229</v>
      </c>
      <c r="I24" s="103">
        <v>15000</v>
      </c>
      <c r="J24" s="103">
        <v>15000</v>
      </c>
      <c r="K24" s="49"/>
      <c r="L24" s="49"/>
      <c r="M24" s="49"/>
      <c r="N24" s="103">
        <v>15000</v>
      </c>
      <c r="O24" s="49"/>
      <c r="P24" s="103"/>
      <c r="Q24" s="103"/>
      <c r="R24" s="103"/>
      <c r="S24" s="103"/>
      <c r="T24" s="103"/>
      <c r="U24" s="103"/>
      <c r="V24" s="103"/>
      <c r="W24" s="103"/>
      <c r="X24" s="103"/>
      <c r="Y24" s="103"/>
    </row>
    <row r="25" ht="20.25" customHeight="1" spans="1:25">
      <c r="A25" s="169" t="s">
        <v>70</v>
      </c>
      <c r="B25" s="169" t="s">
        <v>70</v>
      </c>
      <c r="C25" s="169" t="s">
        <v>230</v>
      </c>
      <c r="D25" s="169" t="s">
        <v>181</v>
      </c>
      <c r="E25" s="169" t="s">
        <v>102</v>
      </c>
      <c r="F25" s="169" t="s">
        <v>103</v>
      </c>
      <c r="G25" s="169" t="s">
        <v>231</v>
      </c>
      <c r="H25" s="169" t="s">
        <v>181</v>
      </c>
      <c r="I25" s="103">
        <v>7600</v>
      </c>
      <c r="J25" s="103">
        <v>7600</v>
      </c>
      <c r="K25" s="49"/>
      <c r="L25" s="49"/>
      <c r="M25" s="49"/>
      <c r="N25" s="103">
        <v>7600</v>
      </c>
      <c r="O25" s="49"/>
      <c r="P25" s="103"/>
      <c r="Q25" s="103"/>
      <c r="R25" s="103"/>
      <c r="S25" s="103"/>
      <c r="T25" s="103"/>
      <c r="U25" s="103"/>
      <c r="V25" s="103"/>
      <c r="W25" s="103"/>
      <c r="X25" s="103"/>
      <c r="Y25" s="103"/>
    </row>
    <row r="26" ht="20.25" customHeight="1" spans="1:25">
      <c r="A26" s="169" t="s">
        <v>70</v>
      </c>
      <c r="B26" s="169" t="s">
        <v>70</v>
      </c>
      <c r="C26" s="169" t="s">
        <v>232</v>
      </c>
      <c r="D26" s="169" t="s">
        <v>233</v>
      </c>
      <c r="E26" s="169" t="s">
        <v>102</v>
      </c>
      <c r="F26" s="169" t="s">
        <v>103</v>
      </c>
      <c r="G26" s="169" t="s">
        <v>234</v>
      </c>
      <c r="H26" s="169" t="s">
        <v>235</v>
      </c>
      <c r="I26" s="103">
        <v>391200</v>
      </c>
      <c r="J26" s="103">
        <v>391200</v>
      </c>
      <c r="K26" s="49"/>
      <c r="L26" s="49"/>
      <c r="M26" s="49"/>
      <c r="N26" s="103">
        <v>391200</v>
      </c>
      <c r="O26" s="49"/>
      <c r="P26" s="103"/>
      <c r="Q26" s="103"/>
      <c r="R26" s="103"/>
      <c r="S26" s="103"/>
      <c r="T26" s="103"/>
      <c r="U26" s="103"/>
      <c r="V26" s="103"/>
      <c r="W26" s="103"/>
      <c r="X26" s="103"/>
      <c r="Y26" s="103"/>
    </row>
    <row r="27" ht="20.25" customHeight="1" spans="1:25">
      <c r="A27" s="169" t="s">
        <v>70</v>
      </c>
      <c r="B27" s="169" t="s">
        <v>70</v>
      </c>
      <c r="C27" s="169" t="s">
        <v>236</v>
      </c>
      <c r="D27" s="169" t="s">
        <v>237</v>
      </c>
      <c r="E27" s="169" t="s">
        <v>102</v>
      </c>
      <c r="F27" s="169" t="s">
        <v>103</v>
      </c>
      <c r="G27" s="169" t="s">
        <v>238</v>
      </c>
      <c r="H27" s="169" t="s">
        <v>237</v>
      </c>
      <c r="I27" s="103">
        <v>11400</v>
      </c>
      <c r="J27" s="103">
        <v>11400</v>
      </c>
      <c r="K27" s="49"/>
      <c r="L27" s="49"/>
      <c r="M27" s="49"/>
      <c r="N27" s="103">
        <v>11400</v>
      </c>
      <c r="O27" s="49"/>
      <c r="P27" s="103"/>
      <c r="Q27" s="103"/>
      <c r="R27" s="103"/>
      <c r="S27" s="103"/>
      <c r="T27" s="103"/>
      <c r="U27" s="103"/>
      <c r="V27" s="103"/>
      <c r="W27" s="103"/>
      <c r="X27" s="103"/>
      <c r="Y27" s="103"/>
    </row>
    <row r="28" ht="20.25" customHeight="1" spans="1:25">
      <c r="A28" s="169" t="s">
        <v>70</v>
      </c>
      <c r="B28" s="169" t="s">
        <v>70</v>
      </c>
      <c r="C28" s="169" t="s">
        <v>239</v>
      </c>
      <c r="D28" s="169" t="s">
        <v>240</v>
      </c>
      <c r="E28" s="169" t="s">
        <v>116</v>
      </c>
      <c r="F28" s="169" t="s">
        <v>117</v>
      </c>
      <c r="G28" s="169" t="s">
        <v>241</v>
      </c>
      <c r="H28" s="169" t="s">
        <v>242</v>
      </c>
      <c r="I28" s="103">
        <v>21600</v>
      </c>
      <c r="J28" s="103">
        <v>21600</v>
      </c>
      <c r="K28" s="49"/>
      <c r="L28" s="49"/>
      <c r="M28" s="49"/>
      <c r="N28" s="103">
        <v>21600</v>
      </c>
      <c r="O28" s="49"/>
      <c r="P28" s="103"/>
      <c r="Q28" s="103"/>
      <c r="R28" s="103"/>
      <c r="S28" s="103"/>
      <c r="T28" s="103"/>
      <c r="U28" s="103"/>
      <c r="V28" s="103"/>
      <c r="W28" s="103"/>
      <c r="X28" s="103"/>
      <c r="Y28" s="103"/>
    </row>
    <row r="29" ht="20.25" customHeight="1" spans="1:25">
      <c r="A29" s="169" t="s">
        <v>70</v>
      </c>
      <c r="B29" s="169" t="s">
        <v>70</v>
      </c>
      <c r="C29" s="169" t="s">
        <v>243</v>
      </c>
      <c r="D29" s="169" t="s">
        <v>244</v>
      </c>
      <c r="E29" s="169" t="s">
        <v>102</v>
      </c>
      <c r="F29" s="169" t="s">
        <v>103</v>
      </c>
      <c r="G29" s="169" t="s">
        <v>245</v>
      </c>
      <c r="H29" s="169" t="s">
        <v>246</v>
      </c>
      <c r="I29" s="103">
        <v>45600</v>
      </c>
      <c r="J29" s="103">
        <v>45600</v>
      </c>
      <c r="K29" s="49"/>
      <c r="L29" s="49"/>
      <c r="M29" s="49"/>
      <c r="N29" s="103">
        <v>45600</v>
      </c>
      <c r="O29" s="49"/>
      <c r="P29" s="103"/>
      <c r="Q29" s="103"/>
      <c r="R29" s="103"/>
      <c r="S29" s="103"/>
      <c r="T29" s="103"/>
      <c r="U29" s="103"/>
      <c r="V29" s="103"/>
      <c r="W29" s="103"/>
      <c r="X29" s="103"/>
      <c r="Y29" s="103"/>
    </row>
    <row r="30" ht="20.25" customHeight="1" spans="1:25">
      <c r="A30" s="169" t="s">
        <v>70</v>
      </c>
      <c r="B30" s="169" t="s">
        <v>70</v>
      </c>
      <c r="C30" s="169" t="s">
        <v>243</v>
      </c>
      <c r="D30" s="169" t="s">
        <v>244</v>
      </c>
      <c r="E30" s="169" t="s">
        <v>102</v>
      </c>
      <c r="F30" s="169" t="s">
        <v>103</v>
      </c>
      <c r="G30" s="169" t="s">
        <v>247</v>
      </c>
      <c r="H30" s="169" t="s">
        <v>248</v>
      </c>
      <c r="I30" s="103">
        <v>7600</v>
      </c>
      <c r="J30" s="103">
        <v>7600</v>
      </c>
      <c r="K30" s="49"/>
      <c r="L30" s="49"/>
      <c r="M30" s="49"/>
      <c r="N30" s="103">
        <v>7600</v>
      </c>
      <c r="O30" s="49"/>
      <c r="P30" s="103"/>
      <c r="Q30" s="103"/>
      <c r="R30" s="103"/>
      <c r="S30" s="103"/>
      <c r="T30" s="103"/>
      <c r="U30" s="103"/>
      <c r="V30" s="103"/>
      <c r="W30" s="103"/>
      <c r="X30" s="103"/>
      <c r="Y30" s="103"/>
    </row>
    <row r="31" ht="20.25" customHeight="1" spans="1:25">
      <c r="A31" s="169" t="s">
        <v>70</v>
      </c>
      <c r="B31" s="169" t="s">
        <v>70</v>
      </c>
      <c r="C31" s="169" t="s">
        <v>243</v>
      </c>
      <c r="D31" s="169" t="s">
        <v>244</v>
      </c>
      <c r="E31" s="169" t="s">
        <v>102</v>
      </c>
      <c r="F31" s="169" t="s">
        <v>103</v>
      </c>
      <c r="G31" s="169" t="s">
        <v>249</v>
      </c>
      <c r="H31" s="169" t="s">
        <v>250</v>
      </c>
      <c r="I31" s="103">
        <v>7600</v>
      </c>
      <c r="J31" s="103">
        <v>7600</v>
      </c>
      <c r="K31" s="49"/>
      <c r="L31" s="49"/>
      <c r="M31" s="49"/>
      <c r="N31" s="103">
        <v>7600</v>
      </c>
      <c r="O31" s="49"/>
      <c r="P31" s="103"/>
      <c r="Q31" s="103"/>
      <c r="R31" s="103"/>
      <c r="S31" s="103"/>
      <c r="T31" s="103"/>
      <c r="U31" s="103"/>
      <c r="V31" s="103"/>
      <c r="W31" s="103"/>
      <c r="X31" s="103"/>
      <c r="Y31" s="103"/>
    </row>
    <row r="32" ht="20.25" customHeight="1" spans="1:25">
      <c r="A32" s="169" t="s">
        <v>70</v>
      </c>
      <c r="B32" s="169" t="s">
        <v>70</v>
      </c>
      <c r="C32" s="169" t="s">
        <v>243</v>
      </c>
      <c r="D32" s="169" t="s">
        <v>244</v>
      </c>
      <c r="E32" s="169" t="s">
        <v>102</v>
      </c>
      <c r="F32" s="169" t="s">
        <v>103</v>
      </c>
      <c r="G32" s="169" t="s">
        <v>251</v>
      </c>
      <c r="H32" s="169" t="s">
        <v>252</v>
      </c>
      <c r="I32" s="103">
        <v>28500</v>
      </c>
      <c r="J32" s="103">
        <v>28500</v>
      </c>
      <c r="K32" s="49"/>
      <c r="L32" s="49"/>
      <c r="M32" s="49"/>
      <c r="N32" s="103">
        <v>28500</v>
      </c>
      <c r="O32" s="49"/>
      <c r="P32" s="103"/>
      <c r="Q32" s="103"/>
      <c r="R32" s="103"/>
      <c r="S32" s="103"/>
      <c r="T32" s="103"/>
      <c r="U32" s="103"/>
      <c r="V32" s="103"/>
      <c r="W32" s="103"/>
      <c r="X32" s="103"/>
      <c r="Y32" s="103"/>
    </row>
    <row r="33" ht="20.25" customHeight="1" spans="1:25">
      <c r="A33" s="169" t="s">
        <v>70</v>
      </c>
      <c r="B33" s="169" t="s">
        <v>70</v>
      </c>
      <c r="C33" s="169" t="s">
        <v>243</v>
      </c>
      <c r="D33" s="169" t="s">
        <v>244</v>
      </c>
      <c r="E33" s="169" t="s">
        <v>102</v>
      </c>
      <c r="F33" s="169" t="s">
        <v>103</v>
      </c>
      <c r="G33" s="169" t="s">
        <v>253</v>
      </c>
      <c r="H33" s="169" t="s">
        <v>254</v>
      </c>
      <c r="I33" s="103">
        <v>60800</v>
      </c>
      <c r="J33" s="103">
        <v>60800</v>
      </c>
      <c r="K33" s="49"/>
      <c r="L33" s="49"/>
      <c r="M33" s="49"/>
      <c r="N33" s="103">
        <v>60800</v>
      </c>
      <c r="O33" s="49"/>
      <c r="P33" s="103"/>
      <c r="Q33" s="103"/>
      <c r="R33" s="103"/>
      <c r="S33" s="103"/>
      <c r="T33" s="103"/>
      <c r="U33" s="103"/>
      <c r="V33" s="103"/>
      <c r="W33" s="103"/>
      <c r="X33" s="103"/>
      <c r="Y33" s="103"/>
    </row>
    <row r="34" ht="20.25" customHeight="1" spans="1:25">
      <c r="A34" s="169" t="s">
        <v>70</v>
      </c>
      <c r="B34" s="169" t="s">
        <v>70</v>
      </c>
      <c r="C34" s="169" t="s">
        <v>243</v>
      </c>
      <c r="D34" s="169" t="s">
        <v>244</v>
      </c>
      <c r="E34" s="169" t="s">
        <v>102</v>
      </c>
      <c r="F34" s="169" t="s">
        <v>103</v>
      </c>
      <c r="G34" s="169" t="s">
        <v>255</v>
      </c>
      <c r="H34" s="169" t="s">
        <v>256</v>
      </c>
      <c r="I34" s="103">
        <v>7600</v>
      </c>
      <c r="J34" s="103">
        <v>7600</v>
      </c>
      <c r="K34" s="49"/>
      <c r="L34" s="49"/>
      <c r="M34" s="49"/>
      <c r="N34" s="103">
        <v>7600</v>
      </c>
      <c r="O34" s="49"/>
      <c r="P34" s="103"/>
      <c r="Q34" s="103"/>
      <c r="R34" s="103"/>
      <c r="S34" s="103"/>
      <c r="T34" s="103"/>
      <c r="U34" s="103"/>
      <c r="V34" s="103"/>
      <c r="W34" s="103"/>
      <c r="X34" s="103"/>
      <c r="Y34" s="103"/>
    </row>
    <row r="35" ht="20.25" customHeight="1" spans="1:25">
      <c r="A35" s="169" t="s">
        <v>70</v>
      </c>
      <c r="B35" s="169" t="s">
        <v>70</v>
      </c>
      <c r="C35" s="169" t="s">
        <v>243</v>
      </c>
      <c r="D35" s="169" t="s">
        <v>244</v>
      </c>
      <c r="E35" s="169" t="s">
        <v>102</v>
      </c>
      <c r="F35" s="169" t="s">
        <v>103</v>
      </c>
      <c r="G35" s="169" t="s">
        <v>257</v>
      </c>
      <c r="H35" s="169" t="s">
        <v>258</v>
      </c>
      <c r="I35" s="103">
        <v>1900</v>
      </c>
      <c r="J35" s="103">
        <v>1900</v>
      </c>
      <c r="K35" s="49"/>
      <c r="L35" s="49"/>
      <c r="M35" s="49"/>
      <c r="N35" s="103">
        <v>1900</v>
      </c>
      <c r="O35" s="49"/>
      <c r="P35" s="103"/>
      <c r="Q35" s="103"/>
      <c r="R35" s="103"/>
      <c r="S35" s="103"/>
      <c r="T35" s="103"/>
      <c r="U35" s="103"/>
      <c r="V35" s="103"/>
      <c r="W35" s="103"/>
      <c r="X35" s="103"/>
      <c r="Y35" s="103"/>
    </row>
    <row r="36" ht="20.25" customHeight="1" spans="1:25">
      <c r="A36" s="169" t="s">
        <v>70</v>
      </c>
      <c r="B36" s="169" t="s">
        <v>70</v>
      </c>
      <c r="C36" s="169" t="s">
        <v>243</v>
      </c>
      <c r="D36" s="169" t="s">
        <v>244</v>
      </c>
      <c r="E36" s="169" t="s">
        <v>102</v>
      </c>
      <c r="F36" s="169" t="s">
        <v>103</v>
      </c>
      <c r="G36" s="169" t="s">
        <v>259</v>
      </c>
      <c r="H36" s="169" t="s">
        <v>260</v>
      </c>
      <c r="I36" s="103">
        <v>1900</v>
      </c>
      <c r="J36" s="103">
        <v>1900</v>
      </c>
      <c r="K36" s="49"/>
      <c r="L36" s="49"/>
      <c r="M36" s="49"/>
      <c r="N36" s="103">
        <v>1900</v>
      </c>
      <c r="O36" s="49"/>
      <c r="P36" s="103"/>
      <c r="Q36" s="103"/>
      <c r="R36" s="103"/>
      <c r="S36" s="103"/>
      <c r="T36" s="103"/>
      <c r="U36" s="103"/>
      <c r="V36" s="103"/>
      <c r="W36" s="103"/>
      <c r="X36" s="103"/>
      <c r="Y36" s="103"/>
    </row>
    <row r="37" ht="20.25" customHeight="1" spans="1:25">
      <c r="A37" s="169" t="s">
        <v>70</v>
      </c>
      <c r="B37" s="169" t="s">
        <v>70</v>
      </c>
      <c r="C37" s="169" t="s">
        <v>243</v>
      </c>
      <c r="D37" s="169" t="s">
        <v>244</v>
      </c>
      <c r="E37" s="169" t="s">
        <v>102</v>
      </c>
      <c r="F37" s="169" t="s">
        <v>103</v>
      </c>
      <c r="G37" s="169" t="s">
        <v>261</v>
      </c>
      <c r="H37" s="169" t="s">
        <v>262</v>
      </c>
      <c r="I37" s="103">
        <v>91200</v>
      </c>
      <c r="J37" s="103">
        <v>91200</v>
      </c>
      <c r="K37" s="49"/>
      <c r="L37" s="49"/>
      <c r="M37" s="49"/>
      <c r="N37" s="103">
        <v>91200</v>
      </c>
      <c r="O37" s="49"/>
      <c r="P37" s="103"/>
      <c r="Q37" s="103"/>
      <c r="R37" s="103"/>
      <c r="S37" s="103"/>
      <c r="T37" s="103"/>
      <c r="U37" s="103"/>
      <c r="V37" s="103"/>
      <c r="W37" s="103"/>
      <c r="X37" s="103"/>
      <c r="Y37" s="103"/>
    </row>
    <row r="38" ht="20.25" customHeight="1" spans="1:25">
      <c r="A38" s="169" t="s">
        <v>70</v>
      </c>
      <c r="B38" s="169" t="s">
        <v>70</v>
      </c>
      <c r="C38" s="169" t="s">
        <v>263</v>
      </c>
      <c r="D38" s="169" t="s">
        <v>264</v>
      </c>
      <c r="E38" s="169" t="s">
        <v>102</v>
      </c>
      <c r="F38" s="169" t="s">
        <v>103</v>
      </c>
      <c r="G38" s="169" t="s">
        <v>234</v>
      </c>
      <c r="H38" s="169" t="s">
        <v>235</v>
      </c>
      <c r="I38" s="103">
        <v>39120</v>
      </c>
      <c r="J38" s="103">
        <v>39120</v>
      </c>
      <c r="K38" s="49"/>
      <c r="L38" s="49"/>
      <c r="M38" s="49"/>
      <c r="N38" s="103">
        <v>39120</v>
      </c>
      <c r="O38" s="49"/>
      <c r="P38" s="103"/>
      <c r="Q38" s="103"/>
      <c r="R38" s="103"/>
      <c r="S38" s="103"/>
      <c r="T38" s="103"/>
      <c r="U38" s="103"/>
      <c r="V38" s="103"/>
      <c r="W38" s="103"/>
      <c r="X38" s="103"/>
      <c r="Y38" s="103"/>
    </row>
    <row r="39" ht="20.25" customHeight="1" spans="1:25">
      <c r="A39" s="169" t="s">
        <v>70</v>
      </c>
      <c r="B39" s="169" t="s">
        <v>70</v>
      </c>
      <c r="C39" s="169" t="s">
        <v>265</v>
      </c>
      <c r="D39" s="169" t="s">
        <v>266</v>
      </c>
      <c r="E39" s="169" t="s">
        <v>116</v>
      </c>
      <c r="F39" s="169" t="s">
        <v>117</v>
      </c>
      <c r="G39" s="169" t="s">
        <v>267</v>
      </c>
      <c r="H39" s="169" t="s">
        <v>268</v>
      </c>
      <c r="I39" s="103">
        <v>514800</v>
      </c>
      <c r="J39" s="103">
        <v>514800</v>
      </c>
      <c r="K39" s="49"/>
      <c r="L39" s="49"/>
      <c r="M39" s="49"/>
      <c r="N39" s="103">
        <v>514800</v>
      </c>
      <c r="O39" s="49"/>
      <c r="P39" s="103"/>
      <c r="Q39" s="103"/>
      <c r="R39" s="103"/>
      <c r="S39" s="103"/>
      <c r="T39" s="103"/>
      <c r="U39" s="103"/>
      <c r="V39" s="103"/>
      <c r="W39" s="103"/>
      <c r="X39" s="103"/>
      <c r="Y39" s="103"/>
    </row>
    <row r="40" ht="20.25" customHeight="1" spans="1:25">
      <c r="A40" s="169" t="s">
        <v>70</v>
      </c>
      <c r="B40" s="169" t="s">
        <v>70</v>
      </c>
      <c r="C40" s="169" t="s">
        <v>269</v>
      </c>
      <c r="D40" s="169" t="s">
        <v>270</v>
      </c>
      <c r="E40" s="169" t="s">
        <v>102</v>
      </c>
      <c r="F40" s="169" t="s">
        <v>103</v>
      </c>
      <c r="G40" s="169" t="s">
        <v>210</v>
      </c>
      <c r="H40" s="169" t="s">
        <v>211</v>
      </c>
      <c r="I40" s="103">
        <v>675960</v>
      </c>
      <c r="J40" s="103">
        <v>675960</v>
      </c>
      <c r="K40" s="49"/>
      <c r="L40" s="49"/>
      <c r="M40" s="49"/>
      <c r="N40" s="103">
        <v>675960</v>
      </c>
      <c r="O40" s="49"/>
      <c r="P40" s="103"/>
      <c r="Q40" s="103"/>
      <c r="R40" s="103"/>
      <c r="S40" s="103"/>
      <c r="T40" s="103"/>
      <c r="U40" s="103"/>
      <c r="V40" s="103"/>
      <c r="W40" s="103"/>
      <c r="X40" s="103"/>
      <c r="Y40" s="103"/>
    </row>
    <row r="41" ht="17.25" customHeight="1" spans="1:25">
      <c r="A41" s="58" t="s">
        <v>176</v>
      </c>
      <c r="B41" s="59"/>
      <c r="C41" s="170"/>
      <c r="D41" s="170"/>
      <c r="E41" s="170"/>
      <c r="F41" s="170"/>
      <c r="G41" s="170"/>
      <c r="H41" s="171"/>
      <c r="I41" s="103">
        <v>9045794.25</v>
      </c>
      <c r="J41" s="103">
        <v>9045794.25</v>
      </c>
      <c r="K41" s="103"/>
      <c r="L41" s="103"/>
      <c r="M41" s="103"/>
      <c r="N41" s="103">
        <v>9045794.25</v>
      </c>
      <c r="O41" s="103"/>
      <c r="P41" s="103"/>
      <c r="Q41" s="103"/>
      <c r="R41" s="103"/>
      <c r="S41" s="103"/>
      <c r="T41" s="103"/>
      <c r="U41" s="103"/>
      <c r="V41" s="103"/>
      <c r="W41" s="103"/>
      <c r="X41" s="103"/>
      <c r="Y41" s="103"/>
    </row>
  </sheetData>
  <mergeCells count="31">
    <mergeCell ref="A3:Y3"/>
    <mergeCell ref="A4:H4"/>
    <mergeCell ref="I5:Y5"/>
    <mergeCell ref="J6:O6"/>
    <mergeCell ref="P6:R6"/>
    <mergeCell ref="T6:Y6"/>
    <mergeCell ref="J7:K7"/>
    <mergeCell ref="A41:H41"/>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topLeftCell="I1" workbookViewId="0">
      <pane ySplit="1" topLeftCell="A5" activePane="bottomLeft" state="frozen"/>
      <selection/>
      <selection pane="bottomLeft" activeCell="W2" sqref="W2"/>
    </sheetView>
  </sheetViews>
  <sheetFormatPr defaultColWidth="9.14545454545454" defaultRowHeight="14.25" customHeight="1"/>
  <cols>
    <col min="1" max="1" width="10.2818181818182" customWidth="1"/>
    <col min="2" max="2" width="13.4272727272727" customWidth="1"/>
    <col min="3" max="3" width="32.8454545454545" customWidth="1"/>
    <col min="4" max="4" width="23.8545454545455" customWidth="1"/>
    <col min="5" max="5" width="11.1454545454545"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454545454545" customWidth="1"/>
    <col min="17" max="21" width="19.8545454545455" customWidth="1"/>
    <col min="22" max="22" width="20" customWidth="1"/>
    <col min="23" max="23" width="19.8545454545455" customWidth="1"/>
  </cols>
  <sheetData>
    <row r="1" customHeight="1" spans="1:23">
      <c r="A1" s="26"/>
      <c r="B1" s="26"/>
      <c r="C1" s="26"/>
      <c r="D1" s="26"/>
      <c r="E1" s="26"/>
      <c r="F1" s="26"/>
      <c r="G1" s="26"/>
      <c r="H1" s="26"/>
      <c r="I1" s="26"/>
      <c r="J1" s="26"/>
      <c r="K1" s="26"/>
      <c r="L1" s="26"/>
      <c r="M1" s="26"/>
      <c r="N1" s="26"/>
      <c r="O1" s="26"/>
      <c r="P1" s="26"/>
      <c r="Q1" s="26"/>
      <c r="R1" s="26"/>
      <c r="S1" s="26"/>
      <c r="T1" s="26"/>
      <c r="U1" s="26"/>
      <c r="V1" s="26"/>
      <c r="W1" s="26"/>
    </row>
    <row r="2" ht="13.5" customHeight="1" spans="2:23">
      <c r="B2" s="159"/>
      <c r="E2" s="27"/>
      <c r="F2" s="27"/>
      <c r="G2" s="27"/>
      <c r="H2" s="27"/>
      <c r="U2" s="159"/>
      <c r="W2" s="164" t="s">
        <v>271</v>
      </c>
    </row>
    <row r="3" ht="46.5" customHeight="1" spans="1:23">
      <c r="A3" s="29" t="str">
        <f>"2025"&amp;"年部门项目支出预算表"</f>
        <v>2025年部门项目支出预算表</v>
      </c>
      <c r="B3" s="29"/>
      <c r="C3" s="29"/>
      <c r="D3" s="29"/>
      <c r="E3" s="29"/>
      <c r="F3" s="29"/>
      <c r="G3" s="29"/>
      <c r="H3" s="29"/>
      <c r="I3" s="29"/>
      <c r="J3" s="29"/>
      <c r="K3" s="29"/>
      <c r="L3" s="29"/>
      <c r="M3" s="29"/>
      <c r="N3" s="29"/>
      <c r="O3" s="29"/>
      <c r="P3" s="29"/>
      <c r="Q3" s="29"/>
      <c r="R3" s="29"/>
      <c r="S3" s="29"/>
      <c r="T3" s="29"/>
      <c r="U3" s="29"/>
      <c r="V3" s="29"/>
      <c r="W3" s="29"/>
    </row>
    <row r="4" ht="13.5" customHeight="1" spans="1:23">
      <c r="A4" s="30" t="str">
        <f>"单位名称："&amp;"昆明市东川区人民代表大会常务委员会"</f>
        <v>单位名称：昆明市东川区人民代表大会常务委员会</v>
      </c>
      <c r="B4" s="31"/>
      <c r="C4" s="31"/>
      <c r="D4" s="31"/>
      <c r="E4" s="31"/>
      <c r="F4" s="31"/>
      <c r="G4" s="31"/>
      <c r="H4" s="31"/>
      <c r="I4" s="32"/>
      <c r="J4" s="32"/>
      <c r="K4" s="32"/>
      <c r="L4" s="32"/>
      <c r="M4" s="32"/>
      <c r="N4" s="32"/>
      <c r="O4" s="32"/>
      <c r="P4" s="32"/>
      <c r="Q4" s="32"/>
      <c r="U4" s="159"/>
      <c r="W4" s="141" t="s">
        <v>1</v>
      </c>
    </row>
    <row r="5" ht="21.75" customHeight="1" spans="1:23">
      <c r="A5" s="34" t="s">
        <v>272</v>
      </c>
      <c r="B5" s="35" t="s">
        <v>187</v>
      </c>
      <c r="C5" s="34" t="s">
        <v>188</v>
      </c>
      <c r="D5" s="34" t="s">
        <v>273</v>
      </c>
      <c r="E5" s="35" t="s">
        <v>189</v>
      </c>
      <c r="F5" s="35" t="s">
        <v>190</v>
      </c>
      <c r="G5" s="35" t="s">
        <v>274</v>
      </c>
      <c r="H5" s="35" t="s">
        <v>275</v>
      </c>
      <c r="I5" s="53" t="s">
        <v>55</v>
      </c>
      <c r="J5" s="36" t="s">
        <v>276</v>
      </c>
      <c r="K5" s="37"/>
      <c r="L5" s="37"/>
      <c r="M5" s="38"/>
      <c r="N5" s="36" t="s">
        <v>195</v>
      </c>
      <c r="O5" s="37"/>
      <c r="P5" s="38"/>
      <c r="Q5" s="35" t="s">
        <v>61</v>
      </c>
      <c r="R5" s="36" t="s">
        <v>62</v>
      </c>
      <c r="S5" s="37"/>
      <c r="T5" s="37"/>
      <c r="U5" s="37"/>
      <c r="V5" s="37"/>
      <c r="W5" s="38"/>
    </row>
    <row r="6" ht="21.75" customHeight="1" spans="1:23">
      <c r="A6" s="39"/>
      <c r="B6" s="54"/>
      <c r="C6" s="39"/>
      <c r="D6" s="39"/>
      <c r="E6" s="40"/>
      <c r="F6" s="40"/>
      <c r="G6" s="40"/>
      <c r="H6" s="40"/>
      <c r="I6" s="54"/>
      <c r="J6" s="160" t="s">
        <v>58</v>
      </c>
      <c r="K6" s="161"/>
      <c r="L6" s="35" t="s">
        <v>59</v>
      </c>
      <c r="M6" s="35" t="s">
        <v>60</v>
      </c>
      <c r="N6" s="35" t="s">
        <v>58</v>
      </c>
      <c r="O6" s="35" t="s">
        <v>59</v>
      </c>
      <c r="P6" s="35" t="s">
        <v>60</v>
      </c>
      <c r="Q6" s="40"/>
      <c r="R6" s="35" t="s">
        <v>57</v>
      </c>
      <c r="S6" s="35" t="s">
        <v>64</v>
      </c>
      <c r="T6" s="35" t="s">
        <v>201</v>
      </c>
      <c r="U6" s="35" t="s">
        <v>66</v>
      </c>
      <c r="V6" s="35" t="s">
        <v>67</v>
      </c>
      <c r="W6" s="35" t="s">
        <v>68</v>
      </c>
    </row>
    <row r="7" ht="21" customHeight="1" spans="1:23">
      <c r="A7" s="54"/>
      <c r="B7" s="54"/>
      <c r="C7" s="54"/>
      <c r="D7" s="54"/>
      <c r="E7" s="54"/>
      <c r="F7" s="54"/>
      <c r="G7" s="54"/>
      <c r="H7" s="54"/>
      <c r="I7" s="54"/>
      <c r="J7" s="162" t="s">
        <v>57</v>
      </c>
      <c r="K7" s="163"/>
      <c r="L7" s="54"/>
      <c r="M7" s="54"/>
      <c r="N7" s="54"/>
      <c r="O7" s="54"/>
      <c r="P7" s="54"/>
      <c r="Q7" s="54"/>
      <c r="R7" s="54"/>
      <c r="S7" s="54"/>
      <c r="T7" s="54"/>
      <c r="U7" s="54"/>
      <c r="V7" s="54"/>
      <c r="W7" s="54"/>
    </row>
    <row r="8" ht="39.75" customHeight="1" spans="1:23">
      <c r="A8" s="42"/>
      <c r="B8" s="44"/>
      <c r="C8" s="42"/>
      <c r="D8" s="42"/>
      <c r="E8" s="43"/>
      <c r="F8" s="43"/>
      <c r="G8" s="43"/>
      <c r="H8" s="43"/>
      <c r="I8" s="44"/>
      <c r="J8" s="91" t="s">
        <v>57</v>
      </c>
      <c r="K8" s="91" t="s">
        <v>277</v>
      </c>
      <c r="L8" s="43"/>
      <c r="M8" s="43"/>
      <c r="N8" s="43"/>
      <c r="O8" s="43"/>
      <c r="P8" s="43"/>
      <c r="Q8" s="43"/>
      <c r="R8" s="43"/>
      <c r="S8" s="43"/>
      <c r="T8" s="43"/>
      <c r="U8" s="44"/>
      <c r="V8" s="43"/>
      <c r="W8" s="43"/>
    </row>
    <row r="9" ht="15" customHeight="1" spans="1:23">
      <c r="A9" s="45">
        <v>1</v>
      </c>
      <c r="B9" s="45">
        <v>2</v>
      </c>
      <c r="C9" s="45">
        <v>3</v>
      </c>
      <c r="D9" s="45">
        <v>4</v>
      </c>
      <c r="E9" s="45">
        <v>5</v>
      </c>
      <c r="F9" s="45">
        <v>6</v>
      </c>
      <c r="G9" s="45">
        <v>7</v>
      </c>
      <c r="H9" s="45">
        <v>8</v>
      </c>
      <c r="I9" s="45">
        <v>9</v>
      </c>
      <c r="J9" s="45">
        <v>10</v>
      </c>
      <c r="K9" s="45">
        <v>11</v>
      </c>
      <c r="L9" s="61">
        <v>12</v>
      </c>
      <c r="M9" s="61">
        <v>13</v>
      </c>
      <c r="N9" s="61">
        <v>14</v>
      </c>
      <c r="O9" s="61">
        <v>15</v>
      </c>
      <c r="P9" s="61">
        <v>16</v>
      </c>
      <c r="Q9" s="61">
        <v>17</v>
      </c>
      <c r="R9" s="61">
        <v>18</v>
      </c>
      <c r="S9" s="61">
        <v>19</v>
      </c>
      <c r="T9" s="61">
        <v>20</v>
      </c>
      <c r="U9" s="45">
        <v>21</v>
      </c>
      <c r="V9" s="61">
        <v>22</v>
      </c>
      <c r="W9" s="45">
        <v>23</v>
      </c>
    </row>
    <row r="10" ht="21.75" customHeight="1" spans="1:23">
      <c r="A10" s="93" t="s">
        <v>278</v>
      </c>
      <c r="B10" s="93" t="s">
        <v>279</v>
      </c>
      <c r="C10" s="93" t="s">
        <v>280</v>
      </c>
      <c r="D10" s="93" t="s">
        <v>70</v>
      </c>
      <c r="E10" s="93" t="s">
        <v>106</v>
      </c>
      <c r="F10" s="93" t="s">
        <v>107</v>
      </c>
      <c r="G10" s="93" t="s">
        <v>245</v>
      </c>
      <c r="H10" s="93" t="s">
        <v>246</v>
      </c>
      <c r="I10" s="103">
        <v>20000</v>
      </c>
      <c r="J10" s="103">
        <v>20000</v>
      </c>
      <c r="K10" s="103">
        <v>20000</v>
      </c>
      <c r="L10" s="103"/>
      <c r="M10" s="103"/>
      <c r="N10" s="103"/>
      <c r="O10" s="103"/>
      <c r="P10" s="103"/>
      <c r="Q10" s="103"/>
      <c r="R10" s="103"/>
      <c r="S10" s="103"/>
      <c r="T10" s="103"/>
      <c r="U10" s="103"/>
      <c r="V10" s="103"/>
      <c r="W10" s="103"/>
    </row>
    <row r="11" ht="21.75" customHeight="1" spans="1:23">
      <c r="A11" s="93" t="s">
        <v>278</v>
      </c>
      <c r="B11" s="93" t="s">
        <v>281</v>
      </c>
      <c r="C11" s="93" t="s">
        <v>282</v>
      </c>
      <c r="D11" s="93" t="s">
        <v>70</v>
      </c>
      <c r="E11" s="93" t="s">
        <v>110</v>
      </c>
      <c r="F11" s="93" t="s">
        <v>111</v>
      </c>
      <c r="G11" s="93" t="s">
        <v>245</v>
      </c>
      <c r="H11" s="93" t="s">
        <v>246</v>
      </c>
      <c r="I11" s="103">
        <v>96000</v>
      </c>
      <c r="J11" s="103">
        <v>96000</v>
      </c>
      <c r="K11" s="103">
        <v>96000</v>
      </c>
      <c r="L11" s="103"/>
      <c r="M11" s="103"/>
      <c r="N11" s="103"/>
      <c r="O11" s="103"/>
      <c r="P11" s="103"/>
      <c r="Q11" s="103"/>
      <c r="R11" s="103"/>
      <c r="S11" s="103"/>
      <c r="T11" s="103"/>
      <c r="U11" s="103"/>
      <c r="V11" s="103"/>
      <c r="W11" s="103"/>
    </row>
    <row r="12" ht="21.75" customHeight="1" spans="1:23">
      <c r="A12" s="93" t="s">
        <v>278</v>
      </c>
      <c r="B12" s="93" t="s">
        <v>283</v>
      </c>
      <c r="C12" s="93" t="s">
        <v>284</v>
      </c>
      <c r="D12" s="93" t="s">
        <v>70</v>
      </c>
      <c r="E12" s="93" t="s">
        <v>104</v>
      </c>
      <c r="F12" s="93" t="s">
        <v>105</v>
      </c>
      <c r="G12" s="93" t="s">
        <v>257</v>
      </c>
      <c r="H12" s="93" t="s">
        <v>258</v>
      </c>
      <c r="I12" s="103">
        <v>491200</v>
      </c>
      <c r="J12" s="103">
        <v>491200</v>
      </c>
      <c r="K12" s="103">
        <v>491200</v>
      </c>
      <c r="L12" s="103"/>
      <c r="M12" s="103"/>
      <c r="N12" s="103"/>
      <c r="O12" s="103"/>
      <c r="P12" s="103"/>
      <c r="Q12" s="103"/>
      <c r="R12" s="103"/>
      <c r="S12" s="103"/>
      <c r="T12" s="103"/>
      <c r="U12" s="103"/>
      <c r="V12" s="103"/>
      <c r="W12" s="103"/>
    </row>
    <row r="13" ht="21.75" customHeight="1" spans="1:23">
      <c r="A13" s="93" t="s">
        <v>278</v>
      </c>
      <c r="B13" s="93" t="s">
        <v>285</v>
      </c>
      <c r="C13" s="93" t="s">
        <v>286</v>
      </c>
      <c r="D13" s="93" t="s">
        <v>70</v>
      </c>
      <c r="E13" s="93" t="s">
        <v>108</v>
      </c>
      <c r="F13" s="93" t="s">
        <v>109</v>
      </c>
      <c r="G13" s="93" t="s">
        <v>245</v>
      </c>
      <c r="H13" s="93" t="s">
        <v>246</v>
      </c>
      <c r="I13" s="103">
        <v>240000</v>
      </c>
      <c r="J13" s="103">
        <v>240000</v>
      </c>
      <c r="K13" s="103">
        <v>240000</v>
      </c>
      <c r="L13" s="103"/>
      <c r="M13" s="103"/>
      <c r="N13" s="103"/>
      <c r="O13" s="103"/>
      <c r="P13" s="103"/>
      <c r="Q13" s="103"/>
      <c r="R13" s="103"/>
      <c r="S13" s="103"/>
      <c r="T13" s="103"/>
      <c r="U13" s="103"/>
      <c r="V13" s="103"/>
      <c r="W13" s="103"/>
    </row>
    <row r="14" ht="21.75" customHeight="1" spans="1:23">
      <c r="A14" s="93" t="s">
        <v>278</v>
      </c>
      <c r="B14" s="93" t="s">
        <v>287</v>
      </c>
      <c r="C14" s="93" t="s">
        <v>288</v>
      </c>
      <c r="D14" s="93" t="s">
        <v>70</v>
      </c>
      <c r="E14" s="93" t="s">
        <v>110</v>
      </c>
      <c r="F14" s="93" t="s">
        <v>111</v>
      </c>
      <c r="G14" s="93" t="s">
        <v>245</v>
      </c>
      <c r="H14" s="93" t="s">
        <v>246</v>
      </c>
      <c r="I14" s="103">
        <v>400000</v>
      </c>
      <c r="J14" s="103">
        <v>400000</v>
      </c>
      <c r="K14" s="103">
        <v>400000</v>
      </c>
      <c r="L14" s="103"/>
      <c r="M14" s="103"/>
      <c r="N14" s="103"/>
      <c r="O14" s="103"/>
      <c r="P14" s="103"/>
      <c r="Q14" s="103"/>
      <c r="R14" s="103"/>
      <c r="S14" s="103"/>
      <c r="T14" s="103"/>
      <c r="U14" s="103"/>
      <c r="V14" s="103"/>
      <c r="W14" s="103"/>
    </row>
    <row r="15" ht="21.75" customHeight="1" spans="1:23">
      <c r="A15" s="93" t="s">
        <v>278</v>
      </c>
      <c r="B15" s="93" t="s">
        <v>289</v>
      </c>
      <c r="C15" s="93" t="s">
        <v>290</v>
      </c>
      <c r="D15" s="93" t="s">
        <v>70</v>
      </c>
      <c r="E15" s="93" t="s">
        <v>110</v>
      </c>
      <c r="F15" s="93" t="s">
        <v>111</v>
      </c>
      <c r="G15" s="93" t="s">
        <v>241</v>
      </c>
      <c r="H15" s="93" t="s">
        <v>242</v>
      </c>
      <c r="I15" s="103">
        <v>316800</v>
      </c>
      <c r="J15" s="103">
        <v>316800</v>
      </c>
      <c r="K15" s="103">
        <v>316800</v>
      </c>
      <c r="L15" s="103"/>
      <c r="M15" s="103"/>
      <c r="N15" s="103"/>
      <c r="O15" s="103"/>
      <c r="P15" s="103"/>
      <c r="Q15" s="103"/>
      <c r="R15" s="103"/>
      <c r="S15" s="103"/>
      <c r="T15" s="103"/>
      <c r="U15" s="103"/>
      <c r="V15" s="103"/>
      <c r="W15" s="103"/>
    </row>
    <row r="16" ht="18.75" customHeight="1" spans="1:23">
      <c r="A16" s="58" t="s">
        <v>176</v>
      </c>
      <c r="B16" s="59"/>
      <c r="C16" s="59"/>
      <c r="D16" s="59"/>
      <c r="E16" s="59"/>
      <c r="F16" s="59"/>
      <c r="G16" s="59"/>
      <c r="H16" s="60"/>
      <c r="I16" s="103">
        <v>1564000</v>
      </c>
      <c r="J16" s="103">
        <v>1564000</v>
      </c>
      <c r="K16" s="103">
        <v>1564000</v>
      </c>
      <c r="L16" s="103"/>
      <c r="M16" s="103"/>
      <c r="N16" s="103"/>
      <c r="O16" s="103"/>
      <c r="P16" s="103"/>
      <c r="Q16" s="103"/>
      <c r="R16" s="103"/>
      <c r="S16" s="103"/>
      <c r="T16" s="103"/>
      <c r="U16" s="103"/>
      <c r="V16" s="103"/>
      <c r="W16" s="103"/>
    </row>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1"/>
  <sheetViews>
    <sheetView showZeros="0" workbookViewId="0">
      <pane ySplit="1" topLeftCell="A37" activePane="bottomLeft" state="frozen"/>
      <selection/>
      <selection pane="bottomLeft" activeCell="C40" sqref="C40"/>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customHeight="1" spans="1:10">
      <c r="A1" s="26"/>
      <c r="B1" s="26"/>
      <c r="C1" s="26"/>
      <c r="D1" s="26"/>
      <c r="E1" s="26"/>
      <c r="F1" s="26"/>
      <c r="G1" s="26"/>
      <c r="H1" s="26"/>
      <c r="I1" s="26"/>
      <c r="J1" s="26"/>
    </row>
    <row r="2" ht="18" customHeight="1" spans="10:10">
      <c r="J2" s="28" t="s">
        <v>291</v>
      </c>
    </row>
    <row r="3" ht="39.75" customHeight="1" spans="1:10">
      <c r="A3" s="89" t="str">
        <f>"2025"&amp;"年部门项目支出绩效目标表"</f>
        <v>2025年部门项目支出绩效目标表</v>
      </c>
      <c r="B3" s="29"/>
      <c r="C3" s="29"/>
      <c r="D3" s="29"/>
      <c r="E3" s="29"/>
      <c r="F3" s="90"/>
      <c r="G3" s="29"/>
      <c r="H3" s="90"/>
      <c r="I3" s="90"/>
      <c r="J3" s="29"/>
    </row>
    <row r="4" ht="17.25" customHeight="1" spans="1:1">
      <c r="A4" s="30" t="str">
        <f>"单位名称："&amp;"昆明市东川区人民代表大会常务委员会"</f>
        <v>单位名称：昆明市东川区人民代表大会常务委员会</v>
      </c>
    </row>
    <row r="5" ht="44.25" customHeight="1" spans="1:10">
      <c r="A5" s="91" t="s">
        <v>188</v>
      </c>
      <c r="B5" s="91" t="s">
        <v>292</v>
      </c>
      <c r="C5" s="91" t="s">
        <v>293</v>
      </c>
      <c r="D5" s="91" t="s">
        <v>294</v>
      </c>
      <c r="E5" s="91" t="s">
        <v>295</v>
      </c>
      <c r="F5" s="92" t="s">
        <v>296</v>
      </c>
      <c r="G5" s="91" t="s">
        <v>297</v>
      </c>
      <c r="H5" s="92" t="s">
        <v>298</v>
      </c>
      <c r="I5" s="92" t="s">
        <v>299</v>
      </c>
      <c r="J5" s="91" t="s">
        <v>300</v>
      </c>
    </row>
    <row r="6" ht="18.75" customHeight="1" spans="1:10">
      <c r="A6" s="156">
        <v>1</v>
      </c>
      <c r="B6" s="156">
        <v>2</v>
      </c>
      <c r="C6" s="156">
        <v>3</v>
      </c>
      <c r="D6" s="156">
        <v>4</v>
      </c>
      <c r="E6" s="156">
        <v>5</v>
      </c>
      <c r="F6" s="61">
        <v>6</v>
      </c>
      <c r="G6" s="156">
        <v>7</v>
      </c>
      <c r="H6" s="61">
        <v>8</v>
      </c>
      <c r="I6" s="61">
        <v>9</v>
      </c>
      <c r="J6" s="156">
        <v>10</v>
      </c>
    </row>
    <row r="7" ht="42" customHeight="1" spans="1:10">
      <c r="A7" s="55" t="s">
        <v>70</v>
      </c>
      <c r="B7" s="93"/>
      <c r="C7" s="93"/>
      <c r="D7" s="93"/>
      <c r="E7" s="79"/>
      <c r="F7" s="94"/>
      <c r="G7" s="79"/>
      <c r="H7" s="94"/>
      <c r="I7" s="94"/>
      <c r="J7" s="79"/>
    </row>
    <row r="8" ht="42" customHeight="1" spans="1:10">
      <c r="A8" s="157" t="s">
        <v>70</v>
      </c>
      <c r="B8" s="46"/>
      <c r="C8" s="46"/>
      <c r="D8" s="46"/>
      <c r="E8" s="55"/>
      <c r="F8" s="46"/>
      <c r="G8" s="55"/>
      <c r="H8" s="46"/>
      <c r="I8" s="46"/>
      <c r="J8" s="55"/>
    </row>
    <row r="9" ht="42" customHeight="1" spans="1:10">
      <c r="A9" s="158" t="s">
        <v>286</v>
      </c>
      <c r="B9" s="46" t="s">
        <v>301</v>
      </c>
      <c r="C9" s="46" t="s">
        <v>302</v>
      </c>
      <c r="D9" s="46" t="s">
        <v>303</v>
      </c>
      <c r="E9" s="55" t="s">
        <v>304</v>
      </c>
      <c r="F9" s="46" t="s">
        <v>305</v>
      </c>
      <c r="G9" s="55" t="s">
        <v>306</v>
      </c>
      <c r="H9" s="46" t="s">
        <v>307</v>
      </c>
      <c r="I9" s="46" t="s">
        <v>308</v>
      </c>
      <c r="J9" s="55" t="s">
        <v>309</v>
      </c>
    </row>
    <row r="10" ht="42" customHeight="1" spans="1:10">
      <c r="A10" s="158" t="s">
        <v>286</v>
      </c>
      <c r="B10" s="46" t="s">
        <v>301</v>
      </c>
      <c r="C10" s="46" t="s">
        <v>302</v>
      </c>
      <c r="D10" s="46" t="s">
        <v>303</v>
      </c>
      <c r="E10" s="55" t="s">
        <v>310</v>
      </c>
      <c r="F10" s="46" t="s">
        <v>305</v>
      </c>
      <c r="G10" s="55" t="s">
        <v>87</v>
      </c>
      <c r="H10" s="46" t="s">
        <v>311</v>
      </c>
      <c r="I10" s="46" t="s">
        <v>308</v>
      </c>
      <c r="J10" s="55" t="s">
        <v>312</v>
      </c>
    </row>
    <row r="11" ht="42" customHeight="1" spans="1:10">
      <c r="A11" s="158" t="s">
        <v>286</v>
      </c>
      <c r="B11" s="46" t="s">
        <v>301</v>
      </c>
      <c r="C11" s="46" t="s">
        <v>302</v>
      </c>
      <c r="D11" s="46" t="s">
        <v>303</v>
      </c>
      <c r="E11" s="55" t="s">
        <v>313</v>
      </c>
      <c r="F11" s="46" t="s">
        <v>305</v>
      </c>
      <c r="G11" s="55" t="s">
        <v>314</v>
      </c>
      <c r="H11" s="46" t="s">
        <v>315</v>
      </c>
      <c r="I11" s="46" t="s">
        <v>308</v>
      </c>
      <c r="J11" s="55" t="s">
        <v>316</v>
      </c>
    </row>
    <row r="12" ht="42" customHeight="1" spans="1:10">
      <c r="A12" s="158" t="s">
        <v>286</v>
      </c>
      <c r="B12" s="46" t="s">
        <v>301</v>
      </c>
      <c r="C12" s="46" t="s">
        <v>302</v>
      </c>
      <c r="D12" s="46" t="s">
        <v>317</v>
      </c>
      <c r="E12" s="55" t="s">
        <v>318</v>
      </c>
      <c r="F12" s="46" t="s">
        <v>319</v>
      </c>
      <c r="G12" s="55" t="s">
        <v>320</v>
      </c>
      <c r="H12" s="46" t="s">
        <v>321</v>
      </c>
      <c r="I12" s="46" t="s">
        <v>308</v>
      </c>
      <c r="J12" s="55" t="s">
        <v>322</v>
      </c>
    </row>
    <row r="13" ht="42" customHeight="1" spans="1:10">
      <c r="A13" s="158" t="s">
        <v>286</v>
      </c>
      <c r="B13" s="46" t="s">
        <v>301</v>
      </c>
      <c r="C13" s="46" t="s">
        <v>323</v>
      </c>
      <c r="D13" s="46" t="s">
        <v>324</v>
      </c>
      <c r="E13" s="55" t="s">
        <v>325</v>
      </c>
      <c r="F13" s="46" t="s">
        <v>319</v>
      </c>
      <c r="G13" s="55" t="s">
        <v>326</v>
      </c>
      <c r="H13" s="46" t="s">
        <v>321</v>
      </c>
      <c r="I13" s="46" t="s">
        <v>308</v>
      </c>
      <c r="J13" s="55" t="s">
        <v>327</v>
      </c>
    </row>
    <row r="14" ht="42" customHeight="1" spans="1:10">
      <c r="A14" s="158" t="s">
        <v>286</v>
      </c>
      <c r="B14" s="46" t="s">
        <v>301</v>
      </c>
      <c r="C14" s="46" t="s">
        <v>328</v>
      </c>
      <c r="D14" s="46" t="s">
        <v>329</v>
      </c>
      <c r="E14" s="55" t="s">
        <v>330</v>
      </c>
      <c r="F14" s="46" t="s">
        <v>319</v>
      </c>
      <c r="G14" s="55" t="s">
        <v>320</v>
      </c>
      <c r="H14" s="46" t="s">
        <v>321</v>
      </c>
      <c r="I14" s="46" t="s">
        <v>308</v>
      </c>
      <c r="J14" s="55" t="s">
        <v>331</v>
      </c>
    </row>
    <row r="15" ht="42" customHeight="1" spans="1:10">
      <c r="A15" s="158" t="s">
        <v>288</v>
      </c>
      <c r="B15" s="46" t="s">
        <v>332</v>
      </c>
      <c r="C15" s="46" t="s">
        <v>302</v>
      </c>
      <c r="D15" s="46" t="s">
        <v>303</v>
      </c>
      <c r="E15" s="55" t="s">
        <v>333</v>
      </c>
      <c r="F15" s="46" t="s">
        <v>305</v>
      </c>
      <c r="G15" s="55" t="s">
        <v>334</v>
      </c>
      <c r="H15" s="46" t="s">
        <v>335</v>
      </c>
      <c r="I15" s="46" t="s">
        <v>308</v>
      </c>
      <c r="J15" s="55" t="s">
        <v>336</v>
      </c>
    </row>
    <row r="16" ht="42" customHeight="1" spans="1:10">
      <c r="A16" s="158" t="s">
        <v>288</v>
      </c>
      <c r="B16" s="46" t="s">
        <v>332</v>
      </c>
      <c r="C16" s="46" t="s">
        <v>302</v>
      </c>
      <c r="D16" s="46" t="s">
        <v>317</v>
      </c>
      <c r="E16" s="55" t="s">
        <v>337</v>
      </c>
      <c r="F16" s="46" t="s">
        <v>319</v>
      </c>
      <c r="G16" s="55" t="s">
        <v>320</v>
      </c>
      <c r="H16" s="46" t="s">
        <v>321</v>
      </c>
      <c r="I16" s="46" t="s">
        <v>308</v>
      </c>
      <c r="J16" s="55" t="s">
        <v>338</v>
      </c>
    </row>
    <row r="17" ht="42" customHeight="1" spans="1:10">
      <c r="A17" s="158" t="s">
        <v>288</v>
      </c>
      <c r="B17" s="46" t="s">
        <v>332</v>
      </c>
      <c r="C17" s="46" t="s">
        <v>302</v>
      </c>
      <c r="D17" s="46" t="s">
        <v>339</v>
      </c>
      <c r="E17" s="55" t="s">
        <v>340</v>
      </c>
      <c r="F17" s="46" t="s">
        <v>319</v>
      </c>
      <c r="G17" s="55" t="s">
        <v>320</v>
      </c>
      <c r="H17" s="46" t="s">
        <v>321</v>
      </c>
      <c r="I17" s="46" t="s">
        <v>308</v>
      </c>
      <c r="J17" s="55" t="s">
        <v>341</v>
      </c>
    </row>
    <row r="18" ht="42" customHeight="1" spans="1:10">
      <c r="A18" s="158" t="s">
        <v>288</v>
      </c>
      <c r="B18" s="46" t="s">
        <v>332</v>
      </c>
      <c r="C18" s="46" t="s">
        <v>323</v>
      </c>
      <c r="D18" s="46" t="s">
        <v>324</v>
      </c>
      <c r="E18" s="55" t="s">
        <v>325</v>
      </c>
      <c r="F18" s="46" t="s">
        <v>319</v>
      </c>
      <c r="G18" s="55" t="s">
        <v>320</v>
      </c>
      <c r="H18" s="46" t="s">
        <v>321</v>
      </c>
      <c r="I18" s="46" t="s">
        <v>308</v>
      </c>
      <c r="J18" s="55" t="s">
        <v>342</v>
      </c>
    </row>
    <row r="19" ht="42" customHeight="1" spans="1:10">
      <c r="A19" s="158" t="s">
        <v>288</v>
      </c>
      <c r="B19" s="46" t="s">
        <v>332</v>
      </c>
      <c r="C19" s="46" t="s">
        <v>328</v>
      </c>
      <c r="D19" s="46" t="s">
        <v>329</v>
      </c>
      <c r="E19" s="55" t="s">
        <v>343</v>
      </c>
      <c r="F19" s="46" t="s">
        <v>319</v>
      </c>
      <c r="G19" s="55" t="s">
        <v>320</v>
      </c>
      <c r="H19" s="46" t="s">
        <v>321</v>
      </c>
      <c r="I19" s="46" t="s">
        <v>308</v>
      </c>
      <c r="J19" s="55" t="s">
        <v>344</v>
      </c>
    </row>
    <row r="20" ht="42" customHeight="1" spans="1:10">
      <c r="A20" s="158" t="s">
        <v>284</v>
      </c>
      <c r="B20" s="46" t="s">
        <v>345</v>
      </c>
      <c r="C20" s="46" t="s">
        <v>302</v>
      </c>
      <c r="D20" s="46" t="s">
        <v>303</v>
      </c>
      <c r="E20" s="55" t="s">
        <v>346</v>
      </c>
      <c r="F20" s="46" t="s">
        <v>319</v>
      </c>
      <c r="G20" s="55" t="s">
        <v>90</v>
      </c>
      <c r="H20" s="46" t="s">
        <v>307</v>
      </c>
      <c r="I20" s="46" t="s">
        <v>308</v>
      </c>
      <c r="J20" s="55" t="s">
        <v>347</v>
      </c>
    </row>
    <row r="21" ht="42" customHeight="1" spans="1:10">
      <c r="A21" s="158" t="s">
        <v>284</v>
      </c>
      <c r="B21" s="46" t="s">
        <v>345</v>
      </c>
      <c r="C21" s="46" t="s">
        <v>302</v>
      </c>
      <c r="D21" s="46" t="s">
        <v>303</v>
      </c>
      <c r="E21" s="55" t="s">
        <v>348</v>
      </c>
      <c r="F21" s="46" t="s">
        <v>319</v>
      </c>
      <c r="G21" s="55" t="s">
        <v>349</v>
      </c>
      <c r="H21" s="46" t="s">
        <v>350</v>
      </c>
      <c r="I21" s="46" t="s">
        <v>308</v>
      </c>
      <c r="J21" s="55" t="s">
        <v>351</v>
      </c>
    </row>
    <row r="22" ht="42" customHeight="1" spans="1:10">
      <c r="A22" s="158" t="s">
        <v>284</v>
      </c>
      <c r="B22" s="46" t="s">
        <v>345</v>
      </c>
      <c r="C22" s="46" t="s">
        <v>302</v>
      </c>
      <c r="D22" s="46" t="s">
        <v>303</v>
      </c>
      <c r="E22" s="55" t="s">
        <v>352</v>
      </c>
      <c r="F22" s="46" t="s">
        <v>319</v>
      </c>
      <c r="G22" s="55" t="s">
        <v>87</v>
      </c>
      <c r="H22" s="46" t="s">
        <v>311</v>
      </c>
      <c r="I22" s="46" t="s">
        <v>308</v>
      </c>
      <c r="J22" s="55" t="s">
        <v>353</v>
      </c>
    </row>
    <row r="23" ht="42" customHeight="1" spans="1:10">
      <c r="A23" s="158" t="s">
        <v>284</v>
      </c>
      <c r="B23" s="46" t="s">
        <v>345</v>
      </c>
      <c r="C23" s="46" t="s">
        <v>302</v>
      </c>
      <c r="D23" s="46" t="s">
        <v>317</v>
      </c>
      <c r="E23" s="55" t="s">
        <v>354</v>
      </c>
      <c r="F23" s="46" t="s">
        <v>305</v>
      </c>
      <c r="G23" s="55" t="s">
        <v>355</v>
      </c>
      <c r="H23" s="46" t="s">
        <v>356</v>
      </c>
      <c r="I23" s="46" t="s">
        <v>357</v>
      </c>
      <c r="J23" s="55" t="s">
        <v>358</v>
      </c>
    </row>
    <row r="24" ht="42" customHeight="1" spans="1:10">
      <c r="A24" s="158" t="s">
        <v>284</v>
      </c>
      <c r="B24" s="46" t="s">
        <v>345</v>
      </c>
      <c r="C24" s="46" t="s">
        <v>323</v>
      </c>
      <c r="D24" s="46" t="s">
        <v>359</v>
      </c>
      <c r="E24" s="55" t="s">
        <v>360</v>
      </c>
      <c r="F24" s="46" t="s">
        <v>319</v>
      </c>
      <c r="G24" s="55" t="s">
        <v>320</v>
      </c>
      <c r="H24" s="46" t="s">
        <v>321</v>
      </c>
      <c r="I24" s="46" t="s">
        <v>308</v>
      </c>
      <c r="J24" s="55" t="s">
        <v>361</v>
      </c>
    </row>
    <row r="25" ht="42" customHeight="1" spans="1:10">
      <c r="A25" s="158" t="s">
        <v>284</v>
      </c>
      <c r="B25" s="46" t="s">
        <v>345</v>
      </c>
      <c r="C25" s="46" t="s">
        <v>328</v>
      </c>
      <c r="D25" s="46" t="s">
        <v>329</v>
      </c>
      <c r="E25" s="55" t="s">
        <v>362</v>
      </c>
      <c r="F25" s="46" t="s">
        <v>319</v>
      </c>
      <c r="G25" s="55" t="s">
        <v>320</v>
      </c>
      <c r="H25" s="46" t="s">
        <v>321</v>
      </c>
      <c r="I25" s="46" t="s">
        <v>308</v>
      </c>
      <c r="J25" s="55" t="s">
        <v>363</v>
      </c>
    </row>
    <row r="26" ht="42" customHeight="1" spans="1:10">
      <c r="A26" s="158" t="s">
        <v>280</v>
      </c>
      <c r="B26" s="46" t="s">
        <v>364</v>
      </c>
      <c r="C26" s="46" t="s">
        <v>302</v>
      </c>
      <c r="D26" s="46" t="s">
        <v>303</v>
      </c>
      <c r="E26" s="55" t="s">
        <v>365</v>
      </c>
      <c r="F26" s="46" t="s">
        <v>319</v>
      </c>
      <c r="G26" s="55" t="s">
        <v>84</v>
      </c>
      <c r="H26" s="46" t="s">
        <v>307</v>
      </c>
      <c r="I26" s="46" t="s">
        <v>308</v>
      </c>
      <c r="J26" s="55" t="s">
        <v>366</v>
      </c>
    </row>
    <row r="27" ht="42" customHeight="1" spans="1:10">
      <c r="A27" s="158" t="s">
        <v>280</v>
      </c>
      <c r="B27" s="46" t="s">
        <v>364</v>
      </c>
      <c r="C27" s="46" t="s">
        <v>302</v>
      </c>
      <c r="D27" s="46" t="s">
        <v>317</v>
      </c>
      <c r="E27" s="55" t="s">
        <v>367</v>
      </c>
      <c r="F27" s="46" t="s">
        <v>319</v>
      </c>
      <c r="G27" s="55" t="s">
        <v>368</v>
      </c>
      <c r="H27" s="46" t="s">
        <v>321</v>
      </c>
      <c r="I27" s="46" t="s">
        <v>308</v>
      </c>
      <c r="J27" s="55" t="s">
        <v>369</v>
      </c>
    </row>
    <row r="28" ht="42" customHeight="1" spans="1:10">
      <c r="A28" s="158" t="s">
        <v>280</v>
      </c>
      <c r="B28" s="46" t="s">
        <v>364</v>
      </c>
      <c r="C28" s="46" t="s">
        <v>302</v>
      </c>
      <c r="D28" s="46" t="s">
        <v>339</v>
      </c>
      <c r="E28" s="55" t="s">
        <v>370</v>
      </c>
      <c r="F28" s="46" t="s">
        <v>319</v>
      </c>
      <c r="G28" s="55" t="s">
        <v>368</v>
      </c>
      <c r="H28" s="46" t="s">
        <v>321</v>
      </c>
      <c r="I28" s="46" t="s">
        <v>308</v>
      </c>
      <c r="J28" s="55" t="s">
        <v>371</v>
      </c>
    </row>
    <row r="29" ht="42" customHeight="1" spans="1:10">
      <c r="A29" s="158" t="s">
        <v>280</v>
      </c>
      <c r="B29" s="46" t="s">
        <v>364</v>
      </c>
      <c r="C29" s="46" t="s">
        <v>323</v>
      </c>
      <c r="D29" s="46" t="s">
        <v>324</v>
      </c>
      <c r="E29" s="55" t="s">
        <v>372</v>
      </c>
      <c r="F29" s="46" t="s">
        <v>319</v>
      </c>
      <c r="G29" s="55" t="s">
        <v>368</v>
      </c>
      <c r="H29" s="46" t="s">
        <v>321</v>
      </c>
      <c r="I29" s="46" t="s">
        <v>308</v>
      </c>
      <c r="J29" s="55" t="s">
        <v>373</v>
      </c>
    </row>
    <row r="30" ht="42" customHeight="1" spans="1:10">
      <c r="A30" s="158" t="s">
        <v>280</v>
      </c>
      <c r="B30" s="46" t="s">
        <v>364</v>
      </c>
      <c r="C30" s="46" t="s">
        <v>328</v>
      </c>
      <c r="D30" s="46" t="s">
        <v>329</v>
      </c>
      <c r="E30" s="55" t="s">
        <v>374</v>
      </c>
      <c r="F30" s="46" t="s">
        <v>319</v>
      </c>
      <c r="G30" s="55" t="s">
        <v>368</v>
      </c>
      <c r="H30" s="46" t="s">
        <v>321</v>
      </c>
      <c r="I30" s="46" t="s">
        <v>308</v>
      </c>
      <c r="J30" s="55" t="s">
        <v>375</v>
      </c>
    </row>
    <row r="31" ht="42" customHeight="1" spans="1:10">
      <c r="A31" s="158" t="s">
        <v>290</v>
      </c>
      <c r="B31" s="46" t="s">
        <v>345</v>
      </c>
      <c r="C31" s="46" t="s">
        <v>302</v>
      </c>
      <c r="D31" s="46" t="s">
        <v>303</v>
      </c>
      <c r="E31" s="55" t="s">
        <v>376</v>
      </c>
      <c r="F31" s="46" t="s">
        <v>305</v>
      </c>
      <c r="G31" s="55" t="s">
        <v>377</v>
      </c>
      <c r="H31" s="46" t="s">
        <v>315</v>
      </c>
      <c r="I31" s="46" t="s">
        <v>308</v>
      </c>
      <c r="J31" s="55" t="s">
        <v>378</v>
      </c>
    </row>
    <row r="32" ht="42" customHeight="1" spans="1:10">
      <c r="A32" s="158" t="s">
        <v>290</v>
      </c>
      <c r="B32" s="46" t="s">
        <v>345</v>
      </c>
      <c r="C32" s="46" t="s">
        <v>302</v>
      </c>
      <c r="D32" s="46" t="s">
        <v>317</v>
      </c>
      <c r="E32" s="55" t="s">
        <v>379</v>
      </c>
      <c r="F32" s="46" t="s">
        <v>319</v>
      </c>
      <c r="G32" s="55" t="s">
        <v>320</v>
      </c>
      <c r="H32" s="46" t="s">
        <v>321</v>
      </c>
      <c r="I32" s="46" t="s">
        <v>308</v>
      </c>
      <c r="J32" s="55" t="s">
        <v>380</v>
      </c>
    </row>
    <row r="33" ht="42" customHeight="1" spans="1:10">
      <c r="A33" s="158" t="s">
        <v>290</v>
      </c>
      <c r="B33" s="46" t="s">
        <v>345</v>
      </c>
      <c r="C33" s="46" t="s">
        <v>302</v>
      </c>
      <c r="D33" s="46" t="s">
        <v>339</v>
      </c>
      <c r="E33" s="55" t="s">
        <v>381</v>
      </c>
      <c r="F33" s="46" t="s">
        <v>305</v>
      </c>
      <c r="G33" s="55" t="s">
        <v>382</v>
      </c>
      <c r="H33" s="46" t="s">
        <v>321</v>
      </c>
      <c r="I33" s="46" t="s">
        <v>308</v>
      </c>
      <c r="J33" s="55" t="s">
        <v>383</v>
      </c>
    </row>
    <row r="34" ht="42" customHeight="1" spans="1:10">
      <c r="A34" s="158" t="s">
        <v>290</v>
      </c>
      <c r="B34" s="46" t="s">
        <v>345</v>
      </c>
      <c r="C34" s="46" t="s">
        <v>323</v>
      </c>
      <c r="D34" s="46" t="s">
        <v>324</v>
      </c>
      <c r="E34" s="55" t="s">
        <v>384</v>
      </c>
      <c r="F34" s="46" t="s">
        <v>319</v>
      </c>
      <c r="G34" s="55" t="s">
        <v>320</v>
      </c>
      <c r="H34" s="46" t="s">
        <v>321</v>
      </c>
      <c r="I34" s="46" t="s">
        <v>308</v>
      </c>
      <c r="J34" s="55" t="s">
        <v>385</v>
      </c>
    </row>
    <row r="35" ht="42" customHeight="1" spans="1:10">
      <c r="A35" s="158" t="s">
        <v>290</v>
      </c>
      <c r="B35" s="46" t="s">
        <v>345</v>
      </c>
      <c r="C35" s="46" t="s">
        <v>328</v>
      </c>
      <c r="D35" s="46" t="s">
        <v>329</v>
      </c>
      <c r="E35" s="55" t="s">
        <v>386</v>
      </c>
      <c r="F35" s="46" t="s">
        <v>319</v>
      </c>
      <c r="G35" s="55" t="s">
        <v>320</v>
      </c>
      <c r="H35" s="46" t="s">
        <v>321</v>
      </c>
      <c r="I35" s="46" t="s">
        <v>308</v>
      </c>
      <c r="J35" s="55" t="s">
        <v>387</v>
      </c>
    </row>
    <row r="36" ht="42" customHeight="1" spans="1:10">
      <c r="A36" s="158" t="s">
        <v>282</v>
      </c>
      <c r="B36" s="46" t="s">
        <v>388</v>
      </c>
      <c r="C36" s="46" t="s">
        <v>302</v>
      </c>
      <c r="D36" s="46" t="s">
        <v>303</v>
      </c>
      <c r="E36" s="55" t="s">
        <v>389</v>
      </c>
      <c r="F36" s="46" t="s">
        <v>390</v>
      </c>
      <c r="G36" s="55" t="s">
        <v>391</v>
      </c>
      <c r="H36" s="46" t="s">
        <v>315</v>
      </c>
      <c r="I36" s="46" t="s">
        <v>308</v>
      </c>
      <c r="J36" s="55" t="s">
        <v>392</v>
      </c>
    </row>
    <row r="37" ht="42" customHeight="1" spans="1:10">
      <c r="A37" s="158" t="s">
        <v>282</v>
      </c>
      <c r="B37" s="46" t="s">
        <v>388</v>
      </c>
      <c r="C37" s="46" t="s">
        <v>302</v>
      </c>
      <c r="D37" s="46" t="s">
        <v>303</v>
      </c>
      <c r="E37" s="55" t="s">
        <v>393</v>
      </c>
      <c r="F37" s="46" t="s">
        <v>319</v>
      </c>
      <c r="G37" s="55" t="s">
        <v>92</v>
      </c>
      <c r="H37" s="46" t="s">
        <v>307</v>
      </c>
      <c r="I37" s="46" t="s">
        <v>308</v>
      </c>
      <c r="J37" s="55" t="s">
        <v>393</v>
      </c>
    </row>
    <row r="38" ht="42" customHeight="1" spans="1:10">
      <c r="A38" s="158" t="s">
        <v>282</v>
      </c>
      <c r="B38" s="46" t="s">
        <v>388</v>
      </c>
      <c r="C38" s="46" t="s">
        <v>302</v>
      </c>
      <c r="D38" s="46" t="s">
        <v>339</v>
      </c>
      <c r="E38" s="55" t="s">
        <v>394</v>
      </c>
      <c r="F38" s="46" t="s">
        <v>390</v>
      </c>
      <c r="G38" s="55" t="s">
        <v>395</v>
      </c>
      <c r="H38" s="46" t="s">
        <v>396</v>
      </c>
      <c r="I38" s="46" t="s">
        <v>308</v>
      </c>
      <c r="J38" s="55" t="s">
        <v>394</v>
      </c>
    </row>
    <row r="39" ht="42" customHeight="1" spans="1:10">
      <c r="A39" s="158" t="s">
        <v>282</v>
      </c>
      <c r="B39" s="46" t="s">
        <v>388</v>
      </c>
      <c r="C39" s="46" t="s">
        <v>302</v>
      </c>
      <c r="D39" s="46" t="s">
        <v>397</v>
      </c>
      <c r="E39" s="55" t="s">
        <v>398</v>
      </c>
      <c r="F39" s="46" t="s">
        <v>319</v>
      </c>
      <c r="G39" s="55" t="s">
        <v>399</v>
      </c>
      <c r="H39" s="46" t="s">
        <v>335</v>
      </c>
      <c r="I39" s="46" t="s">
        <v>308</v>
      </c>
      <c r="J39" s="55" t="s">
        <v>400</v>
      </c>
    </row>
    <row r="40" ht="42" customHeight="1" spans="1:10">
      <c r="A40" s="158" t="s">
        <v>282</v>
      </c>
      <c r="B40" s="46" t="s">
        <v>388</v>
      </c>
      <c r="C40" s="46" t="s">
        <v>323</v>
      </c>
      <c r="D40" s="46" t="s">
        <v>324</v>
      </c>
      <c r="E40" s="55" t="s">
        <v>401</v>
      </c>
      <c r="F40" s="46" t="s">
        <v>319</v>
      </c>
      <c r="G40" s="55" t="s">
        <v>84</v>
      </c>
      <c r="H40" s="46" t="s">
        <v>402</v>
      </c>
      <c r="I40" s="46" t="s">
        <v>308</v>
      </c>
      <c r="J40" s="55" t="s">
        <v>401</v>
      </c>
    </row>
    <row r="41" ht="42" customHeight="1" spans="1:10">
      <c r="A41" s="158" t="s">
        <v>282</v>
      </c>
      <c r="B41" s="46" t="s">
        <v>388</v>
      </c>
      <c r="C41" s="46" t="s">
        <v>328</v>
      </c>
      <c r="D41" s="46" t="s">
        <v>329</v>
      </c>
      <c r="E41" s="55" t="s">
        <v>403</v>
      </c>
      <c r="F41" s="46" t="s">
        <v>319</v>
      </c>
      <c r="G41" s="55" t="s">
        <v>368</v>
      </c>
      <c r="H41" s="46" t="s">
        <v>321</v>
      </c>
      <c r="I41" s="46" t="s">
        <v>308</v>
      </c>
      <c r="J41" s="55" t="s">
        <v>404</v>
      </c>
    </row>
  </sheetData>
  <mergeCells count="14">
    <mergeCell ref="A3:J3"/>
    <mergeCell ref="A4:H4"/>
    <mergeCell ref="A9:A14"/>
    <mergeCell ref="A15:A19"/>
    <mergeCell ref="A20:A25"/>
    <mergeCell ref="A26:A30"/>
    <mergeCell ref="A31:A35"/>
    <mergeCell ref="A36:A41"/>
    <mergeCell ref="B9:B14"/>
    <mergeCell ref="B15:B19"/>
    <mergeCell ref="B20:B25"/>
    <mergeCell ref="B26:B30"/>
    <mergeCell ref="B31:B35"/>
    <mergeCell ref="B36:B4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2025-02-21T03:27:00Z</dcterms:created>
  <dcterms:modified xsi:type="dcterms:W3CDTF">2025-05-12T07:21:43Z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1B619944AC1B470490C29143ACD3A360_13</vt:lpwstr>
  </property>
</Properties>
</file>