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7"/>
  </bookViews>
  <sheets>
    <sheet name="部门财务收支预算总表" sheetId="1" r:id="rId1"/>
    <sheet name="部门收入预算表" sheetId="2" r:id="rId2"/>
    <sheet name="部门支出预算表" sheetId="3" r:id="rId3"/>
    <sheet name="部门财政拨款收支预算总表" sheetId="4" r:id="rId4"/>
    <sheet name="一般公共预算支出预算表" sheetId="5" r:id="rId5"/>
    <sheet name="一般公共预算“三公”经费支出预算表" sheetId="6" r:id="rId6"/>
    <sheet name="部门基本支出预算表" sheetId="7" r:id="rId7"/>
    <sheet name="部门项目支出预算表" sheetId="8" r:id="rId8"/>
    <sheet name="部门项目支出绩效目标表" sheetId="9" r:id="rId9"/>
    <sheet name="部门政府性基金预算支出预算表" sheetId="10" r:id="rId10"/>
    <sheet name="部门政府采购预算表" sheetId="11" r:id="rId11"/>
    <sheet name="部门政府购买服务预算表" sheetId="12" r:id="rId12"/>
    <sheet name="对下转移支付预算表" sheetId="13" r:id="rId13"/>
    <sheet name="对下转移支付绩效目标表" sheetId="14" r:id="rId14"/>
    <sheet name="新增资产配置表" sheetId="15" r:id="rId15"/>
    <sheet name="上级转移支付补助项目支出预算表" sheetId="16" r:id="rId16"/>
    <sheet name="部门项目中期规划预算表" sheetId="17" r:id="rId17"/>
    <sheet name="部门整体支出绩效目标表" sheetId="18" r:id="rId18"/>
  </sheets>
  <definedNames>
    <definedName name="_xlnm.Print_Titles" localSheetId="0">部门财务收支预算总表!$A:$A,部门财务收支预算总表!$1:$1</definedName>
    <definedName name="_xlnm.Print_Titles" localSheetId="1">部门收入预算表!$A:$A,部门收入预算表!$1:$1</definedName>
    <definedName name="_xlnm.Print_Titles" localSheetId="2">部门支出预算表!$A:$A,部门支出预算表!$1:$1</definedName>
    <definedName name="_xlnm.Print_Titles" localSheetId="3">部门财政拨款收支预算总表!$A:$A,部门财政拨款收支预算总表!$1:$1</definedName>
    <definedName name="_xlnm.Print_Titles" localSheetId="4">一般公共预算支出预算表!$A:$A,一般公共预算支出预算表!$1:$5</definedName>
    <definedName name="_xlnm.Print_Titles" localSheetId="5">一般公共预算“三公”经费支出预算表!$A:$A,一般公共预算“三公”经费支出预算表!$1:$1</definedName>
    <definedName name="_xlnm.Print_Titles" localSheetId="6">部门基本支出预算表!$A:$A,部门基本支出预算表!$1:$1</definedName>
    <definedName name="_xlnm.Print_Titles" localSheetId="7">部门项目支出预算表!$A:$A,部门项目支出预算表!$1:$1</definedName>
    <definedName name="_xlnm.Print_Titles" localSheetId="8">部门项目支出绩效目标表!$A:$A,部门项目支出绩效目标表!$1:$1</definedName>
    <definedName name="_xlnm.Print_Titles" localSheetId="9">部门政府性基金预算支出预算表!$A:$A,部门政府性基金预算支出预算表!$1:$6</definedName>
    <definedName name="_xlnm.Print_Titles" localSheetId="10">部门政府采购预算表!$A:$A,部门政府采购预算表!$1:$1</definedName>
    <definedName name="_xlnm.Print_Titles" localSheetId="11">部门政府购买服务预算表!$A:$A,部门政府购买服务预算表!$1:$1</definedName>
    <definedName name="_xlnm.Print_Titles" localSheetId="12">对下转移支付预算表!$A:$A,对下转移支付预算表!$1:$1</definedName>
    <definedName name="_xlnm.Print_Titles" localSheetId="13">对下转移支付绩效目标表!$A:$A,对下转移支付绩效目标表!$1:$1</definedName>
    <definedName name="_xlnm.Print_Titles" localSheetId="14">新增资产配置表!$A:$A,新增资产配置表!$1:$1</definedName>
    <definedName name="_xlnm.Print_Titles" localSheetId="15">上级转移支付补助项目支出预算表!$A:$A,上级转移支付补助项目支出预算表!$1:$1</definedName>
    <definedName name="_xlnm.Print_Titles" localSheetId="16">部门项目中期规划预算表!$A:$A,部门项目中期规划预算表!$1:$1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<sst xmlns="http://schemas.openxmlformats.org/spreadsheetml/2006/main" count="2700" uniqueCount="645">
  <si>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</si>
  <si>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</si>
  <si>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</si>
  <si>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</si>
  <si>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</si>
  <si>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</si>
  <si>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</si>
  <si>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</si>
  <si>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</si>
  <si>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</si>
  <si>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</si>
  <si>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</si>
  <si>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</si>
  <si>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</si>
  <si>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</si>
  <si>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</si>
  <si>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</si>
  <si>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</si>
  <si>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</si>
  <si>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</si>
  <si>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</si>
  <si>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</si>
  <si>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</si>
  <si>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</si>
  <si>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</si>
  <si>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</si>
  <si>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</si>
  <si>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</si>
  <si>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</si>
  <si>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</si>
  <si>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</si>
  <si>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</si>
  <si>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</si>
  <si>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</si>
  <si>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</si>
  <si>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</si>
  <si>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</si>
  <si>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</si>
  <si>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</si>
  <si>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</si>
  <si>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</si>
  <si>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</si>
  <si>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</si>
  <si>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</si>
  <si>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</si>
  <si>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</si>
  <si>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</si>
  <si>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</si>
  <si>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</si>
  <si>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</si>
  <si>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</si>
  <si>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</si>
  <si>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</si>
  <si>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</si>
  <si>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</si>
  <si>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</si>
  <si>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</si>
  <si>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</si>
  <si>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</si>
  <si>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</si>
  <si>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</si>
  <si>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</si>
  <si>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</si>
  <si>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</si>
  <si>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</si>
  <si>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</si>
  <si>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</si>
  <si>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</si>
  <si>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</si>
  <si>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578</t>
  </si>
  <si>
    <t>昆明市东川区人民政府碧谷街道办事处</t>
  </si>
  <si>
    <t>578001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</si>
  <si>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</si>
  <si>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</si>
  <si>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</si>
  <si>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</si>
  <si>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</si>
  <si>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</si>
  <si>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</si>
  <si>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</si>
  <si>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</si>
  <si>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</si>
  <si>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</si>
  <si>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</si>
  <si>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</si>
  <si>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</si>
  <si>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</si>
  <si>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</si>
  <si>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</si>
  <si>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</si>
  <si>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</si>
  <si>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</si>
  <si>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</si>
  <si>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</si>
  <si>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</si>
  <si>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</si>
  <si>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</si>
  <si>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</si>
  <si>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</si>
  <si>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</si>
  <si>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</si>
  <si>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</si>
  <si>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2010104</t>
  </si>
  <si>
    <t>人大会议</t>
  </si>
  <si>
    <t>20103</t>
  </si>
  <si>
    <t>政府办公厅（室）及相关机构事务</t>
  </si>
  <si>
    <t>2010301</t>
  </si>
  <si>
    <t>行政运行</t>
  </si>
  <si>
    <t>2010350</t>
  </si>
  <si>
    <t>事业运行</t>
  </si>
  <si>
    <t>2010399</t>
  </si>
  <si>
    <t>其他政府办公厅（室）及相关机构事务支出</t>
  </si>
  <si>
    <t>20111</t>
  </si>
  <si>
    <t>纪检监察事务</t>
  </si>
  <si>
    <t>2011101</t>
  </si>
  <si>
    <t>20129</t>
  </si>
  <si>
    <t>群众团体事务</t>
  </si>
  <si>
    <t>2012901</t>
  </si>
  <si>
    <t>20131</t>
  </si>
  <si>
    <t>党委办公厅（室）及相关机构事务</t>
  </si>
  <si>
    <t>2013199</t>
  </si>
  <si>
    <t>其他党委办公厅（室）及相关机构事务支出</t>
  </si>
  <si>
    <t>20139</t>
  </si>
  <si>
    <t>社会工作事务</t>
  </si>
  <si>
    <t>2013904</t>
  </si>
  <si>
    <t>专项业务</t>
  </si>
  <si>
    <t>20199</t>
  </si>
  <si>
    <t>其他一般公共服务支出</t>
  </si>
  <si>
    <t>2019999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</si>
  <si>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</si>
  <si>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</si>
  <si>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</si>
  <si>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</si>
  <si>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</si>
  <si>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</si>
  <si>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</si>
  <si>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</si>
  <si>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</si>
  <si>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</si>
  <si>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</si>
  <si>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</si>
  <si>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</si>
  <si>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</si>
  <si>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</si>
  <si>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</si>
  <si>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</si>
  <si>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</si>
  <si>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</si>
  <si>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</si>
  <si>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</si>
  <si>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</si>
  <si>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</si>
  <si>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</si>
  <si>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</si>
  <si>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</si>
  <si>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</si>
  <si>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</si>
  <si>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</si>
  <si>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</si>
  <si>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</si>
  <si>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</si>
  <si>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</si>
  <si>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</si>
  <si>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</si>
  <si>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</si>
  <si>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213</t>
  </si>
  <si>
    <t>农林水支出</t>
  </si>
  <si>
    <t>21301</t>
  </si>
  <si>
    <t>农业农村</t>
  </si>
  <si>
    <t>2130110</t>
  </si>
  <si>
    <t>执法监管</t>
  </si>
  <si>
    <t>21307</t>
  </si>
  <si>
    <t>农村综合改革</t>
  </si>
  <si>
    <t>2130705</t>
  </si>
  <si>
    <t>对村民委员会和村党支部的补助</t>
  </si>
  <si>
    <t>2130706</t>
  </si>
  <si>
    <t>对村集体经济组织的补助</t>
  </si>
  <si>
    <t>221</t>
  </si>
  <si>
    <t>住房保障支出</t>
  </si>
  <si>
    <t>22102</t>
  </si>
  <si>
    <t>住房改革支出</t>
  </si>
  <si>
    <t>2210201</t>
  </si>
  <si>
    <t>住房公积金</t>
  </si>
  <si>
    <t>224</t>
  </si>
  <si>
    <t>灾害防治及应急管理支出</t>
  </si>
  <si>
    <t>22401</t>
  </si>
  <si>
    <t>应急管理事务</t>
  </si>
  <si>
    <t>2240106</t>
  </si>
  <si>
    <t>安全监管</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</si>
  <si>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</si>
  <si>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</si>
  <si>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</si>
  <si>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</si>
  <si>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</si>
  <si>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</si>
  <si>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</si>
  <si>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</si>
  <si>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</si>
  <si>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</si>
  <si>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</si>
  <si>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</si>
  <si>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</si>
  <si>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</si>
  <si>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</si>
  <si>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</si>
  <si>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</si>
  <si>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</si>
  <si>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</si>
  <si>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</si>
  <si>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</si>
  <si>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</si>
  <si>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</si>
  <si>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</si>
  <si>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</si>
  <si>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</si>
  <si>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</si>
  <si>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</si>
  <si>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</si>
  <si>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</si>
  <si>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</si>
  <si>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</si>
  <si>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</si>
  <si>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</si>
  <si>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</si>
  <si>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</si>
  <si>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</si>
  <si>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</si>
  <si>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</si>
  <si>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</si>
  <si>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</si>
  <si>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</si>
  <si>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</si>
  <si>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</si>
  <si>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</si>
  <si>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</si>
  <si>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</si>
  <si>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</si>
  <si>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</si>
  <si>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</si>
  <si>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</si>
  <si>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</si>
  <si>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</si>
  <si>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</si>
  <si>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</si>
  <si>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</si>
  <si>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</si>
  <si>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</si>
  <si>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</si>
  <si>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</si>
  <si>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</si>
  <si>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</si>
  <si>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</si>
  <si>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</si>
  <si>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</si>
  <si>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</si>
  <si>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530113210000000003371</t>
  </si>
  <si>
    <t>30217</t>
  </si>
  <si>
    <t>530113210000000003372</t>
  </si>
  <si>
    <t>公务交通补贴</t>
  </si>
  <si>
    <t>30239</t>
  </si>
  <si>
    <t>其他交通费用</t>
  </si>
  <si>
    <t>530113210000000003373</t>
  </si>
  <si>
    <t>工会经费</t>
  </si>
  <si>
    <t>30228</t>
  </si>
  <si>
    <t>530113210000000003374</t>
  </si>
  <si>
    <t>村（社区）公用经费</t>
  </si>
  <si>
    <t>30299</t>
  </si>
  <si>
    <t>其他商品和服务支出</t>
  </si>
  <si>
    <t>530113210000000003375</t>
  </si>
  <si>
    <t>离退休公用经费</t>
  </si>
  <si>
    <t>530113210000000003377</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</si>
  <si>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</si>
  <si>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</si>
  <si>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</si>
  <si>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</si>
  <si>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</si>
  <si>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</si>
  <si>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</si>
  <si>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</si>
  <si>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</si>
  <si>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</si>
  <si>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</si>
  <si>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</si>
  <si>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</si>
  <si>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</si>
  <si>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</si>
  <si>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</si>
  <si>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</si>
  <si>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</si>
  <si>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</si>
  <si>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530113210000000003378</t>
  </si>
  <si>
    <t>租车经费</t>
  </si>
  <si>
    <t>530113210000000003379</t>
  </si>
  <si>
    <t>行政人员工资支出</t>
  </si>
  <si>
    <t>30101</t>
  </si>
  <si>
    <t>基本工资</t>
  </si>
  <si>
    <t>30102</t>
  </si>
  <si>
    <t>津贴补贴</t>
  </si>
  <si>
    <t>30103</t>
  </si>
  <si>
    <t>奖金</t>
  </si>
  <si>
    <t>530113210000000003380</t>
  </si>
  <si>
    <t>事业人员工资支出</t>
  </si>
  <si>
    <t>30107</t>
  </si>
  <si>
    <t>绩效工资</t>
  </si>
  <si>
    <t>530113210000000003381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</si>
  <si>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</si>
  <si>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</si>
  <si>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</si>
  <si>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</si>
  <si>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</si>
  <si>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</si>
  <si>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</si>
  <si>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</si>
  <si>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</si>
  <si>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</si>
  <si>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</si>
  <si>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530113210000000003382</t>
  </si>
  <si>
    <t>30113</t>
  </si>
  <si>
    <t>530113210000000003383</t>
  </si>
  <si>
    <t>村（社区）人员生活补助</t>
  </si>
  <si>
    <t>30305</t>
  </si>
  <si>
    <t>生活补助</t>
  </si>
  <si>
    <t>530113210000000003384</t>
  </si>
  <si>
    <t>抚恤金</t>
  </si>
  <si>
    <t>30304</t>
  </si>
  <si>
    <t>530113210000000005644</t>
  </si>
  <si>
    <t>公车购置及运维费</t>
  </si>
  <si>
    <t>30231</t>
  </si>
  <si>
    <t>公务用车运行维护费</t>
  </si>
  <si>
    <t>530113221100000331857</t>
  </si>
  <si>
    <t>遗属补助</t>
  </si>
  <si>
    <t>530113221100000533848</t>
  </si>
  <si>
    <t>离退休生活补助</t>
  </si>
  <si>
    <t>530113231100001518039</t>
  </si>
  <si>
    <t>应急民兵补助</t>
  </si>
  <si>
    <t>530113231100001518159</t>
  </si>
  <si>
    <t>行政人员绩效奖励</t>
  </si>
  <si>
    <t>530113231100001518170</t>
  </si>
  <si>
    <t>事业人员绩效奖励</t>
  </si>
  <si>
    <t>05-1表</t>
  </si>
  <si>
    <t>项目分类</t>
  </si>
  <si>
    <t>项目单位</t>
  </si>
  <si>
    <t>经济科目编码</t>
  </si>
  <si>
    <t>经济科目名称</t>
  </si>
  <si>
    <t>本年拨款</t>
  </si>
  <si>
    <t>其中：本次下达</t>
  </si>
  <si>
    <t>其他运转类</t>
  </si>
  <si>
    <t>530113251100003702368</t>
  </si>
  <si>
    <t>碧谷街道综合行政执法队购买车辆项目</t>
  </si>
  <si>
    <t>30913</t>
  </si>
  <si>
    <t>公务用车购置</t>
  </si>
  <si>
    <t>31013</t>
  </si>
  <si>
    <t>专项业务类</t>
  </si>
  <si>
    <t>530113210000000000999</t>
  </si>
  <si>
    <t>乡镇机动专项资金</t>
  </si>
  <si>
    <t>30202</t>
  </si>
  <si>
    <t>印刷费</t>
  </si>
  <si>
    <t>30226</t>
  </si>
  <si>
    <t>劳务费</t>
  </si>
  <si>
    <t>30311</t>
  </si>
  <si>
    <t>代缴社会保险费</t>
  </si>
  <si>
    <t>530113210000000001756</t>
  </si>
  <si>
    <t>会议费专项资金</t>
  </si>
  <si>
    <t>530113210000000001762</t>
  </si>
  <si>
    <t>基层环境保护专项经费</t>
  </si>
  <si>
    <t>530113210000000001763</t>
  </si>
  <si>
    <t>基层安全生产专项经费</t>
  </si>
  <si>
    <t>530113221100000997965</t>
  </si>
  <si>
    <t>各村（社区）专项资金</t>
  </si>
  <si>
    <t>530113231100001518715</t>
  </si>
  <si>
    <t>乡镇党建及共青团专项资金</t>
  </si>
  <si>
    <t>05-2表</t>
  </si>
  <si>
    <t>项目年度绩效目标</t>
  </si>
  <si>
    <t>一级指标</t>
  </si>
  <si>
    <t>二级指标</t>
  </si>
  <si>
    <t>三级指标</t>
  </si>
  <si>
    <t>指标性质</t>
  </si>
  <si>
    <t>指标值</t>
  </si>
  <si>
    <t>度量单位</t>
  </si>
  <si>
    <t>指标属性</t>
  </si>
  <si>
    <t>指标内容</t>
  </si>
  <si>
    <t>为有效化解各类矛盾纠纷,有效处理各类群众信访等工作,加强对禁毒的宣传、教育,提高全街道人民认识禁毒重要性和人民守法意识,维护全街道经济社会安全稳定,为全街道经济持续健康发展提供更好保障,维护人民群众合法权益。</t>
  </si>
  <si>
    <t>产出指标</t>
  </si>
  <si>
    <t>数量指标</t>
  </si>
  <si>
    <t>组织代表学习培训</t>
  </si>
  <si>
    <t>&gt;=</t>
  </si>
  <si>
    <t>进行1期培训26人次</t>
  </si>
  <si>
    <t>期</t>
  </si>
  <si>
    <t>定量指标</t>
  </si>
  <si>
    <t>完成人大工作</t>
  </si>
  <si>
    <t>开展小组活动</t>
  </si>
  <si>
    <t>1次40人</t>
  </si>
  <si>
    <t>开展代表述职活动</t>
  </si>
  <si>
    <t>=</t>
  </si>
  <si>
    <t>2个选区</t>
  </si>
  <si>
    <t>个</t>
  </si>
  <si>
    <t>建议督办完成率</t>
  </si>
  <si>
    <t>95</t>
  </si>
  <si>
    <t>%</t>
  </si>
  <si>
    <t>召开街道工作布署会议费</t>
  </si>
  <si>
    <t>次</t>
  </si>
  <si>
    <t>组织各项重大活动</t>
  </si>
  <si>
    <t>质量指标</t>
  </si>
  <si>
    <t>组织代表学习培训完成率</t>
  </si>
  <si>
    <t>100</t>
  </si>
  <si>
    <t>开展小组活动完成 率</t>
  </si>
  <si>
    <t>完成开展小组活动率</t>
  </si>
  <si>
    <t>时效指标</t>
  </si>
  <si>
    <t>2025</t>
  </si>
  <si>
    <t>1.00</t>
  </si>
  <si>
    <t>年</t>
  </si>
  <si>
    <t>成本指标</t>
  </si>
  <si>
    <t>经济成本指标</t>
  </si>
  <si>
    <t>&lt;=</t>
  </si>
  <si>
    <t>100000</t>
  </si>
  <si>
    <t>元</t>
  </si>
  <si>
    <t>效益指标</t>
  </si>
  <si>
    <t>社会效益</t>
  </si>
  <si>
    <t>政治任务实现率</t>
  </si>
  <si>
    <t>满意度指标</t>
  </si>
  <si>
    <t>服务对象满意度</t>
  </si>
  <si>
    <t>群众满意度</t>
  </si>
  <si>
    <t>90</t>
  </si>
  <si>
    <t>测评、谈话</t>
  </si>
  <si>
    <t>抓好安全保护工作，正确处理安全保护和经济发展的关系，冷静分析研判基层安全环保监管所面临的形势和任务,根据本行政区域人口数、经济总量、生产经营单位数量等实际情况，开展安全生产日常检查工作，并按时召开会议及业务培训；对辖区内安全隐患、消防安全隐患进行排查综合治理工作；开展安全生产宣传活动及消防安全宣传；在节假日开展专项安全生产、消防安全大检查；积极配合上级部门的相关工作。</t>
  </si>
  <si>
    <t>安全生产宣传</t>
  </si>
  <si>
    <t>完成安全生产工作</t>
  </si>
  <si>
    <t>应急演练</t>
  </si>
  <si>
    <t>1.0</t>
  </si>
  <si>
    <t>安全培训</t>
  </si>
  <si>
    <t>培训人次</t>
  </si>
  <si>
    <t>150</t>
  </si>
  <si>
    <t>人次</t>
  </si>
  <si>
    <t>安全生产宣传 完成率</t>
  </si>
  <si>
    <t>应急演练完成率</t>
  </si>
  <si>
    <t>安全培训完成第</t>
  </si>
  <si>
    <t>150000</t>
  </si>
  <si>
    <t>完成案例生产工作</t>
  </si>
  <si>
    <t>减少因安全事故给人民带来的损失</t>
  </si>
  <si>
    <t>有所下降</t>
  </si>
  <si>
    <t>是/否</t>
  </si>
  <si>
    <t>定性指标</t>
  </si>
  <si>
    <t>群众满意率</t>
  </si>
  <si>
    <t>为满足碧谷街道综合执法队工作需要，购买公务用车1辆。</t>
  </si>
  <si>
    <t>购置公务用车</t>
  </si>
  <si>
    <t>辆</t>
  </si>
  <si>
    <t>东碧办请【2024】45号</t>
  </si>
  <si>
    <t>车辆购置验收合格率</t>
  </si>
  <si>
    <t>2025年内完成</t>
  </si>
  <si>
    <t>140000</t>
  </si>
  <si>
    <t>促进公共服务效率的提升和改善程度</t>
  </si>
  <si>
    <t>明显</t>
  </si>
  <si>
    <t>项</t>
  </si>
  <si>
    <t>使用人员满意度</t>
  </si>
  <si>
    <t>保障基层党组织工作和活动开展，增强党组织生活的针对性、实效性和丰富性，不断提升活动质量和水平，进一步增强党组织吸引力、凝聚力和战斗力，规范基层党建工作经费的使用和管理</t>
  </si>
  <si>
    <t>落实党风廉政建设责任、平安建设、法制建设</t>
  </si>
  <si>
    <t>完成党建目标</t>
  </si>
  <si>
    <t>深化党支部标准化规范化建设、打造基层党建示范品牌、推进“智慧党建”工作</t>
  </si>
  <si>
    <t>96</t>
  </si>
  <si>
    <t>专款专用率</t>
  </si>
  <si>
    <t>105000</t>
  </si>
  <si>
    <t>不断提升活动质量和水平，进一步增强党组织吸引力、凝聚力和战斗力</t>
  </si>
  <si>
    <t>确保提升</t>
  </si>
  <si>
    <t>服务对象满意度指标</t>
  </si>
  <si>
    <t>让广大党员、团员满意是街道的服务宗旨</t>
  </si>
  <si>
    <t>抓好安全保护工作，正确处理安全保护和经济发展的关系，冷静分析研判基层安全环保监管所面临的形势和任务,根据本行政区域人口数、经济总量、生产经营单位数量等实际情况，开展安全生产日常检查工作，并按时召开会议及业务培训；对辖区内安全隐患、消防安全隐患进行排查综合治理工作；开展安全生产宣传活动及消防安全宣传；在节假日开展专项安全生产、消防安全大检查；积极配合上级部门的相关工作</t>
  </si>
  <si>
    <t>环境保护宣传</t>
  </si>
  <si>
    <t>完成基层环境保护相关工作</t>
  </si>
  <si>
    <t>环境保护培训</t>
  </si>
  <si>
    <t>监管企业</t>
  </si>
  <si>
    <t>440</t>
  </si>
  <si>
    <t>家</t>
  </si>
  <si>
    <t>环境保护宣传率</t>
  </si>
  <si>
    <t>环境保护培训 率</t>
  </si>
  <si>
    <t>监管企业 率</t>
  </si>
  <si>
    <t>保障人民群众因环境事故遭受的损失降低</t>
  </si>
  <si>
    <t>&lt;</t>
  </si>
  <si>
    <t>有所减少</t>
  </si>
  <si>
    <t>生态效益</t>
  </si>
  <si>
    <t>降低农田、水、空气污染发生率</t>
  </si>
  <si>
    <t>"一、完成经济建设工作目标；二、社会安全形势总体平稳；三、人居环境品质明显提升；四、生态环境建设成效明显；五、巩固脱贫攻坚成效；六、改善民生，提升人民幸福感“</t>
  </si>
  <si>
    <t>街道所设部门站所</t>
  </si>
  <si>
    <t>保证机构正常运转</t>
  </si>
  <si>
    <t>抓实巩固脱贫攻坚工作、筑牢乡村振兴基础工作</t>
  </si>
  <si>
    <t>完成工作目标</t>
  </si>
  <si>
    <t>完成重点项目推进工作、农村人居环境整治工作、推进城市管理完善城市服务工作</t>
  </si>
  <si>
    <t>推进民生保障、生态文明建设、安全生产</t>
  </si>
  <si>
    <t>保证机构运转</t>
  </si>
  <si>
    <t>招商引资增长率</t>
  </si>
  <si>
    <t>招商引资工作完成区级下达任务。</t>
  </si>
  <si>
    <t>1880000</t>
  </si>
  <si>
    <t>经济效益</t>
  </si>
  <si>
    <t>农村经济总收入及农民人均纯收入有所提高</t>
  </si>
  <si>
    <t>有所提高</t>
  </si>
  <si>
    <t>把农村经济总收入作为主要目标完成</t>
  </si>
  <si>
    <t>招商引资经济增长量</t>
  </si>
  <si>
    <t>有所增长</t>
  </si>
  <si>
    <t>把招商引资经济增长作为带动农业、农村、农民经济增长为目标</t>
  </si>
  <si>
    <t>确保机关日常工作运行有效开展，保障各项工作顺利开展，为提升辖区工作效率提供支持。</t>
  </si>
  <si>
    <t>保障提升</t>
  </si>
  <si>
    <t>让广大群众满意是街道的服务宗旨</t>
  </si>
  <si>
    <t>切实提高村（社区）资金使用率，确保碧谷街道和各村（社区）在脱贫攻坚、乡村振兴、人居环境治理、基础设施建设方面有所改善，确保机构正常运转，增强街道和各村（社区）公共服务能力，更好的完成各项业务。</t>
  </si>
  <si>
    <t>涉及村（社区）个数</t>
  </si>
  <si>
    <t>17</t>
  </si>
  <si>
    <t>东碧办发【2022】29号</t>
  </si>
  <si>
    <t>提高资金使用率</t>
  </si>
  <si>
    <t>东碧办【2022】29号</t>
  </si>
  <si>
    <t>191442.59</t>
  </si>
  <si>
    <t>确保街道和村（社区）日常工作运行有效开展，保障各项工作顺利开展，为提升辖区工作效率提供支持</t>
  </si>
  <si>
    <t>涉及村（社区）满意度</t>
  </si>
  <si>
    <t>06表</t>
  </si>
  <si>
    <t>政府性基金预算支出预算表</t>
  </si>
  <si>
    <t>单位名称：昆明市发展和改革委员会</t>
  </si>
  <si>
    <t>政府性基金预算支出</t>
  </si>
  <si>
    <t>备注：昆明市东川区人民政府碧谷街道办事处2025年度无政府性基金预算支出预算表支出情况，此表无数据。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</si>
  <si>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</si>
  <si>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</si>
  <si>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</si>
  <si>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</si>
  <si>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</si>
  <si>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</si>
  <si>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</si>
  <si>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</si>
  <si>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</si>
  <si>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</si>
  <si>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</si>
  <si>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办公桌</t>
  </si>
  <si>
    <t>张</t>
  </si>
  <si>
    <t>笔记本电脑</t>
  </si>
  <si>
    <t>便携式计算机</t>
  </si>
  <si>
    <t>台</t>
  </si>
  <si>
    <t>复印纸</t>
  </si>
  <si>
    <t>件</t>
  </si>
  <si>
    <t>空调</t>
  </si>
  <si>
    <t>空调机</t>
  </si>
  <si>
    <t>碎纸机</t>
  </si>
  <si>
    <t>台式计算机</t>
  </si>
  <si>
    <t>车辆保险</t>
  </si>
  <si>
    <t>机动车保险服务</t>
  </si>
  <si>
    <t>公务用车</t>
  </si>
  <si>
    <t>轿车</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</si>
  <si>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</si>
  <si>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</si>
  <si>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</si>
  <si>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</si>
  <si>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</si>
  <si>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</si>
  <si>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</si>
  <si>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</si>
  <si>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A1301 综合交通运输保障服务</t>
  </si>
  <si>
    <t>A 公共服务</t>
  </si>
  <si>
    <t>车辆交强险及商业保险</t>
  </si>
  <si>
    <t>09-1表</t>
  </si>
  <si>
    <t>单位名称（项目）</t>
  </si>
  <si>
    <t>地区</t>
  </si>
  <si>
    <t>备注：昆明市东川区人民政府碧谷街道办事处2025年度无对下转移支付预算表支出情况，此表无数据。</t>
  </si>
  <si>
    <t>09-2表</t>
  </si>
  <si>
    <t>备注：昆明市东川区人民政府碧谷街道办事处2025年度无对下转移支付绩效目标表支出情况，此表无数据。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</si>
  <si>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</si>
  <si>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</si>
  <si>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</si>
  <si>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</si>
  <si>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</si>
  <si>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</si>
  <si>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</si>
  <si>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</si>
  <si>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备注：昆明市东川区人民政府碧谷街道办事处2025年度无新增资产配置预算表支出情况，此表无数据。</t>
  </si>
  <si>
    <t>11表</t>
  </si>
  <si>
    <t>2025年上级补助项目支出预算表</t>
  </si>
  <si>
    <t>上级补助</t>
  </si>
  <si>
    <t>备注：昆明市东川区人民政府碧谷街道办事处2025年度无上级补助项目支出预算表支出情况，此表无数据。</t>
  </si>
  <si>
    <t>12表</t>
  </si>
  <si>
    <t>项目级次</t>
  </si>
  <si>
    <t>311 专项业务类</t>
  </si>
  <si>
    <t>本级</t>
  </si>
  <si>
    <t/>
  </si>
  <si>
    <t>13表</t>
  </si>
  <si>
    <t>部门编码</t>
  </si>
  <si>
    <t>部门名称</t>
  </si>
  <si>
    <t>内容</t>
  </si>
  <si>
    <t>说明</t>
  </si>
  <si>
    <t>部门总体目标</t>
  </si>
  <si>
    <t>部门职责</t>
  </si>
  <si>
    <t>（1）认真贯彻党的路线、方针、政策，执行本级人民代表大会的决议和上级国家行政机关的决定和命令，发布决定和命令。
（2）执行本行政区域内的经济和社会发展计划、预算，管理本行政区域内的经济、教育、科学、文化、卫生、交通、水利、环境保护、招商引资、林业、就业、新村扶贫、体育事业、财政、民政、安全、司法行政、计划生育等行政工作。
（3）维护社会秩序，保障公民的人身权利、民主权利和其他权利。
（4）保护各种经济组织的合法权益。
（5）指导村委会工作，认真作好接待群众的来信、来访工作，听取群众意见，解决困难，处理矛盾，办好群众的事。
（6）承办上级人民政府交办的其他事项。</t>
  </si>
  <si>
    <t>根据三定方案归纳</t>
  </si>
  <si>
    <t>（一）突出项目建设，推动经济健康发展
  狠抓重点项目建设。强化工作措施，全力推进在建重大项目的实施，围绕区委“四个定位”、“1+5产业体系”和“11311”思路新谋划一批重大项目，争取纳入国家和省市规划盘子、项目本子。着力做好内培外引。注重内培外引，统筹好产业扶持资金，优选一批重点产业项目进行精准扶持，打造梯次递进、成长有序的企业群落，提升产业竞争力。全面压实招商引资“双十”责任体系，突出专业招商、产业招商、以商招商，聚焦“大健康、绿色食品、循环经济产业、文化旅游、商贸物流”五大产业精准招商。坚持内外一致、大小平等，严格落实优化营商环境“十二条措施”，为企业和项目提供优质高效的服务。
（二）突出产业发展，推进产业结构调整
  制定实施更加有利于实体经济发展的政策措施，推动服务业跨越发展，加快工业转型升级，促进农业特色化，增创产业发展新优势。
（三）突出统筹发展，加快城乡建设步伐
  大力推动城乡统筹协调发展，努力建设美好家园。推进城市人居环境提升改造二期工程，着力改善人居环境，扎实推进农村人居环境整治三年行动，加快补齐农村人居环境短板，不断完善农村基础设施，启动实施农村人口饮水安全巩固提升工程，抓好“四好农村路”建设，促进农村生产生活条件明显提升。推动脱贫攻坚与乡村振兴战略有效衔接，为乡村全面振兴筑牢坚实基础。
（四）突出民生改善，促进社社会和谐发展
  坚持以人为本，全面落实各项惠民政策，努力办好各项民生实事，稳步提高基本公共服务水平。
（五）突出党建创新，带动经济社会发展
  全面贯彻新时代党的组织路线，坚持党对一切工作的领导，以党的组织体系建设为重点，按照打造一个党建新品牌的工作思路，持续推进党支部规范化达标创建，突出党建创新，强化党建引领，以党建促脱贫，带动碧谷经济社会发展。</t>
  </si>
  <si>
    <t>根据部门职责，中长期规划，各级党委，各级政府要求归纳</t>
  </si>
  <si>
    <t>部门年度目标</t>
  </si>
  <si>
    <t xml:space="preserve">    2025年，碧谷街道坚持以习近平新时代中国特色社会主义思想为指导，全面贯彻党的二十大和二十届一中、二中、三中全会精神，深入落实习近平总书记考察云南重要讲话，坚持稳中求进工作总基调，坚持新发展理念，坚持以供给侧结构性改革为主线，坚持以改革开放为动力，按照区委、区政府“两示范一枢纽一中心”定位要求，坚持“11311”工作思路，全力打造“转型发展新引擎、工业经济排头兵、产城融合先行区、康养文旅核心区、生态环保新兴区”，紧紧抓住国家资源枯竭型城市转型政策，乡村振兴战略，结合碧谷街道实际，坚决守牢防返贫和生态安全“两条底线”，抓好三月桃、无花果、大蒜、甜杏、开花洋芋、乡村旅游“六大产业”，强化队伍建设、强化项目支撑、强化招商引资“三项保障”，实现产业兴旺、群众增收、安全稳定“三大目标”，为全面实现碧谷街道经济发展新跨越作出努力。
（一）突出项目建设，推动经济健康发展；（二）突出产业发展，推进产业结构优化调整；（三）突出统筹发展，加快城乡建设步伐；（四）突出民生改善，促进社会和谐发展；（五）筑牢安全底线，推动社会稳定发展；(六)突出自我革新，深化职能转变。</t>
  </si>
  <si>
    <t>部门年度重点工作任务对应的目标或措施预计的产出和效果，每项工作任务都有明确的一项或几项目标。</t>
  </si>
  <si>
    <t>部门年度重点工作任务</t>
  </si>
  <si>
    <t>一级项目管理</t>
  </si>
  <si>
    <t>主要内容</t>
  </si>
  <si>
    <t>纳入预算金额（元）</t>
  </si>
  <si>
    <t>总额</t>
  </si>
  <si>
    <t>财政拨款</t>
  </si>
  <si>
    <t>其他资金</t>
  </si>
  <si>
    <t xml:space="preserve">基本支出保证机构正常运转 </t>
  </si>
  <si>
    <t>用于本单位人员基本工资、各项保险、村（社区)、组干部生活补贴、机层党建工作及机构运转。</t>
  </si>
  <si>
    <t>保证机构运转、维护社会稳定、开展社会综合治理、加强安全生产监督、强化安全生产及环境保护基础工作</t>
  </si>
  <si>
    <t>用于街道开展各项业务、会议支出，维护街道生产生活秩序及建设的机动金、社会维稳、安全生产、环境保护工作、党建工作等支出。</t>
  </si>
  <si>
    <t>部门整体支出绩效指标</t>
  </si>
  <si>
    <t>绩效指标</t>
  </si>
  <si>
    <t>评（扣）分标准</t>
  </si>
  <si>
    <t>绩效指标设定依据及指标值数据来源</t>
  </si>
  <si>
    <t xml:space="preserve">二级指标 </t>
  </si>
  <si>
    <t>机关事业单位人员</t>
  </si>
  <si>
    <t>全体职工工资发放情况</t>
  </si>
  <si>
    <t>三定方案</t>
  </si>
  <si>
    <t>村（社区）数量</t>
  </si>
  <si>
    <t>34</t>
  </si>
  <si>
    <t>实有村（社区）运行情况</t>
  </si>
  <si>
    <t>反映补助政策的宣传力度</t>
  </si>
  <si>
    <t>村（社区）、小组干部</t>
  </si>
  <si>
    <t>596</t>
  </si>
  <si>
    <t>人</t>
  </si>
  <si>
    <t>村（社区）实际人员生活补助发放情况</t>
  </si>
  <si>
    <t>按民政部门要求设定村（社区）干部人数</t>
  </si>
  <si>
    <t>解决民意纠纷事件或案件</t>
  </si>
  <si>
    <t>52</t>
  </si>
  <si>
    <t>实际解决民意纠纷事件案例情况</t>
  </si>
  <si>
    <t>街道2024年工作情况</t>
  </si>
  <si>
    <t>政府采购</t>
  </si>
  <si>
    <t>批次</t>
  </si>
  <si>
    <t>实际采购情况</t>
  </si>
  <si>
    <t>政府采购表</t>
  </si>
  <si>
    <t>机关事业单位人员工资发放情况</t>
  </si>
  <si>
    <t>实际的发放完成情况</t>
  </si>
  <si>
    <t>机关事业单位实际的发放完成情况</t>
  </si>
  <si>
    <t>《云南省人民政府办公厅转发省人力资源社会保障厅省财政厅关于调整机关事业单位工作人员工资标准和增加机关事业单位离休人员离休费三个实施办法的通知》（云政办发[2016]107号）</t>
  </si>
  <si>
    <t>村（社区）干部生活补助发放完成率</t>
  </si>
  <si>
    <t>村（社区）干部生活补贴发放完成情况</t>
  </si>
  <si>
    <t>关于适当提高全省村（社区）干部补贴的通知（云组通【2015】27号</t>
  </si>
  <si>
    <t>预算执行完成率</t>
  </si>
  <si>
    <t>街道2025年工作计划</t>
  </si>
  <si>
    <t>2025年</t>
  </si>
  <si>
    <t>实际完成情况</t>
  </si>
  <si>
    <t>保证机构运转、支付各项工作支出</t>
  </si>
  <si>
    <t>经济收入增长</t>
  </si>
  <si>
    <t>街道经济总收入增长率</t>
  </si>
  <si>
    <t>提高群众服务满意率</t>
  </si>
  <si>
    <t>提高群众满意率</t>
  </si>
  <si>
    <t>受益对象满意度</t>
  </si>
  <si>
    <t>97</t>
  </si>
  <si>
    <t>反映受益对象的满意程度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</si>
</sst>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sz val="20"/>
      <color theme="1"/>
      <name val="宋体"/>
      <charset val="134"/>
      <scheme val="minor"/>
    </font>
    <font>
      <b/>
      <sz val="23"/>
      <color rgb="FF000000"/>
      <name val="宋体"/>
      <charset val="134"/>
    </font>
    <font>
      <sz val="9"/>
      <color theme="1"/>
      <name val="宋体"/>
      <charset val="134"/>
    </font>
    <font>
      <sz val="14"/>
      <color theme="1"/>
      <name val="仿宋_GB2312"/>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1"/>
      <color theme="1"/>
      <name val="宋体"/>
      <charset val="134"/>
      <scheme val="minor"/>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2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29" fillId="0" borderId="0" applyNumberFormat="0" applyFill="0" applyBorder="0" applyAlignment="0" applyProtection="0">
      <alignment vertical="center"/>
    </xf>
    <xf numFmtId="0" fontId="30" fillId="5" borderId="26" applyNumberFormat="0" applyAlignment="0" applyProtection="0">
      <alignment vertical="center"/>
    </xf>
    <xf numFmtId="0" fontId="31" fillId="6" borderId="27" applyNumberFormat="0" applyAlignment="0" applyProtection="0">
      <alignment vertical="center"/>
    </xf>
    <xf numFmtId="0" fontId="32" fillId="6" borderId="26" applyNumberFormat="0" applyAlignment="0" applyProtection="0">
      <alignment vertical="center"/>
    </xf>
    <xf numFmtId="0" fontId="33" fillId="7" borderId="28" applyNumberFormat="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41" fillId="0" borderId="1">
      <alignment horizontal="right" vertical="center"/>
    </xf>
    <xf numFmtId="49" fontId="41" fillId="0" borderId="1">
      <alignment horizontal="left" vertical="center" wrapText="1"/>
    </xf>
    <xf numFmtId="176" fontId="41" fillId="0" borderId="1">
      <alignment horizontal="right" vertical="center"/>
    </xf>
    <xf numFmtId="177" fontId="41" fillId="0" borderId="1">
      <alignment horizontal="right" vertical="center"/>
    </xf>
    <xf numFmtId="178" fontId="41" fillId="0" borderId="1">
      <alignment horizontal="right" vertical="center"/>
    </xf>
    <xf numFmtId="179" fontId="41" fillId="0" borderId="1">
      <alignment horizontal="right" vertical="center"/>
    </xf>
    <xf numFmtId="10" fontId="41" fillId="0" borderId="1">
      <alignment horizontal="right" vertical="center"/>
    </xf>
    <xf numFmtId="180" fontId="41" fillId="0" borderId="1">
      <alignment horizontal="right" vertical="center"/>
    </xf>
  </cellStyleXfs>
  <cellXfs count="275">
    <xf numFmtId="0" fontId="0" fillId="0" borderId="0" xfId="0" applyFont="1" applyBorder="1"/>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5" fillId="0" borderId="1" xfId="0" applyFont="1" applyFill="1" applyBorder="1" applyAlignment="1" applyProtection="1"/>
    <xf numFmtId="49" fontId="2" fillId="0" borderId="2"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2" xfId="50" applyFont="1" applyBorder="1">
      <alignment horizontal="left" vertical="center" wrapText="1"/>
    </xf>
    <xf numFmtId="49" fontId="2" fillId="0" borderId="11" xfId="0" applyNumberFormat="1" applyFont="1" applyFill="1" applyBorder="1" applyAlignment="1" applyProtection="1">
      <alignment horizontal="left" vertical="center" wrapText="1"/>
    </xf>
    <xf numFmtId="49" fontId="2" fillId="0" borderId="12" xfId="0" applyNumberFormat="1" applyFont="1" applyFill="1" applyBorder="1" applyAlignment="1" applyProtection="1">
      <alignment horizontal="left" vertical="center" wrapText="1"/>
    </xf>
    <xf numFmtId="0" fontId="6" fillId="0" borderId="13"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xf>
    <xf numFmtId="0" fontId="2" fillId="2" borderId="0" xfId="0" applyFont="1" applyFill="1" applyBorder="1" applyAlignment="1" applyProtection="1">
      <alignment horizontal="right" vertical="center" wrapText="1"/>
    </xf>
    <xf numFmtId="0" fontId="3" fillId="2" borderId="3" xfId="0" applyFont="1" applyFill="1" applyBorder="1" applyAlignment="1" applyProtection="1">
      <alignment horizontal="left" vertical="center" wrapText="1"/>
    </xf>
    <xf numFmtId="0" fontId="8" fillId="0" borderId="0" xfId="0" applyFont="1" applyBorder="1"/>
    <xf numFmtId="0" fontId="5" fillId="0"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49"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vertical="center" wrapText="1"/>
    </xf>
    <xf numFmtId="4" fontId="2" fillId="2" borderId="1" xfId="0" applyNumberFormat="1" applyFont="1" applyFill="1" applyBorder="1" applyAlignment="1" applyProtection="1">
      <alignment horizontal="right" vertical="center"/>
      <protection locked="0"/>
    </xf>
    <xf numFmtId="4" fontId="2" fillId="0" borderId="1" xfId="0" applyNumberFormat="1" applyFont="1" applyFill="1" applyBorder="1" applyAlignment="1" applyProtection="1">
      <alignment horizontal="right" vertical="center"/>
    </xf>
    <xf numFmtId="49" fontId="7" fillId="0" borderId="7"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49" fontId="7" fillId="0" borderId="10"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0" xfId="0"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4"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4" xfId="0" applyFont="1" applyBorder="1" applyAlignment="1">
      <alignment horizontal="center" vertical="center"/>
    </xf>
    <xf numFmtId="0" fontId="5" fillId="2" borderId="13" xfId="0" applyFont="1" applyFill="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10" fillId="0" borderId="1"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14" xfId="0" applyFont="1" applyFill="1" applyBorder="1" applyAlignment="1">
      <alignment horizontal="center" vertical="center"/>
    </xf>
    <xf numFmtId="0" fontId="5" fillId="0" borderId="15"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wrapText="1"/>
      <protection locked="0"/>
    </xf>
    <xf numFmtId="0" fontId="2" fillId="0" borderId="17" xfId="0" applyFont="1" applyBorder="1" applyAlignment="1">
      <alignment horizontal="left" vertical="center"/>
    </xf>
    <xf numFmtId="0" fontId="2" fillId="2" borderId="18" xfId="0" applyFont="1" applyFill="1" applyBorder="1" applyAlignment="1">
      <alignment horizontal="left" vertical="center"/>
    </xf>
    <xf numFmtId="4" fontId="2" fillId="0" borderId="19" xfId="0" applyNumberFormat="1" applyFont="1" applyBorder="1" applyAlignment="1" applyProtection="1">
      <alignment horizontal="right" vertical="center" wrapText="1"/>
      <protection locked="0"/>
    </xf>
    <xf numFmtId="0" fontId="11" fillId="0" borderId="0" xfId="0" applyFont="1" applyBorder="1" applyAlignment="1">
      <alignment horizontal="left" vertical="center"/>
    </xf>
    <xf numFmtId="0" fontId="3" fillId="0" borderId="1" xfId="0" applyFont="1" applyBorder="1" applyAlignment="1" applyProtection="1">
      <alignment horizontal="center" vertical="center"/>
      <protection locked="0"/>
    </xf>
    <xf numFmtId="4" fontId="10" fillId="0" borderId="1" xfId="51" applyNumberFormat="1" applyFont="1" applyBorder="1">
      <alignment horizontal="right" vertical="center"/>
    </xf>
    <xf numFmtId="4" fontId="2" fillId="0" borderId="19" xfId="0" applyNumberFormat="1" applyFont="1" applyBorder="1" applyAlignment="1">
      <alignment horizontal="right" vertical="center" wrapText="1"/>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9" xfId="0" applyFont="1" applyBorder="1" applyAlignment="1">
      <alignment horizontal="center" vertical="center"/>
    </xf>
    <xf numFmtId="0" fontId="2" fillId="0" borderId="19" xfId="0" applyFont="1" applyBorder="1" applyAlignment="1" applyProtection="1">
      <alignment horizontal="left"/>
      <protection locked="0"/>
    </xf>
    <xf numFmtId="0" fontId="2" fillId="0" borderId="19" xfId="0" applyFont="1" applyBorder="1" applyAlignment="1">
      <alignment horizontal="left"/>
    </xf>
    <xf numFmtId="0" fontId="2" fillId="2" borderId="19" xfId="0" applyFont="1" applyFill="1" applyBorder="1" applyAlignment="1">
      <alignment horizontal="right" vertical="center"/>
    </xf>
    <xf numFmtId="3" fontId="2" fillId="2" borderId="19" xfId="0" applyNumberFormat="1" applyFont="1" applyFill="1" applyBorder="1" applyAlignment="1" applyProtection="1">
      <alignment horizontal="right" vertical="center"/>
      <protection locked="0"/>
    </xf>
    <xf numFmtId="4" fontId="2" fillId="0" borderId="19" xfId="0" applyNumberFormat="1" applyFont="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11" xfId="0" applyFont="1" applyBorder="1" applyAlignment="1">
      <alignment horizontal="left" vertical="center" wrapText="1"/>
    </xf>
    <xf numFmtId="0" fontId="2" fillId="2" borderId="11" xfId="0" applyFont="1" applyFill="1" applyBorder="1" applyAlignment="1" applyProtection="1">
      <alignment horizontal="left" vertical="center" wrapText="1"/>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5" xfId="0" applyFont="1" applyBorder="1" applyAlignment="1">
      <alignment horizontal="center" vertical="center" wrapText="1"/>
    </xf>
    <xf numFmtId="0" fontId="3" fillId="0" borderId="2" xfId="0" applyFont="1" applyBorder="1" applyAlignment="1">
      <alignment horizontal="center" vertical="center"/>
    </xf>
    <xf numFmtId="0" fontId="2" fillId="0" borderId="14" xfId="0" applyFont="1" applyBorder="1" applyAlignment="1">
      <alignment horizontal="left" vertical="center" wrapText="1"/>
    </xf>
    <xf numFmtId="176" fontId="10" fillId="0" borderId="14" xfId="0" applyNumberFormat="1" applyFont="1" applyBorder="1" applyAlignment="1">
      <alignment horizontal="right" vertical="center"/>
    </xf>
    <xf numFmtId="0" fontId="2" fillId="0" borderId="20" xfId="0" applyFont="1" applyBorder="1" applyAlignment="1">
      <alignment vertical="center" wrapText="1"/>
    </xf>
    <xf numFmtId="176" fontId="10" fillId="0" borderId="20" xfId="0" applyNumberFormat="1" applyFont="1" applyBorder="1" applyAlignment="1">
      <alignment horizontal="right" vertical="center"/>
    </xf>
    <xf numFmtId="0" fontId="5" fillId="0" borderId="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21" xfId="0" applyFont="1" applyBorder="1" applyAlignment="1" applyProtection="1">
      <alignment horizontal="center" vertical="center"/>
      <protection locked="0"/>
    </xf>
    <xf numFmtId="0" fontId="5" fillId="0" borderId="21"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2" fillId="0" borderId="13" xfId="0" applyFont="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0"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pplyProtection="1">
      <alignment horizontal="left" vertical="center"/>
      <protection locked="0"/>
    </xf>
    <xf numFmtId="0" fontId="2" fillId="0" borderId="9"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176" fontId="10" fillId="0" borderId="1" xfId="0" applyNumberFormat="1" applyFont="1" applyBorder="1" applyAlignment="1">
      <alignment horizontal="right" vertical="center"/>
    </xf>
    <xf numFmtId="0" fontId="2" fillId="2" borderId="10"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10" fillId="0" borderId="1" xfId="56" applyNumberFormat="1" applyFont="1" applyBorder="1" applyAlignment="1">
      <alignment horizontal="center" vertical="center"/>
    </xf>
    <xf numFmtId="180" fontId="10" fillId="0" borderId="1" xfId="0" applyNumberFormat="1" applyFont="1" applyBorder="1" applyAlignment="1">
      <alignment horizontal="center" vertical="center"/>
    </xf>
    <xf numFmtId="3" fontId="2" fillId="0" borderId="10" xfId="0" applyNumberFormat="1" applyFont="1" applyBorder="1" applyAlignment="1">
      <alignment horizontal="right" vertical="center"/>
    </xf>
    <xf numFmtId="0" fontId="2" fillId="2" borderId="10" xfId="0" applyFont="1" applyFill="1" applyBorder="1" applyAlignment="1">
      <alignment horizontal="right" vertical="center"/>
    </xf>
    <xf numFmtId="0" fontId="2" fillId="2" borderId="0" xfId="0" applyFont="1" applyFill="1" applyBorder="1" applyAlignment="1">
      <alignment horizontal="left" vertical="center"/>
    </xf>
    <xf numFmtId="176" fontId="10" fillId="0" borderId="0" xfId="0" applyNumberFormat="1" applyFont="1" applyBorder="1" applyAlignment="1">
      <alignment horizontal="left" vertical="center"/>
    </xf>
    <xf numFmtId="0" fontId="2" fillId="0" borderId="0" xfId="0" applyFont="1" applyBorder="1" applyAlignment="1">
      <alignment horizontal="right"/>
    </xf>
    <xf numFmtId="0" fontId="0" fillId="0" borderId="22" xfId="0" applyFont="1" applyBorder="1"/>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176" fontId="10" fillId="0" borderId="19" xfId="0" applyNumberFormat="1" applyFont="1" applyBorder="1" applyAlignment="1">
      <alignment horizontal="right" vertical="center"/>
    </xf>
    <xf numFmtId="0" fontId="17" fillId="0" borderId="0" xfId="0" applyFont="1" applyBorder="1" applyAlignment="1">
      <alignment horizontal="left" vertic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pplyProtection="1">
      <alignment horizontal="center" vertical="center" wrapText="1"/>
      <protection locked="0"/>
    </xf>
    <xf numFmtId="0" fontId="5" fillId="0" borderId="10"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13" xfId="0" applyFont="1" applyBorder="1" applyAlignment="1" applyProtection="1">
      <alignment horizontal="center" vertical="center"/>
      <protection locked="0"/>
    </xf>
    <xf numFmtId="0" fontId="2" fillId="0" borderId="1"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8"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wrapText="1"/>
      <protection locked="0"/>
    </xf>
    <xf numFmtId="176" fontId="21" fillId="0" borderId="1" xfId="0" applyNumberFormat="1" applyFont="1" applyBorder="1" applyAlignment="1">
      <alignment horizontal="right" vertical="center"/>
    </xf>
    <xf numFmtId="0" fontId="19" fillId="2" borderId="14"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2" borderId="13" xfId="0" applyFont="1" applyFill="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2" fillId="2" borderId="13"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2" fillId="0" borderId="1"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10"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applyProtection="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8" activePane="bottomLeft" state="frozen"/>
      <selection/>
      <selection pane="bottomLeft" activeCell="B7" sqref="B7"/>
    </sheetView>
  </sheetViews>
  <sheetFormatPr defaultColWidth="8.575" defaultRowHeight="12.75" customHeight="1" outlineLevelCol="3"/>
  <cols>
    <col min="1" max="4" width="41" customWidth="1"/>
  </cols>
  <sheetData>
    <row r="1" customHeight="1" spans="1:4">
      <c r="A1" s="62"/>
      <c r="B1" s="62"/>
      <c r="C1" s="62"/>
      <c r="D1" s="62"/>
    </row>
    <row r="2" ht="15" customHeight="1" spans="1:4">
      <c r="A2" s="110"/>
      <c r="B2" s="110"/>
      <c r="C2" s="110"/>
      <c r="D2" s="128" t="s">
        <v>0</v>
      </c>
    </row>
    <row r="3" ht="41.25" customHeight="1" spans="1:1">
      <c r="A3" s="105" t="str">
        <f>"2025"&amp;"年部门财务收支预算总表"</f>
        <v>2025年部门财务收支预算总表</v>
      </c>
    </row>
    <row r="4" ht="17.25" customHeight="1" spans="1:4">
      <c r="A4" s="108" t="str">
        <f>"单位名称："&amp;"昆明市东川区人民政府碧谷街道办事处"</f>
        <v>单位名称：昆明市东川区人民政府碧谷街道办事处</v>
      </c>
      <c r="B4" s="238"/>
      <c r="D4" s="216" t="s">
        <v>1</v>
      </c>
    </row>
    <row r="5" ht="23.25" customHeight="1" spans="1:4">
      <c r="A5" s="239" t="s">
        <v>2</v>
      </c>
      <c r="B5" s="240"/>
      <c r="C5" s="239" t="s">
        <v>3</v>
      </c>
      <c r="D5" s="240"/>
    </row>
    <row r="6" ht="24" customHeight="1" spans="1:4">
      <c r="A6" s="239" t="s">
        <v>4</v>
      </c>
      <c r="B6" s="239" t="s">
        <v>5</v>
      </c>
      <c r="C6" s="239" t="s">
        <v>6</v>
      </c>
      <c r="D6" s="239" t="s">
        <v>5</v>
      </c>
    </row>
    <row r="7" ht="17.25" customHeight="1" spans="1:4">
      <c r="A7" s="241" t="s">
        <v>7</v>
      </c>
      <c r="B7" s="173">
        <v>34649058.07</v>
      </c>
      <c r="C7" s="241" t="s">
        <v>8</v>
      </c>
      <c r="D7" s="173">
        <v>24276422.71</v>
      </c>
    </row>
    <row r="8" ht="17.25" customHeight="1" spans="1:4">
      <c r="A8" s="241" t="s">
        <v>9</v>
      </c>
      <c r="B8" s="173"/>
      <c r="C8" s="241" t="s">
        <v>10</v>
      </c>
      <c r="D8" s="173"/>
    </row>
    <row r="9" ht="17.25" customHeight="1" spans="1:4">
      <c r="A9" s="241" t="s">
        <v>11</v>
      </c>
      <c r="B9" s="173"/>
      <c r="C9" s="274" t="s">
        <v>12</v>
      </c>
      <c r="D9" s="173"/>
    </row>
    <row r="10" ht="17.25" customHeight="1" spans="1:4">
      <c r="A10" s="241" t="s">
        <v>13</v>
      </c>
      <c r="B10" s="173"/>
      <c r="C10" s="274" t="s">
        <v>14</v>
      </c>
      <c r="D10" s="173"/>
    </row>
    <row r="11" ht="17.25" customHeight="1" spans="1:4">
      <c r="A11" s="241" t="s">
        <v>15</v>
      </c>
      <c r="B11" s="173">
        <v>331442.59</v>
      </c>
      <c r="C11" s="274" t="s">
        <v>16</v>
      </c>
      <c r="D11" s="173"/>
    </row>
    <row r="12" ht="17.25" customHeight="1" spans="1:4">
      <c r="A12" s="241" t="s">
        <v>17</v>
      </c>
      <c r="B12" s="173"/>
      <c r="C12" s="274" t="s">
        <v>18</v>
      </c>
      <c r="D12" s="173"/>
    </row>
    <row r="13" ht="17.25" customHeight="1" spans="1:4">
      <c r="A13" s="241" t="s">
        <v>19</v>
      </c>
      <c r="B13" s="173"/>
      <c r="C13" s="93" t="s">
        <v>20</v>
      </c>
      <c r="D13" s="173"/>
    </row>
    <row r="14" ht="17.25" customHeight="1" spans="1:4">
      <c r="A14" s="241" t="s">
        <v>21</v>
      </c>
      <c r="B14" s="173">
        <v>140000</v>
      </c>
      <c r="C14" s="93" t="s">
        <v>22</v>
      </c>
      <c r="D14" s="173">
        <v>3100630.33</v>
      </c>
    </row>
    <row r="15" ht="17.25" customHeight="1" spans="1:4">
      <c r="A15" s="241" t="s">
        <v>23</v>
      </c>
      <c r="B15" s="173"/>
      <c r="C15" s="93" t="s">
        <v>24</v>
      </c>
      <c r="D15" s="173">
        <v>1562082.33</v>
      </c>
    </row>
    <row r="16" ht="17.25" customHeight="1" spans="1:4">
      <c r="A16" s="241" t="s">
        <v>25</v>
      </c>
      <c r="B16" s="173">
        <v>191442.59</v>
      </c>
      <c r="C16" s="93" t="s">
        <v>26</v>
      </c>
      <c r="D16" s="173">
        <v>100000</v>
      </c>
    </row>
    <row r="17" ht="17.25" customHeight="1" spans="1:4">
      <c r="A17" s="221"/>
      <c r="B17" s="173"/>
      <c r="C17" s="93" t="s">
        <v>27</v>
      </c>
      <c r="D17" s="173"/>
    </row>
    <row r="18" ht="17.25" customHeight="1" spans="1:4">
      <c r="A18" s="242"/>
      <c r="B18" s="173"/>
      <c r="C18" s="93" t="s">
        <v>28</v>
      </c>
      <c r="D18" s="173">
        <v>4398403.29</v>
      </c>
    </row>
    <row r="19" ht="17.25" customHeight="1" spans="1:4">
      <c r="A19" s="242"/>
      <c r="B19" s="173"/>
      <c r="C19" s="93" t="s">
        <v>29</v>
      </c>
      <c r="D19" s="173"/>
    </row>
    <row r="20" ht="17.25" customHeight="1" spans="1:4">
      <c r="A20" s="242"/>
      <c r="B20" s="173"/>
      <c r="C20" s="93" t="s">
        <v>30</v>
      </c>
      <c r="D20" s="173"/>
    </row>
    <row r="21" ht="17.25" customHeight="1" spans="1:4">
      <c r="A21" s="242"/>
      <c r="B21" s="173"/>
      <c r="C21" s="93" t="s">
        <v>31</v>
      </c>
      <c r="D21" s="173"/>
    </row>
    <row r="22" ht="17.25" customHeight="1" spans="1:4">
      <c r="A22" s="242"/>
      <c r="B22" s="173"/>
      <c r="C22" s="93" t="s">
        <v>32</v>
      </c>
      <c r="D22" s="173"/>
    </row>
    <row r="23" ht="17.25" customHeight="1" spans="1:4">
      <c r="A23" s="242"/>
      <c r="B23" s="173"/>
      <c r="C23" s="93" t="s">
        <v>33</v>
      </c>
      <c r="D23" s="173"/>
    </row>
    <row r="24" ht="17.25" customHeight="1" spans="1:4">
      <c r="A24" s="242"/>
      <c r="B24" s="173"/>
      <c r="C24" s="93" t="s">
        <v>34</v>
      </c>
      <c r="D24" s="173"/>
    </row>
    <row r="25" ht="17.25" customHeight="1" spans="1:4">
      <c r="A25" s="242"/>
      <c r="B25" s="173"/>
      <c r="C25" s="93" t="s">
        <v>35</v>
      </c>
      <c r="D25" s="173">
        <v>1392962</v>
      </c>
    </row>
    <row r="26" ht="17.25" customHeight="1" spans="1:4">
      <c r="A26" s="242"/>
      <c r="B26" s="173"/>
      <c r="C26" s="93" t="s">
        <v>36</v>
      </c>
      <c r="D26" s="173"/>
    </row>
    <row r="27" ht="17.25" customHeight="1" spans="1:4">
      <c r="A27" s="242"/>
      <c r="B27" s="173"/>
      <c r="C27" s="221" t="s">
        <v>37</v>
      </c>
      <c r="D27" s="173"/>
    </row>
    <row r="28" ht="17.25" customHeight="1" spans="1:4">
      <c r="A28" s="242"/>
      <c r="B28" s="173"/>
      <c r="C28" s="93" t="s">
        <v>38</v>
      </c>
      <c r="D28" s="173">
        <v>150000</v>
      </c>
    </row>
    <row r="29" ht="16.5" customHeight="1" spans="1:4">
      <c r="A29" s="242"/>
      <c r="B29" s="173"/>
      <c r="C29" s="93" t="s">
        <v>39</v>
      </c>
      <c r="D29" s="173"/>
    </row>
    <row r="30" ht="16.5" customHeight="1" spans="1:4">
      <c r="A30" s="242"/>
      <c r="B30" s="173"/>
      <c r="C30" s="221" t="s">
        <v>40</v>
      </c>
      <c r="D30" s="173"/>
    </row>
    <row r="31" ht="17.25" customHeight="1" spans="1:4">
      <c r="A31" s="242"/>
      <c r="B31" s="173"/>
      <c r="C31" s="221" t="s">
        <v>41</v>
      </c>
      <c r="D31" s="173"/>
    </row>
    <row r="32" ht="17.25" customHeight="1" spans="1:4">
      <c r="A32" s="242"/>
      <c r="B32" s="173"/>
      <c r="C32" s="93" t="s">
        <v>42</v>
      </c>
      <c r="D32" s="173"/>
    </row>
    <row r="33" ht="16.5" customHeight="1" spans="1:4">
      <c r="A33" s="242" t="s">
        <v>43</v>
      </c>
      <c r="B33" s="173">
        <v>34980500.66</v>
      </c>
      <c r="C33" s="242" t="s">
        <v>44</v>
      </c>
      <c r="D33" s="173">
        <v>34980500.66</v>
      </c>
    </row>
    <row r="34" ht="16.5" customHeight="1" spans="1:4">
      <c r="A34" s="221" t="s">
        <v>45</v>
      </c>
      <c r="B34" s="173"/>
      <c r="C34" s="221" t="s">
        <v>46</v>
      </c>
      <c r="D34" s="173"/>
    </row>
    <row r="35" ht="16.5" customHeight="1" spans="1:4">
      <c r="A35" s="93" t="s">
        <v>47</v>
      </c>
      <c r="B35" s="173"/>
      <c r="C35" s="93" t="s">
        <v>47</v>
      </c>
      <c r="D35" s="173"/>
    </row>
    <row r="36" ht="16.5" customHeight="1" spans="1:4">
      <c r="A36" s="93" t="s">
        <v>48</v>
      </c>
      <c r="B36" s="173"/>
      <c r="C36" s="93" t="s">
        <v>49</v>
      </c>
      <c r="D36" s="173"/>
    </row>
    <row r="37" ht="16.5" customHeight="1" spans="1:4">
      <c r="A37" s="243" t="s">
        <v>50</v>
      </c>
      <c r="B37" s="173">
        <v>34980500.66</v>
      </c>
      <c r="C37" s="243" t="s">
        <v>51</v>
      </c>
      <c r="D37" s="173">
        <v>34980500.66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62"/>
      <c r="B1" s="62"/>
      <c r="C1" s="62"/>
      <c r="D1" s="62"/>
      <c r="E1" s="62"/>
      <c r="F1" s="62"/>
    </row>
    <row r="2" ht="12" customHeight="1" spans="1:6">
      <c r="A2" s="189">
        <v>1</v>
      </c>
      <c r="B2" s="190">
        <v>0</v>
      </c>
      <c r="C2" s="189">
        <v>1</v>
      </c>
      <c r="D2" s="191"/>
      <c r="E2" s="191"/>
      <c r="F2" s="187" t="s">
        <v>510</v>
      </c>
    </row>
    <row r="3" ht="42" customHeight="1" spans="1:6">
      <c r="A3" s="192" t="str">
        <f>"2025"&amp;"年部门政府性基金预算支出预算表"</f>
        <v>2025年部门政府性基金预算支出预算表</v>
      </c>
      <c r="B3" s="192" t="s">
        <v>511</v>
      </c>
      <c r="C3" s="193"/>
      <c r="D3" s="194"/>
      <c r="E3" s="194"/>
      <c r="F3" s="194"/>
    </row>
    <row r="4" ht="13.5" customHeight="1" spans="1:6">
      <c r="A4" s="66" t="str">
        <f>"单位名称："&amp;"昆明市东川区人民政府碧谷街道办事处"</f>
        <v>单位名称：昆明市东川区人民政府碧谷街道办事处</v>
      </c>
      <c r="B4" s="66" t="s">
        <v>512</v>
      </c>
      <c r="C4" s="189"/>
      <c r="D4" s="191"/>
      <c r="E4" s="191"/>
      <c r="F4" s="187" t="s">
        <v>1</v>
      </c>
    </row>
    <row r="5" ht="19.5" customHeight="1" spans="1:6">
      <c r="A5" s="195" t="s">
        <v>237</v>
      </c>
      <c r="B5" s="196" t="s">
        <v>73</v>
      </c>
      <c r="C5" s="195" t="s">
        <v>74</v>
      </c>
      <c r="D5" s="72" t="s">
        <v>513</v>
      </c>
      <c r="E5" s="73"/>
      <c r="F5" s="74"/>
    </row>
    <row r="6" ht="18.75" customHeight="1" spans="1:6">
      <c r="A6" s="197"/>
      <c r="B6" s="198"/>
      <c r="C6" s="197"/>
      <c r="D6" s="77" t="s">
        <v>55</v>
      </c>
      <c r="E6" s="72" t="s">
        <v>76</v>
      </c>
      <c r="F6" s="77" t="s">
        <v>77</v>
      </c>
    </row>
    <row r="7" ht="18.75" customHeight="1" spans="1:6">
      <c r="A7" s="132">
        <v>1</v>
      </c>
      <c r="B7" s="199" t="s">
        <v>84</v>
      </c>
      <c r="C7" s="132">
        <v>3</v>
      </c>
      <c r="D7" s="200">
        <v>4</v>
      </c>
      <c r="E7" s="200">
        <v>5</v>
      </c>
      <c r="F7" s="200">
        <v>6</v>
      </c>
    </row>
    <row r="8" ht="21" customHeight="1" spans="1:6">
      <c r="A8" s="82"/>
      <c r="B8" s="82"/>
      <c r="C8" s="82"/>
      <c r="D8" s="173"/>
      <c r="E8" s="173"/>
      <c r="F8" s="173"/>
    </row>
    <row r="9" ht="21" customHeight="1" spans="1:6">
      <c r="A9" s="82"/>
      <c r="B9" s="82"/>
      <c r="C9" s="82"/>
      <c r="D9" s="173"/>
      <c r="E9" s="173"/>
      <c r="F9" s="173"/>
    </row>
    <row r="10" s="188" customFormat="1" ht="18.75" customHeight="1" spans="1:6">
      <c r="A10" s="201" t="s">
        <v>227</v>
      </c>
      <c r="B10" s="201" t="s">
        <v>227</v>
      </c>
      <c r="C10" s="202" t="s">
        <v>227</v>
      </c>
      <c r="D10" s="203"/>
      <c r="E10" s="203"/>
      <c r="F10" s="203"/>
    </row>
    <row r="11" ht="21" customHeight="1" spans="1:6">
      <c r="A11" s="98" t="s">
        <v>514</v>
      </c>
      <c r="B11" s="204"/>
      <c r="C11" s="204"/>
      <c r="D11" s="204"/>
      <c r="E11" s="204"/>
      <c r="F11" s="204"/>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topLeftCell="B1" workbookViewId="0">
      <pane ySplit="1" topLeftCell="A2" activePane="bottomLeft" state="frozen"/>
      <selection/>
      <selection pane="bottomLeft" activeCell="A19" sqref="A19:S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62"/>
      <c r="B1" s="62"/>
      <c r="C1" s="62"/>
      <c r="D1" s="62"/>
      <c r="E1" s="62"/>
      <c r="F1" s="62"/>
      <c r="G1" s="62"/>
      <c r="H1" s="62"/>
      <c r="I1" s="62"/>
      <c r="J1" s="62"/>
      <c r="K1" s="62"/>
      <c r="L1" s="62"/>
      <c r="M1" s="62"/>
      <c r="N1" s="62"/>
      <c r="O1" s="62"/>
      <c r="P1" s="62"/>
      <c r="Q1" s="62"/>
      <c r="R1" s="62"/>
      <c r="S1" s="62"/>
    </row>
    <row r="2" ht="15.75" customHeight="1" spans="2:19">
      <c r="B2" s="151"/>
      <c r="C2" s="151"/>
      <c r="R2" s="64"/>
      <c r="S2" s="64" t="s">
        <v>515</v>
      </c>
    </row>
    <row r="3" ht="41.25" customHeight="1" spans="1:19">
      <c r="A3" s="138" t="str">
        <f>"2025"&amp;"年部门政府采购预算表"</f>
        <v>2025年部门政府采购预算表</v>
      </c>
      <c r="B3" s="130"/>
      <c r="C3" s="130"/>
      <c r="D3" s="65"/>
      <c r="E3" s="65"/>
      <c r="F3" s="65"/>
      <c r="G3" s="65"/>
      <c r="H3" s="65"/>
      <c r="I3" s="65"/>
      <c r="J3" s="65"/>
      <c r="K3" s="65"/>
      <c r="L3" s="65"/>
      <c r="M3" s="130"/>
      <c r="N3" s="65"/>
      <c r="O3" s="65"/>
      <c r="P3" s="130"/>
      <c r="Q3" s="65"/>
      <c r="R3" s="130"/>
      <c r="S3" s="130"/>
    </row>
    <row r="4" ht="18.75" customHeight="1" spans="1:19">
      <c r="A4" s="180" t="str">
        <f>"单位名称："&amp;"昆明市东川区人民政府碧谷街道办事处"</f>
        <v>单位名称：昆明市东川区人民政府碧谷街道办事处</v>
      </c>
      <c r="B4" s="153"/>
      <c r="C4" s="153"/>
      <c r="D4" s="68"/>
      <c r="E4" s="68"/>
      <c r="F4" s="68"/>
      <c r="G4" s="68"/>
      <c r="H4" s="68"/>
      <c r="I4" s="68"/>
      <c r="J4" s="68"/>
      <c r="K4" s="68"/>
      <c r="L4" s="68"/>
      <c r="R4" s="69"/>
      <c r="S4" s="187" t="s">
        <v>1</v>
      </c>
    </row>
    <row r="5" ht="15.75" customHeight="1" spans="1:19">
      <c r="A5" s="71" t="s">
        <v>236</v>
      </c>
      <c r="B5" s="154" t="s">
        <v>237</v>
      </c>
      <c r="C5" s="154" t="s">
        <v>516</v>
      </c>
      <c r="D5" s="155" t="s">
        <v>517</v>
      </c>
      <c r="E5" s="155" t="s">
        <v>518</v>
      </c>
      <c r="F5" s="155" t="s">
        <v>519</v>
      </c>
      <c r="G5" s="155" t="s">
        <v>520</v>
      </c>
      <c r="H5" s="155" t="s">
        <v>521</v>
      </c>
      <c r="I5" s="168" t="s">
        <v>244</v>
      </c>
      <c r="J5" s="168"/>
      <c r="K5" s="168"/>
      <c r="L5" s="168"/>
      <c r="M5" s="169"/>
      <c r="N5" s="168"/>
      <c r="O5" s="168"/>
      <c r="P5" s="177"/>
      <c r="Q5" s="168"/>
      <c r="R5" s="169"/>
      <c r="S5" s="149"/>
    </row>
    <row r="6" ht="17.25" customHeight="1" spans="1:19">
      <c r="A6" s="76"/>
      <c r="B6" s="156"/>
      <c r="C6" s="156"/>
      <c r="D6" s="157"/>
      <c r="E6" s="157"/>
      <c r="F6" s="157"/>
      <c r="G6" s="157"/>
      <c r="H6" s="157"/>
      <c r="I6" s="157" t="s">
        <v>55</v>
      </c>
      <c r="J6" s="157" t="s">
        <v>58</v>
      </c>
      <c r="K6" s="157" t="s">
        <v>522</v>
      </c>
      <c r="L6" s="157" t="s">
        <v>523</v>
      </c>
      <c r="M6" s="170" t="s">
        <v>524</v>
      </c>
      <c r="N6" s="171" t="s">
        <v>525</v>
      </c>
      <c r="O6" s="171"/>
      <c r="P6" s="178"/>
      <c r="Q6" s="171"/>
      <c r="R6" s="179"/>
      <c r="S6" s="158"/>
    </row>
    <row r="7" ht="54" customHeight="1" spans="1:19">
      <c r="A7" s="79"/>
      <c r="B7" s="158"/>
      <c r="C7" s="158"/>
      <c r="D7" s="159"/>
      <c r="E7" s="159"/>
      <c r="F7" s="159"/>
      <c r="G7" s="159"/>
      <c r="H7" s="159"/>
      <c r="I7" s="159"/>
      <c r="J7" s="159" t="s">
        <v>57</v>
      </c>
      <c r="K7" s="159"/>
      <c r="L7" s="159"/>
      <c r="M7" s="172"/>
      <c r="N7" s="159" t="s">
        <v>57</v>
      </c>
      <c r="O7" s="159" t="s">
        <v>64</v>
      </c>
      <c r="P7" s="158" t="s">
        <v>65</v>
      </c>
      <c r="Q7" s="159" t="s">
        <v>66</v>
      </c>
      <c r="R7" s="172" t="s">
        <v>67</v>
      </c>
      <c r="S7" s="158" t="s">
        <v>68</v>
      </c>
    </row>
    <row r="8" ht="18" customHeight="1" spans="1:19">
      <c r="A8" s="181">
        <v>1</v>
      </c>
      <c r="B8" s="181" t="s">
        <v>84</v>
      </c>
      <c r="C8" s="182">
        <v>3</v>
      </c>
      <c r="D8" s="182">
        <v>4</v>
      </c>
      <c r="E8" s="181">
        <v>5</v>
      </c>
      <c r="F8" s="181">
        <v>6</v>
      </c>
      <c r="G8" s="181">
        <v>7</v>
      </c>
      <c r="H8" s="181">
        <v>8</v>
      </c>
      <c r="I8" s="181">
        <v>9</v>
      </c>
      <c r="J8" s="181">
        <v>10</v>
      </c>
      <c r="K8" s="181">
        <v>11</v>
      </c>
      <c r="L8" s="181">
        <v>12</v>
      </c>
      <c r="M8" s="181">
        <v>13</v>
      </c>
      <c r="N8" s="181">
        <v>14</v>
      </c>
      <c r="O8" s="181">
        <v>15</v>
      </c>
      <c r="P8" s="181">
        <v>16</v>
      </c>
      <c r="Q8" s="181">
        <v>17</v>
      </c>
      <c r="R8" s="181">
        <v>18</v>
      </c>
      <c r="S8" s="181">
        <v>19</v>
      </c>
    </row>
    <row r="9" ht="21" customHeight="1" spans="1:19">
      <c r="A9" s="160" t="s">
        <v>70</v>
      </c>
      <c r="B9" s="161" t="s">
        <v>70</v>
      </c>
      <c r="C9" s="161" t="s">
        <v>354</v>
      </c>
      <c r="D9" s="162" t="s">
        <v>526</v>
      </c>
      <c r="E9" s="162" t="s">
        <v>526</v>
      </c>
      <c r="F9" s="162" t="s">
        <v>527</v>
      </c>
      <c r="G9" s="183">
        <v>22</v>
      </c>
      <c r="H9" s="173">
        <v>21560</v>
      </c>
      <c r="I9" s="173">
        <v>21560</v>
      </c>
      <c r="J9" s="173">
        <v>21560</v>
      </c>
      <c r="K9" s="173"/>
      <c r="L9" s="173"/>
      <c r="M9" s="173"/>
      <c r="N9" s="173"/>
      <c r="O9" s="173"/>
      <c r="P9" s="173"/>
      <c r="Q9" s="173"/>
      <c r="R9" s="173"/>
      <c r="S9" s="173"/>
    </row>
    <row r="10" ht="21" customHeight="1" spans="1:19">
      <c r="A10" s="160" t="s">
        <v>70</v>
      </c>
      <c r="B10" s="161" t="s">
        <v>70</v>
      </c>
      <c r="C10" s="161" t="s">
        <v>354</v>
      </c>
      <c r="D10" s="162" t="s">
        <v>526</v>
      </c>
      <c r="E10" s="162" t="s">
        <v>526</v>
      </c>
      <c r="F10" s="162" t="s">
        <v>527</v>
      </c>
      <c r="G10" s="183">
        <v>3</v>
      </c>
      <c r="H10" s="173">
        <v>3540</v>
      </c>
      <c r="I10" s="173">
        <v>3540</v>
      </c>
      <c r="J10" s="173">
        <v>3540</v>
      </c>
      <c r="K10" s="173"/>
      <c r="L10" s="173"/>
      <c r="M10" s="173"/>
      <c r="N10" s="173"/>
      <c r="O10" s="173"/>
      <c r="P10" s="173"/>
      <c r="Q10" s="173"/>
      <c r="R10" s="173"/>
      <c r="S10" s="173"/>
    </row>
    <row r="11" ht="21" customHeight="1" spans="1:19">
      <c r="A11" s="160" t="s">
        <v>70</v>
      </c>
      <c r="B11" s="161" t="s">
        <v>70</v>
      </c>
      <c r="C11" s="161" t="s">
        <v>354</v>
      </c>
      <c r="D11" s="162" t="s">
        <v>528</v>
      </c>
      <c r="E11" s="162" t="s">
        <v>529</v>
      </c>
      <c r="F11" s="162" t="s">
        <v>530</v>
      </c>
      <c r="G11" s="183">
        <v>1</v>
      </c>
      <c r="H11" s="173">
        <v>6920</v>
      </c>
      <c r="I11" s="173">
        <v>6920</v>
      </c>
      <c r="J11" s="173">
        <v>6920</v>
      </c>
      <c r="K11" s="173"/>
      <c r="L11" s="173"/>
      <c r="M11" s="173"/>
      <c r="N11" s="173"/>
      <c r="O11" s="173"/>
      <c r="P11" s="173"/>
      <c r="Q11" s="173"/>
      <c r="R11" s="173"/>
      <c r="S11" s="173"/>
    </row>
    <row r="12" ht="21" customHeight="1" spans="1:19">
      <c r="A12" s="160" t="s">
        <v>70</v>
      </c>
      <c r="B12" s="161" t="s">
        <v>70</v>
      </c>
      <c r="C12" s="161" t="s">
        <v>354</v>
      </c>
      <c r="D12" s="162" t="s">
        <v>531</v>
      </c>
      <c r="E12" s="162" t="s">
        <v>531</v>
      </c>
      <c r="F12" s="162" t="s">
        <v>532</v>
      </c>
      <c r="G12" s="183">
        <v>598</v>
      </c>
      <c r="H12" s="173">
        <v>100464</v>
      </c>
      <c r="I12" s="173">
        <v>100464</v>
      </c>
      <c r="J12" s="173">
        <v>100464</v>
      </c>
      <c r="K12" s="173"/>
      <c r="L12" s="173"/>
      <c r="M12" s="173"/>
      <c r="N12" s="173"/>
      <c r="O12" s="173"/>
      <c r="P12" s="173"/>
      <c r="Q12" s="173"/>
      <c r="R12" s="173"/>
      <c r="S12" s="173"/>
    </row>
    <row r="13" ht="21" customHeight="1" spans="1:19">
      <c r="A13" s="160" t="s">
        <v>70</v>
      </c>
      <c r="B13" s="161" t="s">
        <v>70</v>
      </c>
      <c r="C13" s="161" t="s">
        <v>354</v>
      </c>
      <c r="D13" s="162" t="s">
        <v>533</v>
      </c>
      <c r="E13" s="162" t="s">
        <v>534</v>
      </c>
      <c r="F13" s="162" t="s">
        <v>530</v>
      </c>
      <c r="G13" s="183">
        <v>17</v>
      </c>
      <c r="H13" s="173">
        <v>47600</v>
      </c>
      <c r="I13" s="173">
        <v>47600</v>
      </c>
      <c r="J13" s="173">
        <v>47600</v>
      </c>
      <c r="K13" s="173"/>
      <c r="L13" s="173"/>
      <c r="M13" s="173"/>
      <c r="N13" s="173"/>
      <c r="O13" s="173"/>
      <c r="P13" s="173"/>
      <c r="Q13" s="173"/>
      <c r="R13" s="173"/>
      <c r="S13" s="173"/>
    </row>
    <row r="14" ht="21" customHeight="1" spans="1:19">
      <c r="A14" s="160" t="s">
        <v>70</v>
      </c>
      <c r="B14" s="161" t="s">
        <v>70</v>
      </c>
      <c r="C14" s="161" t="s">
        <v>354</v>
      </c>
      <c r="D14" s="162" t="s">
        <v>535</v>
      </c>
      <c r="E14" s="162" t="s">
        <v>535</v>
      </c>
      <c r="F14" s="162" t="s">
        <v>395</v>
      </c>
      <c r="G14" s="183">
        <v>5</v>
      </c>
      <c r="H14" s="173">
        <v>4000</v>
      </c>
      <c r="I14" s="173">
        <v>4000</v>
      </c>
      <c r="J14" s="173">
        <v>4000</v>
      </c>
      <c r="K14" s="173"/>
      <c r="L14" s="173"/>
      <c r="M14" s="173"/>
      <c r="N14" s="173"/>
      <c r="O14" s="173"/>
      <c r="P14" s="173"/>
      <c r="Q14" s="173"/>
      <c r="R14" s="173"/>
      <c r="S14" s="173"/>
    </row>
    <row r="15" ht="21" customHeight="1" spans="1:19">
      <c r="A15" s="160" t="s">
        <v>70</v>
      </c>
      <c r="B15" s="161" t="s">
        <v>70</v>
      </c>
      <c r="C15" s="161" t="s">
        <v>354</v>
      </c>
      <c r="D15" s="162" t="s">
        <v>536</v>
      </c>
      <c r="E15" s="162" t="s">
        <v>536</v>
      </c>
      <c r="F15" s="162" t="s">
        <v>530</v>
      </c>
      <c r="G15" s="183">
        <v>12</v>
      </c>
      <c r="H15" s="173">
        <v>58800</v>
      </c>
      <c r="I15" s="173">
        <v>58800</v>
      </c>
      <c r="J15" s="173">
        <v>58800</v>
      </c>
      <c r="K15" s="173"/>
      <c r="L15" s="173"/>
      <c r="M15" s="173"/>
      <c r="N15" s="173"/>
      <c r="O15" s="173"/>
      <c r="P15" s="173"/>
      <c r="Q15" s="173"/>
      <c r="R15" s="173"/>
      <c r="S15" s="173"/>
    </row>
    <row r="16" ht="21" customHeight="1" spans="1:19">
      <c r="A16" s="160" t="s">
        <v>70</v>
      </c>
      <c r="B16" s="161" t="s">
        <v>70</v>
      </c>
      <c r="C16" s="161" t="s">
        <v>348</v>
      </c>
      <c r="D16" s="162" t="s">
        <v>537</v>
      </c>
      <c r="E16" s="162" t="s">
        <v>538</v>
      </c>
      <c r="F16" s="162" t="s">
        <v>415</v>
      </c>
      <c r="G16" s="183">
        <v>1</v>
      </c>
      <c r="H16" s="173">
        <v>7000</v>
      </c>
      <c r="I16" s="173">
        <v>7000</v>
      </c>
      <c r="J16" s="173"/>
      <c r="K16" s="173"/>
      <c r="L16" s="173"/>
      <c r="M16" s="173"/>
      <c r="N16" s="173">
        <v>7000</v>
      </c>
      <c r="O16" s="173"/>
      <c r="P16" s="173"/>
      <c r="Q16" s="173">
        <v>7000</v>
      </c>
      <c r="R16" s="173"/>
      <c r="S16" s="173"/>
    </row>
    <row r="17" ht="21" customHeight="1" spans="1:19">
      <c r="A17" s="160" t="s">
        <v>70</v>
      </c>
      <c r="B17" s="161" t="s">
        <v>70</v>
      </c>
      <c r="C17" s="161" t="s">
        <v>348</v>
      </c>
      <c r="D17" s="162" t="s">
        <v>539</v>
      </c>
      <c r="E17" s="162" t="s">
        <v>540</v>
      </c>
      <c r="F17" s="162" t="s">
        <v>415</v>
      </c>
      <c r="G17" s="183">
        <v>1</v>
      </c>
      <c r="H17" s="173">
        <v>120000</v>
      </c>
      <c r="I17" s="173">
        <v>120000</v>
      </c>
      <c r="J17" s="173"/>
      <c r="K17" s="173"/>
      <c r="L17" s="173"/>
      <c r="M17" s="173"/>
      <c r="N17" s="173">
        <v>120000</v>
      </c>
      <c r="O17" s="173"/>
      <c r="P17" s="173"/>
      <c r="Q17" s="173">
        <v>120000</v>
      </c>
      <c r="R17" s="173"/>
      <c r="S17" s="173"/>
    </row>
    <row r="18" ht="21" customHeight="1" spans="1:19">
      <c r="A18" s="163" t="s">
        <v>227</v>
      </c>
      <c r="B18" s="164"/>
      <c r="C18" s="164"/>
      <c r="D18" s="165"/>
      <c r="E18" s="165"/>
      <c r="F18" s="165"/>
      <c r="G18" s="184"/>
      <c r="H18" s="173">
        <v>369884</v>
      </c>
      <c r="I18" s="173">
        <v>369884</v>
      </c>
      <c r="J18" s="173">
        <v>242884</v>
      </c>
      <c r="K18" s="173"/>
      <c r="L18" s="173"/>
      <c r="M18" s="173"/>
      <c r="N18" s="173">
        <v>127000</v>
      </c>
      <c r="O18" s="173"/>
      <c r="P18" s="173"/>
      <c r="Q18" s="173">
        <v>127000</v>
      </c>
      <c r="R18" s="173"/>
      <c r="S18" s="173"/>
    </row>
    <row r="19" ht="21" customHeight="1" spans="1:19">
      <c r="A19" s="180" t="s">
        <v>541</v>
      </c>
      <c r="B19" s="66"/>
      <c r="C19" s="66"/>
      <c r="D19" s="180"/>
      <c r="E19" s="180"/>
      <c r="F19" s="180"/>
      <c r="G19" s="185"/>
      <c r="H19" s="186"/>
      <c r="I19" s="186"/>
      <c r="J19" s="186"/>
      <c r="K19" s="186"/>
      <c r="L19" s="186"/>
      <c r="M19" s="186"/>
      <c r="N19" s="186"/>
      <c r="O19" s="186"/>
      <c r="P19" s="186"/>
      <c r="Q19" s="186"/>
      <c r="R19" s="186"/>
      <c r="S19" s="186"/>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J1" workbookViewId="0">
      <pane ySplit="1" topLeftCell="A2" activePane="bottomLeft" state="frozen"/>
      <selection/>
      <selection pane="bottomLeft" activeCell="T2" sqref="T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62"/>
      <c r="B1" s="62"/>
      <c r="C1" s="62"/>
      <c r="D1" s="62"/>
      <c r="E1" s="62"/>
      <c r="F1" s="62"/>
      <c r="G1" s="62"/>
      <c r="H1" s="62"/>
      <c r="I1" s="62"/>
      <c r="J1" s="62"/>
      <c r="K1" s="62"/>
      <c r="L1" s="62"/>
      <c r="M1" s="62"/>
      <c r="N1" s="62"/>
      <c r="O1" s="62"/>
      <c r="P1" s="62"/>
      <c r="Q1" s="62"/>
      <c r="R1" s="62"/>
      <c r="S1" s="62"/>
      <c r="T1" s="62"/>
    </row>
    <row r="2" ht="16.5" customHeight="1" spans="1:20">
      <c r="A2" s="142"/>
      <c r="B2" s="151"/>
      <c r="C2" s="151"/>
      <c r="D2" s="151"/>
      <c r="E2" s="151"/>
      <c r="F2" s="151"/>
      <c r="G2" s="151"/>
      <c r="H2" s="142"/>
      <c r="I2" s="142"/>
      <c r="J2" s="142"/>
      <c r="K2" s="142"/>
      <c r="L2" s="142"/>
      <c r="M2" s="142"/>
      <c r="N2" s="166"/>
      <c r="O2" s="142"/>
      <c r="P2" s="142"/>
      <c r="Q2" s="151"/>
      <c r="R2" s="142"/>
      <c r="S2" s="175"/>
      <c r="T2" s="175" t="s">
        <v>542</v>
      </c>
    </row>
    <row r="3" ht="41.25" customHeight="1" spans="1:20">
      <c r="A3" s="138" t="str">
        <f>"2025"&amp;"年部门政府购买服务预算表"</f>
        <v>2025年部门政府购买服务预算表</v>
      </c>
      <c r="B3" s="130"/>
      <c r="C3" s="130"/>
      <c r="D3" s="130"/>
      <c r="E3" s="130"/>
      <c r="F3" s="130"/>
      <c r="G3" s="130"/>
      <c r="H3" s="152"/>
      <c r="I3" s="152"/>
      <c r="J3" s="152"/>
      <c r="K3" s="152"/>
      <c r="L3" s="152"/>
      <c r="M3" s="152"/>
      <c r="N3" s="167"/>
      <c r="O3" s="152"/>
      <c r="P3" s="152"/>
      <c r="Q3" s="130"/>
      <c r="R3" s="152"/>
      <c r="S3" s="167"/>
      <c r="T3" s="130"/>
    </row>
    <row r="4" ht="22.5" customHeight="1" spans="1:20">
      <c r="A4" s="139" t="str">
        <f>"单位名称："&amp;"昆明市东川区人民政府碧谷街道办事处"</f>
        <v>单位名称：昆明市东川区人民政府碧谷街道办事处</v>
      </c>
      <c r="B4" s="153"/>
      <c r="C4" s="153"/>
      <c r="D4" s="153"/>
      <c r="E4" s="153"/>
      <c r="F4" s="153"/>
      <c r="G4" s="153"/>
      <c r="H4" s="140"/>
      <c r="I4" s="140"/>
      <c r="J4" s="140"/>
      <c r="K4" s="140"/>
      <c r="L4" s="140"/>
      <c r="M4" s="140"/>
      <c r="N4" s="166"/>
      <c r="O4" s="142"/>
      <c r="P4" s="142"/>
      <c r="Q4" s="151"/>
      <c r="R4" s="142"/>
      <c r="S4" s="176"/>
      <c r="T4" s="175" t="s">
        <v>1</v>
      </c>
    </row>
    <row r="5" ht="24" customHeight="1" spans="1:20">
      <c r="A5" s="71" t="s">
        <v>236</v>
      </c>
      <c r="B5" s="154" t="s">
        <v>237</v>
      </c>
      <c r="C5" s="154" t="s">
        <v>516</v>
      </c>
      <c r="D5" s="154" t="s">
        <v>543</v>
      </c>
      <c r="E5" s="154" t="s">
        <v>544</v>
      </c>
      <c r="F5" s="154" t="s">
        <v>545</v>
      </c>
      <c r="G5" s="154" t="s">
        <v>546</v>
      </c>
      <c r="H5" s="155" t="s">
        <v>547</v>
      </c>
      <c r="I5" s="155" t="s">
        <v>548</v>
      </c>
      <c r="J5" s="168" t="s">
        <v>244</v>
      </c>
      <c r="K5" s="168"/>
      <c r="L5" s="168"/>
      <c r="M5" s="168"/>
      <c r="N5" s="169"/>
      <c r="O5" s="168"/>
      <c r="P5" s="168"/>
      <c r="Q5" s="177"/>
      <c r="R5" s="168"/>
      <c r="S5" s="169"/>
      <c r="T5" s="149"/>
    </row>
    <row r="6" ht="24" customHeight="1" spans="1:20">
      <c r="A6" s="76"/>
      <c r="B6" s="156"/>
      <c r="C6" s="156"/>
      <c r="D6" s="156"/>
      <c r="E6" s="156"/>
      <c r="F6" s="156"/>
      <c r="G6" s="156"/>
      <c r="H6" s="157"/>
      <c r="I6" s="157"/>
      <c r="J6" s="157" t="s">
        <v>55</v>
      </c>
      <c r="K6" s="157" t="s">
        <v>58</v>
      </c>
      <c r="L6" s="157" t="s">
        <v>522</v>
      </c>
      <c r="M6" s="157" t="s">
        <v>523</v>
      </c>
      <c r="N6" s="170" t="s">
        <v>524</v>
      </c>
      <c r="O6" s="171" t="s">
        <v>525</v>
      </c>
      <c r="P6" s="171"/>
      <c r="Q6" s="178"/>
      <c r="R6" s="171"/>
      <c r="S6" s="179"/>
      <c r="T6" s="158"/>
    </row>
    <row r="7" ht="54" customHeight="1" spans="1:20">
      <c r="A7" s="79"/>
      <c r="B7" s="158"/>
      <c r="C7" s="158"/>
      <c r="D7" s="158"/>
      <c r="E7" s="158"/>
      <c r="F7" s="158"/>
      <c r="G7" s="158"/>
      <c r="H7" s="159"/>
      <c r="I7" s="159"/>
      <c r="J7" s="159"/>
      <c r="K7" s="159" t="s">
        <v>57</v>
      </c>
      <c r="L7" s="159"/>
      <c r="M7" s="159"/>
      <c r="N7" s="172"/>
      <c r="O7" s="159" t="s">
        <v>57</v>
      </c>
      <c r="P7" s="159" t="s">
        <v>64</v>
      </c>
      <c r="Q7" s="158" t="s">
        <v>65</v>
      </c>
      <c r="R7" s="159" t="s">
        <v>66</v>
      </c>
      <c r="S7" s="172" t="s">
        <v>67</v>
      </c>
      <c r="T7" s="158" t="s">
        <v>68</v>
      </c>
    </row>
    <row r="8" ht="17.25" customHeight="1" spans="1:20">
      <c r="A8" s="80">
        <v>1</v>
      </c>
      <c r="B8" s="158">
        <v>2</v>
      </c>
      <c r="C8" s="80">
        <v>3</v>
      </c>
      <c r="D8" s="80">
        <v>4</v>
      </c>
      <c r="E8" s="158">
        <v>5</v>
      </c>
      <c r="F8" s="80">
        <v>6</v>
      </c>
      <c r="G8" s="80">
        <v>7</v>
      </c>
      <c r="H8" s="158">
        <v>8</v>
      </c>
      <c r="I8" s="80">
        <v>9</v>
      </c>
      <c r="J8" s="80">
        <v>10</v>
      </c>
      <c r="K8" s="158">
        <v>11</v>
      </c>
      <c r="L8" s="80">
        <v>12</v>
      </c>
      <c r="M8" s="80">
        <v>13</v>
      </c>
      <c r="N8" s="158">
        <v>14</v>
      </c>
      <c r="O8" s="80">
        <v>15</v>
      </c>
      <c r="P8" s="80">
        <v>16</v>
      </c>
      <c r="Q8" s="158">
        <v>17</v>
      </c>
      <c r="R8" s="80">
        <v>18</v>
      </c>
      <c r="S8" s="80">
        <v>19</v>
      </c>
      <c r="T8" s="80">
        <v>20</v>
      </c>
    </row>
    <row r="9" ht="21" customHeight="1" spans="1:20">
      <c r="A9" s="160" t="s">
        <v>70</v>
      </c>
      <c r="B9" s="161" t="s">
        <v>70</v>
      </c>
      <c r="C9" s="161" t="s">
        <v>348</v>
      </c>
      <c r="D9" s="161" t="s">
        <v>537</v>
      </c>
      <c r="E9" s="161" t="s">
        <v>549</v>
      </c>
      <c r="F9" s="161" t="s">
        <v>77</v>
      </c>
      <c r="G9" s="161" t="s">
        <v>550</v>
      </c>
      <c r="H9" s="162" t="s">
        <v>99</v>
      </c>
      <c r="I9" s="162" t="s">
        <v>551</v>
      </c>
      <c r="J9" s="173">
        <v>7000</v>
      </c>
      <c r="K9" s="173"/>
      <c r="L9" s="173"/>
      <c r="M9" s="173"/>
      <c r="N9" s="173"/>
      <c r="O9" s="173">
        <v>7000</v>
      </c>
      <c r="P9" s="173"/>
      <c r="Q9" s="173"/>
      <c r="R9" s="173">
        <v>7000</v>
      </c>
      <c r="S9" s="173"/>
      <c r="T9" s="173"/>
    </row>
    <row r="10" ht="21" customHeight="1" spans="1:20">
      <c r="A10" s="163" t="s">
        <v>227</v>
      </c>
      <c r="B10" s="164"/>
      <c r="C10" s="164"/>
      <c r="D10" s="164"/>
      <c r="E10" s="164"/>
      <c r="F10" s="164"/>
      <c r="G10" s="164"/>
      <c r="H10" s="165"/>
      <c r="I10" s="174"/>
      <c r="J10" s="173">
        <v>7000</v>
      </c>
      <c r="K10" s="173"/>
      <c r="L10" s="173"/>
      <c r="M10" s="173"/>
      <c r="N10" s="173"/>
      <c r="O10" s="173">
        <v>7000</v>
      </c>
      <c r="P10" s="173"/>
      <c r="Q10" s="173"/>
      <c r="R10" s="173">
        <v>7000</v>
      </c>
      <c r="S10" s="173"/>
      <c r="T10" s="17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M10"/>
    </sheetView>
  </sheetViews>
  <sheetFormatPr defaultColWidth="9.14166666666667" defaultRowHeight="14.25" customHeight="1"/>
  <cols>
    <col min="1" max="1" width="37.7083333333333" customWidth="1"/>
    <col min="2" max="13" width="20" customWidth="1"/>
  </cols>
  <sheetData>
    <row r="1" customHeight="1" spans="1:13">
      <c r="A1" s="62"/>
      <c r="B1" s="62"/>
      <c r="C1" s="62"/>
      <c r="D1" s="62"/>
      <c r="E1" s="62"/>
      <c r="F1" s="62"/>
      <c r="G1" s="62"/>
      <c r="H1" s="62"/>
      <c r="I1" s="62"/>
      <c r="J1" s="62"/>
      <c r="K1" s="62"/>
      <c r="L1" s="62"/>
      <c r="M1" s="62"/>
    </row>
    <row r="2" ht="17.25" customHeight="1" spans="4:13">
      <c r="D2" s="137"/>
      <c r="M2" s="64" t="s">
        <v>552</v>
      </c>
    </row>
    <row r="3" ht="41.25" customHeight="1" spans="1:13">
      <c r="A3" s="138" t="str">
        <f>"2025"&amp;"年对下转移支付预算表"</f>
        <v>2025年对下转移支付预算表</v>
      </c>
      <c r="B3" s="65"/>
      <c r="C3" s="65"/>
      <c r="D3" s="65"/>
      <c r="E3" s="65"/>
      <c r="F3" s="65"/>
      <c r="G3" s="65"/>
      <c r="H3" s="65"/>
      <c r="I3" s="65"/>
      <c r="J3" s="65"/>
      <c r="K3" s="65"/>
      <c r="L3" s="65"/>
      <c r="M3" s="130"/>
    </row>
    <row r="4" ht="18" customHeight="1" spans="1:13">
      <c r="A4" s="139" t="str">
        <f>"单位名称："&amp;"昆明市东川区人民政府碧谷街道办事处"</f>
        <v>单位名称：昆明市东川区人民政府碧谷街道办事处</v>
      </c>
      <c r="B4" s="140"/>
      <c r="C4" s="140"/>
      <c r="D4" s="141"/>
      <c r="E4" s="142"/>
      <c r="F4" s="142"/>
      <c r="G4" s="142"/>
      <c r="H4" s="142"/>
      <c r="I4" s="142"/>
      <c r="M4" s="69" t="s">
        <v>1</v>
      </c>
    </row>
    <row r="5" ht="19.5" customHeight="1" spans="1:13">
      <c r="A5" s="89" t="s">
        <v>553</v>
      </c>
      <c r="B5" s="72" t="s">
        <v>244</v>
      </c>
      <c r="C5" s="73"/>
      <c r="D5" s="73"/>
      <c r="E5" s="72" t="s">
        <v>554</v>
      </c>
      <c r="F5" s="73"/>
      <c r="G5" s="73"/>
      <c r="H5" s="73"/>
      <c r="I5" s="73"/>
      <c r="J5" s="73"/>
      <c r="K5" s="73"/>
      <c r="L5" s="73"/>
      <c r="M5" s="149"/>
    </row>
    <row r="6" ht="40.5" customHeight="1" spans="1:13">
      <c r="A6" s="80"/>
      <c r="B6" s="90" t="s">
        <v>55</v>
      </c>
      <c r="C6" s="71" t="s">
        <v>58</v>
      </c>
      <c r="D6" s="143" t="s">
        <v>522</v>
      </c>
      <c r="E6" s="112"/>
      <c r="F6" s="112"/>
      <c r="G6" s="112"/>
      <c r="H6" s="112"/>
      <c r="I6" s="112"/>
      <c r="J6" s="112"/>
      <c r="K6" s="112"/>
      <c r="L6" s="112"/>
      <c r="M6" s="150"/>
    </row>
    <row r="7" ht="19.5" customHeight="1" spans="1:13">
      <c r="A7" s="81">
        <v>1</v>
      </c>
      <c r="B7" s="81">
        <v>2</v>
      </c>
      <c r="C7" s="81">
        <v>3</v>
      </c>
      <c r="D7" s="144">
        <v>4</v>
      </c>
      <c r="E7" s="99">
        <v>5</v>
      </c>
      <c r="F7" s="81">
        <v>6</v>
      </c>
      <c r="G7" s="81">
        <v>7</v>
      </c>
      <c r="H7" s="144">
        <v>8</v>
      </c>
      <c r="I7" s="81">
        <v>9</v>
      </c>
      <c r="J7" s="81">
        <v>10</v>
      </c>
      <c r="K7" s="81">
        <v>11</v>
      </c>
      <c r="L7" s="81">
        <v>13</v>
      </c>
      <c r="M7" s="99">
        <v>24</v>
      </c>
    </row>
    <row r="8" ht="19.5" customHeight="1" spans="1:13">
      <c r="A8" s="145"/>
      <c r="B8" s="146"/>
      <c r="C8" s="146"/>
      <c r="D8" s="146"/>
      <c r="E8" s="146"/>
      <c r="F8" s="146"/>
      <c r="G8" s="146"/>
      <c r="H8" s="146"/>
      <c r="I8" s="146"/>
      <c r="J8" s="146"/>
      <c r="K8" s="146"/>
      <c r="L8" s="146"/>
      <c r="M8" s="146"/>
    </row>
    <row r="9" customFormat="1" ht="19.5" customHeight="1" spans="1:13">
      <c r="A9" s="147"/>
      <c r="B9" s="148"/>
      <c r="C9" s="148"/>
      <c r="D9" s="148"/>
      <c r="E9" s="148"/>
      <c r="F9" s="148"/>
      <c r="G9" s="148"/>
      <c r="H9" s="148"/>
      <c r="I9" s="148"/>
      <c r="J9" s="148"/>
      <c r="K9" s="148"/>
      <c r="L9" s="148"/>
      <c r="M9" s="148"/>
    </row>
    <row r="10" ht="24" customHeight="1" spans="1:13">
      <c r="A10" s="98" t="s">
        <v>555</v>
      </c>
      <c r="B10" s="98"/>
      <c r="C10" s="98"/>
      <c r="D10" s="98"/>
      <c r="E10" s="98"/>
      <c r="F10" s="98"/>
      <c r="G10" s="98"/>
      <c r="H10" s="98"/>
      <c r="I10" s="98"/>
      <c r="J10" s="98"/>
      <c r="K10" s="98"/>
      <c r="L10" s="98"/>
      <c r="M10" s="98"/>
    </row>
  </sheetData>
  <mergeCells count="6">
    <mergeCell ref="A3:M3"/>
    <mergeCell ref="A4:I4"/>
    <mergeCell ref="B5:D5"/>
    <mergeCell ref="E5:M5"/>
    <mergeCell ref="A10:M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J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62"/>
      <c r="B1" s="62"/>
      <c r="C1" s="62"/>
      <c r="D1" s="62"/>
      <c r="E1" s="62"/>
      <c r="F1" s="62"/>
      <c r="G1" s="62"/>
      <c r="H1" s="62"/>
      <c r="I1" s="62"/>
      <c r="J1" s="62"/>
    </row>
    <row r="2" ht="16.5" customHeight="1" spans="10:10">
      <c r="J2" s="64" t="s">
        <v>556</v>
      </c>
    </row>
    <row r="3" ht="41.25" customHeight="1" spans="1:10">
      <c r="A3" s="129" t="str">
        <f>"2025"&amp;"年对下转移支付绩效目标表"</f>
        <v>2025年对下转移支付绩效目标表</v>
      </c>
      <c r="B3" s="65"/>
      <c r="C3" s="65"/>
      <c r="D3" s="65"/>
      <c r="E3" s="65"/>
      <c r="F3" s="130"/>
      <c r="G3" s="65"/>
      <c r="H3" s="130"/>
      <c r="I3" s="130"/>
      <c r="J3" s="65"/>
    </row>
    <row r="4" ht="17.25" customHeight="1" spans="1:1">
      <c r="A4" s="66" t="str">
        <f>"单位名称："&amp;"昆明市东川区人民政府碧谷街道办事处"</f>
        <v>单位名称：昆明市东川区人民政府碧谷街道办事处</v>
      </c>
    </row>
    <row r="5" ht="44.25" customHeight="1" spans="1:10">
      <c r="A5" s="131" t="s">
        <v>553</v>
      </c>
      <c r="B5" s="131" t="s">
        <v>372</v>
      </c>
      <c r="C5" s="131" t="s">
        <v>373</v>
      </c>
      <c r="D5" s="131" t="s">
        <v>374</v>
      </c>
      <c r="E5" s="131" t="s">
        <v>375</v>
      </c>
      <c r="F5" s="132" t="s">
        <v>376</v>
      </c>
      <c r="G5" s="131" t="s">
        <v>377</v>
      </c>
      <c r="H5" s="132" t="s">
        <v>378</v>
      </c>
      <c r="I5" s="132" t="s">
        <v>379</v>
      </c>
      <c r="J5" s="131" t="s">
        <v>380</v>
      </c>
    </row>
    <row r="6" ht="14.25" customHeight="1" spans="1:10">
      <c r="A6" s="131">
        <v>1</v>
      </c>
      <c r="B6" s="131">
        <v>2</v>
      </c>
      <c r="C6" s="131">
        <v>3</v>
      </c>
      <c r="D6" s="131">
        <v>4</v>
      </c>
      <c r="E6" s="131">
        <v>5</v>
      </c>
      <c r="F6" s="132">
        <v>6</v>
      </c>
      <c r="G6" s="131">
        <v>7</v>
      </c>
      <c r="H6" s="132">
        <v>8</v>
      </c>
      <c r="I6" s="132">
        <v>9</v>
      </c>
      <c r="J6" s="131">
        <v>10</v>
      </c>
    </row>
    <row r="7" ht="42" customHeight="1" spans="1:10">
      <c r="A7" s="91"/>
      <c r="B7" s="133"/>
      <c r="C7" s="133"/>
      <c r="D7" s="133"/>
      <c r="E7" s="118"/>
      <c r="F7" s="134"/>
      <c r="G7" s="118"/>
      <c r="H7" s="134"/>
      <c r="I7" s="134"/>
      <c r="J7" s="118"/>
    </row>
    <row r="8" ht="42" customHeight="1" spans="1:10">
      <c r="A8" s="135"/>
      <c r="B8" s="136"/>
      <c r="C8" s="136"/>
      <c r="D8" s="136"/>
      <c r="E8" s="135"/>
      <c r="F8" s="136"/>
      <c r="G8" s="135"/>
      <c r="H8" s="136"/>
      <c r="I8" s="136"/>
      <c r="J8" s="135"/>
    </row>
    <row r="9" ht="32" customHeight="1" spans="1:10">
      <c r="A9" s="98" t="s">
        <v>557</v>
      </c>
      <c r="B9" s="98"/>
      <c r="C9" s="98"/>
      <c r="D9" s="98"/>
      <c r="E9" s="98"/>
      <c r="F9" s="98"/>
      <c r="G9" s="98"/>
      <c r="H9" s="98"/>
      <c r="I9" s="98"/>
      <c r="J9" s="98"/>
    </row>
  </sheetData>
  <mergeCells count="3">
    <mergeCell ref="A3:J3"/>
    <mergeCell ref="A4:H4"/>
    <mergeCell ref="A9:J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C1" workbookViewId="0">
      <pane ySplit="1" topLeftCell="A2" activePane="bottomLeft" state="frozen"/>
      <selection/>
      <selection pane="bottomLeft" activeCell="A10" sqref="A10:I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62"/>
      <c r="B1" s="62"/>
      <c r="C1" s="62"/>
      <c r="D1" s="62"/>
      <c r="E1" s="62"/>
      <c r="F1" s="62"/>
      <c r="G1" s="62"/>
      <c r="H1" s="62"/>
      <c r="I1" s="62"/>
    </row>
    <row r="2" customHeight="1" spans="1:9">
      <c r="A2" s="102" t="s">
        <v>558</v>
      </c>
      <c r="B2" s="103"/>
      <c r="C2" s="103"/>
      <c r="D2" s="104"/>
      <c r="E2" s="104"/>
      <c r="F2" s="104"/>
      <c r="G2" s="103"/>
      <c r="H2" s="103"/>
      <c r="I2" s="104"/>
    </row>
    <row r="3" ht="41.25" customHeight="1" spans="1:9">
      <c r="A3" s="105" t="str">
        <f>"2025"&amp;"年新增资产配置表"</f>
        <v>2025年新增资产配置表</v>
      </c>
      <c r="B3" s="106"/>
      <c r="C3" s="106"/>
      <c r="D3" s="107"/>
      <c r="E3" s="107"/>
      <c r="F3" s="107"/>
      <c r="G3" s="106"/>
      <c r="H3" s="106"/>
      <c r="I3" s="107"/>
    </row>
    <row r="4" customHeight="1" spans="1:9">
      <c r="A4" s="108" t="str">
        <f>"单位名称："&amp;"昆明市东川区人民政府碧谷街道办事处"</f>
        <v>单位名称：昆明市东川区人民政府碧谷街道办事处</v>
      </c>
      <c r="B4" s="109"/>
      <c r="C4" s="109"/>
      <c r="D4" s="110"/>
      <c r="F4" s="107"/>
      <c r="G4" s="106"/>
      <c r="H4" s="106"/>
      <c r="I4" s="128" t="s">
        <v>1</v>
      </c>
    </row>
    <row r="5" ht="28.5" customHeight="1" spans="1:9">
      <c r="A5" s="111" t="s">
        <v>236</v>
      </c>
      <c r="B5" s="112" t="s">
        <v>237</v>
      </c>
      <c r="C5" s="113" t="s">
        <v>559</v>
      </c>
      <c r="D5" s="111" t="s">
        <v>560</v>
      </c>
      <c r="E5" s="111" t="s">
        <v>561</v>
      </c>
      <c r="F5" s="111" t="s">
        <v>562</v>
      </c>
      <c r="G5" s="112" t="s">
        <v>563</v>
      </c>
      <c r="H5" s="99"/>
      <c r="I5" s="111"/>
    </row>
    <row r="6" ht="21" customHeight="1" spans="1:9">
      <c r="A6" s="113"/>
      <c r="B6" s="114"/>
      <c r="C6" s="114"/>
      <c r="D6" s="115"/>
      <c r="E6" s="114"/>
      <c r="F6" s="114"/>
      <c r="G6" s="112" t="s">
        <v>520</v>
      </c>
      <c r="H6" s="112" t="s">
        <v>564</v>
      </c>
      <c r="I6" s="112" t="s">
        <v>565</v>
      </c>
    </row>
    <row r="7" ht="17.25" customHeight="1" spans="1:9">
      <c r="A7" s="116" t="s">
        <v>83</v>
      </c>
      <c r="B7" s="117" t="s">
        <v>84</v>
      </c>
      <c r="C7" s="116" t="s">
        <v>85</v>
      </c>
      <c r="D7" s="118" t="s">
        <v>86</v>
      </c>
      <c r="E7" s="116" t="s">
        <v>87</v>
      </c>
      <c r="F7" s="117" t="s">
        <v>88</v>
      </c>
      <c r="G7" s="42" t="s">
        <v>89</v>
      </c>
      <c r="H7" s="118" t="s">
        <v>90</v>
      </c>
      <c r="I7" s="118">
        <v>9</v>
      </c>
    </row>
    <row r="8" ht="19.5" customHeight="1" spans="1:9">
      <c r="A8" s="119"/>
      <c r="B8" s="93"/>
      <c r="C8" s="93"/>
      <c r="D8" s="91"/>
      <c r="E8" s="82"/>
      <c r="F8" s="42"/>
      <c r="G8" s="120"/>
      <c r="H8" s="121"/>
      <c r="I8" s="121"/>
    </row>
    <row r="9" ht="19.5" customHeight="1" spans="1:9">
      <c r="A9" s="122" t="s">
        <v>55</v>
      </c>
      <c r="B9" s="123"/>
      <c r="C9" s="123"/>
      <c r="D9" s="124"/>
      <c r="E9" s="125"/>
      <c r="F9" s="125"/>
      <c r="G9" s="126"/>
      <c r="H9" s="127"/>
      <c r="I9" s="127"/>
    </row>
    <row r="10" ht="21" customHeight="1" spans="1:9">
      <c r="A10" s="98" t="s">
        <v>566</v>
      </c>
      <c r="B10" s="98"/>
      <c r="C10" s="98"/>
      <c r="D10" s="98"/>
      <c r="E10" s="98"/>
      <c r="F10" s="98"/>
      <c r="G10" s="98"/>
      <c r="H10" s="98"/>
      <c r="I10" s="98"/>
    </row>
  </sheetData>
  <mergeCells count="12">
    <mergeCell ref="A2:I2"/>
    <mergeCell ref="A3:I3"/>
    <mergeCell ref="A4:C4"/>
    <mergeCell ref="G5:I5"/>
    <mergeCell ref="A9:F9"/>
    <mergeCell ref="A10:I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K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62"/>
      <c r="B1" s="62"/>
      <c r="C1" s="62"/>
      <c r="D1" s="62"/>
      <c r="E1" s="62"/>
      <c r="F1" s="62"/>
      <c r="G1" s="62"/>
      <c r="H1" s="62"/>
      <c r="I1" s="62"/>
      <c r="J1" s="62"/>
      <c r="K1" s="62"/>
    </row>
    <row r="2" customHeight="1" spans="4:11">
      <c r="D2" s="63"/>
      <c r="E2" s="63"/>
      <c r="F2" s="63"/>
      <c r="G2" s="63"/>
      <c r="K2" s="64" t="s">
        <v>567</v>
      </c>
    </row>
    <row r="3" ht="41.25" customHeight="1" spans="1:11">
      <c r="A3" s="65" t="s">
        <v>568</v>
      </c>
      <c r="B3" s="65"/>
      <c r="C3" s="65"/>
      <c r="D3" s="65"/>
      <c r="E3" s="65"/>
      <c r="F3" s="65"/>
      <c r="G3" s="65"/>
      <c r="H3" s="65"/>
      <c r="I3" s="65"/>
      <c r="J3" s="65"/>
      <c r="K3" s="65"/>
    </row>
    <row r="4" ht="13.5" customHeight="1" spans="1:11">
      <c r="A4" s="66" t="str">
        <f>"单位名称："&amp;"昆明市东川区人民政府碧谷街道办事处"</f>
        <v>单位名称：昆明市东川区人民政府碧谷街道办事处</v>
      </c>
      <c r="B4" s="67"/>
      <c r="C4" s="67"/>
      <c r="D4" s="67"/>
      <c r="E4" s="67"/>
      <c r="F4" s="67"/>
      <c r="G4" s="67"/>
      <c r="H4" s="68"/>
      <c r="I4" s="68"/>
      <c r="J4" s="68"/>
      <c r="K4" s="69" t="s">
        <v>1</v>
      </c>
    </row>
    <row r="5" ht="21.75" customHeight="1" spans="1:11">
      <c r="A5" s="70" t="s">
        <v>340</v>
      </c>
      <c r="B5" s="70" t="s">
        <v>239</v>
      </c>
      <c r="C5" s="70" t="s">
        <v>341</v>
      </c>
      <c r="D5" s="71" t="s">
        <v>240</v>
      </c>
      <c r="E5" s="71" t="s">
        <v>241</v>
      </c>
      <c r="F5" s="71" t="s">
        <v>342</v>
      </c>
      <c r="G5" s="71" t="s">
        <v>343</v>
      </c>
      <c r="H5" s="89" t="s">
        <v>55</v>
      </c>
      <c r="I5" s="72" t="s">
        <v>569</v>
      </c>
      <c r="J5" s="73"/>
      <c r="K5" s="74"/>
    </row>
    <row r="6" ht="21.75" customHeight="1" spans="1:11">
      <c r="A6" s="75"/>
      <c r="B6" s="75"/>
      <c r="C6" s="75"/>
      <c r="D6" s="76"/>
      <c r="E6" s="76"/>
      <c r="F6" s="76"/>
      <c r="G6" s="76"/>
      <c r="H6" s="90"/>
      <c r="I6" s="71" t="s">
        <v>58</v>
      </c>
      <c r="J6" s="71" t="s">
        <v>59</v>
      </c>
      <c r="K6" s="71" t="s">
        <v>60</v>
      </c>
    </row>
    <row r="7" ht="40.5" customHeight="1" spans="1:11">
      <c r="A7" s="78"/>
      <c r="B7" s="78"/>
      <c r="C7" s="78"/>
      <c r="D7" s="79"/>
      <c r="E7" s="79"/>
      <c r="F7" s="79"/>
      <c r="G7" s="79"/>
      <c r="H7" s="80"/>
      <c r="I7" s="79" t="s">
        <v>57</v>
      </c>
      <c r="J7" s="79"/>
      <c r="K7" s="79"/>
    </row>
    <row r="8" ht="15" customHeight="1" spans="1:11">
      <c r="A8" s="81">
        <v>1</v>
      </c>
      <c r="B8" s="81">
        <v>2</v>
      </c>
      <c r="C8" s="81">
        <v>3</v>
      </c>
      <c r="D8" s="81">
        <v>4</v>
      </c>
      <c r="E8" s="81">
        <v>5</v>
      </c>
      <c r="F8" s="81">
        <v>6</v>
      </c>
      <c r="G8" s="81">
        <v>7</v>
      </c>
      <c r="H8" s="81">
        <v>8</v>
      </c>
      <c r="I8" s="81">
        <v>9</v>
      </c>
      <c r="J8" s="99">
        <v>10</v>
      </c>
      <c r="K8" s="99">
        <v>11</v>
      </c>
    </row>
    <row r="9" ht="18.75" customHeight="1" spans="1:11">
      <c r="A9" s="91"/>
      <c r="B9" s="82"/>
      <c r="C9" s="91"/>
      <c r="D9" s="91"/>
      <c r="E9" s="91"/>
      <c r="F9" s="91"/>
      <c r="G9" s="91"/>
      <c r="H9" s="92"/>
      <c r="I9" s="100"/>
      <c r="J9" s="100"/>
      <c r="K9" s="92"/>
    </row>
    <row r="10" ht="18.75" customHeight="1" spans="1:11">
      <c r="A10" s="93"/>
      <c r="B10" s="82"/>
      <c r="C10" s="82"/>
      <c r="D10" s="82"/>
      <c r="E10" s="82"/>
      <c r="F10" s="82"/>
      <c r="G10" s="82"/>
      <c r="H10" s="84"/>
      <c r="I10" s="84"/>
      <c r="J10" s="84"/>
      <c r="K10" s="92"/>
    </row>
    <row r="11" ht="18.75" customHeight="1" spans="1:11">
      <c r="A11" s="94" t="s">
        <v>227</v>
      </c>
      <c r="B11" s="95"/>
      <c r="C11" s="95"/>
      <c r="D11" s="95"/>
      <c r="E11" s="95"/>
      <c r="F11" s="95"/>
      <c r="G11" s="96"/>
      <c r="H11" s="97"/>
      <c r="I11" s="97"/>
      <c r="J11" s="97"/>
      <c r="K11" s="101"/>
    </row>
    <row r="12" ht="22" customHeight="1" spans="1:11">
      <c r="A12" s="98" t="s">
        <v>570</v>
      </c>
      <c r="B12" s="98"/>
      <c r="C12" s="98"/>
      <c r="D12" s="98"/>
      <c r="E12" s="98"/>
      <c r="F12" s="98"/>
      <c r="G12" s="98"/>
      <c r="H12" s="98"/>
      <c r="I12" s="98"/>
      <c r="J12" s="98"/>
      <c r="K12" s="98"/>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G19" sqref="G1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62"/>
      <c r="B1" s="62"/>
      <c r="C1" s="62"/>
      <c r="D1" s="62"/>
      <c r="E1" s="62"/>
      <c r="F1" s="62"/>
      <c r="G1" s="62"/>
    </row>
    <row r="2" ht="13.5" customHeight="1" spans="4:7">
      <c r="D2" s="63"/>
      <c r="G2" s="64" t="s">
        <v>571</v>
      </c>
    </row>
    <row r="3" ht="41.25" customHeight="1" spans="1:7">
      <c r="A3" s="65" t="str">
        <f>"2025"&amp;"年部门项目中期规划预算表"</f>
        <v>2025年部门项目中期规划预算表</v>
      </c>
      <c r="B3" s="65"/>
      <c r="C3" s="65"/>
      <c r="D3" s="65"/>
      <c r="E3" s="65"/>
      <c r="F3" s="65"/>
      <c r="G3" s="65"/>
    </row>
    <row r="4" ht="13.5" customHeight="1" spans="1:7">
      <c r="A4" s="66" t="str">
        <f>"单位名称："&amp;"昆明市东川区人民政府碧谷街道办事处"</f>
        <v>单位名称：昆明市东川区人民政府碧谷街道办事处</v>
      </c>
      <c r="B4" s="67"/>
      <c r="C4" s="67"/>
      <c r="D4" s="67"/>
      <c r="E4" s="68"/>
      <c r="F4" s="68"/>
      <c r="G4" s="69" t="s">
        <v>1</v>
      </c>
    </row>
    <row r="5" ht="21.75" customHeight="1" spans="1:7">
      <c r="A5" s="70" t="s">
        <v>341</v>
      </c>
      <c r="B5" s="70" t="s">
        <v>340</v>
      </c>
      <c r="C5" s="70" t="s">
        <v>239</v>
      </c>
      <c r="D5" s="71" t="s">
        <v>572</v>
      </c>
      <c r="E5" s="72" t="s">
        <v>58</v>
      </c>
      <c r="F5" s="73"/>
      <c r="G5" s="74"/>
    </row>
    <row r="6" ht="21.75" customHeight="1" spans="1:7">
      <c r="A6" s="75"/>
      <c r="B6" s="75"/>
      <c r="C6" s="75"/>
      <c r="D6" s="76"/>
      <c r="E6" s="77" t="str">
        <f>"2025"&amp;"年"</f>
        <v>2025年</v>
      </c>
      <c r="F6" s="71" t="str">
        <f>("2025"+1)&amp;"年"</f>
        <v>2026年</v>
      </c>
      <c r="G6" s="71" t="str">
        <f>("2025"+2)&amp;"年"</f>
        <v>2027年</v>
      </c>
    </row>
    <row r="7" ht="40.5" customHeight="1" spans="1:7">
      <c r="A7" s="78"/>
      <c r="B7" s="78"/>
      <c r="C7" s="78"/>
      <c r="D7" s="79"/>
      <c r="E7" s="80"/>
      <c r="F7" s="79" t="s">
        <v>57</v>
      </c>
      <c r="G7" s="79"/>
    </row>
    <row r="8" ht="15" customHeight="1" spans="1:7">
      <c r="A8" s="81">
        <v>1</v>
      </c>
      <c r="B8" s="81">
        <v>2</v>
      </c>
      <c r="C8" s="81">
        <v>3</v>
      </c>
      <c r="D8" s="81">
        <v>4</v>
      </c>
      <c r="E8" s="81">
        <v>5</v>
      </c>
      <c r="F8" s="81">
        <v>6</v>
      </c>
      <c r="G8" s="81">
        <v>7</v>
      </c>
    </row>
    <row r="9" ht="17.25" customHeight="1" spans="1:7">
      <c r="A9" s="82" t="s">
        <v>70</v>
      </c>
      <c r="B9" s="83"/>
      <c r="C9" s="83"/>
      <c r="D9" s="82"/>
      <c r="E9" s="84">
        <v>1395000</v>
      </c>
      <c r="F9" s="84">
        <v>1463000</v>
      </c>
      <c r="G9" s="84">
        <v>1511000</v>
      </c>
    </row>
    <row r="10" ht="18.75" customHeight="1" spans="1:7">
      <c r="A10" s="82"/>
      <c r="B10" s="82" t="s">
        <v>573</v>
      </c>
      <c r="C10" s="82" t="s">
        <v>354</v>
      </c>
      <c r="D10" s="82" t="s">
        <v>574</v>
      </c>
      <c r="E10" s="84">
        <v>940000</v>
      </c>
      <c r="F10" s="84">
        <v>990000</v>
      </c>
      <c r="G10" s="84">
        <v>1020000</v>
      </c>
    </row>
    <row r="11" ht="18.75" customHeight="1" spans="1:7">
      <c r="A11" s="85"/>
      <c r="B11" s="82" t="s">
        <v>573</v>
      </c>
      <c r="C11" s="82" t="s">
        <v>362</v>
      </c>
      <c r="D11" s="82" t="s">
        <v>574</v>
      </c>
      <c r="E11" s="84">
        <v>100000</v>
      </c>
      <c r="F11" s="84">
        <v>103000</v>
      </c>
      <c r="G11" s="84">
        <v>106000</v>
      </c>
    </row>
    <row r="12" ht="18.75" customHeight="1" spans="1:7">
      <c r="A12" s="85"/>
      <c r="B12" s="82" t="s">
        <v>573</v>
      </c>
      <c r="C12" s="82" t="s">
        <v>364</v>
      </c>
      <c r="D12" s="82" t="s">
        <v>574</v>
      </c>
      <c r="E12" s="84">
        <v>100000</v>
      </c>
      <c r="F12" s="84">
        <v>105000</v>
      </c>
      <c r="G12" s="84">
        <v>110000</v>
      </c>
    </row>
    <row r="13" ht="18.75" customHeight="1" spans="1:7">
      <c r="A13" s="85"/>
      <c r="B13" s="82" t="s">
        <v>573</v>
      </c>
      <c r="C13" s="82" t="s">
        <v>366</v>
      </c>
      <c r="D13" s="82" t="s">
        <v>574</v>
      </c>
      <c r="E13" s="84">
        <v>150000</v>
      </c>
      <c r="F13" s="84">
        <v>155000</v>
      </c>
      <c r="G13" s="84">
        <v>160000</v>
      </c>
    </row>
    <row r="14" ht="18.75" customHeight="1" spans="1:7">
      <c r="A14" s="85"/>
      <c r="B14" s="82" t="s">
        <v>573</v>
      </c>
      <c r="C14" s="82" t="s">
        <v>370</v>
      </c>
      <c r="D14" s="82" t="s">
        <v>574</v>
      </c>
      <c r="E14" s="84">
        <v>105000</v>
      </c>
      <c r="F14" s="84">
        <v>110000</v>
      </c>
      <c r="G14" s="84">
        <v>115000</v>
      </c>
    </row>
    <row r="15" ht="18.75" customHeight="1" spans="1:7">
      <c r="A15" s="86" t="s">
        <v>55</v>
      </c>
      <c r="B15" s="87" t="s">
        <v>575</v>
      </c>
      <c r="C15" s="87"/>
      <c r="D15" s="88"/>
      <c r="E15" s="84">
        <v>1395000</v>
      </c>
      <c r="F15" s="84">
        <v>1463000</v>
      </c>
      <c r="G15" s="84">
        <v>1511000</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abSelected="1" topLeftCell="A28" workbookViewId="0">
      <selection activeCell="H21" sqref="H21:I21"/>
    </sheetView>
  </sheetViews>
  <sheetFormatPr defaultColWidth="9" defaultRowHeight="13.5"/>
  <cols>
    <col min="1" max="1" width="21.875" customWidth="1"/>
    <col min="2" max="2" width="27" customWidth="1"/>
    <col min="3" max="3" width="18.5" customWidth="1"/>
    <col min="5" max="5" width="12.25" customWidth="1"/>
    <col min="8" max="8" width="15.625" customWidth="1"/>
    <col min="9" max="9" width="27.25" customWidth="1"/>
    <col min="10" max="10" width="32.375" customWidth="1"/>
    <col min="11" max="11" width="19.5" customWidth="1"/>
  </cols>
  <sheetData>
    <row r="1" ht="31.5" spans="1:11">
      <c r="A1" s="1"/>
      <c r="B1" s="1"/>
      <c r="C1" s="1"/>
      <c r="D1" s="1"/>
      <c r="E1" s="1"/>
      <c r="F1" s="1"/>
      <c r="G1" s="1"/>
      <c r="H1" s="1"/>
      <c r="I1" s="1"/>
      <c r="J1" s="1"/>
      <c r="K1" s="45" t="s">
        <v>576</v>
      </c>
    </row>
    <row r="2" ht="31.5" spans="1:11">
      <c r="A2" s="1" t="str">
        <f>"2025"&amp;"年部门整体支出绩效目标表"</f>
        <v>2025年部门整体支出绩效目标表</v>
      </c>
      <c r="B2" s="2"/>
      <c r="C2" s="2"/>
      <c r="D2" s="2"/>
      <c r="E2" s="2"/>
      <c r="F2" s="2"/>
      <c r="G2" s="2"/>
      <c r="H2" s="2"/>
      <c r="I2" s="2"/>
      <c r="J2" s="2"/>
      <c r="K2" s="2"/>
    </row>
    <row r="3" ht="31.5" spans="1:11">
      <c r="A3" s="3" t="str">
        <f>"单位名称："&amp;"昆明市东川区人民政府碧谷街道办事处"</f>
        <v>单位名称：昆明市东川区人民政府碧谷街道办事处</v>
      </c>
      <c r="B3" s="3"/>
      <c r="C3" s="4"/>
      <c r="D3" s="5"/>
      <c r="E3" s="5"/>
      <c r="F3" s="5"/>
      <c r="G3" s="5"/>
      <c r="H3" s="5"/>
      <c r="I3" s="5"/>
      <c r="J3" s="5"/>
      <c r="K3" s="275" t="s">
        <v>1</v>
      </c>
    </row>
    <row r="4" ht="25.5" spans="1:12">
      <c r="A4" s="6" t="s">
        <v>577</v>
      </c>
      <c r="B4" s="7" t="s">
        <v>71</v>
      </c>
      <c r="C4" s="8"/>
      <c r="D4" s="8"/>
      <c r="E4" s="9"/>
      <c r="F4" s="10" t="s">
        <v>578</v>
      </c>
      <c r="G4" s="9"/>
      <c r="H4" s="8"/>
      <c r="I4" s="46" t="s">
        <v>70</v>
      </c>
      <c r="J4" s="8"/>
      <c r="K4" s="9"/>
      <c r="L4" s="47"/>
    </row>
    <row r="5" ht="25.5" spans="1:12">
      <c r="A5" s="11" t="s">
        <v>579</v>
      </c>
      <c r="B5" s="12"/>
      <c r="C5" s="12"/>
      <c r="D5" s="12"/>
      <c r="E5" s="12"/>
      <c r="F5" s="12"/>
      <c r="G5" s="12"/>
      <c r="H5" s="12"/>
      <c r="I5" s="12"/>
      <c r="J5" s="48"/>
      <c r="K5" s="49" t="s">
        <v>580</v>
      </c>
      <c r="L5" s="47"/>
    </row>
    <row r="6" ht="99" customHeight="1" spans="1:11">
      <c r="A6" s="13" t="s">
        <v>581</v>
      </c>
      <c r="B6" s="14" t="s">
        <v>582</v>
      </c>
      <c r="C6" s="15" t="s">
        <v>583</v>
      </c>
      <c r="D6" s="15"/>
      <c r="E6" s="15"/>
      <c r="F6" s="15"/>
      <c r="G6" s="15"/>
      <c r="H6" s="15"/>
      <c r="I6" s="15"/>
      <c r="J6" s="15"/>
      <c r="K6" s="50" t="s">
        <v>584</v>
      </c>
    </row>
    <row r="7" ht="198" customHeight="1" spans="1:11">
      <c r="A7" s="13"/>
      <c r="B7" s="14" t="str">
        <f>"总体绩效目标（"&amp;"2025"&amp;"-"&amp;("2025"+2)&amp;"年期间）"</f>
        <v>总体绩效目标（2025-2027年期间）</v>
      </c>
      <c r="C7" s="15" t="s">
        <v>585</v>
      </c>
      <c r="D7" s="15"/>
      <c r="E7" s="15"/>
      <c r="F7" s="15"/>
      <c r="G7" s="15"/>
      <c r="H7" s="15"/>
      <c r="I7" s="15"/>
      <c r="J7" s="15"/>
      <c r="K7" s="50" t="s">
        <v>586</v>
      </c>
    </row>
    <row r="8" ht="105" customHeight="1" spans="1:11">
      <c r="A8" s="14" t="s">
        <v>587</v>
      </c>
      <c r="B8" s="16" t="str">
        <f>"预算年度（"&amp;"2025"&amp;"年）绩效目标"</f>
        <v>预算年度（2025年）绩效目标</v>
      </c>
      <c r="C8" s="17" t="s">
        <v>588</v>
      </c>
      <c r="D8" s="17"/>
      <c r="E8" s="17"/>
      <c r="F8" s="17"/>
      <c r="G8" s="17"/>
      <c r="H8" s="17"/>
      <c r="I8" s="17"/>
      <c r="J8" s="17"/>
      <c r="K8" s="51" t="s">
        <v>589</v>
      </c>
    </row>
    <row r="9" ht="25.5" spans="1:12">
      <c r="A9" s="18" t="s">
        <v>590</v>
      </c>
      <c r="B9" s="18"/>
      <c r="C9" s="18"/>
      <c r="D9" s="18"/>
      <c r="E9" s="18"/>
      <c r="F9" s="18"/>
      <c r="G9" s="18"/>
      <c r="H9" s="18"/>
      <c r="I9" s="18"/>
      <c r="J9" s="18"/>
      <c r="K9" s="18"/>
      <c r="L9" s="47"/>
    </row>
    <row r="10" ht="25.5" spans="1:12">
      <c r="A10" s="14" t="s">
        <v>591</v>
      </c>
      <c r="B10" s="14"/>
      <c r="C10" s="19" t="s">
        <v>592</v>
      </c>
      <c r="D10" s="20"/>
      <c r="E10" s="20"/>
      <c r="F10" s="20"/>
      <c r="G10" s="20"/>
      <c r="H10" s="21"/>
      <c r="I10" s="13" t="s">
        <v>593</v>
      </c>
      <c r="J10" s="13"/>
      <c r="K10" s="13"/>
      <c r="L10" s="47"/>
    </row>
    <row r="11" ht="25.5" spans="1:12">
      <c r="A11" s="14"/>
      <c r="B11" s="14"/>
      <c r="C11" s="22"/>
      <c r="D11" s="23"/>
      <c r="E11" s="23"/>
      <c r="F11" s="23"/>
      <c r="G11" s="23"/>
      <c r="H11" s="24"/>
      <c r="I11" s="14" t="s">
        <v>594</v>
      </c>
      <c r="J11" s="14" t="s">
        <v>595</v>
      </c>
      <c r="K11" s="14" t="s">
        <v>596</v>
      </c>
      <c r="L11" s="47"/>
    </row>
    <row r="12" ht="25.5" spans="1:12">
      <c r="A12" s="25" t="s">
        <v>55</v>
      </c>
      <c r="B12" s="26"/>
      <c r="C12" s="26"/>
      <c r="D12" s="26"/>
      <c r="E12" s="26"/>
      <c r="F12" s="26"/>
      <c r="G12" s="26"/>
      <c r="H12" s="27"/>
      <c r="I12" s="52">
        <v>34980500.66</v>
      </c>
      <c r="J12" s="52">
        <v>34649058.07</v>
      </c>
      <c r="K12" s="52">
        <v>331442.59</v>
      </c>
      <c r="L12" s="47"/>
    </row>
    <row r="13" ht="31" customHeight="1" spans="1:12">
      <c r="A13" s="15" t="s">
        <v>597</v>
      </c>
      <c r="B13" s="28"/>
      <c r="C13" s="29" t="s">
        <v>598</v>
      </c>
      <c r="D13" s="30"/>
      <c r="E13" s="30"/>
      <c r="F13" s="30"/>
      <c r="G13" s="30"/>
      <c r="H13" s="31"/>
      <c r="I13" s="53">
        <v>33254058.07</v>
      </c>
      <c r="J13" s="53">
        <v>33254058.07</v>
      </c>
      <c r="K13" s="53"/>
      <c r="L13" s="47"/>
    </row>
    <row r="14" ht="30" customHeight="1" spans="1:12">
      <c r="A14" s="15" t="s">
        <v>599</v>
      </c>
      <c r="B14" s="32"/>
      <c r="C14" s="33" t="s">
        <v>600</v>
      </c>
      <c r="D14" s="33"/>
      <c r="E14" s="33"/>
      <c r="F14" s="33"/>
      <c r="G14" s="33"/>
      <c r="H14" s="34"/>
      <c r="I14" s="53">
        <v>1726442.59</v>
      </c>
      <c r="J14" s="53">
        <v>1395000</v>
      </c>
      <c r="K14" s="53">
        <v>331442.59</v>
      </c>
      <c r="L14" s="47"/>
    </row>
    <row r="15" ht="25.5" spans="1:12">
      <c r="A15" s="18" t="s">
        <v>601</v>
      </c>
      <c r="B15" s="18"/>
      <c r="C15" s="35"/>
      <c r="D15" s="35"/>
      <c r="E15" s="35"/>
      <c r="F15" s="35"/>
      <c r="G15" s="35"/>
      <c r="H15" s="35"/>
      <c r="I15" s="18"/>
      <c r="J15" s="18"/>
      <c r="K15" s="18"/>
      <c r="L15" s="47"/>
    </row>
    <row r="16" ht="25.5" spans="1:12">
      <c r="A16" s="36" t="s">
        <v>602</v>
      </c>
      <c r="B16" s="36"/>
      <c r="C16" s="36"/>
      <c r="D16" s="36"/>
      <c r="E16" s="36"/>
      <c r="F16" s="36"/>
      <c r="G16" s="36"/>
      <c r="H16" s="37" t="s">
        <v>603</v>
      </c>
      <c r="I16" s="54"/>
      <c r="J16" s="55" t="s">
        <v>380</v>
      </c>
      <c r="K16" s="56" t="s">
        <v>604</v>
      </c>
      <c r="L16" s="47"/>
    </row>
    <row r="17" ht="25.5" spans="1:12">
      <c r="A17" s="38" t="s">
        <v>373</v>
      </c>
      <c r="B17" s="38" t="s">
        <v>605</v>
      </c>
      <c r="C17" s="39" t="s">
        <v>375</v>
      </c>
      <c r="D17" s="39" t="s">
        <v>376</v>
      </c>
      <c r="E17" s="39" t="s">
        <v>377</v>
      </c>
      <c r="F17" s="39" t="s">
        <v>378</v>
      </c>
      <c r="G17" s="39" t="s">
        <v>379</v>
      </c>
      <c r="H17" s="40"/>
      <c r="I17" s="57"/>
      <c r="J17" s="58"/>
      <c r="K17" s="58"/>
      <c r="L17" s="47"/>
    </row>
    <row r="18" ht="25.5" spans="1:12">
      <c r="A18" s="41" t="s">
        <v>382</v>
      </c>
      <c r="B18" s="41"/>
      <c r="C18" s="42"/>
      <c r="D18" s="41"/>
      <c r="E18" s="41"/>
      <c r="F18" s="41"/>
      <c r="G18" s="41"/>
      <c r="H18" s="43"/>
      <c r="I18" s="59"/>
      <c r="J18" s="60"/>
      <c r="K18" s="60"/>
      <c r="L18" s="47"/>
    </row>
    <row r="19" ht="25.5" spans="1:12">
      <c r="A19" s="41"/>
      <c r="B19" s="41" t="s">
        <v>383</v>
      </c>
      <c r="C19" s="42"/>
      <c r="D19" s="41"/>
      <c r="E19" s="41"/>
      <c r="F19" s="41"/>
      <c r="G19" s="41"/>
      <c r="H19" s="43"/>
      <c r="I19" s="59"/>
      <c r="J19" s="60"/>
      <c r="K19" s="60"/>
      <c r="L19" s="47"/>
    </row>
    <row r="20" ht="25.5" spans="1:12">
      <c r="A20" s="41"/>
      <c r="B20" s="41"/>
      <c r="C20" s="42" t="s">
        <v>606</v>
      </c>
      <c r="D20" s="41" t="s">
        <v>393</v>
      </c>
      <c r="E20" s="41" t="s">
        <v>404</v>
      </c>
      <c r="F20" s="41" t="s">
        <v>432</v>
      </c>
      <c r="G20" s="41" t="s">
        <v>388</v>
      </c>
      <c r="H20" s="44" t="s">
        <v>607</v>
      </c>
      <c r="I20" s="61"/>
      <c r="J20" s="60" t="s">
        <v>607</v>
      </c>
      <c r="K20" s="60" t="s">
        <v>608</v>
      </c>
      <c r="L20" s="47"/>
    </row>
    <row r="21" ht="25.5" spans="1:12">
      <c r="A21" s="41"/>
      <c r="B21" s="41"/>
      <c r="C21" s="42" t="s">
        <v>609</v>
      </c>
      <c r="D21" s="41" t="s">
        <v>393</v>
      </c>
      <c r="E21" s="41" t="s">
        <v>610</v>
      </c>
      <c r="F21" s="41" t="s">
        <v>395</v>
      </c>
      <c r="G21" s="41" t="s">
        <v>388</v>
      </c>
      <c r="H21" s="44" t="s">
        <v>611</v>
      </c>
      <c r="I21" s="61"/>
      <c r="J21" s="60" t="s">
        <v>612</v>
      </c>
      <c r="K21" s="60" t="s">
        <v>608</v>
      </c>
      <c r="L21" s="47"/>
    </row>
    <row r="22" ht="27" customHeight="1" spans="1:12">
      <c r="A22" s="41"/>
      <c r="B22" s="41"/>
      <c r="C22" s="42" t="s">
        <v>613</v>
      </c>
      <c r="D22" s="41" t="s">
        <v>393</v>
      </c>
      <c r="E22" s="41" t="s">
        <v>614</v>
      </c>
      <c r="F22" s="41" t="s">
        <v>615</v>
      </c>
      <c r="G22" s="41" t="s">
        <v>388</v>
      </c>
      <c r="H22" s="44" t="s">
        <v>616</v>
      </c>
      <c r="I22" s="61"/>
      <c r="J22" s="60" t="s">
        <v>616</v>
      </c>
      <c r="K22" s="60" t="s">
        <v>617</v>
      </c>
      <c r="L22" s="47"/>
    </row>
    <row r="23" ht="25.5" spans="1:12">
      <c r="A23" s="41"/>
      <c r="B23" s="41"/>
      <c r="C23" s="42" t="s">
        <v>618</v>
      </c>
      <c r="D23" s="41" t="s">
        <v>385</v>
      </c>
      <c r="E23" s="41" t="s">
        <v>619</v>
      </c>
      <c r="F23" s="41" t="s">
        <v>532</v>
      </c>
      <c r="G23" s="41" t="s">
        <v>388</v>
      </c>
      <c r="H23" s="44" t="s">
        <v>620</v>
      </c>
      <c r="I23" s="61"/>
      <c r="J23" s="60" t="s">
        <v>620</v>
      </c>
      <c r="K23" s="60" t="s">
        <v>621</v>
      </c>
      <c r="L23" s="47"/>
    </row>
    <row r="24" ht="25.5" spans="1:12">
      <c r="A24" s="41"/>
      <c r="B24" s="41"/>
      <c r="C24" s="42" t="s">
        <v>622</v>
      </c>
      <c r="D24" s="41" t="s">
        <v>385</v>
      </c>
      <c r="E24" s="41" t="s">
        <v>88</v>
      </c>
      <c r="F24" s="41" t="s">
        <v>623</v>
      </c>
      <c r="G24" s="41" t="s">
        <v>388</v>
      </c>
      <c r="H24" s="44" t="s">
        <v>624</v>
      </c>
      <c r="I24" s="61"/>
      <c r="J24" s="60" t="s">
        <v>624</v>
      </c>
      <c r="K24" s="60" t="s">
        <v>625</v>
      </c>
      <c r="L24" s="47"/>
    </row>
    <row r="25" ht="25.5" spans="1:12">
      <c r="A25" s="41"/>
      <c r="B25" s="41" t="s">
        <v>402</v>
      </c>
      <c r="C25" s="42"/>
      <c r="D25" s="41"/>
      <c r="E25" s="41"/>
      <c r="F25" s="41"/>
      <c r="G25" s="41"/>
      <c r="H25" s="43"/>
      <c r="I25" s="59"/>
      <c r="J25" s="60"/>
      <c r="K25" s="60"/>
      <c r="L25" s="47"/>
    </row>
    <row r="26" ht="84" customHeight="1" spans="1:11">
      <c r="A26" s="41"/>
      <c r="B26" s="41"/>
      <c r="C26" s="42" t="s">
        <v>626</v>
      </c>
      <c r="D26" s="41" t="s">
        <v>393</v>
      </c>
      <c r="E26" s="41" t="s">
        <v>404</v>
      </c>
      <c r="F26" s="41" t="s">
        <v>398</v>
      </c>
      <c r="G26" s="41" t="s">
        <v>441</v>
      </c>
      <c r="H26" s="44" t="s">
        <v>627</v>
      </c>
      <c r="I26" s="61"/>
      <c r="J26" s="60" t="s">
        <v>628</v>
      </c>
      <c r="K26" s="17" t="s">
        <v>629</v>
      </c>
    </row>
    <row r="27" ht="33.75" spans="1:11">
      <c r="A27" s="41"/>
      <c r="B27" s="41"/>
      <c r="C27" s="42" t="s">
        <v>630</v>
      </c>
      <c r="D27" s="41" t="s">
        <v>393</v>
      </c>
      <c r="E27" s="41" t="s">
        <v>404</v>
      </c>
      <c r="F27" s="41" t="s">
        <v>398</v>
      </c>
      <c r="G27" s="41" t="s">
        <v>441</v>
      </c>
      <c r="H27" s="44" t="s">
        <v>627</v>
      </c>
      <c r="I27" s="61"/>
      <c r="J27" s="60" t="s">
        <v>631</v>
      </c>
      <c r="K27" s="17" t="s">
        <v>632</v>
      </c>
    </row>
    <row r="28" ht="25.5" spans="1:12">
      <c r="A28" s="41"/>
      <c r="B28" s="41"/>
      <c r="C28" s="42" t="s">
        <v>633</v>
      </c>
      <c r="D28" s="41" t="s">
        <v>393</v>
      </c>
      <c r="E28" s="41" t="s">
        <v>404</v>
      </c>
      <c r="F28" s="41" t="s">
        <v>398</v>
      </c>
      <c r="G28" s="41" t="s">
        <v>441</v>
      </c>
      <c r="H28" s="44" t="s">
        <v>633</v>
      </c>
      <c r="I28" s="61"/>
      <c r="J28" s="60" t="s">
        <v>633</v>
      </c>
      <c r="K28" s="60" t="s">
        <v>634</v>
      </c>
      <c r="L28" s="47"/>
    </row>
    <row r="29" ht="25.5" spans="1:12">
      <c r="A29" s="41"/>
      <c r="B29" s="41" t="s">
        <v>407</v>
      </c>
      <c r="C29" s="42"/>
      <c r="D29" s="41"/>
      <c r="E29" s="41"/>
      <c r="F29" s="41"/>
      <c r="G29" s="41"/>
      <c r="H29" s="43"/>
      <c r="I29" s="59"/>
      <c r="J29" s="60"/>
      <c r="K29" s="60"/>
      <c r="L29" s="47"/>
    </row>
    <row r="30" ht="25.5" spans="1:12">
      <c r="A30" s="41"/>
      <c r="B30" s="41"/>
      <c r="C30" s="42" t="s">
        <v>635</v>
      </c>
      <c r="D30" s="41" t="s">
        <v>393</v>
      </c>
      <c r="E30" s="41" t="s">
        <v>83</v>
      </c>
      <c r="F30" s="41" t="s">
        <v>410</v>
      </c>
      <c r="G30" s="41" t="s">
        <v>388</v>
      </c>
      <c r="H30" s="44" t="s">
        <v>633</v>
      </c>
      <c r="I30" s="61"/>
      <c r="J30" s="60" t="s">
        <v>633</v>
      </c>
      <c r="K30" s="60" t="s">
        <v>634</v>
      </c>
      <c r="L30" s="47"/>
    </row>
    <row r="31" ht="25.5" spans="1:12">
      <c r="A31" s="41"/>
      <c r="B31" s="41" t="s">
        <v>411</v>
      </c>
      <c r="C31" s="42"/>
      <c r="D31" s="41"/>
      <c r="E31" s="41"/>
      <c r="F31" s="41"/>
      <c r="G31" s="41"/>
      <c r="H31" s="43"/>
      <c r="I31" s="59"/>
      <c r="J31" s="60"/>
      <c r="K31" s="60"/>
      <c r="L31" s="47"/>
    </row>
    <row r="32" ht="25.5" spans="1:12">
      <c r="A32" s="41"/>
      <c r="B32" s="41"/>
      <c r="C32" s="42" t="s">
        <v>412</v>
      </c>
      <c r="D32" s="41" t="s">
        <v>393</v>
      </c>
      <c r="E32" s="41">
        <v>34980500.66</v>
      </c>
      <c r="F32" s="41" t="s">
        <v>415</v>
      </c>
      <c r="G32" s="41" t="s">
        <v>388</v>
      </c>
      <c r="H32" s="44" t="s">
        <v>636</v>
      </c>
      <c r="I32" s="61"/>
      <c r="J32" s="60" t="s">
        <v>637</v>
      </c>
      <c r="K32" s="60" t="s">
        <v>634</v>
      </c>
      <c r="L32" s="47"/>
    </row>
    <row r="33" ht="25.5" spans="1:12">
      <c r="A33" s="41" t="s">
        <v>416</v>
      </c>
      <c r="B33" s="41"/>
      <c r="C33" s="42"/>
      <c r="D33" s="41"/>
      <c r="E33" s="41"/>
      <c r="F33" s="41"/>
      <c r="G33" s="41"/>
      <c r="H33" s="43"/>
      <c r="I33" s="59"/>
      <c r="J33" s="60"/>
      <c r="K33" s="60"/>
      <c r="L33" s="47"/>
    </row>
    <row r="34" ht="25.5" spans="1:12">
      <c r="A34" s="41"/>
      <c r="B34" s="41" t="s">
        <v>491</v>
      </c>
      <c r="C34" s="42"/>
      <c r="D34" s="41"/>
      <c r="E34" s="41"/>
      <c r="F34" s="41"/>
      <c r="G34" s="41"/>
      <c r="H34" s="43"/>
      <c r="I34" s="59"/>
      <c r="J34" s="60"/>
      <c r="K34" s="60"/>
      <c r="L34" s="47"/>
    </row>
    <row r="35" ht="25.5" spans="1:12">
      <c r="A35" s="41"/>
      <c r="B35" s="41"/>
      <c r="C35" s="42" t="s">
        <v>638</v>
      </c>
      <c r="D35" s="41" t="s">
        <v>385</v>
      </c>
      <c r="E35" s="41" t="s">
        <v>87</v>
      </c>
      <c r="F35" s="41" t="s">
        <v>398</v>
      </c>
      <c r="G35" s="41" t="s">
        <v>388</v>
      </c>
      <c r="H35" s="44" t="s">
        <v>636</v>
      </c>
      <c r="I35" s="61"/>
      <c r="J35" s="60" t="s">
        <v>639</v>
      </c>
      <c r="K35" s="60" t="s">
        <v>634</v>
      </c>
      <c r="L35" s="47"/>
    </row>
    <row r="36" ht="25.5" spans="1:12">
      <c r="A36" s="41"/>
      <c r="B36" s="41" t="s">
        <v>417</v>
      </c>
      <c r="C36" s="42"/>
      <c r="D36" s="41"/>
      <c r="E36" s="41"/>
      <c r="F36" s="41"/>
      <c r="G36" s="41"/>
      <c r="H36" s="43"/>
      <c r="I36" s="59"/>
      <c r="J36" s="60"/>
      <c r="K36" s="60"/>
      <c r="L36" s="47"/>
    </row>
    <row r="37" ht="25.5" spans="1:12">
      <c r="A37" s="41"/>
      <c r="B37" s="41"/>
      <c r="C37" s="42" t="s">
        <v>640</v>
      </c>
      <c r="D37" s="41" t="s">
        <v>385</v>
      </c>
      <c r="E37" s="41" t="s">
        <v>397</v>
      </c>
      <c r="F37" s="41" t="s">
        <v>398</v>
      </c>
      <c r="G37" s="41" t="s">
        <v>388</v>
      </c>
      <c r="H37" s="44" t="s">
        <v>636</v>
      </c>
      <c r="I37" s="61"/>
      <c r="J37" s="60" t="s">
        <v>641</v>
      </c>
      <c r="K37" s="60" t="s">
        <v>634</v>
      </c>
      <c r="L37" s="47"/>
    </row>
    <row r="38" ht="25.5" spans="1:12">
      <c r="A38" s="41" t="s">
        <v>419</v>
      </c>
      <c r="B38" s="41"/>
      <c r="C38" s="42"/>
      <c r="D38" s="41"/>
      <c r="E38" s="41"/>
      <c r="F38" s="41"/>
      <c r="G38" s="41"/>
      <c r="H38" s="43"/>
      <c r="I38" s="59"/>
      <c r="J38" s="60"/>
      <c r="K38" s="60"/>
      <c r="L38" s="47"/>
    </row>
    <row r="39" ht="25.5" spans="1:12">
      <c r="A39" s="41"/>
      <c r="B39" s="41" t="s">
        <v>420</v>
      </c>
      <c r="C39" s="42"/>
      <c r="D39" s="41"/>
      <c r="E39" s="41"/>
      <c r="F39" s="41"/>
      <c r="G39" s="41"/>
      <c r="H39" s="43"/>
      <c r="I39" s="59"/>
      <c r="J39" s="60"/>
      <c r="K39" s="60"/>
      <c r="L39" s="47"/>
    </row>
    <row r="40" ht="25.5" spans="1:12">
      <c r="A40" s="41"/>
      <c r="B40" s="41"/>
      <c r="C40" s="42" t="s">
        <v>642</v>
      </c>
      <c r="D40" s="41" t="s">
        <v>385</v>
      </c>
      <c r="E40" s="41" t="s">
        <v>643</v>
      </c>
      <c r="F40" s="41" t="s">
        <v>398</v>
      </c>
      <c r="G40" s="41" t="s">
        <v>388</v>
      </c>
      <c r="H40" s="44" t="s">
        <v>636</v>
      </c>
      <c r="I40" s="61"/>
      <c r="J40" s="60" t="s">
        <v>644</v>
      </c>
      <c r="K40" s="60" t="s">
        <v>634</v>
      </c>
      <c r="L40" s="47"/>
    </row>
  </sheetData>
  <mergeCells count="47">
    <mergeCell ref="A2:K2"/>
    <mergeCell ref="A3:C3"/>
    <mergeCell ref="B4:E4"/>
    <mergeCell ref="F4:G4"/>
    <mergeCell ref="I4:K4"/>
    <mergeCell ref="A5:J5"/>
    <mergeCell ref="C6:J6"/>
    <mergeCell ref="C7:J7"/>
    <mergeCell ref="C8:J8"/>
    <mergeCell ref="A9:K9"/>
    <mergeCell ref="I10:K10"/>
    <mergeCell ref="A12:H12"/>
    <mergeCell ref="A13:B13"/>
    <mergeCell ref="C13:H13"/>
    <mergeCell ref="A14:B14"/>
    <mergeCell ref="C14:H14"/>
    <mergeCell ref="A15:K15"/>
    <mergeCell ref="A16:G16"/>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A6:A7"/>
    <mergeCell ref="J16:J17"/>
    <mergeCell ref="K16:K17"/>
    <mergeCell ref="A10:B11"/>
    <mergeCell ref="H16:I17"/>
    <mergeCell ref="C10:H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G1" workbookViewId="0">
      <pane ySplit="1" topLeftCell="A2" activePane="bottomLeft" state="frozen"/>
      <selection/>
      <selection pane="bottomLeft" activeCell="N9" sqref="N9"/>
    </sheetView>
  </sheetViews>
  <sheetFormatPr defaultColWidth="8.575" defaultRowHeight="12.75" customHeight="1"/>
  <cols>
    <col min="1" max="1" width="15.8916666666667" customWidth="1"/>
    <col min="2" max="2" width="35" customWidth="1"/>
    <col min="3" max="19" width="22" customWidth="1"/>
  </cols>
  <sheetData>
    <row r="1" customHeight="1" spans="1:19">
      <c r="A1" s="62"/>
      <c r="B1" s="62"/>
      <c r="C1" s="62"/>
      <c r="D1" s="62"/>
      <c r="E1" s="62"/>
      <c r="F1" s="62"/>
      <c r="G1" s="62"/>
      <c r="H1" s="62"/>
      <c r="I1" s="62"/>
      <c r="J1" s="62"/>
      <c r="K1" s="62"/>
      <c r="L1" s="62"/>
      <c r="M1" s="62"/>
      <c r="N1" s="62"/>
      <c r="O1" s="62"/>
      <c r="P1" s="62"/>
      <c r="Q1" s="62"/>
      <c r="R1" s="62"/>
      <c r="S1" s="62"/>
    </row>
    <row r="2" ht="17.25" customHeight="1" spans="1:1">
      <c r="A2" s="128" t="s">
        <v>52</v>
      </c>
    </row>
    <row r="3" ht="41.25" customHeight="1" spans="1:1">
      <c r="A3" s="105" t="str">
        <f>"2025"&amp;"年部门收入预算表"</f>
        <v>2025年部门收入预算表</v>
      </c>
    </row>
    <row r="4" ht="17.25" customHeight="1" spans="1:19">
      <c r="A4" s="108" t="str">
        <f>"单位名称："&amp;"昆明市东川区人民政府碧谷街道办事处"</f>
        <v>单位名称：昆明市东川区人民政府碧谷街道办事处</v>
      </c>
      <c r="S4" s="110" t="s">
        <v>1</v>
      </c>
    </row>
    <row r="5" ht="21.75" customHeight="1" spans="1:19">
      <c r="A5" s="259" t="s">
        <v>53</v>
      </c>
      <c r="B5" s="260" t="s">
        <v>54</v>
      </c>
      <c r="C5" s="260" t="s">
        <v>55</v>
      </c>
      <c r="D5" s="261" t="s">
        <v>56</v>
      </c>
      <c r="E5" s="261"/>
      <c r="F5" s="261"/>
      <c r="G5" s="261"/>
      <c r="H5" s="261"/>
      <c r="I5" s="268"/>
      <c r="J5" s="261"/>
      <c r="K5" s="261"/>
      <c r="L5" s="261"/>
      <c r="M5" s="261"/>
      <c r="N5" s="269"/>
      <c r="O5" s="261" t="s">
        <v>45</v>
      </c>
      <c r="P5" s="261"/>
      <c r="Q5" s="261"/>
      <c r="R5" s="261"/>
      <c r="S5" s="269"/>
    </row>
    <row r="6" ht="27" customHeight="1" spans="1:19">
      <c r="A6" s="262"/>
      <c r="B6" s="263"/>
      <c r="C6" s="263"/>
      <c r="D6" s="263" t="s">
        <v>57</v>
      </c>
      <c r="E6" s="263" t="s">
        <v>58</v>
      </c>
      <c r="F6" s="263" t="s">
        <v>59</v>
      </c>
      <c r="G6" s="263" t="s">
        <v>60</v>
      </c>
      <c r="H6" s="263" t="s">
        <v>61</v>
      </c>
      <c r="I6" s="270" t="s">
        <v>62</v>
      </c>
      <c r="J6" s="271"/>
      <c r="K6" s="271"/>
      <c r="L6" s="271"/>
      <c r="M6" s="271"/>
      <c r="N6" s="272"/>
      <c r="O6" s="263" t="s">
        <v>57</v>
      </c>
      <c r="P6" s="263" t="s">
        <v>58</v>
      </c>
      <c r="Q6" s="263" t="s">
        <v>59</v>
      </c>
      <c r="R6" s="263" t="s">
        <v>60</v>
      </c>
      <c r="S6" s="263" t="s">
        <v>63</v>
      </c>
    </row>
    <row r="7" ht="30" customHeight="1" spans="1:19">
      <c r="A7" s="264"/>
      <c r="B7" s="174"/>
      <c r="C7" s="184"/>
      <c r="D7" s="184"/>
      <c r="E7" s="184"/>
      <c r="F7" s="184"/>
      <c r="G7" s="184"/>
      <c r="H7" s="184"/>
      <c r="I7" s="134" t="s">
        <v>57</v>
      </c>
      <c r="J7" s="272" t="s">
        <v>64</v>
      </c>
      <c r="K7" s="272" t="s">
        <v>65</v>
      </c>
      <c r="L7" s="272" t="s">
        <v>66</v>
      </c>
      <c r="M7" s="272" t="s">
        <v>67</v>
      </c>
      <c r="N7" s="272" t="s">
        <v>68</v>
      </c>
      <c r="O7" s="273"/>
      <c r="P7" s="273"/>
      <c r="Q7" s="273"/>
      <c r="R7" s="273"/>
      <c r="S7" s="184"/>
    </row>
    <row r="8" ht="15" customHeight="1" spans="1:19">
      <c r="A8" s="265">
        <v>1</v>
      </c>
      <c r="B8" s="265">
        <v>2</v>
      </c>
      <c r="C8" s="265">
        <v>3</v>
      </c>
      <c r="D8" s="265">
        <v>4</v>
      </c>
      <c r="E8" s="265">
        <v>5</v>
      </c>
      <c r="F8" s="265">
        <v>6</v>
      </c>
      <c r="G8" s="265">
        <v>7</v>
      </c>
      <c r="H8" s="265">
        <v>8</v>
      </c>
      <c r="I8" s="134">
        <v>9</v>
      </c>
      <c r="J8" s="265">
        <v>10</v>
      </c>
      <c r="K8" s="265">
        <v>11</v>
      </c>
      <c r="L8" s="265">
        <v>12</v>
      </c>
      <c r="M8" s="265">
        <v>13</v>
      </c>
      <c r="N8" s="265">
        <v>14</v>
      </c>
      <c r="O8" s="265">
        <v>15</v>
      </c>
      <c r="P8" s="265">
        <v>16</v>
      </c>
      <c r="Q8" s="265">
        <v>17</v>
      </c>
      <c r="R8" s="265">
        <v>18</v>
      </c>
      <c r="S8" s="265">
        <v>19</v>
      </c>
    </row>
    <row r="9" ht="18" customHeight="1" spans="1:19">
      <c r="A9" s="82" t="s">
        <v>69</v>
      </c>
      <c r="B9" s="82" t="s">
        <v>70</v>
      </c>
      <c r="C9" s="173">
        <v>34980500.66</v>
      </c>
      <c r="D9" s="173">
        <v>34980500.66</v>
      </c>
      <c r="E9" s="173">
        <v>34649058.07</v>
      </c>
      <c r="F9" s="173"/>
      <c r="G9" s="173"/>
      <c r="H9" s="173"/>
      <c r="I9" s="173">
        <v>331442.59</v>
      </c>
      <c r="J9" s="173"/>
      <c r="K9" s="173"/>
      <c r="L9" s="173">
        <v>140000</v>
      </c>
      <c r="M9" s="173"/>
      <c r="N9" s="173">
        <v>191442.59</v>
      </c>
      <c r="O9" s="173"/>
      <c r="P9" s="173"/>
      <c r="Q9" s="173"/>
      <c r="R9" s="173"/>
      <c r="S9" s="173"/>
    </row>
    <row r="10" ht="18" customHeight="1" spans="1:19">
      <c r="A10" s="266" t="s">
        <v>71</v>
      </c>
      <c r="B10" s="266" t="s">
        <v>70</v>
      </c>
      <c r="C10" s="173">
        <v>34980500.66</v>
      </c>
      <c r="D10" s="173">
        <v>34980500.66</v>
      </c>
      <c r="E10" s="173">
        <v>34649058.07</v>
      </c>
      <c r="F10" s="173"/>
      <c r="G10" s="173"/>
      <c r="H10" s="173"/>
      <c r="I10" s="173">
        <v>331442.59</v>
      </c>
      <c r="J10" s="173"/>
      <c r="K10" s="173"/>
      <c r="L10" s="173">
        <v>140000</v>
      </c>
      <c r="M10" s="173"/>
      <c r="N10" s="173">
        <v>191442.59</v>
      </c>
      <c r="O10" s="173"/>
      <c r="P10" s="173"/>
      <c r="Q10" s="173"/>
      <c r="R10" s="173"/>
      <c r="S10" s="173"/>
    </row>
    <row r="11" ht="18" customHeight="1" spans="1:19">
      <c r="A11" s="113" t="s">
        <v>55</v>
      </c>
      <c r="B11" s="267"/>
      <c r="C11" s="173">
        <v>34980500.66</v>
      </c>
      <c r="D11" s="173">
        <v>34980500.66</v>
      </c>
      <c r="E11" s="173">
        <v>34649058.07</v>
      </c>
      <c r="F11" s="173"/>
      <c r="G11" s="173"/>
      <c r="H11" s="173"/>
      <c r="I11" s="173">
        <v>331442.59</v>
      </c>
      <c r="J11" s="173"/>
      <c r="K11" s="173"/>
      <c r="L11" s="173">
        <v>140000</v>
      </c>
      <c r="M11" s="173"/>
      <c r="N11" s="173">
        <v>191442.59</v>
      </c>
      <c r="O11" s="173"/>
      <c r="P11" s="173"/>
      <c r="Q11" s="173"/>
      <c r="R11" s="173"/>
      <c r="S11" s="17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5"/>
  <sheetViews>
    <sheetView showGridLines="0" showZeros="0" workbookViewId="0">
      <pane ySplit="1" topLeftCell="A32" activePane="bottomLeft" state="frozen"/>
      <selection/>
      <selection pane="bottomLeft" activeCell="F55" sqref="F5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62"/>
      <c r="B1" s="62"/>
      <c r="C1" s="62"/>
      <c r="D1" s="62"/>
      <c r="E1" s="62"/>
      <c r="F1" s="62"/>
      <c r="G1" s="62"/>
      <c r="H1" s="62"/>
      <c r="I1" s="62"/>
      <c r="J1" s="62"/>
      <c r="K1" s="62"/>
      <c r="L1" s="62"/>
      <c r="M1" s="62"/>
      <c r="N1" s="62"/>
      <c r="O1" s="62"/>
    </row>
    <row r="2" ht="17.25" customHeight="1" spans="1:1">
      <c r="A2" s="110" t="s">
        <v>72</v>
      </c>
    </row>
    <row r="3" ht="41.25" customHeight="1" spans="1:1">
      <c r="A3" s="105" t="str">
        <f>"2025"&amp;"年部门支出预算表"</f>
        <v>2025年部门支出预算表</v>
      </c>
    </row>
    <row r="4" ht="17.25" customHeight="1" spans="1:15">
      <c r="A4" s="108" t="str">
        <f>"单位名称："&amp;"昆明市东川区人民政府碧谷街道办事处"</f>
        <v>单位名称：昆明市东川区人民政府碧谷街道办事处</v>
      </c>
      <c r="O4" s="110" t="s">
        <v>1</v>
      </c>
    </row>
    <row r="5" ht="27" customHeight="1" spans="1:15">
      <c r="A5" s="245" t="s">
        <v>73</v>
      </c>
      <c r="B5" s="245" t="s">
        <v>74</v>
      </c>
      <c r="C5" s="245" t="s">
        <v>55</v>
      </c>
      <c r="D5" s="246" t="s">
        <v>58</v>
      </c>
      <c r="E5" s="247"/>
      <c r="F5" s="248"/>
      <c r="G5" s="249" t="s">
        <v>59</v>
      </c>
      <c r="H5" s="249" t="s">
        <v>60</v>
      </c>
      <c r="I5" s="249" t="s">
        <v>75</v>
      </c>
      <c r="J5" s="246" t="s">
        <v>62</v>
      </c>
      <c r="K5" s="247"/>
      <c r="L5" s="247"/>
      <c r="M5" s="247"/>
      <c r="N5" s="256"/>
      <c r="O5" s="257"/>
    </row>
    <row r="6" ht="42" customHeight="1" spans="1:15">
      <c r="A6" s="250"/>
      <c r="B6" s="250"/>
      <c r="C6" s="251"/>
      <c r="D6" s="252" t="s">
        <v>57</v>
      </c>
      <c r="E6" s="252" t="s">
        <v>76</v>
      </c>
      <c r="F6" s="252" t="s">
        <v>77</v>
      </c>
      <c r="G6" s="251"/>
      <c r="H6" s="251"/>
      <c r="I6" s="258"/>
      <c r="J6" s="252" t="s">
        <v>57</v>
      </c>
      <c r="K6" s="239" t="s">
        <v>78</v>
      </c>
      <c r="L6" s="239" t="s">
        <v>79</v>
      </c>
      <c r="M6" s="239" t="s">
        <v>80</v>
      </c>
      <c r="N6" s="239" t="s">
        <v>81</v>
      </c>
      <c r="O6" s="239" t="s">
        <v>82</v>
      </c>
    </row>
    <row r="7" ht="18" customHeight="1" spans="1:15">
      <c r="A7" s="116" t="s">
        <v>83</v>
      </c>
      <c r="B7" s="116" t="s">
        <v>84</v>
      </c>
      <c r="C7" s="116" t="s">
        <v>85</v>
      </c>
      <c r="D7" s="42" t="s">
        <v>86</v>
      </c>
      <c r="E7" s="42" t="s">
        <v>87</v>
      </c>
      <c r="F7" s="42" t="s">
        <v>88</v>
      </c>
      <c r="G7" s="42" t="s">
        <v>89</v>
      </c>
      <c r="H7" s="42" t="s">
        <v>90</v>
      </c>
      <c r="I7" s="42" t="s">
        <v>91</v>
      </c>
      <c r="J7" s="42" t="s">
        <v>92</v>
      </c>
      <c r="K7" s="42" t="s">
        <v>93</v>
      </c>
      <c r="L7" s="42" t="s">
        <v>94</v>
      </c>
      <c r="M7" s="42" t="s">
        <v>95</v>
      </c>
      <c r="N7" s="116" t="s">
        <v>96</v>
      </c>
      <c r="O7" s="42" t="s">
        <v>97</v>
      </c>
    </row>
    <row r="8" ht="21" customHeight="1" spans="1:15">
      <c r="A8" s="119" t="s">
        <v>98</v>
      </c>
      <c r="B8" s="119" t="s">
        <v>99</v>
      </c>
      <c r="C8" s="173">
        <v>24276422.71</v>
      </c>
      <c r="D8" s="173">
        <v>24084980.12</v>
      </c>
      <c r="E8" s="173">
        <v>22939980.12</v>
      </c>
      <c r="F8" s="173">
        <v>1145000</v>
      </c>
      <c r="G8" s="173"/>
      <c r="H8" s="173"/>
      <c r="I8" s="173"/>
      <c r="J8" s="173">
        <v>191442.59</v>
      </c>
      <c r="K8" s="173"/>
      <c r="L8" s="173"/>
      <c r="M8" s="173"/>
      <c r="N8" s="173"/>
      <c r="O8" s="173">
        <v>191442.59</v>
      </c>
    </row>
    <row r="9" ht="21" customHeight="1" spans="1:15">
      <c r="A9" s="253" t="s">
        <v>100</v>
      </c>
      <c r="B9" s="253" t="s">
        <v>101</v>
      </c>
      <c r="C9" s="173">
        <v>100000</v>
      </c>
      <c r="D9" s="173">
        <v>100000</v>
      </c>
      <c r="E9" s="173"/>
      <c r="F9" s="173">
        <v>100000</v>
      </c>
      <c r="G9" s="173"/>
      <c r="H9" s="173"/>
      <c r="I9" s="173"/>
      <c r="J9" s="173"/>
      <c r="K9" s="173"/>
      <c r="L9" s="173"/>
      <c r="M9" s="173"/>
      <c r="N9" s="173"/>
      <c r="O9" s="173"/>
    </row>
    <row r="10" ht="21" customHeight="1" spans="1:15">
      <c r="A10" s="254" t="s">
        <v>102</v>
      </c>
      <c r="B10" s="254" t="s">
        <v>103</v>
      </c>
      <c r="C10" s="173">
        <v>100000</v>
      </c>
      <c r="D10" s="173">
        <v>100000</v>
      </c>
      <c r="E10" s="173"/>
      <c r="F10" s="173">
        <v>100000</v>
      </c>
      <c r="G10" s="173"/>
      <c r="H10" s="173"/>
      <c r="I10" s="173"/>
      <c r="J10" s="173"/>
      <c r="K10" s="173"/>
      <c r="L10" s="173"/>
      <c r="M10" s="173"/>
      <c r="N10" s="173"/>
      <c r="O10" s="173"/>
    </row>
    <row r="11" ht="21" customHeight="1" spans="1:15">
      <c r="A11" s="253" t="s">
        <v>104</v>
      </c>
      <c r="B11" s="253" t="s">
        <v>105</v>
      </c>
      <c r="C11" s="173">
        <v>12344981.8</v>
      </c>
      <c r="D11" s="173">
        <v>12344981.8</v>
      </c>
      <c r="E11" s="173">
        <v>11404981.8</v>
      </c>
      <c r="F11" s="173">
        <v>940000</v>
      </c>
      <c r="G11" s="173"/>
      <c r="H11" s="173"/>
      <c r="I11" s="173"/>
      <c r="J11" s="173"/>
      <c r="K11" s="173"/>
      <c r="L11" s="173"/>
      <c r="M11" s="173"/>
      <c r="N11" s="173"/>
      <c r="O11" s="173"/>
    </row>
    <row r="12" ht="21" customHeight="1" spans="1:15">
      <c r="A12" s="254" t="s">
        <v>106</v>
      </c>
      <c r="B12" s="254" t="s">
        <v>107</v>
      </c>
      <c r="C12" s="173">
        <v>4537813.28</v>
      </c>
      <c r="D12" s="173">
        <v>4537813.28</v>
      </c>
      <c r="E12" s="173">
        <v>4537813.28</v>
      </c>
      <c r="F12" s="173"/>
      <c r="G12" s="173"/>
      <c r="H12" s="173"/>
      <c r="I12" s="173"/>
      <c r="J12" s="173"/>
      <c r="K12" s="173"/>
      <c r="L12" s="173"/>
      <c r="M12" s="173"/>
      <c r="N12" s="173"/>
      <c r="O12" s="173"/>
    </row>
    <row r="13" ht="21" customHeight="1" spans="1:15">
      <c r="A13" s="254" t="s">
        <v>108</v>
      </c>
      <c r="B13" s="254" t="s">
        <v>109</v>
      </c>
      <c r="C13" s="173">
        <v>6742368.52</v>
      </c>
      <c r="D13" s="173">
        <v>6742368.52</v>
      </c>
      <c r="E13" s="173">
        <v>6742368.52</v>
      </c>
      <c r="F13" s="173"/>
      <c r="G13" s="173"/>
      <c r="H13" s="173"/>
      <c r="I13" s="173"/>
      <c r="J13" s="173"/>
      <c r="K13" s="173"/>
      <c r="L13" s="173"/>
      <c r="M13" s="173"/>
      <c r="N13" s="173"/>
      <c r="O13" s="173"/>
    </row>
    <row r="14" ht="21" customHeight="1" spans="1:15">
      <c r="A14" s="254" t="s">
        <v>110</v>
      </c>
      <c r="B14" s="254" t="s">
        <v>111</v>
      </c>
      <c r="C14" s="173">
        <v>1064800</v>
      </c>
      <c r="D14" s="173">
        <v>1064800</v>
      </c>
      <c r="E14" s="173">
        <v>124800</v>
      </c>
      <c r="F14" s="173">
        <v>940000</v>
      </c>
      <c r="G14" s="173"/>
      <c r="H14" s="173"/>
      <c r="I14" s="173"/>
      <c r="J14" s="173"/>
      <c r="K14" s="173"/>
      <c r="L14" s="173"/>
      <c r="M14" s="173"/>
      <c r="N14" s="173"/>
      <c r="O14" s="173"/>
    </row>
    <row r="15" ht="21" customHeight="1" spans="1:15">
      <c r="A15" s="253" t="s">
        <v>112</v>
      </c>
      <c r="B15" s="253" t="s">
        <v>113</v>
      </c>
      <c r="C15" s="173">
        <v>681408</v>
      </c>
      <c r="D15" s="173">
        <v>681408</v>
      </c>
      <c r="E15" s="173">
        <v>681408</v>
      </c>
      <c r="F15" s="173"/>
      <c r="G15" s="173"/>
      <c r="H15" s="173"/>
      <c r="I15" s="173"/>
      <c r="J15" s="173"/>
      <c r="K15" s="173"/>
      <c r="L15" s="173"/>
      <c r="M15" s="173"/>
      <c r="N15" s="173"/>
      <c r="O15" s="173"/>
    </row>
    <row r="16" ht="21" customHeight="1" spans="1:15">
      <c r="A16" s="254" t="s">
        <v>114</v>
      </c>
      <c r="B16" s="254" t="s">
        <v>107</v>
      </c>
      <c r="C16" s="173">
        <v>681408</v>
      </c>
      <c r="D16" s="173">
        <v>681408</v>
      </c>
      <c r="E16" s="173">
        <v>681408</v>
      </c>
      <c r="F16" s="173"/>
      <c r="G16" s="173"/>
      <c r="H16" s="173"/>
      <c r="I16" s="173"/>
      <c r="J16" s="173"/>
      <c r="K16" s="173"/>
      <c r="L16" s="173"/>
      <c r="M16" s="173"/>
      <c r="N16" s="173"/>
      <c r="O16" s="173"/>
    </row>
    <row r="17" ht="21" customHeight="1" spans="1:15">
      <c r="A17" s="253" t="s">
        <v>115</v>
      </c>
      <c r="B17" s="253" t="s">
        <v>116</v>
      </c>
      <c r="C17" s="173">
        <v>5000</v>
      </c>
      <c r="D17" s="173">
        <v>5000</v>
      </c>
      <c r="E17" s="173"/>
      <c r="F17" s="173">
        <v>5000</v>
      </c>
      <c r="G17" s="173"/>
      <c r="H17" s="173"/>
      <c r="I17" s="173"/>
      <c r="J17" s="173"/>
      <c r="K17" s="173"/>
      <c r="L17" s="173"/>
      <c r="M17" s="173"/>
      <c r="N17" s="173"/>
      <c r="O17" s="173"/>
    </row>
    <row r="18" ht="21" customHeight="1" spans="1:15">
      <c r="A18" s="254" t="s">
        <v>117</v>
      </c>
      <c r="B18" s="254" t="s">
        <v>107</v>
      </c>
      <c r="C18" s="173">
        <v>5000</v>
      </c>
      <c r="D18" s="173">
        <v>5000</v>
      </c>
      <c r="E18" s="173"/>
      <c r="F18" s="173">
        <v>5000</v>
      </c>
      <c r="G18" s="173"/>
      <c r="H18" s="173"/>
      <c r="I18" s="173"/>
      <c r="J18" s="173"/>
      <c r="K18" s="173"/>
      <c r="L18" s="173"/>
      <c r="M18" s="173"/>
      <c r="N18" s="173"/>
      <c r="O18" s="173"/>
    </row>
    <row r="19" ht="21" customHeight="1" spans="1:15">
      <c r="A19" s="253" t="s">
        <v>118</v>
      </c>
      <c r="B19" s="253" t="s">
        <v>119</v>
      </c>
      <c r="C19" s="173">
        <v>100000</v>
      </c>
      <c r="D19" s="173">
        <v>100000</v>
      </c>
      <c r="E19" s="173"/>
      <c r="F19" s="173">
        <v>100000</v>
      </c>
      <c r="G19" s="173"/>
      <c r="H19" s="173"/>
      <c r="I19" s="173"/>
      <c r="J19" s="173"/>
      <c r="K19" s="173"/>
      <c r="L19" s="173"/>
      <c r="M19" s="173"/>
      <c r="N19" s="173"/>
      <c r="O19" s="173"/>
    </row>
    <row r="20" ht="21" customHeight="1" spans="1:15">
      <c r="A20" s="254" t="s">
        <v>120</v>
      </c>
      <c r="B20" s="254" t="s">
        <v>121</v>
      </c>
      <c r="C20" s="173">
        <v>100000</v>
      </c>
      <c r="D20" s="173">
        <v>100000</v>
      </c>
      <c r="E20" s="173"/>
      <c r="F20" s="173">
        <v>100000</v>
      </c>
      <c r="G20" s="173"/>
      <c r="H20" s="173"/>
      <c r="I20" s="173"/>
      <c r="J20" s="173"/>
      <c r="K20" s="173"/>
      <c r="L20" s="173"/>
      <c r="M20" s="173"/>
      <c r="N20" s="173"/>
      <c r="O20" s="173"/>
    </row>
    <row r="21" ht="21" customHeight="1" spans="1:15">
      <c r="A21" s="253" t="s">
        <v>122</v>
      </c>
      <c r="B21" s="253" t="s">
        <v>123</v>
      </c>
      <c r="C21" s="173">
        <v>10853590.32</v>
      </c>
      <c r="D21" s="173">
        <v>10853590.32</v>
      </c>
      <c r="E21" s="173">
        <v>10853590.32</v>
      </c>
      <c r="F21" s="173"/>
      <c r="G21" s="173"/>
      <c r="H21" s="173"/>
      <c r="I21" s="173"/>
      <c r="J21" s="173"/>
      <c r="K21" s="173"/>
      <c r="L21" s="173"/>
      <c r="M21" s="173"/>
      <c r="N21" s="173"/>
      <c r="O21" s="173"/>
    </row>
    <row r="22" ht="21" customHeight="1" spans="1:15">
      <c r="A22" s="254" t="s">
        <v>124</v>
      </c>
      <c r="B22" s="254" t="s">
        <v>125</v>
      </c>
      <c r="C22" s="173">
        <v>10853590.32</v>
      </c>
      <c r="D22" s="173">
        <v>10853590.32</v>
      </c>
      <c r="E22" s="173">
        <v>10853590.32</v>
      </c>
      <c r="F22" s="173"/>
      <c r="G22" s="173"/>
      <c r="H22" s="173"/>
      <c r="I22" s="173"/>
      <c r="J22" s="173"/>
      <c r="K22" s="173"/>
      <c r="L22" s="173"/>
      <c r="M22" s="173"/>
      <c r="N22" s="173"/>
      <c r="O22" s="173"/>
    </row>
    <row r="23" ht="21" customHeight="1" spans="1:15">
      <c r="A23" s="253" t="s">
        <v>126</v>
      </c>
      <c r="B23" s="253" t="s">
        <v>127</v>
      </c>
      <c r="C23" s="173">
        <v>191442.59</v>
      </c>
      <c r="D23" s="173"/>
      <c r="E23" s="173"/>
      <c r="F23" s="173"/>
      <c r="G23" s="173"/>
      <c r="H23" s="173"/>
      <c r="I23" s="173"/>
      <c r="J23" s="173">
        <v>191442.59</v>
      </c>
      <c r="K23" s="173"/>
      <c r="L23" s="173"/>
      <c r="M23" s="173"/>
      <c r="N23" s="173"/>
      <c r="O23" s="173">
        <v>191442.59</v>
      </c>
    </row>
    <row r="24" ht="21" customHeight="1" spans="1:15">
      <c r="A24" s="254" t="s">
        <v>128</v>
      </c>
      <c r="B24" s="254" t="s">
        <v>127</v>
      </c>
      <c r="C24" s="173">
        <v>191442.59</v>
      </c>
      <c r="D24" s="173"/>
      <c r="E24" s="173"/>
      <c r="F24" s="173"/>
      <c r="G24" s="173"/>
      <c r="H24" s="173"/>
      <c r="I24" s="173"/>
      <c r="J24" s="173">
        <v>191442.59</v>
      </c>
      <c r="K24" s="173"/>
      <c r="L24" s="173"/>
      <c r="M24" s="173"/>
      <c r="N24" s="173"/>
      <c r="O24" s="173">
        <v>191442.59</v>
      </c>
    </row>
    <row r="25" ht="21" customHeight="1" spans="1:15">
      <c r="A25" s="119" t="s">
        <v>129</v>
      </c>
      <c r="B25" s="119" t="s">
        <v>130</v>
      </c>
      <c r="C25" s="173">
        <v>3100630.33</v>
      </c>
      <c r="D25" s="173">
        <v>3100630.33</v>
      </c>
      <c r="E25" s="173">
        <v>3100630.33</v>
      </c>
      <c r="F25" s="173"/>
      <c r="G25" s="173"/>
      <c r="H25" s="173"/>
      <c r="I25" s="173"/>
      <c r="J25" s="173"/>
      <c r="K25" s="173"/>
      <c r="L25" s="173"/>
      <c r="M25" s="173"/>
      <c r="N25" s="173"/>
      <c r="O25" s="173"/>
    </row>
    <row r="26" ht="21" customHeight="1" spans="1:15">
      <c r="A26" s="253" t="s">
        <v>131</v>
      </c>
      <c r="B26" s="253" t="s">
        <v>132</v>
      </c>
      <c r="C26" s="173">
        <v>2995390.33</v>
      </c>
      <c r="D26" s="173">
        <v>2995390.33</v>
      </c>
      <c r="E26" s="173">
        <v>2995390.33</v>
      </c>
      <c r="F26" s="173"/>
      <c r="G26" s="173"/>
      <c r="H26" s="173"/>
      <c r="I26" s="173"/>
      <c r="J26" s="173"/>
      <c r="K26" s="173"/>
      <c r="L26" s="173"/>
      <c r="M26" s="173"/>
      <c r="N26" s="173"/>
      <c r="O26" s="173"/>
    </row>
    <row r="27" ht="21" customHeight="1" spans="1:15">
      <c r="A27" s="254" t="s">
        <v>133</v>
      </c>
      <c r="B27" s="254" t="s">
        <v>134</v>
      </c>
      <c r="C27" s="173">
        <v>84600</v>
      </c>
      <c r="D27" s="173">
        <v>84600</v>
      </c>
      <c r="E27" s="173">
        <v>84600</v>
      </c>
      <c r="F27" s="173"/>
      <c r="G27" s="173"/>
      <c r="H27" s="173"/>
      <c r="I27" s="173"/>
      <c r="J27" s="173"/>
      <c r="K27" s="173"/>
      <c r="L27" s="173"/>
      <c r="M27" s="173"/>
      <c r="N27" s="173"/>
      <c r="O27" s="173"/>
    </row>
    <row r="28" ht="21" customHeight="1" spans="1:15">
      <c r="A28" s="254" t="s">
        <v>135</v>
      </c>
      <c r="B28" s="254" t="s">
        <v>136</v>
      </c>
      <c r="C28" s="173">
        <v>280200</v>
      </c>
      <c r="D28" s="173">
        <v>280200</v>
      </c>
      <c r="E28" s="173">
        <v>280200</v>
      </c>
      <c r="F28" s="173"/>
      <c r="G28" s="173"/>
      <c r="H28" s="173"/>
      <c r="I28" s="173"/>
      <c r="J28" s="173"/>
      <c r="K28" s="173"/>
      <c r="L28" s="173"/>
      <c r="M28" s="173"/>
      <c r="N28" s="173"/>
      <c r="O28" s="173"/>
    </row>
    <row r="29" ht="21" customHeight="1" spans="1:15">
      <c r="A29" s="254" t="s">
        <v>137</v>
      </c>
      <c r="B29" s="254" t="s">
        <v>138</v>
      </c>
      <c r="C29" s="173">
        <v>1788017.28</v>
      </c>
      <c r="D29" s="173">
        <v>1788017.28</v>
      </c>
      <c r="E29" s="173">
        <v>1788017.28</v>
      </c>
      <c r="F29" s="173"/>
      <c r="G29" s="173"/>
      <c r="H29" s="173"/>
      <c r="I29" s="173"/>
      <c r="J29" s="173"/>
      <c r="K29" s="173"/>
      <c r="L29" s="173"/>
      <c r="M29" s="173"/>
      <c r="N29" s="173"/>
      <c r="O29" s="173"/>
    </row>
    <row r="30" ht="21" customHeight="1" spans="1:15">
      <c r="A30" s="254" t="s">
        <v>139</v>
      </c>
      <c r="B30" s="254" t="s">
        <v>140</v>
      </c>
      <c r="C30" s="173">
        <v>842573.05</v>
      </c>
      <c r="D30" s="173">
        <v>842573.05</v>
      </c>
      <c r="E30" s="173">
        <v>842573.05</v>
      </c>
      <c r="F30" s="173"/>
      <c r="G30" s="173"/>
      <c r="H30" s="173"/>
      <c r="I30" s="173"/>
      <c r="J30" s="173"/>
      <c r="K30" s="173"/>
      <c r="L30" s="173"/>
      <c r="M30" s="173"/>
      <c r="N30" s="173"/>
      <c r="O30" s="173"/>
    </row>
    <row r="31" ht="21" customHeight="1" spans="1:15">
      <c r="A31" s="253" t="s">
        <v>141</v>
      </c>
      <c r="B31" s="253" t="s">
        <v>142</v>
      </c>
      <c r="C31" s="173">
        <v>105240</v>
      </c>
      <c r="D31" s="173">
        <v>105240</v>
      </c>
      <c r="E31" s="173">
        <v>105240</v>
      </c>
      <c r="F31" s="173"/>
      <c r="G31" s="173"/>
      <c r="H31" s="173"/>
      <c r="I31" s="173"/>
      <c r="J31" s="173"/>
      <c r="K31" s="173"/>
      <c r="L31" s="173"/>
      <c r="M31" s="173"/>
      <c r="N31" s="173"/>
      <c r="O31" s="173"/>
    </row>
    <row r="32" ht="21" customHeight="1" spans="1:15">
      <c r="A32" s="254" t="s">
        <v>143</v>
      </c>
      <c r="B32" s="254" t="s">
        <v>144</v>
      </c>
      <c r="C32" s="173">
        <v>90000</v>
      </c>
      <c r="D32" s="173">
        <v>90000</v>
      </c>
      <c r="E32" s="173">
        <v>90000</v>
      </c>
      <c r="F32" s="173"/>
      <c r="G32" s="173"/>
      <c r="H32" s="173"/>
      <c r="I32" s="173"/>
      <c r="J32" s="173"/>
      <c r="K32" s="173"/>
      <c r="L32" s="173"/>
      <c r="M32" s="173"/>
      <c r="N32" s="173"/>
      <c r="O32" s="173"/>
    </row>
    <row r="33" ht="21" customHeight="1" spans="1:15">
      <c r="A33" s="254" t="s">
        <v>145</v>
      </c>
      <c r="B33" s="254" t="s">
        <v>146</v>
      </c>
      <c r="C33" s="173">
        <v>15240</v>
      </c>
      <c r="D33" s="173">
        <v>15240</v>
      </c>
      <c r="E33" s="173">
        <v>15240</v>
      </c>
      <c r="F33" s="173"/>
      <c r="G33" s="173"/>
      <c r="H33" s="173"/>
      <c r="I33" s="173"/>
      <c r="J33" s="173"/>
      <c r="K33" s="173"/>
      <c r="L33" s="173"/>
      <c r="M33" s="173"/>
      <c r="N33" s="173"/>
      <c r="O33" s="173"/>
    </row>
    <row r="34" ht="21" customHeight="1" spans="1:15">
      <c r="A34" s="119" t="s">
        <v>147</v>
      </c>
      <c r="B34" s="119" t="s">
        <v>148</v>
      </c>
      <c r="C34" s="173">
        <v>1562082.33</v>
      </c>
      <c r="D34" s="173">
        <v>1562082.33</v>
      </c>
      <c r="E34" s="173">
        <v>1562082.33</v>
      </c>
      <c r="F34" s="173"/>
      <c r="G34" s="173"/>
      <c r="H34" s="173"/>
      <c r="I34" s="173"/>
      <c r="J34" s="173"/>
      <c r="K34" s="173"/>
      <c r="L34" s="173"/>
      <c r="M34" s="173"/>
      <c r="N34" s="173"/>
      <c r="O34" s="173"/>
    </row>
    <row r="35" ht="21" customHeight="1" spans="1:15">
      <c r="A35" s="253" t="s">
        <v>149</v>
      </c>
      <c r="B35" s="253" t="s">
        <v>150</v>
      </c>
      <c r="C35" s="173">
        <v>1562082.33</v>
      </c>
      <c r="D35" s="173">
        <v>1562082.33</v>
      </c>
      <c r="E35" s="173">
        <v>1562082.33</v>
      </c>
      <c r="F35" s="173"/>
      <c r="G35" s="173"/>
      <c r="H35" s="173"/>
      <c r="I35" s="173"/>
      <c r="J35" s="173"/>
      <c r="K35" s="173"/>
      <c r="L35" s="173"/>
      <c r="M35" s="173"/>
      <c r="N35" s="173"/>
      <c r="O35" s="173"/>
    </row>
    <row r="36" ht="21" customHeight="1" spans="1:15">
      <c r="A36" s="254" t="s">
        <v>151</v>
      </c>
      <c r="B36" s="254" t="s">
        <v>152</v>
      </c>
      <c r="C36" s="173">
        <v>326448.6</v>
      </c>
      <c r="D36" s="173">
        <v>326448.6</v>
      </c>
      <c r="E36" s="173">
        <v>326448.6</v>
      </c>
      <c r="F36" s="173"/>
      <c r="G36" s="173"/>
      <c r="H36" s="173"/>
      <c r="I36" s="173"/>
      <c r="J36" s="173"/>
      <c r="K36" s="173"/>
      <c r="L36" s="173"/>
      <c r="M36" s="173"/>
      <c r="N36" s="173"/>
      <c r="O36" s="173"/>
    </row>
    <row r="37" ht="21" customHeight="1" spans="1:15">
      <c r="A37" s="254" t="s">
        <v>153</v>
      </c>
      <c r="B37" s="254" t="s">
        <v>154</v>
      </c>
      <c r="C37" s="173">
        <v>581843.28</v>
      </c>
      <c r="D37" s="173">
        <v>581843.28</v>
      </c>
      <c r="E37" s="173">
        <v>581843.28</v>
      </c>
      <c r="F37" s="173"/>
      <c r="G37" s="173"/>
      <c r="H37" s="173"/>
      <c r="I37" s="173"/>
      <c r="J37" s="173"/>
      <c r="K37" s="173"/>
      <c r="L37" s="173"/>
      <c r="M37" s="173"/>
      <c r="N37" s="173"/>
      <c r="O37" s="173"/>
    </row>
    <row r="38" ht="21" customHeight="1" spans="1:15">
      <c r="A38" s="254" t="s">
        <v>155</v>
      </c>
      <c r="B38" s="254" t="s">
        <v>156</v>
      </c>
      <c r="C38" s="173">
        <v>633609.57</v>
      </c>
      <c r="D38" s="173">
        <v>633609.57</v>
      </c>
      <c r="E38" s="173">
        <v>633609.57</v>
      </c>
      <c r="F38" s="173"/>
      <c r="G38" s="173"/>
      <c r="H38" s="173"/>
      <c r="I38" s="173"/>
      <c r="J38" s="173"/>
      <c r="K38" s="173"/>
      <c r="L38" s="173"/>
      <c r="M38" s="173"/>
      <c r="N38" s="173"/>
      <c r="O38" s="173"/>
    </row>
    <row r="39" ht="21" customHeight="1" spans="1:15">
      <c r="A39" s="254" t="s">
        <v>157</v>
      </c>
      <c r="B39" s="254" t="s">
        <v>158</v>
      </c>
      <c r="C39" s="173">
        <v>20180.88</v>
      </c>
      <c r="D39" s="173">
        <v>20180.88</v>
      </c>
      <c r="E39" s="173">
        <v>20180.88</v>
      </c>
      <c r="F39" s="173"/>
      <c r="G39" s="173"/>
      <c r="H39" s="173"/>
      <c r="I39" s="173"/>
      <c r="J39" s="173"/>
      <c r="K39" s="173"/>
      <c r="L39" s="173"/>
      <c r="M39" s="173"/>
      <c r="N39" s="173"/>
      <c r="O39" s="173"/>
    </row>
    <row r="40" ht="21" customHeight="1" spans="1:15">
      <c r="A40" s="119" t="s">
        <v>159</v>
      </c>
      <c r="B40" s="119" t="s">
        <v>160</v>
      </c>
      <c r="C40" s="173">
        <v>100000</v>
      </c>
      <c r="D40" s="173">
        <v>100000</v>
      </c>
      <c r="E40" s="173"/>
      <c r="F40" s="173">
        <v>100000</v>
      </c>
      <c r="G40" s="173"/>
      <c r="H40" s="173"/>
      <c r="I40" s="173"/>
      <c r="J40" s="173"/>
      <c r="K40" s="173"/>
      <c r="L40" s="173"/>
      <c r="M40" s="173"/>
      <c r="N40" s="173"/>
      <c r="O40" s="173"/>
    </row>
    <row r="41" ht="21" customHeight="1" spans="1:15">
      <c r="A41" s="253" t="s">
        <v>161</v>
      </c>
      <c r="B41" s="253" t="s">
        <v>162</v>
      </c>
      <c r="C41" s="173">
        <v>100000</v>
      </c>
      <c r="D41" s="173">
        <v>100000</v>
      </c>
      <c r="E41" s="173"/>
      <c r="F41" s="173">
        <v>100000</v>
      </c>
      <c r="G41" s="173"/>
      <c r="H41" s="173"/>
      <c r="I41" s="173"/>
      <c r="J41" s="173"/>
      <c r="K41" s="173"/>
      <c r="L41" s="173"/>
      <c r="M41" s="173"/>
      <c r="N41" s="173"/>
      <c r="O41" s="173"/>
    </row>
    <row r="42" ht="21" customHeight="1" spans="1:15">
      <c r="A42" s="254" t="s">
        <v>163</v>
      </c>
      <c r="B42" s="254" t="s">
        <v>164</v>
      </c>
      <c r="C42" s="173">
        <v>100000</v>
      </c>
      <c r="D42" s="173">
        <v>100000</v>
      </c>
      <c r="E42" s="173"/>
      <c r="F42" s="173">
        <v>100000</v>
      </c>
      <c r="G42" s="173"/>
      <c r="H42" s="173"/>
      <c r="I42" s="173"/>
      <c r="J42" s="173"/>
      <c r="K42" s="173"/>
      <c r="L42" s="173"/>
      <c r="M42" s="173"/>
      <c r="N42" s="173"/>
      <c r="O42" s="173"/>
    </row>
    <row r="43" ht="21" customHeight="1" spans="1:15">
      <c r="A43" s="119" t="s">
        <v>165</v>
      </c>
      <c r="B43" s="119" t="s">
        <v>166</v>
      </c>
      <c r="C43" s="173">
        <v>4398403.29</v>
      </c>
      <c r="D43" s="173">
        <v>4258403.29</v>
      </c>
      <c r="E43" s="173">
        <v>4258403.29</v>
      </c>
      <c r="F43" s="173"/>
      <c r="G43" s="173"/>
      <c r="H43" s="173"/>
      <c r="I43" s="173"/>
      <c r="J43" s="173">
        <v>140000</v>
      </c>
      <c r="K43" s="173"/>
      <c r="L43" s="173"/>
      <c r="M43" s="173">
        <v>140000</v>
      </c>
      <c r="N43" s="173"/>
      <c r="O43" s="173"/>
    </row>
    <row r="44" ht="21" customHeight="1" spans="1:15">
      <c r="A44" s="253" t="s">
        <v>167</v>
      </c>
      <c r="B44" s="253" t="s">
        <v>168</v>
      </c>
      <c r="C44" s="173">
        <v>1609727.52</v>
      </c>
      <c r="D44" s="173">
        <v>1469727.52</v>
      </c>
      <c r="E44" s="173">
        <v>1469727.52</v>
      </c>
      <c r="F44" s="173"/>
      <c r="G44" s="173"/>
      <c r="H44" s="173"/>
      <c r="I44" s="173"/>
      <c r="J44" s="173">
        <v>140000</v>
      </c>
      <c r="K44" s="173"/>
      <c r="L44" s="173"/>
      <c r="M44" s="173">
        <v>140000</v>
      </c>
      <c r="N44" s="173"/>
      <c r="O44" s="173"/>
    </row>
    <row r="45" ht="21" customHeight="1" spans="1:15">
      <c r="A45" s="254" t="s">
        <v>169</v>
      </c>
      <c r="B45" s="254" t="s">
        <v>170</v>
      </c>
      <c r="C45" s="173">
        <v>1609727.52</v>
      </c>
      <c r="D45" s="173">
        <v>1469727.52</v>
      </c>
      <c r="E45" s="173">
        <v>1469727.52</v>
      </c>
      <c r="F45" s="173"/>
      <c r="G45" s="173"/>
      <c r="H45" s="173"/>
      <c r="I45" s="173"/>
      <c r="J45" s="173">
        <v>140000</v>
      </c>
      <c r="K45" s="173"/>
      <c r="L45" s="173"/>
      <c r="M45" s="173">
        <v>140000</v>
      </c>
      <c r="N45" s="173"/>
      <c r="O45" s="173"/>
    </row>
    <row r="46" ht="21" customHeight="1" spans="1:15">
      <c r="A46" s="253" t="s">
        <v>171</v>
      </c>
      <c r="B46" s="253" t="s">
        <v>172</v>
      </c>
      <c r="C46" s="173">
        <v>2788675.77</v>
      </c>
      <c r="D46" s="173">
        <v>2788675.77</v>
      </c>
      <c r="E46" s="173">
        <v>2788675.77</v>
      </c>
      <c r="F46" s="173"/>
      <c r="G46" s="173"/>
      <c r="H46" s="173"/>
      <c r="I46" s="173"/>
      <c r="J46" s="173"/>
      <c r="K46" s="173"/>
      <c r="L46" s="173"/>
      <c r="M46" s="173"/>
      <c r="N46" s="173"/>
      <c r="O46" s="173"/>
    </row>
    <row r="47" ht="21" customHeight="1" spans="1:15">
      <c r="A47" s="254" t="s">
        <v>173</v>
      </c>
      <c r="B47" s="254" t="s">
        <v>174</v>
      </c>
      <c r="C47" s="173">
        <v>2239675.77</v>
      </c>
      <c r="D47" s="173">
        <v>2239675.77</v>
      </c>
      <c r="E47" s="173">
        <v>2239675.77</v>
      </c>
      <c r="F47" s="173"/>
      <c r="G47" s="173"/>
      <c r="H47" s="173"/>
      <c r="I47" s="173"/>
      <c r="J47" s="173"/>
      <c r="K47" s="173"/>
      <c r="L47" s="173"/>
      <c r="M47" s="173"/>
      <c r="N47" s="173"/>
      <c r="O47" s="173"/>
    </row>
    <row r="48" ht="21" customHeight="1" spans="1:15">
      <c r="A48" s="254" t="s">
        <v>175</v>
      </c>
      <c r="B48" s="254" t="s">
        <v>176</v>
      </c>
      <c r="C48" s="173">
        <v>549000</v>
      </c>
      <c r="D48" s="173">
        <v>549000</v>
      </c>
      <c r="E48" s="173">
        <v>549000</v>
      </c>
      <c r="F48" s="173"/>
      <c r="G48" s="173"/>
      <c r="H48" s="173"/>
      <c r="I48" s="173"/>
      <c r="J48" s="173"/>
      <c r="K48" s="173"/>
      <c r="L48" s="173"/>
      <c r="M48" s="173"/>
      <c r="N48" s="173"/>
      <c r="O48" s="173"/>
    </row>
    <row r="49" ht="21" customHeight="1" spans="1:15">
      <c r="A49" s="119" t="s">
        <v>177</v>
      </c>
      <c r="B49" s="119" t="s">
        <v>178</v>
      </c>
      <c r="C49" s="173">
        <v>1392962</v>
      </c>
      <c r="D49" s="173">
        <v>1392962</v>
      </c>
      <c r="E49" s="173">
        <v>1392962</v>
      </c>
      <c r="F49" s="173"/>
      <c r="G49" s="173"/>
      <c r="H49" s="173"/>
      <c r="I49" s="173"/>
      <c r="J49" s="173"/>
      <c r="K49" s="173"/>
      <c r="L49" s="173"/>
      <c r="M49" s="173"/>
      <c r="N49" s="173"/>
      <c r="O49" s="173"/>
    </row>
    <row r="50" ht="21" customHeight="1" spans="1:15">
      <c r="A50" s="253" t="s">
        <v>179</v>
      </c>
      <c r="B50" s="253" t="s">
        <v>180</v>
      </c>
      <c r="C50" s="173">
        <v>1392962</v>
      </c>
      <c r="D50" s="173">
        <v>1392962</v>
      </c>
      <c r="E50" s="173">
        <v>1392962</v>
      </c>
      <c r="F50" s="173"/>
      <c r="G50" s="173"/>
      <c r="H50" s="173"/>
      <c r="I50" s="173"/>
      <c r="J50" s="173"/>
      <c r="K50" s="173"/>
      <c r="L50" s="173"/>
      <c r="M50" s="173"/>
      <c r="N50" s="173"/>
      <c r="O50" s="173"/>
    </row>
    <row r="51" ht="21" customHeight="1" spans="1:15">
      <c r="A51" s="254" t="s">
        <v>181</v>
      </c>
      <c r="B51" s="254" t="s">
        <v>182</v>
      </c>
      <c r="C51" s="173">
        <v>1392962</v>
      </c>
      <c r="D51" s="173">
        <v>1392962</v>
      </c>
      <c r="E51" s="173">
        <v>1392962</v>
      </c>
      <c r="F51" s="173"/>
      <c r="G51" s="173"/>
      <c r="H51" s="173"/>
      <c r="I51" s="173"/>
      <c r="J51" s="173"/>
      <c r="K51" s="173"/>
      <c r="L51" s="173"/>
      <c r="M51" s="173"/>
      <c r="N51" s="173"/>
      <c r="O51" s="173"/>
    </row>
    <row r="52" ht="21" customHeight="1" spans="1:15">
      <c r="A52" s="119" t="s">
        <v>183</v>
      </c>
      <c r="B52" s="119" t="s">
        <v>184</v>
      </c>
      <c r="C52" s="173">
        <v>150000</v>
      </c>
      <c r="D52" s="173">
        <v>150000</v>
      </c>
      <c r="E52" s="173"/>
      <c r="F52" s="173">
        <v>150000</v>
      </c>
      <c r="G52" s="173"/>
      <c r="H52" s="173"/>
      <c r="I52" s="173"/>
      <c r="J52" s="173"/>
      <c r="K52" s="173"/>
      <c r="L52" s="173"/>
      <c r="M52" s="173"/>
      <c r="N52" s="173"/>
      <c r="O52" s="173"/>
    </row>
    <row r="53" ht="21" customHeight="1" spans="1:15">
      <c r="A53" s="253" t="s">
        <v>185</v>
      </c>
      <c r="B53" s="253" t="s">
        <v>186</v>
      </c>
      <c r="C53" s="173">
        <v>150000</v>
      </c>
      <c r="D53" s="173">
        <v>150000</v>
      </c>
      <c r="E53" s="173"/>
      <c r="F53" s="173">
        <v>150000</v>
      </c>
      <c r="G53" s="173"/>
      <c r="H53" s="173"/>
      <c r="I53" s="173"/>
      <c r="J53" s="173"/>
      <c r="K53" s="173"/>
      <c r="L53" s="173"/>
      <c r="M53" s="173"/>
      <c r="N53" s="173"/>
      <c r="O53" s="173"/>
    </row>
    <row r="54" ht="21" customHeight="1" spans="1:15">
      <c r="A54" s="254" t="s">
        <v>187</v>
      </c>
      <c r="B54" s="254" t="s">
        <v>188</v>
      </c>
      <c r="C54" s="173">
        <v>150000</v>
      </c>
      <c r="D54" s="173">
        <v>150000</v>
      </c>
      <c r="E54" s="173"/>
      <c r="F54" s="173">
        <v>150000</v>
      </c>
      <c r="G54" s="173"/>
      <c r="H54" s="173"/>
      <c r="I54" s="173"/>
      <c r="J54" s="173"/>
      <c r="K54" s="173"/>
      <c r="L54" s="173"/>
      <c r="M54" s="173"/>
      <c r="N54" s="173"/>
      <c r="O54" s="173"/>
    </row>
    <row r="55" ht="21" customHeight="1" spans="1:15">
      <c r="A55" s="255" t="s">
        <v>55</v>
      </c>
      <c r="B55" s="211"/>
      <c r="C55" s="173">
        <v>34980500.66</v>
      </c>
      <c r="D55" s="173">
        <v>34649058.07</v>
      </c>
      <c r="E55" s="173">
        <v>33254058.07</v>
      </c>
      <c r="F55" s="173">
        <v>1395000</v>
      </c>
      <c r="G55" s="173"/>
      <c r="H55" s="173"/>
      <c r="I55" s="173"/>
      <c r="J55" s="173">
        <v>331442.59</v>
      </c>
      <c r="K55" s="173"/>
      <c r="L55" s="173"/>
      <c r="M55" s="173">
        <v>140000</v>
      </c>
      <c r="N55" s="173"/>
      <c r="O55" s="173">
        <v>191442.59</v>
      </c>
    </row>
  </sheetData>
  <mergeCells count="12">
    <mergeCell ref="A2:O2"/>
    <mergeCell ref="A3:O3"/>
    <mergeCell ref="A4:B4"/>
    <mergeCell ref="D5:F5"/>
    <mergeCell ref="J5:O5"/>
    <mergeCell ref="A55:B5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B40" sqref="B40"/>
    </sheetView>
  </sheetViews>
  <sheetFormatPr defaultColWidth="8.575" defaultRowHeight="12.75" customHeight="1" outlineLevelCol="3"/>
  <cols>
    <col min="1" max="4" width="35.575" customWidth="1"/>
  </cols>
  <sheetData>
    <row r="1" customHeight="1" spans="1:4">
      <c r="A1" s="62"/>
      <c r="B1" s="62"/>
      <c r="C1" s="62"/>
      <c r="D1" s="62"/>
    </row>
    <row r="2" ht="15" customHeight="1" spans="1:4">
      <c r="A2" s="106"/>
      <c r="B2" s="110"/>
      <c r="C2" s="110"/>
      <c r="D2" s="110" t="s">
        <v>189</v>
      </c>
    </row>
    <row r="3" ht="41.25" customHeight="1" spans="1:1">
      <c r="A3" s="105" t="str">
        <f>"2025"&amp;"年部门财政拨款收支预算总表"</f>
        <v>2025年部门财政拨款收支预算总表</v>
      </c>
    </row>
    <row r="4" ht="17.25" customHeight="1" spans="1:4">
      <c r="A4" s="108" t="str">
        <f>"单位名称："&amp;"昆明市东川区人民政府碧谷街道办事处"</f>
        <v>单位名称：昆明市东川区人民政府碧谷街道办事处</v>
      </c>
      <c r="B4" s="238"/>
      <c r="D4" s="110" t="s">
        <v>1</v>
      </c>
    </row>
    <row r="5" ht="17.25" customHeight="1" spans="1:4">
      <c r="A5" s="239" t="s">
        <v>2</v>
      </c>
      <c r="B5" s="240"/>
      <c r="C5" s="239" t="s">
        <v>3</v>
      </c>
      <c r="D5" s="240"/>
    </row>
    <row r="6" ht="18.75" customHeight="1" spans="1:4">
      <c r="A6" s="239" t="s">
        <v>4</v>
      </c>
      <c r="B6" s="239" t="s">
        <v>5</v>
      </c>
      <c r="C6" s="239" t="s">
        <v>6</v>
      </c>
      <c r="D6" s="239" t="s">
        <v>5</v>
      </c>
    </row>
    <row r="7" ht="16.5" customHeight="1" spans="1:4">
      <c r="A7" s="241" t="s">
        <v>190</v>
      </c>
      <c r="B7" s="173">
        <v>34649058.07</v>
      </c>
      <c r="C7" s="241" t="s">
        <v>191</v>
      </c>
      <c r="D7" s="173">
        <v>34649058.07</v>
      </c>
    </row>
    <row r="8" ht="16.5" customHeight="1" spans="1:4">
      <c r="A8" s="241" t="s">
        <v>192</v>
      </c>
      <c r="B8" s="173">
        <v>34649058.07</v>
      </c>
      <c r="C8" s="241" t="s">
        <v>193</v>
      </c>
      <c r="D8" s="173">
        <v>24084980.12</v>
      </c>
    </row>
    <row r="9" ht="16.5" customHeight="1" spans="1:4">
      <c r="A9" s="241" t="s">
        <v>194</v>
      </c>
      <c r="B9" s="173"/>
      <c r="C9" s="241" t="s">
        <v>195</v>
      </c>
      <c r="D9" s="173"/>
    </row>
    <row r="10" ht="16.5" customHeight="1" spans="1:4">
      <c r="A10" s="241" t="s">
        <v>196</v>
      </c>
      <c r="B10" s="173"/>
      <c r="C10" s="241" t="s">
        <v>197</v>
      </c>
      <c r="D10" s="173"/>
    </row>
    <row r="11" ht="16.5" customHeight="1" spans="1:4">
      <c r="A11" s="241" t="s">
        <v>198</v>
      </c>
      <c r="B11" s="173"/>
      <c r="C11" s="241" t="s">
        <v>199</v>
      </c>
      <c r="D11" s="173"/>
    </row>
    <row r="12" ht="16.5" customHeight="1" spans="1:4">
      <c r="A12" s="241" t="s">
        <v>192</v>
      </c>
      <c r="B12" s="173"/>
      <c r="C12" s="241" t="s">
        <v>200</v>
      </c>
      <c r="D12" s="173"/>
    </row>
    <row r="13" ht="16.5" customHeight="1" spans="1:4">
      <c r="A13" s="221" t="s">
        <v>194</v>
      </c>
      <c r="B13" s="173"/>
      <c r="C13" s="133" t="s">
        <v>201</v>
      </c>
      <c r="D13" s="173"/>
    </row>
    <row r="14" ht="16.5" customHeight="1" spans="1:4">
      <c r="A14" s="221" t="s">
        <v>196</v>
      </c>
      <c r="B14" s="173"/>
      <c r="C14" s="133" t="s">
        <v>202</v>
      </c>
      <c r="D14" s="173"/>
    </row>
    <row r="15" ht="16.5" customHeight="1" spans="1:4">
      <c r="A15" s="242"/>
      <c r="B15" s="173"/>
      <c r="C15" s="133" t="s">
        <v>203</v>
      </c>
      <c r="D15" s="173">
        <v>3100630.33</v>
      </c>
    </row>
    <row r="16" ht="16.5" customHeight="1" spans="1:4">
      <c r="A16" s="242"/>
      <c r="B16" s="173"/>
      <c r="C16" s="133" t="s">
        <v>204</v>
      </c>
      <c r="D16" s="173">
        <v>1562082.33</v>
      </c>
    </row>
    <row r="17" ht="16.5" customHeight="1" spans="1:4">
      <c r="A17" s="242"/>
      <c r="B17" s="173"/>
      <c r="C17" s="133" t="s">
        <v>205</v>
      </c>
      <c r="D17" s="173">
        <v>100000</v>
      </c>
    </row>
    <row r="18" ht="16.5" customHeight="1" spans="1:4">
      <c r="A18" s="242"/>
      <c r="B18" s="173"/>
      <c r="C18" s="133" t="s">
        <v>206</v>
      </c>
      <c r="D18" s="173"/>
    </row>
    <row r="19" ht="16.5" customHeight="1" spans="1:4">
      <c r="A19" s="242"/>
      <c r="B19" s="173"/>
      <c r="C19" s="133" t="s">
        <v>207</v>
      </c>
      <c r="D19" s="173">
        <v>4258403.29</v>
      </c>
    </row>
    <row r="20" ht="16.5" customHeight="1" spans="1:4">
      <c r="A20" s="242"/>
      <c r="B20" s="173"/>
      <c r="C20" s="133" t="s">
        <v>208</v>
      </c>
      <c r="D20" s="173"/>
    </row>
    <row r="21" ht="16.5" customHeight="1" spans="1:4">
      <c r="A21" s="242"/>
      <c r="B21" s="173"/>
      <c r="C21" s="133" t="s">
        <v>209</v>
      </c>
      <c r="D21" s="173"/>
    </row>
    <row r="22" ht="16.5" customHeight="1" spans="1:4">
      <c r="A22" s="242"/>
      <c r="B22" s="173"/>
      <c r="C22" s="133" t="s">
        <v>210</v>
      </c>
      <c r="D22" s="173"/>
    </row>
    <row r="23" ht="16.5" customHeight="1" spans="1:4">
      <c r="A23" s="242"/>
      <c r="B23" s="173"/>
      <c r="C23" s="133" t="s">
        <v>211</v>
      </c>
      <c r="D23" s="173"/>
    </row>
    <row r="24" ht="16.5" customHeight="1" spans="1:4">
      <c r="A24" s="242"/>
      <c r="B24" s="173"/>
      <c r="C24" s="133" t="s">
        <v>212</v>
      </c>
      <c r="D24" s="173"/>
    </row>
    <row r="25" ht="16.5" customHeight="1" spans="1:4">
      <c r="A25" s="242"/>
      <c r="B25" s="173"/>
      <c r="C25" s="133" t="s">
        <v>213</v>
      </c>
      <c r="D25" s="173"/>
    </row>
    <row r="26" ht="16.5" customHeight="1" spans="1:4">
      <c r="A26" s="242"/>
      <c r="B26" s="173"/>
      <c r="C26" s="133" t="s">
        <v>214</v>
      </c>
      <c r="D26" s="173">
        <v>1392962</v>
      </c>
    </row>
    <row r="27" ht="16.5" customHeight="1" spans="1:4">
      <c r="A27" s="242"/>
      <c r="B27" s="173"/>
      <c r="C27" s="133" t="s">
        <v>215</v>
      </c>
      <c r="D27" s="173"/>
    </row>
    <row r="28" ht="16.5" customHeight="1" spans="1:4">
      <c r="A28" s="242"/>
      <c r="B28" s="173"/>
      <c r="C28" s="133" t="s">
        <v>216</v>
      </c>
      <c r="D28" s="173"/>
    </row>
    <row r="29" ht="16.5" customHeight="1" spans="1:4">
      <c r="A29" s="242"/>
      <c r="B29" s="173"/>
      <c r="C29" s="133" t="s">
        <v>217</v>
      </c>
      <c r="D29" s="173">
        <v>150000</v>
      </c>
    </row>
    <row r="30" ht="16.5" customHeight="1" spans="1:4">
      <c r="A30" s="242"/>
      <c r="B30" s="173"/>
      <c r="C30" s="133" t="s">
        <v>218</v>
      </c>
      <c r="D30" s="173"/>
    </row>
    <row r="31" ht="16.5" customHeight="1" spans="1:4">
      <c r="A31" s="242"/>
      <c r="B31" s="173"/>
      <c r="C31" s="133" t="s">
        <v>219</v>
      </c>
      <c r="D31" s="173"/>
    </row>
    <row r="32" ht="16.5" customHeight="1" spans="1:4">
      <c r="A32" s="242"/>
      <c r="B32" s="173"/>
      <c r="C32" s="221" t="s">
        <v>220</v>
      </c>
      <c r="D32" s="173"/>
    </row>
    <row r="33" ht="16.5" customHeight="1" spans="1:4">
      <c r="A33" s="242"/>
      <c r="B33" s="173"/>
      <c r="C33" s="221" t="s">
        <v>221</v>
      </c>
      <c r="D33" s="173"/>
    </row>
    <row r="34" ht="16.5" customHeight="1" spans="1:4">
      <c r="A34" s="242"/>
      <c r="B34" s="173"/>
      <c r="C34" s="91" t="s">
        <v>222</v>
      </c>
      <c r="D34" s="173"/>
    </row>
    <row r="35" ht="15" customHeight="1" spans="1:4">
      <c r="A35" s="243" t="s">
        <v>50</v>
      </c>
      <c r="B35" s="244">
        <v>34649058.07</v>
      </c>
      <c r="C35" s="243" t="s">
        <v>51</v>
      </c>
      <c r="D35" s="244">
        <v>34649058.07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3"/>
  <sheetViews>
    <sheetView showZeros="0" workbookViewId="0">
      <pane ySplit="1" topLeftCell="A35" activePane="bottomLeft" state="frozen"/>
      <selection/>
      <selection pane="bottomLeft" activeCell="C43" sqref="C4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62"/>
      <c r="B1" s="62"/>
      <c r="C1" s="62"/>
      <c r="D1" s="62"/>
      <c r="E1" s="62"/>
      <c r="F1" s="62"/>
      <c r="G1" s="62"/>
    </row>
    <row r="2" customHeight="1" spans="4:7">
      <c r="D2" s="208"/>
      <c r="F2" s="137"/>
      <c r="G2" s="216" t="s">
        <v>223</v>
      </c>
    </row>
    <row r="3" ht="41.25" customHeight="1" spans="1:7">
      <c r="A3" s="194" t="str">
        <f>"2025"&amp;"年一般公共预算支出预算表（按功能科目分类）"</f>
        <v>2025年一般公共预算支出预算表（按功能科目分类）</v>
      </c>
      <c r="B3" s="194"/>
      <c r="C3" s="194"/>
      <c r="D3" s="194"/>
      <c r="E3" s="194"/>
      <c r="F3" s="194"/>
      <c r="G3" s="194"/>
    </row>
    <row r="4" ht="18" customHeight="1" spans="1:7">
      <c r="A4" s="66" t="str">
        <f>"单位名称："&amp;"昆明市东川区人民政府碧谷街道办事处"</f>
        <v>单位名称：昆明市东川区人民政府碧谷街道办事处</v>
      </c>
      <c r="F4" s="191"/>
      <c r="G4" s="216" t="s">
        <v>1</v>
      </c>
    </row>
    <row r="5" ht="20.25" customHeight="1" spans="1:7">
      <c r="A5" s="233" t="s">
        <v>224</v>
      </c>
      <c r="B5" s="234"/>
      <c r="C5" s="195" t="s">
        <v>55</v>
      </c>
      <c r="D5" s="222" t="s">
        <v>76</v>
      </c>
      <c r="E5" s="73"/>
      <c r="F5" s="74"/>
      <c r="G5" s="213" t="s">
        <v>77</v>
      </c>
    </row>
    <row r="6" ht="20.25" customHeight="1" spans="1:7">
      <c r="A6" s="235" t="s">
        <v>73</v>
      </c>
      <c r="B6" s="235" t="s">
        <v>74</v>
      </c>
      <c r="C6" s="80"/>
      <c r="D6" s="200" t="s">
        <v>57</v>
      </c>
      <c r="E6" s="200" t="s">
        <v>225</v>
      </c>
      <c r="F6" s="200" t="s">
        <v>226</v>
      </c>
      <c r="G6" s="215"/>
    </row>
    <row r="7" ht="15" customHeight="1" spans="1:7">
      <c r="A7" s="236" t="s">
        <v>83</v>
      </c>
      <c r="B7" s="236" t="s">
        <v>84</v>
      </c>
      <c r="C7" s="236" t="s">
        <v>85</v>
      </c>
      <c r="D7" s="236" t="s">
        <v>86</v>
      </c>
      <c r="E7" s="236" t="s">
        <v>87</v>
      </c>
      <c r="F7" s="236" t="s">
        <v>88</v>
      </c>
      <c r="G7" s="236" t="s">
        <v>89</v>
      </c>
    </row>
    <row r="8" ht="18" customHeight="1" spans="1:7">
      <c r="A8" s="91" t="s">
        <v>98</v>
      </c>
      <c r="B8" s="91" t="s">
        <v>99</v>
      </c>
      <c r="C8" s="173">
        <v>24084980.12</v>
      </c>
      <c r="D8" s="173">
        <v>22939980.12</v>
      </c>
      <c r="E8" s="173">
        <v>20237040.12</v>
      </c>
      <c r="F8" s="173">
        <v>2702940</v>
      </c>
      <c r="G8" s="173">
        <v>1145000</v>
      </c>
    </row>
    <row r="9" ht="18" customHeight="1" spans="1:7">
      <c r="A9" s="206" t="s">
        <v>100</v>
      </c>
      <c r="B9" s="206" t="s">
        <v>101</v>
      </c>
      <c r="C9" s="173">
        <v>100000</v>
      </c>
      <c r="D9" s="173"/>
      <c r="E9" s="173"/>
      <c r="F9" s="173"/>
      <c r="G9" s="173">
        <v>100000</v>
      </c>
    </row>
    <row r="10" ht="18" customHeight="1" spans="1:7">
      <c r="A10" s="207" t="s">
        <v>102</v>
      </c>
      <c r="B10" s="207" t="s">
        <v>103</v>
      </c>
      <c r="C10" s="173">
        <v>100000</v>
      </c>
      <c r="D10" s="173"/>
      <c r="E10" s="173"/>
      <c r="F10" s="173"/>
      <c r="G10" s="173">
        <v>100000</v>
      </c>
    </row>
    <row r="11" ht="18" customHeight="1" spans="1:7">
      <c r="A11" s="206" t="s">
        <v>104</v>
      </c>
      <c r="B11" s="206" t="s">
        <v>105</v>
      </c>
      <c r="C11" s="173">
        <v>12344981.8</v>
      </c>
      <c r="D11" s="173">
        <v>11404981.8</v>
      </c>
      <c r="E11" s="173">
        <v>10514041.8</v>
      </c>
      <c r="F11" s="173">
        <v>890940</v>
      </c>
      <c r="G11" s="173">
        <v>940000</v>
      </c>
    </row>
    <row r="12" ht="18" customHeight="1" spans="1:7">
      <c r="A12" s="207" t="s">
        <v>106</v>
      </c>
      <c r="B12" s="207" t="s">
        <v>107</v>
      </c>
      <c r="C12" s="173">
        <v>4537813.28</v>
      </c>
      <c r="D12" s="173">
        <v>4537813.28</v>
      </c>
      <c r="E12" s="173">
        <v>4017233.28</v>
      </c>
      <c r="F12" s="173">
        <v>520580</v>
      </c>
      <c r="G12" s="173"/>
    </row>
    <row r="13" ht="18" customHeight="1" spans="1:7">
      <c r="A13" s="207" t="s">
        <v>108</v>
      </c>
      <c r="B13" s="207" t="s">
        <v>109</v>
      </c>
      <c r="C13" s="173">
        <v>6742368.52</v>
      </c>
      <c r="D13" s="173">
        <v>6742368.52</v>
      </c>
      <c r="E13" s="173">
        <v>6372008.52</v>
      </c>
      <c r="F13" s="173">
        <v>370360</v>
      </c>
      <c r="G13" s="173"/>
    </row>
    <row r="14" ht="18" customHeight="1" spans="1:7">
      <c r="A14" s="207" t="s">
        <v>110</v>
      </c>
      <c r="B14" s="207" t="s">
        <v>111</v>
      </c>
      <c r="C14" s="173">
        <v>1064800</v>
      </c>
      <c r="D14" s="173">
        <v>124800</v>
      </c>
      <c r="E14" s="173">
        <v>124800</v>
      </c>
      <c r="F14" s="173"/>
      <c r="G14" s="173">
        <v>940000</v>
      </c>
    </row>
    <row r="15" ht="18" customHeight="1" spans="1:7">
      <c r="A15" s="206" t="s">
        <v>112</v>
      </c>
      <c r="B15" s="206" t="s">
        <v>113</v>
      </c>
      <c r="C15" s="173">
        <v>681408</v>
      </c>
      <c r="D15" s="173">
        <v>681408</v>
      </c>
      <c r="E15" s="173">
        <v>489408</v>
      </c>
      <c r="F15" s="173">
        <v>192000</v>
      </c>
      <c r="G15" s="173"/>
    </row>
    <row r="16" ht="18" customHeight="1" spans="1:7">
      <c r="A16" s="207" t="s">
        <v>114</v>
      </c>
      <c r="B16" s="207" t="s">
        <v>107</v>
      </c>
      <c r="C16" s="173">
        <v>681408</v>
      </c>
      <c r="D16" s="173">
        <v>681408</v>
      </c>
      <c r="E16" s="173">
        <v>489408</v>
      </c>
      <c r="F16" s="173">
        <v>192000</v>
      </c>
      <c r="G16" s="173"/>
    </row>
    <row r="17" ht="18" customHeight="1" spans="1:7">
      <c r="A17" s="206" t="s">
        <v>115</v>
      </c>
      <c r="B17" s="206" t="s">
        <v>116</v>
      </c>
      <c r="C17" s="173">
        <v>5000</v>
      </c>
      <c r="D17" s="173"/>
      <c r="E17" s="173"/>
      <c r="F17" s="173"/>
      <c r="G17" s="173">
        <v>5000</v>
      </c>
    </row>
    <row r="18" ht="18" customHeight="1" spans="1:7">
      <c r="A18" s="207">
        <v>2012901</v>
      </c>
      <c r="B18" s="207" t="s">
        <v>107</v>
      </c>
      <c r="C18" s="173">
        <v>5000</v>
      </c>
      <c r="D18" s="173"/>
      <c r="E18" s="173"/>
      <c r="F18" s="173"/>
      <c r="G18" s="173">
        <v>5000</v>
      </c>
    </row>
    <row r="19" ht="18" customHeight="1" spans="1:7">
      <c r="A19" s="206" t="s">
        <v>118</v>
      </c>
      <c r="B19" s="206" t="s">
        <v>119</v>
      </c>
      <c r="C19" s="173">
        <v>100000</v>
      </c>
      <c r="D19" s="173"/>
      <c r="E19" s="173"/>
      <c r="F19" s="173"/>
      <c r="G19" s="173">
        <v>100000</v>
      </c>
    </row>
    <row r="20" ht="18" customHeight="1" spans="1:7">
      <c r="A20" s="207" t="s">
        <v>120</v>
      </c>
      <c r="B20" s="207" t="s">
        <v>121</v>
      </c>
      <c r="C20" s="173">
        <v>100000</v>
      </c>
      <c r="D20" s="173"/>
      <c r="E20" s="173"/>
      <c r="F20" s="173"/>
      <c r="G20" s="173">
        <v>100000</v>
      </c>
    </row>
    <row r="21" ht="18" customHeight="1" spans="1:7">
      <c r="A21" s="206" t="s">
        <v>122</v>
      </c>
      <c r="B21" s="206" t="s">
        <v>123</v>
      </c>
      <c r="C21" s="173">
        <v>10853590.32</v>
      </c>
      <c r="D21" s="173">
        <v>10853590.32</v>
      </c>
      <c r="E21" s="173">
        <v>9233590.32</v>
      </c>
      <c r="F21" s="173">
        <v>1620000</v>
      </c>
      <c r="G21" s="173"/>
    </row>
    <row r="22" ht="18" customHeight="1" spans="1:7">
      <c r="A22" s="207">
        <v>2013904</v>
      </c>
      <c r="B22" s="207" t="s">
        <v>125</v>
      </c>
      <c r="C22" s="173">
        <v>10853590.32</v>
      </c>
      <c r="D22" s="173">
        <v>10853590.32</v>
      </c>
      <c r="E22" s="173">
        <v>9233590.32</v>
      </c>
      <c r="F22" s="173">
        <v>1620000</v>
      </c>
      <c r="G22" s="173"/>
    </row>
    <row r="23" ht="18" customHeight="1" spans="1:7">
      <c r="A23" s="91" t="s">
        <v>129</v>
      </c>
      <c r="B23" s="91" t="s">
        <v>130</v>
      </c>
      <c r="C23" s="173">
        <v>3100630.33</v>
      </c>
      <c r="D23" s="173">
        <v>3100630.33</v>
      </c>
      <c r="E23" s="173">
        <v>3087430.33</v>
      </c>
      <c r="F23" s="173">
        <v>13200</v>
      </c>
      <c r="G23" s="173"/>
    </row>
    <row r="24" ht="18" customHeight="1" spans="1:7">
      <c r="A24" s="206" t="s">
        <v>131</v>
      </c>
      <c r="B24" s="206" t="s">
        <v>132</v>
      </c>
      <c r="C24" s="173">
        <v>2995390.33</v>
      </c>
      <c r="D24" s="173">
        <v>2995390.33</v>
      </c>
      <c r="E24" s="173">
        <v>2982190.33</v>
      </c>
      <c r="F24" s="173">
        <v>13200</v>
      </c>
      <c r="G24" s="173"/>
    </row>
    <row r="25" ht="18" customHeight="1" spans="1:7">
      <c r="A25" s="207" t="s">
        <v>133</v>
      </c>
      <c r="B25" s="207" t="s">
        <v>134</v>
      </c>
      <c r="C25" s="173">
        <v>84600</v>
      </c>
      <c r="D25" s="173">
        <v>84600</v>
      </c>
      <c r="E25" s="173">
        <v>81600</v>
      </c>
      <c r="F25" s="173">
        <v>3000</v>
      </c>
      <c r="G25" s="173"/>
    </row>
    <row r="26" ht="18" customHeight="1" spans="1:7">
      <c r="A26" s="207" t="s">
        <v>135</v>
      </c>
      <c r="B26" s="207" t="s">
        <v>136</v>
      </c>
      <c r="C26" s="173">
        <v>280200</v>
      </c>
      <c r="D26" s="173">
        <v>280200</v>
      </c>
      <c r="E26" s="173">
        <v>270000</v>
      </c>
      <c r="F26" s="173">
        <v>10200</v>
      </c>
      <c r="G26" s="173"/>
    </row>
    <row r="27" ht="18" customHeight="1" spans="1:7">
      <c r="A27" s="207" t="s">
        <v>137</v>
      </c>
      <c r="B27" s="207" t="s">
        <v>138</v>
      </c>
      <c r="C27" s="173">
        <v>1788017.28</v>
      </c>
      <c r="D27" s="173">
        <v>1788017.28</v>
      </c>
      <c r="E27" s="173">
        <v>1788017.28</v>
      </c>
      <c r="F27" s="173"/>
      <c r="G27" s="173"/>
    </row>
    <row r="28" ht="18" customHeight="1" spans="1:7">
      <c r="A28" s="207" t="s">
        <v>139</v>
      </c>
      <c r="B28" s="207" t="s">
        <v>140</v>
      </c>
      <c r="C28" s="173">
        <v>842573.05</v>
      </c>
      <c r="D28" s="173">
        <v>842573.05</v>
      </c>
      <c r="E28" s="173">
        <v>842573.05</v>
      </c>
      <c r="F28" s="173"/>
      <c r="G28" s="173"/>
    </row>
    <row r="29" ht="18" customHeight="1" spans="1:7">
      <c r="A29" s="206" t="s">
        <v>141</v>
      </c>
      <c r="B29" s="206" t="s">
        <v>142</v>
      </c>
      <c r="C29" s="173">
        <v>105240</v>
      </c>
      <c r="D29" s="173">
        <v>105240</v>
      </c>
      <c r="E29" s="173">
        <v>105240</v>
      </c>
      <c r="F29" s="173"/>
      <c r="G29" s="173"/>
    </row>
    <row r="30" ht="18" customHeight="1" spans="1:7">
      <c r="A30" s="207" t="s">
        <v>143</v>
      </c>
      <c r="B30" s="207" t="s">
        <v>144</v>
      </c>
      <c r="C30" s="173">
        <v>90000</v>
      </c>
      <c r="D30" s="173">
        <v>90000</v>
      </c>
      <c r="E30" s="173">
        <v>90000</v>
      </c>
      <c r="F30" s="173"/>
      <c r="G30" s="173"/>
    </row>
    <row r="31" ht="18" customHeight="1" spans="1:7">
      <c r="A31" s="207" t="s">
        <v>145</v>
      </c>
      <c r="B31" s="207" t="s">
        <v>146</v>
      </c>
      <c r="C31" s="173">
        <v>15240</v>
      </c>
      <c r="D31" s="173">
        <v>15240</v>
      </c>
      <c r="E31" s="173">
        <v>15240</v>
      </c>
      <c r="F31" s="173"/>
      <c r="G31" s="173"/>
    </row>
    <row r="32" ht="18" customHeight="1" spans="1:7">
      <c r="A32" s="91" t="s">
        <v>147</v>
      </c>
      <c r="B32" s="91" t="s">
        <v>148</v>
      </c>
      <c r="C32" s="173">
        <v>1562082.33</v>
      </c>
      <c r="D32" s="173">
        <v>1562082.33</v>
      </c>
      <c r="E32" s="173">
        <v>1562082.33</v>
      </c>
      <c r="F32" s="173"/>
      <c r="G32" s="173"/>
    </row>
    <row r="33" ht="18" customHeight="1" spans="1:7">
      <c r="A33" s="206" t="s">
        <v>149</v>
      </c>
      <c r="B33" s="206" t="s">
        <v>150</v>
      </c>
      <c r="C33" s="173">
        <v>1562082.33</v>
      </c>
      <c r="D33" s="173">
        <v>1562082.33</v>
      </c>
      <c r="E33" s="173">
        <v>1562082.33</v>
      </c>
      <c r="F33" s="173"/>
      <c r="G33" s="173"/>
    </row>
    <row r="34" ht="18" customHeight="1" spans="1:7">
      <c r="A34" s="207" t="s">
        <v>151</v>
      </c>
      <c r="B34" s="207" t="s">
        <v>152</v>
      </c>
      <c r="C34" s="173">
        <v>326448.6</v>
      </c>
      <c r="D34" s="173">
        <v>326448.6</v>
      </c>
      <c r="E34" s="173">
        <v>326448.6</v>
      </c>
      <c r="F34" s="173"/>
      <c r="G34" s="173"/>
    </row>
    <row r="35" ht="18" customHeight="1" spans="1:7">
      <c r="A35" s="207" t="s">
        <v>153</v>
      </c>
      <c r="B35" s="207" t="s">
        <v>154</v>
      </c>
      <c r="C35" s="173">
        <v>581843.28</v>
      </c>
      <c r="D35" s="173">
        <v>581843.28</v>
      </c>
      <c r="E35" s="173">
        <v>581843.28</v>
      </c>
      <c r="F35" s="173"/>
      <c r="G35" s="173"/>
    </row>
    <row r="36" ht="18" customHeight="1" spans="1:7">
      <c r="A36" s="207" t="s">
        <v>155</v>
      </c>
      <c r="B36" s="207" t="s">
        <v>156</v>
      </c>
      <c r="C36" s="173">
        <v>633609.57</v>
      </c>
      <c r="D36" s="173">
        <v>633609.57</v>
      </c>
      <c r="E36" s="173">
        <v>633609.57</v>
      </c>
      <c r="F36" s="173"/>
      <c r="G36" s="173"/>
    </row>
    <row r="37" ht="18" customHeight="1" spans="1:7">
      <c r="A37" s="207" t="s">
        <v>157</v>
      </c>
      <c r="B37" s="207" t="s">
        <v>158</v>
      </c>
      <c r="C37" s="173">
        <v>20180.88</v>
      </c>
      <c r="D37" s="173">
        <v>20180.88</v>
      </c>
      <c r="E37" s="173">
        <v>20180.88</v>
      </c>
      <c r="F37" s="173"/>
      <c r="G37" s="173"/>
    </row>
    <row r="38" ht="18" customHeight="1" spans="1:7">
      <c r="A38" s="91" t="s">
        <v>159</v>
      </c>
      <c r="B38" s="91" t="s">
        <v>160</v>
      </c>
      <c r="C38" s="173">
        <v>100000</v>
      </c>
      <c r="D38" s="173"/>
      <c r="E38" s="173"/>
      <c r="F38" s="173"/>
      <c r="G38" s="173">
        <v>100000</v>
      </c>
    </row>
    <row r="39" ht="18" customHeight="1" spans="1:7">
      <c r="A39" s="206" t="s">
        <v>161</v>
      </c>
      <c r="B39" s="206" t="s">
        <v>162</v>
      </c>
      <c r="C39" s="173">
        <v>100000</v>
      </c>
      <c r="D39" s="173"/>
      <c r="E39" s="173"/>
      <c r="F39" s="173"/>
      <c r="G39" s="173">
        <v>100000</v>
      </c>
    </row>
    <row r="40" ht="18" customHeight="1" spans="1:7">
      <c r="A40" s="207" t="s">
        <v>163</v>
      </c>
      <c r="B40" s="207" t="s">
        <v>164</v>
      </c>
      <c r="C40" s="173">
        <v>100000</v>
      </c>
      <c r="D40" s="173"/>
      <c r="E40" s="173"/>
      <c r="F40" s="173"/>
      <c r="G40" s="173">
        <v>100000</v>
      </c>
    </row>
    <row r="41" ht="18" customHeight="1" spans="1:7">
      <c r="A41" s="91" t="s">
        <v>165</v>
      </c>
      <c r="B41" s="91" t="s">
        <v>166</v>
      </c>
      <c r="C41" s="173">
        <v>4258403.29</v>
      </c>
      <c r="D41" s="173">
        <v>4258403.29</v>
      </c>
      <c r="E41" s="173">
        <v>2972243.29</v>
      </c>
      <c r="F41" s="173">
        <v>1286160</v>
      </c>
      <c r="G41" s="173"/>
    </row>
    <row r="42" ht="18" customHeight="1" spans="1:7">
      <c r="A42" s="206" t="s">
        <v>167</v>
      </c>
      <c r="B42" s="206" t="s">
        <v>168</v>
      </c>
      <c r="C42" s="173">
        <v>1469727.52</v>
      </c>
      <c r="D42" s="173">
        <v>1469727.52</v>
      </c>
      <c r="E42" s="173">
        <v>1392567.52</v>
      </c>
      <c r="F42" s="173">
        <v>77160</v>
      </c>
      <c r="G42" s="173"/>
    </row>
    <row r="43" ht="18" customHeight="1" spans="1:7">
      <c r="A43" s="207">
        <v>2130110</v>
      </c>
      <c r="B43" s="207" t="s">
        <v>170</v>
      </c>
      <c r="C43" s="173">
        <v>1469727.52</v>
      </c>
      <c r="D43" s="173">
        <v>1469727.52</v>
      </c>
      <c r="E43" s="173">
        <v>1392567.52</v>
      </c>
      <c r="F43" s="173">
        <v>77160</v>
      </c>
      <c r="G43" s="173"/>
    </row>
    <row r="44" ht="18" customHeight="1" spans="1:7">
      <c r="A44" s="206" t="s">
        <v>171</v>
      </c>
      <c r="B44" s="206" t="s">
        <v>172</v>
      </c>
      <c r="C44" s="173">
        <v>2788675.77</v>
      </c>
      <c r="D44" s="173">
        <v>2788675.77</v>
      </c>
      <c r="E44" s="173">
        <v>1579675.77</v>
      </c>
      <c r="F44" s="173">
        <v>1209000</v>
      </c>
      <c r="G44" s="173"/>
    </row>
    <row r="45" ht="18" customHeight="1" spans="1:7">
      <c r="A45" s="207" t="s">
        <v>173</v>
      </c>
      <c r="B45" s="207" t="s">
        <v>174</v>
      </c>
      <c r="C45" s="173">
        <v>2239675.77</v>
      </c>
      <c r="D45" s="173">
        <v>2239675.77</v>
      </c>
      <c r="E45" s="173">
        <v>1579675.77</v>
      </c>
      <c r="F45" s="173">
        <v>660000</v>
      </c>
      <c r="G45" s="173"/>
    </row>
    <row r="46" ht="18" customHeight="1" spans="1:7">
      <c r="A46" s="207" t="s">
        <v>175</v>
      </c>
      <c r="B46" s="207" t="s">
        <v>176</v>
      </c>
      <c r="C46" s="173">
        <v>549000</v>
      </c>
      <c r="D46" s="173">
        <v>549000</v>
      </c>
      <c r="E46" s="173"/>
      <c r="F46" s="173">
        <v>549000</v>
      </c>
      <c r="G46" s="173"/>
    </row>
    <row r="47" ht="18" customHeight="1" spans="1:7">
      <c r="A47" s="91" t="s">
        <v>177</v>
      </c>
      <c r="B47" s="91" t="s">
        <v>178</v>
      </c>
      <c r="C47" s="173">
        <v>1392962</v>
      </c>
      <c r="D47" s="173">
        <v>1392962</v>
      </c>
      <c r="E47" s="173">
        <v>1392962</v>
      </c>
      <c r="F47" s="173"/>
      <c r="G47" s="173"/>
    </row>
    <row r="48" ht="18" customHeight="1" spans="1:7">
      <c r="A48" s="206" t="s">
        <v>179</v>
      </c>
      <c r="B48" s="206" t="s">
        <v>180</v>
      </c>
      <c r="C48" s="173">
        <v>1392962</v>
      </c>
      <c r="D48" s="173">
        <v>1392962</v>
      </c>
      <c r="E48" s="173">
        <v>1392962</v>
      </c>
      <c r="F48" s="173"/>
      <c r="G48" s="173"/>
    </row>
    <row r="49" ht="18" customHeight="1" spans="1:7">
      <c r="A49" s="207" t="s">
        <v>181</v>
      </c>
      <c r="B49" s="207" t="s">
        <v>182</v>
      </c>
      <c r="C49" s="173">
        <v>1392962</v>
      </c>
      <c r="D49" s="173">
        <v>1392962</v>
      </c>
      <c r="E49" s="173">
        <v>1392962</v>
      </c>
      <c r="F49" s="173"/>
      <c r="G49" s="173"/>
    </row>
    <row r="50" ht="18" customHeight="1" spans="1:7">
      <c r="A50" s="91" t="s">
        <v>183</v>
      </c>
      <c r="B50" s="91" t="s">
        <v>184</v>
      </c>
      <c r="C50" s="173">
        <v>150000</v>
      </c>
      <c r="D50" s="173"/>
      <c r="E50" s="173"/>
      <c r="F50" s="173"/>
      <c r="G50" s="173">
        <v>150000</v>
      </c>
    </row>
    <row r="51" ht="18" customHeight="1" spans="1:7">
      <c r="A51" s="206" t="s">
        <v>185</v>
      </c>
      <c r="B51" s="206" t="s">
        <v>186</v>
      </c>
      <c r="C51" s="173">
        <v>150000</v>
      </c>
      <c r="D51" s="173"/>
      <c r="E51" s="173"/>
      <c r="F51" s="173"/>
      <c r="G51" s="173">
        <v>150000</v>
      </c>
    </row>
    <row r="52" ht="18" customHeight="1" spans="1:7">
      <c r="A52" s="207" t="s">
        <v>187</v>
      </c>
      <c r="B52" s="207" t="s">
        <v>188</v>
      </c>
      <c r="C52" s="173">
        <v>150000</v>
      </c>
      <c r="D52" s="173"/>
      <c r="E52" s="173"/>
      <c r="F52" s="173"/>
      <c r="G52" s="173">
        <v>150000</v>
      </c>
    </row>
    <row r="53" ht="18" customHeight="1" spans="1:7">
      <c r="A53" s="144" t="s">
        <v>227</v>
      </c>
      <c r="B53" s="237" t="s">
        <v>227</v>
      </c>
      <c r="C53" s="173">
        <v>34649058.07</v>
      </c>
      <c r="D53" s="173">
        <v>33254058.07</v>
      </c>
      <c r="E53" s="173">
        <v>29251758.07</v>
      </c>
      <c r="F53" s="173">
        <v>4002300</v>
      </c>
      <c r="G53" s="173">
        <v>1395000</v>
      </c>
    </row>
  </sheetData>
  <mergeCells count="6">
    <mergeCell ref="A3:G3"/>
    <mergeCell ref="A5:B5"/>
    <mergeCell ref="D5:F5"/>
    <mergeCell ref="A53:B5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1" sqref="D11"/>
    </sheetView>
  </sheetViews>
  <sheetFormatPr defaultColWidth="10.425" defaultRowHeight="14.25" customHeight="1" outlineLevelRow="7" outlineLevelCol="5"/>
  <cols>
    <col min="1" max="6" width="28.1416666666667" customWidth="1"/>
  </cols>
  <sheetData>
    <row r="1" customHeight="1" spans="1:6">
      <c r="A1" s="62"/>
      <c r="B1" s="62"/>
      <c r="C1" s="62"/>
      <c r="D1" s="62"/>
      <c r="E1" s="62"/>
      <c r="F1" s="62"/>
    </row>
    <row r="2" customHeight="1" spans="1:6">
      <c r="A2" s="107"/>
      <c r="B2" s="107"/>
      <c r="C2" s="107"/>
      <c r="D2" s="107"/>
      <c r="E2" s="106"/>
      <c r="F2" s="229" t="s">
        <v>228</v>
      </c>
    </row>
    <row r="3" ht="41.25" customHeight="1" spans="1:6">
      <c r="A3" s="230" t="str">
        <f>"2025"&amp;"年一般公共预算“三公”经费支出预算表"</f>
        <v>2025年一般公共预算“三公”经费支出预算表</v>
      </c>
      <c r="B3" s="107"/>
      <c r="C3" s="107"/>
      <c r="D3" s="107"/>
      <c r="E3" s="106"/>
      <c r="F3" s="107"/>
    </row>
    <row r="4" customHeight="1" spans="1:6">
      <c r="A4" s="180" t="str">
        <f>"单位名称："&amp;"昆明市东川区人民政府碧谷街道办事处"</f>
        <v>单位名称：昆明市东川区人民政府碧谷街道办事处</v>
      </c>
      <c r="B4" s="231"/>
      <c r="D4" s="107"/>
      <c r="E4" s="106"/>
      <c r="F4" s="128" t="s">
        <v>1</v>
      </c>
    </row>
    <row r="5" ht="27" customHeight="1" spans="1:6">
      <c r="A5" s="111" t="s">
        <v>229</v>
      </c>
      <c r="B5" s="111" t="s">
        <v>230</v>
      </c>
      <c r="C5" s="113" t="s">
        <v>231</v>
      </c>
      <c r="D5" s="111"/>
      <c r="E5" s="112"/>
      <c r="F5" s="111" t="s">
        <v>232</v>
      </c>
    </row>
    <row r="6" ht="28.5" customHeight="1" spans="1:6">
      <c r="A6" s="232"/>
      <c r="B6" s="115"/>
      <c r="C6" s="112" t="s">
        <v>57</v>
      </c>
      <c r="D6" s="112" t="s">
        <v>233</v>
      </c>
      <c r="E6" s="112" t="s">
        <v>234</v>
      </c>
      <c r="F6" s="114"/>
    </row>
    <row r="7" ht="17.25" customHeight="1" spans="1:6">
      <c r="A7" s="42" t="s">
        <v>83</v>
      </c>
      <c r="B7" s="42" t="s">
        <v>84</v>
      </c>
      <c r="C7" s="42" t="s">
        <v>85</v>
      </c>
      <c r="D7" s="42" t="s">
        <v>86</v>
      </c>
      <c r="E7" s="42" t="s">
        <v>87</v>
      </c>
      <c r="F7" s="42" t="s">
        <v>88</v>
      </c>
    </row>
    <row r="8" ht="17.25" customHeight="1" spans="1:6">
      <c r="A8" s="173">
        <v>200600</v>
      </c>
      <c r="B8" s="173"/>
      <c r="C8" s="173">
        <v>168100</v>
      </c>
      <c r="D8" s="173"/>
      <c r="E8" s="173">
        <v>168100</v>
      </c>
      <c r="F8" s="173">
        <v>32500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31"/>
  <sheetViews>
    <sheetView showZeros="0" topLeftCell="C1" workbookViewId="0">
      <pane ySplit="1" topLeftCell="A98" activePane="bottomLeft" state="frozen"/>
      <selection/>
      <selection pane="bottomLeft" activeCell="Y2" sqref="Y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customHeight="1" spans="1:25">
      <c r="A1" s="62"/>
      <c r="B1" s="62"/>
      <c r="C1" s="62"/>
      <c r="D1" s="62"/>
      <c r="E1" s="62"/>
      <c r="F1" s="62"/>
      <c r="G1" s="62"/>
      <c r="H1" s="62"/>
      <c r="I1" s="62"/>
      <c r="J1" s="62"/>
      <c r="K1" s="62"/>
      <c r="L1" s="62"/>
      <c r="M1" s="62"/>
      <c r="N1" s="62"/>
      <c r="O1" s="62"/>
      <c r="P1" s="62"/>
      <c r="Q1" s="62"/>
      <c r="R1" s="62"/>
      <c r="S1" s="62"/>
      <c r="T1" s="62"/>
      <c r="U1" s="62"/>
      <c r="V1" s="62"/>
      <c r="W1" s="62"/>
      <c r="X1" s="62"/>
      <c r="Y1" s="62"/>
    </row>
    <row r="2" ht="13.5" customHeight="1" spans="2:25">
      <c r="B2" s="208"/>
      <c r="C2" s="217"/>
      <c r="E2" s="218"/>
      <c r="F2" s="218"/>
      <c r="G2" s="218"/>
      <c r="H2" s="218"/>
      <c r="I2" s="151"/>
      <c r="J2" s="151"/>
      <c r="K2" s="151"/>
      <c r="L2" s="151"/>
      <c r="M2" s="151"/>
      <c r="N2" s="151"/>
      <c r="O2" s="151"/>
      <c r="S2" s="151"/>
      <c r="W2" s="217"/>
      <c r="Y2" s="64" t="s">
        <v>235</v>
      </c>
    </row>
    <row r="3" ht="45.75" customHeight="1" spans="1:25">
      <c r="A3" s="130" t="str">
        <f>"2025"&amp;"年部门基本支出预算表"</f>
        <v>2025年部门基本支出预算表</v>
      </c>
      <c r="B3" s="65"/>
      <c r="C3" s="130"/>
      <c r="D3" s="130"/>
      <c r="E3" s="130"/>
      <c r="F3" s="130"/>
      <c r="G3" s="130"/>
      <c r="H3" s="130"/>
      <c r="I3" s="130"/>
      <c r="J3" s="130"/>
      <c r="K3" s="130"/>
      <c r="L3" s="130"/>
      <c r="M3" s="130"/>
      <c r="N3" s="130"/>
      <c r="O3" s="130"/>
      <c r="P3" s="65"/>
      <c r="Q3" s="65"/>
      <c r="R3" s="65"/>
      <c r="S3" s="130"/>
      <c r="T3" s="130"/>
      <c r="U3" s="130"/>
      <c r="V3" s="130"/>
      <c r="W3" s="130"/>
      <c r="X3" s="130"/>
      <c r="Y3" s="130"/>
    </row>
    <row r="4" ht="18.75" customHeight="1" spans="1:25">
      <c r="A4" s="66" t="str">
        <f>"单位名称："&amp;"昆明市东川区人民政府碧谷街道办事处"</f>
        <v>单位名称：昆明市东川区人民政府碧谷街道办事处</v>
      </c>
      <c r="B4" s="67"/>
      <c r="C4" s="219"/>
      <c r="D4" s="219"/>
      <c r="E4" s="219"/>
      <c r="F4" s="219"/>
      <c r="G4" s="219"/>
      <c r="H4" s="219"/>
      <c r="I4" s="153"/>
      <c r="J4" s="153"/>
      <c r="K4" s="153"/>
      <c r="L4" s="153"/>
      <c r="M4" s="153"/>
      <c r="N4" s="153"/>
      <c r="O4" s="153"/>
      <c r="P4" s="68"/>
      <c r="Q4" s="68"/>
      <c r="R4" s="68"/>
      <c r="S4" s="153"/>
      <c r="W4" s="217"/>
      <c r="Y4" s="64" t="s">
        <v>1</v>
      </c>
    </row>
    <row r="5" ht="18" customHeight="1" spans="1:25">
      <c r="A5" s="70" t="s">
        <v>236</v>
      </c>
      <c r="B5" s="70" t="s">
        <v>237</v>
      </c>
      <c r="C5" s="70" t="s">
        <v>238</v>
      </c>
      <c r="D5" s="70" t="s">
        <v>239</v>
      </c>
      <c r="E5" s="70" t="s">
        <v>240</v>
      </c>
      <c r="F5" s="70" t="s">
        <v>241</v>
      </c>
      <c r="G5" s="70" t="s">
        <v>242</v>
      </c>
      <c r="H5" s="70" t="s">
        <v>243</v>
      </c>
      <c r="I5" s="222" t="s">
        <v>244</v>
      </c>
      <c r="J5" s="177" t="s">
        <v>244</v>
      </c>
      <c r="K5" s="177"/>
      <c r="L5" s="177"/>
      <c r="M5" s="177"/>
      <c r="N5" s="177"/>
      <c r="O5" s="177"/>
      <c r="P5" s="73"/>
      <c r="Q5" s="73"/>
      <c r="R5" s="73"/>
      <c r="S5" s="169" t="s">
        <v>61</v>
      </c>
      <c r="T5" s="177" t="s">
        <v>62</v>
      </c>
      <c r="U5" s="177"/>
      <c r="V5" s="177"/>
      <c r="W5" s="177"/>
      <c r="X5" s="177"/>
      <c r="Y5" s="149"/>
    </row>
    <row r="6" ht="18" customHeight="1" spans="1:25">
      <c r="A6" s="75"/>
      <c r="B6" s="90"/>
      <c r="C6" s="197"/>
      <c r="D6" s="75"/>
      <c r="E6" s="75"/>
      <c r="F6" s="75"/>
      <c r="G6" s="75"/>
      <c r="H6" s="75"/>
      <c r="I6" s="195" t="s">
        <v>245</v>
      </c>
      <c r="J6" s="222" t="s">
        <v>58</v>
      </c>
      <c r="K6" s="177"/>
      <c r="L6" s="177"/>
      <c r="M6" s="177"/>
      <c r="N6" s="177"/>
      <c r="O6" s="149"/>
      <c r="P6" s="72" t="s">
        <v>246</v>
      </c>
      <c r="Q6" s="73"/>
      <c r="R6" s="74"/>
      <c r="S6" s="70" t="s">
        <v>61</v>
      </c>
      <c r="T6" s="222" t="s">
        <v>62</v>
      </c>
      <c r="U6" s="169" t="s">
        <v>64</v>
      </c>
      <c r="V6" s="177" t="s">
        <v>62</v>
      </c>
      <c r="W6" s="169" t="s">
        <v>66</v>
      </c>
      <c r="X6" s="169" t="s">
        <v>67</v>
      </c>
      <c r="Y6" s="226" t="s">
        <v>68</v>
      </c>
    </row>
    <row r="7" ht="19.5" customHeight="1" spans="1:25">
      <c r="A7" s="90"/>
      <c r="B7" s="90"/>
      <c r="C7" s="90"/>
      <c r="D7" s="90"/>
      <c r="E7" s="90"/>
      <c r="F7" s="90"/>
      <c r="G7" s="90"/>
      <c r="H7" s="90"/>
      <c r="I7" s="90"/>
      <c r="J7" s="223" t="s">
        <v>247</v>
      </c>
      <c r="K7" s="70"/>
      <c r="L7" s="70" t="s">
        <v>248</v>
      </c>
      <c r="M7" s="70" t="s">
        <v>249</v>
      </c>
      <c r="N7" s="70" t="s">
        <v>250</v>
      </c>
      <c r="O7" s="70" t="s">
        <v>251</v>
      </c>
      <c r="P7" s="70" t="s">
        <v>58</v>
      </c>
      <c r="Q7" s="70" t="s">
        <v>59</v>
      </c>
      <c r="R7" s="70" t="s">
        <v>60</v>
      </c>
      <c r="S7" s="90"/>
      <c r="T7" s="70" t="s">
        <v>57</v>
      </c>
      <c r="U7" s="70" t="s">
        <v>64</v>
      </c>
      <c r="V7" s="70" t="s">
        <v>252</v>
      </c>
      <c r="W7" s="70" t="s">
        <v>66</v>
      </c>
      <c r="X7" s="70" t="s">
        <v>67</v>
      </c>
      <c r="Y7" s="70" t="s">
        <v>68</v>
      </c>
    </row>
    <row r="8" ht="37.5" customHeight="1" spans="1:25">
      <c r="A8" s="220"/>
      <c r="B8" s="80"/>
      <c r="C8" s="220"/>
      <c r="D8" s="220"/>
      <c r="E8" s="220"/>
      <c r="F8" s="220"/>
      <c r="G8" s="220"/>
      <c r="H8" s="220"/>
      <c r="I8" s="220"/>
      <c r="J8" s="224" t="s">
        <v>57</v>
      </c>
      <c r="K8" s="225" t="s">
        <v>253</v>
      </c>
      <c r="L8" s="78" t="s">
        <v>254</v>
      </c>
      <c r="M8" s="78" t="s">
        <v>249</v>
      </c>
      <c r="N8" s="78" t="s">
        <v>250</v>
      </c>
      <c r="O8" s="78" t="s">
        <v>251</v>
      </c>
      <c r="P8" s="78" t="s">
        <v>249</v>
      </c>
      <c r="Q8" s="78" t="s">
        <v>250</v>
      </c>
      <c r="R8" s="78" t="s">
        <v>251</v>
      </c>
      <c r="S8" s="78" t="s">
        <v>61</v>
      </c>
      <c r="T8" s="78" t="s">
        <v>57</v>
      </c>
      <c r="U8" s="78" t="s">
        <v>64</v>
      </c>
      <c r="V8" s="78" t="s">
        <v>252</v>
      </c>
      <c r="W8" s="78" t="s">
        <v>66</v>
      </c>
      <c r="X8" s="78" t="s">
        <v>67</v>
      </c>
      <c r="Y8" s="78" t="s">
        <v>68</v>
      </c>
    </row>
    <row r="9" customHeight="1" spans="1:25">
      <c r="A9" s="99">
        <v>1</v>
      </c>
      <c r="B9" s="99">
        <v>2</v>
      </c>
      <c r="C9" s="99">
        <v>3</v>
      </c>
      <c r="D9" s="99">
        <v>4</v>
      </c>
      <c r="E9" s="99">
        <v>5</v>
      </c>
      <c r="F9" s="99">
        <v>6</v>
      </c>
      <c r="G9" s="99">
        <v>7</v>
      </c>
      <c r="H9" s="99">
        <v>8</v>
      </c>
      <c r="I9" s="99">
        <v>9</v>
      </c>
      <c r="J9" s="99">
        <v>10</v>
      </c>
      <c r="K9" s="99">
        <v>11</v>
      </c>
      <c r="L9" s="99">
        <v>12</v>
      </c>
      <c r="M9" s="99">
        <v>13</v>
      </c>
      <c r="N9" s="99">
        <v>14</v>
      </c>
      <c r="O9" s="99">
        <v>15</v>
      </c>
      <c r="P9" s="99">
        <v>16</v>
      </c>
      <c r="Q9" s="99">
        <v>17</v>
      </c>
      <c r="R9" s="99">
        <v>18</v>
      </c>
      <c r="S9" s="99">
        <v>19</v>
      </c>
      <c r="T9" s="99">
        <v>20</v>
      </c>
      <c r="U9" s="99">
        <v>21</v>
      </c>
      <c r="V9" s="99">
        <v>22</v>
      </c>
      <c r="W9" s="99">
        <v>23</v>
      </c>
      <c r="X9" s="99">
        <v>24</v>
      </c>
      <c r="Y9" s="99">
        <v>25</v>
      </c>
    </row>
    <row r="10" ht="20.25" customHeight="1" spans="1:25">
      <c r="A10" s="221" t="s">
        <v>70</v>
      </c>
      <c r="B10" s="221" t="s">
        <v>70</v>
      </c>
      <c r="C10" s="221" t="s">
        <v>255</v>
      </c>
      <c r="D10" s="221" t="s">
        <v>232</v>
      </c>
      <c r="E10" s="221" t="s">
        <v>106</v>
      </c>
      <c r="F10" s="221" t="s">
        <v>107</v>
      </c>
      <c r="G10" s="221" t="s">
        <v>256</v>
      </c>
      <c r="H10" s="221" t="s">
        <v>232</v>
      </c>
      <c r="I10" s="173">
        <v>6400</v>
      </c>
      <c r="J10" s="173">
        <v>6400</v>
      </c>
      <c r="K10" s="173"/>
      <c r="L10" s="173"/>
      <c r="M10" s="173"/>
      <c r="N10" s="173">
        <v>6400</v>
      </c>
      <c r="O10" s="173"/>
      <c r="P10" s="173"/>
      <c r="Q10" s="173"/>
      <c r="R10" s="173"/>
      <c r="S10" s="173"/>
      <c r="T10" s="173"/>
      <c r="U10" s="173"/>
      <c r="V10" s="173"/>
      <c r="W10" s="173"/>
      <c r="X10" s="173"/>
      <c r="Y10" s="173"/>
    </row>
    <row r="11" ht="20.25" customHeight="1" spans="1:25">
      <c r="A11" s="221" t="s">
        <v>70</v>
      </c>
      <c r="B11" s="221" t="s">
        <v>70</v>
      </c>
      <c r="C11" s="221" t="s">
        <v>255</v>
      </c>
      <c r="D11" s="221" t="s">
        <v>232</v>
      </c>
      <c r="E11" s="221" t="s">
        <v>108</v>
      </c>
      <c r="F11" s="221" t="s">
        <v>109</v>
      </c>
      <c r="G11" s="221" t="s">
        <v>256</v>
      </c>
      <c r="H11" s="221" t="s">
        <v>232</v>
      </c>
      <c r="I11" s="173">
        <v>10400</v>
      </c>
      <c r="J11" s="173">
        <v>10400</v>
      </c>
      <c r="K11" s="85"/>
      <c r="L11" s="85"/>
      <c r="M11" s="85"/>
      <c r="N11" s="173">
        <v>10400</v>
      </c>
      <c r="O11" s="85"/>
      <c r="P11" s="173"/>
      <c r="Q11" s="173"/>
      <c r="R11" s="173"/>
      <c r="S11" s="173"/>
      <c r="T11" s="173"/>
      <c r="U11" s="173"/>
      <c r="V11" s="173"/>
      <c r="W11" s="173"/>
      <c r="X11" s="173"/>
      <c r="Y11" s="173"/>
    </row>
    <row r="12" ht="20.25" customHeight="1" spans="1:25">
      <c r="A12" s="221" t="s">
        <v>70</v>
      </c>
      <c r="B12" s="221" t="s">
        <v>70</v>
      </c>
      <c r="C12" s="221" t="s">
        <v>255</v>
      </c>
      <c r="D12" s="221" t="s">
        <v>232</v>
      </c>
      <c r="E12" s="221" t="s">
        <v>114</v>
      </c>
      <c r="F12" s="221" t="s">
        <v>107</v>
      </c>
      <c r="G12" s="221" t="s">
        <v>256</v>
      </c>
      <c r="H12" s="221" t="s">
        <v>232</v>
      </c>
      <c r="I12" s="173">
        <v>800</v>
      </c>
      <c r="J12" s="173">
        <v>800</v>
      </c>
      <c r="K12" s="85"/>
      <c r="L12" s="85"/>
      <c r="M12" s="85"/>
      <c r="N12" s="173">
        <v>800</v>
      </c>
      <c r="O12" s="85"/>
      <c r="P12" s="173"/>
      <c r="Q12" s="173"/>
      <c r="R12" s="173"/>
      <c r="S12" s="173"/>
      <c r="T12" s="173"/>
      <c r="U12" s="173"/>
      <c r="V12" s="173"/>
      <c r="W12" s="173"/>
      <c r="X12" s="173"/>
      <c r="Y12" s="173"/>
    </row>
    <row r="13" ht="20.25" customHeight="1" spans="1:25">
      <c r="A13" s="221" t="s">
        <v>70</v>
      </c>
      <c r="B13" s="221" t="s">
        <v>70</v>
      </c>
      <c r="C13" s="221" t="s">
        <v>255</v>
      </c>
      <c r="D13" s="221" t="s">
        <v>232</v>
      </c>
      <c r="E13" s="221" t="s">
        <v>169</v>
      </c>
      <c r="F13" s="221" t="s">
        <v>170</v>
      </c>
      <c r="G13" s="221" t="s">
        <v>256</v>
      </c>
      <c r="H13" s="221" t="s">
        <v>232</v>
      </c>
      <c r="I13" s="173">
        <v>2400</v>
      </c>
      <c r="J13" s="173">
        <v>2400</v>
      </c>
      <c r="K13" s="85"/>
      <c r="L13" s="85"/>
      <c r="M13" s="85"/>
      <c r="N13" s="173">
        <v>2400</v>
      </c>
      <c r="O13" s="85"/>
      <c r="P13" s="173"/>
      <c r="Q13" s="173"/>
      <c r="R13" s="173"/>
      <c r="S13" s="173"/>
      <c r="T13" s="173"/>
      <c r="U13" s="173"/>
      <c r="V13" s="173"/>
      <c r="W13" s="173"/>
      <c r="X13" s="173"/>
      <c r="Y13" s="173"/>
    </row>
    <row r="14" ht="20.25" customHeight="1" spans="1:25">
      <c r="A14" s="221" t="s">
        <v>70</v>
      </c>
      <c r="B14" s="221" t="s">
        <v>70</v>
      </c>
      <c r="C14" s="221" t="s">
        <v>257</v>
      </c>
      <c r="D14" s="221" t="s">
        <v>258</v>
      </c>
      <c r="E14" s="221" t="s">
        <v>106</v>
      </c>
      <c r="F14" s="221" t="s">
        <v>107</v>
      </c>
      <c r="G14" s="221" t="s">
        <v>259</v>
      </c>
      <c r="H14" s="221" t="s">
        <v>260</v>
      </c>
      <c r="I14" s="173">
        <v>286200</v>
      </c>
      <c r="J14" s="173">
        <v>286200</v>
      </c>
      <c r="K14" s="85"/>
      <c r="L14" s="85"/>
      <c r="M14" s="85"/>
      <c r="N14" s="173">
        <v>286200</v>
      </c>
      <c r="O14" s="85"/>
      <c r="P14" s="173"/>
      <c r="Q14" s="173"/>
      <c r="R14" s="173"/>
      <c r="S14" s="173"/>
      <c r="T14" s="173"/>
      <c r="U14" s="173"/>
      <c r="V14" s="173"/>
      <c r="W14" s="173"/>
      <c r="X14" s="173"/>
      <c r="Y14" s="173"/>
    </row>
    <row r="15" ht="20.25" customHeight="1" spans="1:25">
      <c r="A15" s="221" t="s">
        <v>70</v>
      </c>
      <c r="B15" s="221" t="s">
        <v>70</v>
      </c>
      <c r="C15" s="221" t="s">
        <v>257</v>
      </c>
      <c r="D15" s="221" t="s">
        <v>258</v>
      </c>
      <c r="E15" s="221" t="s">
        <v>114</v>
      </c>
      <c r="F15" s="221" t="s">
        <v>107</v>
      </c>
      <c r="G15" s="221" t="s">
        <v>259</v>
      </c>
      <c r="H15" s="221" t="s">
        <v>260</v>
      </c>
      <c r="I15" s="173">
        <v>36000</v>
      </c>
      <c r="J15" s="173">
        <v>36000</v>
      </c>
      <c r="K15" s="85"/>
      <c r="L15" s="85"/>
      <c r="M15" s="85"/>
      <c r="N15" s="173">
        <v>36000</v>
      </c>
      <c r="O15" s="85"/>
      <c r="P15" s="173"/>
      <c r="Q15" s="173"/>
      <c r="R15" s="173"/>
      <c r="S15" s="173"/>
      <c r="T15" s="173"/>
      <c r="U15" s="173"/>
      <c r="V15" s="173"/>
      <c r="W15" s="173"/>
      <c r="X15" s="173"/>
      <c r="Y15" s="173"/>
    </row>
    <row r="16" ht="20.25" customHeight="1" spans="1:25">
      <c r="A16" s="221" t="s">
        <v>70</v>
      </c>
      <c r="B16" s="221" t="s">
        <v>70</v>
      </c>
      <c r="C16" s="221" t="s">
        <v>261</v>
      </c>
      <c r="D16" s="221" t="s">
        <v>262</v>
      </c>
      <c r="E16" s="221" t="s">
        <v>106</v>
      </c>
      <c r="F16" s="221" t="s">
        <v>107</v>
      </c>
      <c r="G16" s="221" t="s">
        <v>263</v>
      </c>
      <c r="H16" s="221" t="s">
        <v>262</v>
      </c>
      <c r="I16" s="173">
        <v>9600</v>
      </c>
      <c r="J16" s="173">
        <v>9600</v>
      </c>
      <c r="K16" s="85"/>
      <c r="L16" s="85"/>
      <c r="M16" s="85"/>
      <c r="N16" s="173">
        <v>9600</v>
      </c>
      <c r="O16" s="85"/>
      <c r="P16" s="173"/>
      <c r="Q16" s="173"/>
      <c r="R16" s="173"/>
      <c r="S16" s="173"/>
      <c r="T16" s="173"/>
      <c r="U16" s="173"/>
      <c r="V16" s="173"/>
      <c r="W16" s="173"/>
      <c r="X16" s="173"/>
      <c r="Y16" s="173"/>
    </row>
    <row r="17" ht="20.25" customHeight="1" spans="1:25">
      <c r="A17" s="221" t="s">
        <v>70</v>
      </c>
      <c r="B17" s="221" t="s">
        <v>70</v>
      </c>
      <c r="C17" s="221" t="s">
        <v>261</v>
      </c>
      <c r="D17" s="221" t="s">
        <v>262</v>
      </c>
      <c r="E17" s="221" t="s">
        <v>108</v>
      </c>
      <c r="F17" s="221" t="s">
        <v>109</v>
      </c>
      <c r="G17" s="221" t="s">
        <v>263</v>
      </c>
      <c r="H17" s="221" t="s">
        <v>262</v>
      </c>
      <c r="I17" s="173">
        <v>15600</v>
      </c>
      <c r="J17" s="173">
        <v>15600</v>
      </c>
      <c r="K17" s="85"/>
      <c r="L17" s="85"/>
      <c r="M17" s="85"/>
      <c r="N17" s="173">
        <v>15600</v>
      </c>
      <c r="O17" s="85"/>
      <c r="P17" s="173"/>
      <c r="Q17" s="173"/>
      <c r="R17" s="173"/>
      <c r="S17" s="173"/>
      <c r="T17" s="173"/>
      <c r="U17" s="173"/>
      <c r="V17" s="173"/>
      <c r="W17" s="173"/>
      <c r="X17" s="173"/>
      <c r="Y17" s="173"/>
    </row>
    <row r="18" ht="20.25" customHeight="1" spans="1:25">
      <c r="A18" s="221" t="s">
        <v>70</v>
      </c>
      <c r="B18" s="221" t="s">
        <v>70</v>
      </c>
      <c r="C18" s="221" t="s">
        <v>261</v>
      </c>
      <c r="D18" s="221" t="s">
        <v>262</v>
      </c>
      <c r="E18" s="221" t="s">
        <v>114</v>
      </c>
      <c r="F18" s="221" t="s">
        <v>107</v>
      </c>
      <c r="G18" s="221" t="s">
        <v>263</v>
      </c>
      <c r="H18" s="221" t="s">
        <v>262</v>
      </c>
      <c r="I18" s="173">
        <v>1200</v>
      </c>
      <c r="J18" s="173">
        <v>1200</v>
      </c>
      <c r="K18" s="85"/>
      <c r="L18" s="85"/>
      <c r="M18" s="85"/>
      <c r="N18" s="173">
        <v>1200</v>
      </c>
      <c r="O18" s="85"/>
      <c r="P18" s="173"/>
      <c r="Q18" s="173"/>
      <c r="R18" s="173"/>
      <c r="S18" s="173"/>
      <c r="T18" s="173"/>
      <c r="U18" s="173"/>
      <c r="V18" s="173"/>
      <c r="W18" s="173"/>
      <c r="X18" s="173"/>
      <c r="Y18" s="173"/>
    </row>
    <row r="19" ht="20.25" customHeight="1" spans="1:25">
      <c r="A19" s="221" t="s">
        <v>70</v>
      </c>
      <c r="B19" s="221" t="s">
        <v>70</v>
      </c>
      <c r="C19" s="221" t="s">
        <v>261</v>
      </c>
      <c r="D19" s="221" t="s">
        <v>262</v>
      </c>
      <c r="E19" s="221" t="s">
        <v>169</v>
      </c>
      <c r="F19" s="221" t="s">
        <v>170</v>
      </c>
      <c r="G19" s="221" t="s">
        <v>263</v>
      </c>
      <c r="H19" s="221" t="s">
        <v>262</v>
      </c>
      <c r="I19" s="173">
        <v>3600</v>
      </c>
      <c r="J19" s="173">
        <v>3600</v>
      </c>
      <c r="K19" s="85"/>
      <c r="L19" s="85"/>
      <c r="M19" s="85"/>
      <c r="N19" s="173">
        <v>3600</v>
      </c>
      <c r="O19" s="85"/>
      <c r="P19" s="173"/>
      <c r="Q19" s="173"/>
      <c r="R19" s="173"/>
      <c r="S19" s="173"/>
      <c r="T19" s="173"/>
      <c r="U19" s="173"/>
      <c r="V19" s="173"/>
      <c r="W19" s="173"/>
      <c r="X19" s="173"/>
      <c r="Y19" s="173"/>
    </row>
    <row r="20" ht="20.25" customHeight="1" spans="1:25">
      <c r="A20" s="221" t="s">
        <v>70</v>
      </c>
      <c r="B20" s="221" t="s">
        <v>70</v>
      </c>
      <c r="C20" s="221" t="s">
        <v>264</v>
      </c>
      <c r="D20" s="221" t="s">
        <v>265</v>
      </c>
      <c r="E20" s="221" t="s">
        <v>124</v>
      </c>
      <c r="F20" s="221" t="s">
        <v>125</v>
      </c>
      <c r="G20" s="221" t="s">
        <v>266</v>
      </c>
      <c r="H20" s="221" t="s">
        <v>267</v>
      </c>
      <c r="I20" s="173">
        <v>270000</v>
      </c>
      <c r="J20" s="173">
        <v>270000</v>
      </c>
      <c r="K20" s="85"/>
      <c r="L20" s="85"/>
      <c r="M20" s="85"/>
      <c r="N20" s="173">
        <v>270000</v>
      </c>
      <c r="O20" s="85"/>
      <c r="P20" s="173"/>
      <c r="Q20" s="173"/>
      <c r="R20" s="173"/>
      <c r="S20" s="173"/>
      <c r="T20" s="173"/>
      <c r="U20" s="173"/>
      <c r="V20" s="173"/>
      <c r="W20" s="173"/>
      <c r="X20" s="173"/>
      <c r="Y20" s="173"/>
    </row>
    <row r="21" ht="20.25" customHeight="1" spans="1:25">
      <c r="A21" s="221" t="s">
        <v>70</v>
      </c>
      <c r="B21" s="221" t="s">
        <v>70</v>
      </c>
      <c r="C21" s="221" t="s">
        <v>264</v>
      </c>
      <c r="D21" s="221" t="s">
        <v>265</v>
      </c>
      <c r="E21" s="221" t="s">
        <v>124</v>
      </c>
      <c r="F21" s="221" t="s">
        <v>125</v>
      </c>
      <c r="G21" s="221" t="s">
        <v>266</v>
      </c>
      <c r="H21" s="221" t="s">
        <v>267</v>
      </c>
      <c r="I21" s="173">
        <v>150000</v>
      </c>
      <c r="J21" s="173">
        <v>150000</v>
      </c>
      <c r="K21" s="85"/>
      <c r="L21" s="85"/>
      <c r="M21" s="85"/>
      <c r="N21" s="173">
        <v>150000</v>
      </c>
      <c r="O21" s="85"/>
      <c r="P21" s="173"/>
      <c r="Q21" s="173"/>
      <c r="R21" s="173"/>
      <c r="S21" s="173"/>
      <c r="T21" s="173"/>
      <c r="U21" s="173"/>
      <c r="V21" s="173"/>
      <c r="W21" s="173"/>
      <c r="X21" s="173"/>
      <c r="Y21" s="173"/>
    </row>
    <row r="22" ht="20.25" customHeight="1" spans="1:25">
      <c r="A22" s="221" t="s">
        <v>70</v>
      </c>
      <c r="B22" s="221" t="s">
        <v>70</v>
      </c>
      <c r="C22" s="221" t="s">
        <v>264</v>
      </c>
      <c r="D22" s="221" t="s">
        <v>265</v>
      </c>
      <c r="E22" s="221" t="s">
        <v>124</v>
      </c>
      <c r="F22" s="221" t="s">
        <v>125</v>
      </c>
      <c r="G22" s="221" t="s">
        <v>266</v>
      </c>
      <c r="H22" s="221" t="s">
        <v>267</v>
      </c>
      <c r="I22" s="173">
        <v>1200000</v>
      </c>
      <c r="J22" s="173">
        <v>1200000</v>
      </c>
      <c r="K22" s="85"/>
      <c r="L22" s="85"/>
      <c r="M22" s="85"/>
      <c r="N22" s="173">
        <v>1200000</v>
      </c>
      <c r="O22" s="85"/>
      <c r="P22" s="173"/>
      <c r="Q22" s="173"/>
      <c r="R22" s="173"/>
      <c r="S22" s="173"/>
      <c r="T22" s="173"/>
      <c r="U22" s="173"/>
      <c r="V22" s="173"/>
      <c r="W22" s="173"/>
      <c r="X22" s="173"/>
      <c r="Y22" s="173"/>
    </row>
    <row r="23" ht="20.25" customHeight="1" spans="1:25">
      <c r="A23" s="221" t="s">
        <v>70</v>
      </c>
      <c r="B23" s="221" t="s">
        <v>70</v>
      </c>
      <c r="C23" s="221" t="s">
        <v>264</v>
      </c>
      <c r="D23" s="221" t="s">
        <v>265</v>
      </c>
      <c r="E23" s="221" t="s">
        <v>173</v>
      </c>
      <c r="F23" s="221" t="s">
        <v>174</v>
      </c>
      <c r="G23" s="221" t="s">
        <v>266</v>
      </c>
      <c r="H23" s="221" t="s">
        <v>267</v>
      </c>
      <c r="I23" s="173">
        <v>550000</v>
      </c>
      <c r="J23" s="173">
        <v>550000</v>
      </c>
      <c r="K23" s="85"/>
      <c r="L23" s="85"/>
      <c r="M23" s="85"/>
      <c r="N23" s="173">
        <v>550000</v>
      </c>
      <c r="O23" s="85"/>
      <c r="P23" s="173"/>
      <c r="Q23" s="173"/>
      <c r="R23" s="173"/>
      <c r="S23" s="173"/>
      <c r="T23" s="173"/>
      <c r="U23" s="173"/>
      <c r="V23" s="173"/>
      <c r="W23" s="173"/>
      <c r="X23" s="173"/>
      <c r="Y23" s="173"/>
    </row>
    <row r="24" ht="20.25" customHeight="1" spans="1:25">
      <c r="A24" s="221" t="s">
        <v>70</v>
      </c>
      <c r="B24" s="221" t="s">
        <v>70</v>
      </c>
      <c r="C24" s="221" t="s">
        <v>264</v>
      </c>
      <c r="D24" s="221" t="s">
        <v>265</v>
      </c>
      <c r="E24" s="221" t="s">
        <v>173</v>
      </c>
      <c r="F24" s="221" t="s">
        <v>174</v>
      </c>
      <c r="G24" s="221" t="s">
        <v>266</v>
      </c>
      <c r="H24" s="221" t="s">
        <v>267</v>
      </c>
      <c r="I24" s="173">
        <v>110000</v>
      </c>
      <c r="J24" s="173">
        <v>110000</v>
      </c>
      <c r="K24" s="85"/>
      <c r="L24" s="85"/>
      <c r="M24" s="85"/>
      <c r="N24" s="173">
        <v>110000</v>
      </c>
      <c r="O24" s="85"/>
      <c r="P24" s="173"/>
      <c r="Q24" s="173"/>
      <c r="R24" s="173"/>
      <c r="S24" s="173"/>
      <c r="T24" s="173"/>
      <c r="U24" s="173"/>
      <c r="V24" s="173"/>
      <c r="W24" s="173"/>
      <c r="X24" s="173"/>
      <c r="Y24" s="173"/>
    </row>
    <row r="25" ht="20.25" customHeight="1" spans="1:25">
      <c r="A25" s="221" t="s">
        <v>70</v>
      </c>
      <c r="B25" s="221" t="s">
        <v>70</v>
      </c>
      <c r="C25" s="221" t="s">
        <v>264</v>
      </c>
      <c r="D25" s="221" t="s">
        <v>265</v>
      </c>
      <c r="E25" s="221" t="s">
        <v>175</v>
      </c>
      <c r="F25" s="221" t="s">
        <v>176</v>
      </c>
      <c r="G25" s="221" t="s">
        <v>266</v>
      </c>
      <c r="H25" s="221" t="s">
        <v>267</v>
      </c>
      <c r="I25" s="173">
        <v>448000</v>
      </c>
      <c r="J25" s="173">
        <v>448000</v>
      </c>
      <c r="K25" s="85"/>
      <c r="L25" s="85"/>
      <c r="M25" s="85"/>
      <c r="N25" s="173">
        <v>448000</v>
      </c>
      <c r="O25" s="85"/>
      <c r="P25" s="173"/>
      <c r="Q25" s="173"/>
      <c r="R25" s="173"/>
      <c r="S25" s="173"/>
      <c r="T25" s="173"/>
      <c r="U25" s="173"/>
      <c r="V25" s="173"/>
      <c r="W25" s="173"/>
      <c r="X25" s="173"/>
      <c r="Y25" s="173"/>
    </row>
    <row r="26" ht="20.25" customHeight="1" spans="1:25">
      <c r="A26" s="221" t="s">
        <v>70</v>
      </c>
      <c r="B26" s="221" t="s">
        <v>70</v>
      </c>
      <c r="C26" s="221" t="s">
        <v>264</v>
      </c>
      <c r="D26" s="221" t="s">
        <v>265</v>
      </c>
      <c r="E26" s="221" t="s">
        <v>175</v>
      </c>
      <c r="F26" s="221" t="s">
        <v>176</v>
      </c>
      <c r="G26" s="221" t="s">
        <v>266</v>
      </c>
      <c r="H26" s="221" t="s">
        <v>267</v>
      </c>
      <c r="I26" s="173">
        <v>101000</v>
      </c>
      <c r="J26" s="173">
        <v>101000</v>
      </c>
      <c r="K26" s="85"/>
      <c r="L26" s="85"/>
      <c r="M26" s="85"/>
      <c r="N26" s="173">
        <v>101000</v>
      </c>
      <c r="O26" s="85"/>
      <c r="P26" s="173"/>
      <c r="Q26" s="173"/>
      <c r="R26" s="173"/>
      <c r="S26" s="173"/>
      <c r="T26" s="173"/>
      <c r="U26" s="173"/>
      <c r="V26" s="173"/>
      <c r="W26" s="173"/>
      <c r="X26" s="173"/>
      <c r="Y26" s="173"/>
    </row>
    <row r="27" ht="20.25" customHeight="1" spans="1:25">
      <c r="A27" s="221" t="s">
        <v>70</v>
      </c>
      <c r="B27" s="221" t="s">
        <v>70</v>
      </c>
      <c r="C27" s="221" t="s">
        <v>268</v>
      </c>
      <c r="D27" s="221" t="s">
        <v>269</v>
      </c>
      <c r="E27" s="221" t="s">
        <v>133</v>
      </c>
      <c r="F27" s="221" t="s">
        <v>134</v>
      </c>
      <c r="G27" s="221" t="s">
        <v>266</v>
      </c>
      <c r="H27" s="221" t="s">
        <v>267</v>
      </c>
      <c r="I27" s="173">
        <v>3000</v>
      </c>
      <c r="J27" s="173">
        <v>3000</v>
      </c>
      <c r="K27" s="85"/>
      <c r="L27" s="85"/>
      <c r="M27" s="85"/>
      <c r="N27" s="173">
        <v>3000</v>
      </c>
      <c r="O27" s="85"/>
      <c r="P27" s="173"/>
      <c r="Q27" s="173"/>
      <c r="R27" s="173"/>
      <c r="S27" s="173"/>
      <c r="T27" s="173"/>
      <c r="U27" s="173"/>
      <c r="V27" s="173"/>
      <c r="W27" s="173"/>
      <c r="X27" s="173"/>
      <c r="Y27" s="173"/>
    </row>
    <row r="28" ht="20.25" customHeight="1" spans="1:25">
      <c r="A28" s="221" t="s">
        <v>70</v>
      </c>
      <c r="B28" s="221" t="s">
        <v>70</v>
      </c>
      <c r="C28" s="221" t="s">
        <v>268</v>
      </c>
      <c r="D28" s="221" t="s">
        <v>269</v>
      </c>
      <c r="E28" s="221" t="s">
        <v>135</v>
      </c>
      <c r="F28" s="221" t="s">
        <v>136</v>
      </c>
      <c r="G28" s="221" t="s">
        <v>266</v>
      </c>
      <c r="H28" s="221" t="s">
        <v>267</v>
      </c>
      <c r="I28" s="173">
        <v>10200</v>
      </c>
      <c r="J28" s="173">
        <v>10200</v>
      </c>
      <c r="K28" s="85"/>
      <c r="L28" s="85"/>
      <c r="M28" s="85"/>
      <c r="N28" s="173">
        <v>10200</v>
      </c>
      <c r="O28" s="85"/>
      <c r="P28" s="173"/>
      <c r="Q28" s="173"/>
      <c r="R28" s="173"/>
      <c r="S28" s="173"/>
      <c r="T28" s="173"/>
      <c r="U28" s="173"/>
      <c r="V28" s="173"/>
      <c r="W28" s="173"/>
      <c r="X28" s="173"/>
      <c r="Y28" s="173"/>
    </row>
    <row r="29" ht="20.25" customHeight="1" spans="1:25">
      <c r="A29" s="221" t="s">
        <v>70</v>
      </c>
      <c r="B29" s="221" t="s">
        <v>70</v>
      </c>
      <c r="C29" s="221" t="s">
        <v>270</v>
      </c>
      <c r="D29" s="221" t="s">
        <v>271</v>
      </c>
      <c r="E29" s="221" t="s">
        <v>106</v>
      </c>
      <c r="F29" s="221" t="s">
        <v>107</v>
      </c>
      <c r="G29" s="221" t="s">
        <v>272</v>
      </c>
      <c r="H29" s="221" t="s">
        <v>273</v>
      </c>
      <c r="I29" s="173">
        <v>28800</v>
      </c>
      <c r="J29" s="173">
        <v>28800</v>
      </c>
      <c r="K29" s="85"/>
      <c r="L29" s="85"/>
      <c r="M29" s="85"/>
      <c r="N29" s="173">
        <v>28800</v>
      </c>
      <c r="O29" s="85"/>
      <c r="P29" s="173"/>
      <c r="Q29" s="173"/>
      <c r="R29" s="173"/>
      <c r="S29" s="173"/>
      <c r="T29" s="173"/>
      <c r="U29" s="173"/>
      <c r="V29" s="173"/>
      <c r="W29" s="173"/>
      <c r="X29" s="173"/>
      <c r="Y29" s="173"/>
    </row>
    <row r="30" ht="20.25" customHeight="1" spans="1:25">
      <c r="A30" s="221" t="s">
        <v>70</v>
      </c>
      <c r="B30" s="221" t="s">
        <v>70</v>
      </c>
      <c r="C30" s="221" t="s">
        <v>270</v>
      </c>
      <c r="D30" s="221" t="s">
        <v>271</v>
      </c>
      <c r="E30" s="221" t="s">
        <v>108</v>
      </c>
      <c r="F30" s="221" t="s">
        <v>109</v>
      </c>
      <c r="G30" s="221" t="s">
        <v>272</v>
      </c>
      <c r="H30" s="221" t="s">
        <v>273</v>
      </c>
      <c r="I30" s="173">
        <v>46800</v>
      </c>
      <c r="J30" s="173">
        <v>46800</v>
      </c>
      <c r="K30" s="85"/>
      <c r="L30" s="85"/>
      <c r="M30" s="85"/>
      <c r="N30" s="173">
        <v>46800</v>
      </c>
      <c r="O30" s="85"/>
      <c r="P30" s="173"/>
      <c r="Q30" s="173"/>
      <c r="R30" s="173"/>
      <c r="S30" s="173"/>
      <c r="T30" s="173"/>
      <c r="U30" s="173"/>
      <c r="V30" s="173"/>
      <c r="W30" s="173"/>
      <c r="X30" s="173"/>
      <c r="Y30" s="173"/>
    </row>
    <row r="31" ht="20.25" customHeight="1" spans="1:25">
      <c r="A31" s="221" t="s">
        <v>70</v>
      </c>
      <c r="B31" s="221" t="s">
        <v>70</v>
      </c>
      <c r="C31" s="221" t="s">
        <v>270</v>
      </c>
      <c r="D31" s="221" t="s">
        <v>271</v>
      </c>
      <c r="E31" s="221" t="s">
        <v>114</v>
      </c>
      <c r="F31" s="221" t="s">
        <v>107</v>
      </c>
      <c r="G31" s="221" t="s">
        <v>272</v>
      </c>
      <c r="H31" s="221" t="s">
        <v>273</v>
      </c>
      <c r="I31" s="173">
        <v>46400</v>
      </c>
      <c r="J31" s="173">
        <v>46400</v>
      </c>
      <c r="K31" s="85"/>
      <c r="L31" s="85"/>
      <c r="M31" s="85"/>
      <c r="N31" s="173">
        <v>46400</v>
      </c>
      <c r="O31" s="85"/>
      <c r="P31" s="173"/>
      <c r="Q31" s="173"/>
      <c r="R31" s="173"/>
      <c r="S31" s="173"/>
      <c r="T31" s="173"/>
      <c r="U31" s="173"/>
      <c r="V31" s="173"/>
      <c r="W31" s="173"/>
      <c r="X31" s="173"/>
      <c r="Y31" s="173"/>
    </row>
    <row r="32" ht="20.25" customHeight="1" spans="1:25">
      <c r="A32" s="221" t="s">
        <v>70</v>
      </c>
      <c r="B32" s="221" t="s">
        <v>70</v>
      </c>
      <c r="C32" s="221" t="s">
        <v>270</v>
      </c>
      <c r="D32" s="221" t="s">
        <v>271</v>
      </c>
      <c r="E32" s="221" t="s">
        <v>114</v>
      </c>
      <c r="F32" s="221" t="s">
        <v>107</v>
      </c>
      <c r="G32" s="221" t="s">
        <v>272</v>
      </c>
      <c r="H32" s="221" t="s">
        <v>273</v>
      </c>
      <c r="I32" s="173">
        <v>3600</v>
      </c>
      <c r="J32" s="173">
        <v>3600</v>
      </c>
      <c r="K32" s="85"/>
      <c r="L32" s="85"/>
      <c r="M32" s="85"/>
      <c r="N32" s="173">
        <v>3600</v>
      </c>
      <c r="O32" s="85"/>
      <c r="P32" s="173"/>
      <c r="Q32" s="173"/>
      <c r="R32" s="173"/>
      <c r="S32" s="173"/>
      <c r="T32" s="173"/>
      <c r="U32" s="173"/>
      <c r="V32" s="173"/>
      <c r="W32" s="173"/>
      <c r="X32" s="173"/>
      <c r="Y32" s="173"/>
    </row>
    <row r="33" ht="20.25" customHeight="1" spans="1:25">
      <c r="A33" s="221" t="s">
        <v>70</v>
      </c>
      <c r="B33" s="221" t="s">
        <v>70</v>
      </c>
      <c r="C33" s="221" t="s">
        <v>270</v>
      </c>
      <c r="D33" s="221" t="s">
        <v>271</v>
      </c>
      <c r="E33" s="221" t="s">
        <v>169</v>
      </c>
      <c r="F33" s="221" t="s">
        <v>170</v>
      </c>
      <c r="G33" s="221" t="s">
        <v>272</v>
      </c>
      <c r="H33" s="221" t="s">
        <v>273</v>
      </c>
      <c r="I33" s="173">
        <v>10800</v>
      </c>
      <c r="J33" s="173">
        <v>10800</v>
      </c>
      <c r="K33" s="85"/>
      <c r="L33" s="85"/>
      <c r="M33" s="85"/>
      <c r="N33" s="173">
        <v>10800</v>
      </c>
      <c r="O33" s="85"/>
      <c r="P33" s="173"/>
      <c r="Q33" s="173"/>
      <c r="R33" s="173"/>
      <c r="S33" s="173"/>
      <c r="T33" s="173"/>
      <c r="U33" s="173"/>
      <c r="V33" s="173"/>
      <c r="W33" s="173"/>
      <c r="X33" s="173"/>
      <c r="Y33" s="173"/>
    </row>
    <row r="34" ht="20.25" customHeight="1" spans="1:25">
      <c r="A34" s="221" t="s">
        <v>70</v>
      </c>
      <c r="B34" s="221" t="s">
        <v>70</v>
      </c>
      <c r="C34" s="221" t="s">
        <v>270</v>
      </c>
      <c r="D34" s="221" t="s">
        <v>271</v>
      </c>
      <c r="E34" s="221" t="s">
        <v>106</v>
      </c>
      <c r="F34" s="221" t="s">
        <v>107</v>
      </c>
      <c r="G34" s="221" t="s">
        <v>274</v>
      </c>
      <c r="H34" s="221" t="s">
        <v>275</v>
      </c>
      <c r="I34" s="173">
        <v>6400</v>
      </c>
      <c r="J34" s="173">
        <v>6400</v>
      </c>
      <c r="K34" s="85"/>
      <c r="L34" s="85"/>
      <c r="M34" s="85"/>
      <c r="N34" s="173">
        <v>6400</v>
      </c>
      <c r="O34" s="85"/>
      <c r="P34" s="173"/>
      <c r="Q34" s="173"/>
      <c r="R34" s="173"/>
      <c r="S34" s="173"/>
      <c r="T34" s="173"/>
      <c r="U34" s="173"/>
      <c r="V34" s="173"/>
      <c r="W34" s="173"/>
      <c r="X34" s="173"/>
      <c r="Y34" s="173"/>
    </row>
    <row r="35" ht="20.25" customHeight="1" spans="1:25">
      <c r="A35" s="221" t="s">
        <v>70</v>
      </c>
      <c r="B35" s="221" t="s">
        <v>70</v>
      </c>
      <c r="C35" s="221" t="s">
        <v>270</v>
      </c>
      <c r="D35" s="221" t="s">
        <v>271</v>
      </c>
      <c r="E35" s="221" t="s">
        <v>108</v>
      </c>
      <c r="F35" s="221" t="s">
        <v>109</v>
      </c>
      <c r="G35" s="221" t="s">
        <v>274</v>
      </c>
      <c r="H35" s="221" t="s">
        <v>275</v>
      </c>
      <c r="I35" s="173">
        <v>10400</v>
      </c>
      <c r="J35" s="173">
        <v>10400</v>
      </c>
      <c r="K35" s="85"/>
      <c r="L35" s="85"/>
      <c r="M35" s="85"/>
      <c r="N35" s="173">
        <v>10400</v>
      </c>
      <c r="O35" s="85"/>
      <c r="P35" s="173"/>
      <c r="Q35" s="173"/>
      <c r="R35" s="173"/>
      <c r="S35" s="173"/>
      <c r="T35" s="173"/>
      <c r="U35" s="173"/>
      <c r="V35" s="173"/>
      <c r="W35" s="173"/>
      <c r="X35" s="173"/>
      <c r="Y35" s="173"/>
    </row>
    <row r="36" ht="20.25" customHeight="1" spans="1:25">
      <c r="A36" s="221" t="s">
        <v>70</v>
      </c>
      <c r="B36" s="221" t="s">
        <v>70</v>
      </c>
      <c r="C36" s="221" t="s">
        <v>270</v>
      </c>
      <c r="D36" s="221" t="s">
        <v>271</v>
      </c>
      <c r="E36" s="221" t="s">
        <v>114</v>
      </c>
      <c r="F36" s="221" t="s">
        <v>107</v>
      </c>
      <c r="G36" s="221" t="s">
        <v>274</v>
      </c>
      <c r="H36" s="221" t="s">
        <v>275</v>
      </c>
      <c r="I36" s="173">
        <v>5200</v>
      </c>
      <c r="J36" s="173">
        <v>5200</v>
      </c>
      <c r="K36" s="85"/>
      <c r="L36" s="85"/>
      <c r="M36" s="85"/>
      <c r="N36" s="173">
        <v>5200</v>
      </c>
      <c r="O36" s="85"/>
      <c r="P36" s="173"/>
      <c r="Q36" s="173"/>
      <c r="R36" s="173"/>
      <c r="S36" s="173"/>
      <c r="T36" s="173"/>
      <c r="U36" s="173"/>
      <c r="V36" s="173"/>
      <c r="W36" s="173"/>
      <c r="X36" s="173"/>
      <c r="Y36" s="173"/>
    </row>
    <row r="37" ht="20.25" customHeight="1" spans="1:25">
      <c r="A37" s="221" t="s">
        <v>70</v>
      </c>
      <c r="B37" s="221" t="s">
        <v>70</v>
      </c>
      <c r="C37" s="221" t="s">
        <v>270</v>
      </c>
      <c r="D37" s="221" t="s">
        <v>271</v>
      </c>
      <c r="E37" s="221" t="s">
        <v>114</v>
      </c>
      <c r="F37" s="221" t="s">
        <v>107</v>
      </c>
      <c r="G37" s="221" t="s">
        <v>274</v>
      </c>
      <c r="H37" s="221" t="s">
        <v>275</v>
      </c>
      <c r="I37" s="173">
        <v>800</v>
      </c>
      <c r="J37" s="173">
        <v>800</v>
      </c>
      <c r="K37" s="85"/>
      <c r="L37" s="85"/>
      <c r="M37" s="85"/>
      <c r="N37" s="173">
        <v>800</v>
      </c>
      <c r="O37" s="85"/>
      <c r="P37" s="173"/>
      <c r="Q37" s="173"/>
      <c r="R37" s="173"/>
      <c r="S37" s="173"/>
      <c r="T37" s="173"/>
      <c r="U37" s="173"/>
      <c r="V37" s="173"/>
      <c r="W37" s="173"/>
      <c r="X37" s="173"/>
      <c r="Y37" s="173"/>
    </row>
    <row r="38" ht="20.25" customHeight="1" spans="1:25">
      <c r="A38" s="221" t="s">
        <v>70</v>
      </c>
      <c r="B38" s="221" t="s">
        <v>70</v>
      </c>
      <c r="C38" s="221" t="s">
        <v>270</v>
      </c>
      <c r="D38" s="221" t="s">
        <v>271</v>
      </c>
      <c r="E38" s="221" t="s">
        <v>169</v>
      </c>
      <c r="F38" s="221" t="s">
        <v>170</v>
      </c>
      <c r="G38" s="221" t="s">
        <v>274</v>
      </c>
      <c r="H38" s="221" t="s">
        <v>275</v>
      </c>
      <c r="I38" s="173">
        <v>2400</v>
      </c>
      <c r="J38" s="173">
        <v>2400</v>
      </c>
      <c r="K38" s="85"/>
      <c r="L38" s="85"/>
      <c r="M38" s="85"/>
      <c r="N38" s="173">
        <v>2400</v>
      </c>
      <c r="O38" s="85"/>
      <c r="P38" s="173"/>
      <c r="Q38" s="173"/>
      <c r="R38" s="173"/>
      <c r="S38" s="173"/>
      <c r="T38" s="173"/>
      <c r="U38" s="173"/>
      <c r="V38" s="173"/>
      <c r="W38" s="173"/>
      <c r="X38" s="173"/>
      <c r="Y38" s="173"/>
    </row>
    <row r="39" ht="20.25" customHeight="1" spans="1:25">
      <c r="A39" s="221" t="s">
        <v>70</v>
      </c>
      <c r="B39" s="221" t="s">
        <v>70</v>
      </c>
      <c r="C39" s="221" t="s">
        <v>270</v>
      </c>
      <c r="D39" s="221" t="s">
        <v>271</v>
      </c>
      <c r="E39" s="221" t="s">
        <v>106</v>
      </c>
      <c r="F39" s="221" t="s">
        <v>107</v>
      </c>
      <c r="G39" s="221" t="s">
        <v>276</v>
      </c>
      <c r="H39" s="221" t="s">
        <v>277</v>
      </c>
      <c r="I39" s="173">
        <v>6400</v>
      </c>
      <c r="J39" s="173">
        <v>6400</v>
      </c>
      <c r="K39" s="85"/>
      <c r="L39" s="85"/>
      <c r="M39" s="85"/>
      <c r="N39" s="173">
        <v>6400</v>
      </c>
      <c r="O39" s="85"/>
      <c r="P39" s="173"/>
      <c r="Q39" s="173"/>
      <c r="R39" s="173"/>
      <c r="S39" s="173"/>
      <c r="T39" s="173"/>
      <c r="U39" s="173"/>
      <c r="V39" s="173"/>
      <c r="W39" s="173"/>
      <c r="X39" s="173"/>
      <c r="Y39" s="173"/>
    </row>
    <row r="40" ht="20.25" customHeight="1" spans="1:25">
      <c r="A40" s="221" t="s">
        <v>70</v>
      </c>
      <c r="B40" s="221" t="s">
        <v>70</v>
      </c>
      <c r="C40" s="221" t="s">
        <v>270</v>
      </c>
      <c r="D40" s="221" t="s">
        <v>271</v>
      </c>
      <c r="E40" s="221" t="s">
        <v>108</v>
      </c>
      <c r="F40" s="221" t="s">
        <v>109</v>
      </c>
      <c r="G40" s="221" t="s">
        <v>276</v>
      </c>
      <c r="H40" s="221" t="s">
        <v>277</v>
      </c>
      <c r="I40" s="173">
        <v>10400</v>
      </c>
      <c r="J40" s="173">
        <v>10400</v>
      </c>
      <c r="K40" s="85"/>
      <c r="L40" s="85"/>
      <c r="M40" s="85"/>
      <c r="N40" s="173">
        <v>10400</v>
      </c>
      <c r="O40" s="85"/>
      <c r="P40" s="173"/>
      <c r="Q40" s="173"/>
      <c r="R40" s="173"/>
      <c r="S40" s="173"/>
      <c r="T40" s="173"/>
      <c r="U40" s="173"/>
      <c r="V40" s="173"/>
      <c r="W40" s="173"/>
      <c r="X40" s="173"/>
      <c r="Y40" s="173"/>
    </row>
    <row r="41" ht="20.25" customHeight="1" spans="1:25">
      <c r="A41" s="221" t="s">
        <v>70</v>
      </c>
      <c r="B41" s="221" t="s">
        <v>70</v>
      </c>
      <c r="C41" s="221" t="s">
        <v>270</v>
      </c>
      <c r="D41" s="221" t="s">
        <v>271</v>
      </c>
      <c r="E41" s="221" t="s">
        <v>114</v>
      </c>
      <c r="F41" s="221" t="s">
        <v>107</v>
      </c>
      <c r="G41" s="221" t="s">
        <v>276</v>
      </c>
      <c r="H41" s="221" t="s">
        <v>277</v>
      </c>
      <c r="I41" s="173">
        <v>800</v>
      </c>
      <c r="J41" s="173">
        <v>800</v>
      </c>
      <c r="K41" s="85"/>
      <c r="L41" s="85"/>
      <c r="M41" s="85"/>
      <c r="N41" s="173">
        <v>800</v>
      </c>
      <c r="O41" s="85"/>
      <c r="P41" s="173"/>
      <c r="Q41" s="173"/>
      <c r="R41" s="173"/>
      <c r="S41" s="173"/>
      <c r="T41" s="173"/>
      <c r="U41" s="173"/>
      <c r="V41" s="173"/>
      <c r="W41" s="173"/>
      <c r="X41" s="173"/>
      <c r="Y41" s="173"/>
    </row>
    <row r="42" ht="20.25" customHeight="1" spans="1:25">
      <c r="A42" s="221" t="s">
        <v>70</v>
      </c>
      <c r="B42" s="221" t="s">
        <v>70</v>
      </c>
      <c r="C42" s="221" t="s">
        <v>270</v>
      </c>
      <c r="D42" s="221" t="s">
        <v>271</v>
      </c>
      <c r="E42" s="221" t="s">
        <v>114</v>
      </c>
      <c r="F42" s="221" t="s">
        <v>107</v>
      </c>
      <c r="G42" s="221" t="s">
        <v>276</v>
      </c>
      <c r="H42" s="221" t="s">
        <v>277</v>
      </c>
      <c r="I42" s="173">
        <v>5200</v>
      </c>
      <c r="J42" s="173">
        <v>5200</v>
      </c>
      <c r="K42" s="85"/>
      <c r="L42" s="85"/>
      <c r="M42" s="85"/>
      <c r="N42" s="173">
        <v>5200</v>
      </c>
      <c r="O42" s="85"/>
      <c r="P42" s="173"/>
      <c r="Q42" s="173"/>
      <c r="R42" s="173"/>
      <c r="S42" s="173"/>
      <c r="T42" s="173"/>
      <c r="U42" s="173"/>
      <c r="V42" s="173"/>
      <c r="W42" s="173"/>
      <c r="X42" s="173"/>
      <c r="Y42" s="173"/>
    </row>
    <row r="43" ht="20.25" customHeight="1" spans="1:25">
      <c r="A43" s="221" t="s">
        <v>70</v>
      </c>
      <c r="B43" s="221" t="s">
        <v>70</v>
      </c>
      <c r="C43" s="221" t="s">
        <v>270</v>
      </c>
      <c r="D43" s="221" t="s">
        <v>271</v>
      </c>
      <c r="E43" s="221" t="s">
        <v>169</v>
      </c>
      <c r="F43" s="221" t="s">
        <v>170</v>
      </c>
      <c r="G43" s="221" t="s">
        <v>276</v>
      </c>
      <c r="H43" s="221" t="s">
        <v>277</v>
      </c>
      <c r="I43" s="173">
        <v>2400</v>
      </c>
      <c r="J43" s="173">
        <v>2400</v>
      </c>
      <c r="K43" s="85"/>
      <c r="L43" s="85"/>
      <c r="M43" s="85"/>
      <c r="N43" s="173">
        <v>2400</v>
      </c>
      <c r="O43" s="85"/>
      <c r="P43" s="173"/>
      <c r="Q43" s="173"/>
      <c r="R43" s="173"/>
      <c r="S43" s="173"/>
      <c r="T43" s="173"/>
      <c r="U43" s="173"/>
      <c r="V43" s="173"/>
      <c r="W43" s="173"/>
      <c r="X43" s="173"/>
      <c r="Y43" s="173"/>
    </row>
    <row r="44" ht="20.25" customHeight="1" spans="1:25">
      <c r="A44" s="221" t="s">
        <v>70</v>
      </c>
      <c r="B44" s="221" t="s">
        <v>70</v>
      </c>
      <c r="C44" s="221" t="s">
        <v>270</v>
      </c>
      <c r="D44" s="221" t="s">
        <v>271</v>
      </c>
      <c r="E44" s="221" t="s">
        <v>106</v>
      </c>
      <c r="F44" s="221" t="s">
        <v>107</v>
      </c>
      <c r="G44" s="221" t="s">
        <v>278</v>
      </c>
      <c r="H44" s="221" t="s">
        <v>279</v>
      </c>
      <c r="I44" s="173">
        <v>22400</v>
      </c>
      <c r="J44" s="173">
        <v>22400</v>
      </c>
      <c r="K44" s="85"/>
      <c r="L44" s="85"/>
      <c r="M44" s="85"/>
      <c r="N44" s="173">
        <v>22400</v>
      </c>
      <c r="O44" s="85"/>
      <c r="P44" s="173"/>
      <c r="Q44" s="173"/>
      <c r="R44" s="173"/>
      <c r="S44" s="173"/>
      <c r="T44" s="173"/>
      <c r="U44" s="173"/>
      <c r="V44" s="173"/>
      <c r="W44" s="173"/>
      <c r="X44" s="173"/>
      <c r="Y44" s="173"/>
    </row>
    <row r="45" ht="20.25" customHeight="1" spans="1:25">
      <c r="A45" s="221" t="s">
        <v>70</v>
      </c>
      <c r="B45" s="221" t="s">
        <v>70</v>
      </c>
      <c r="C45" s="221" t="s">
        <v>270</v>
      </c>
      <c r="D45" s="221" t="s">
        <v>271</v>
      </c>
      <c r="E45" s="221" t="s">
        <v>108</v>
      </c>
      <c r="F45" s="221" t="s">
        <v>109</v>
      </c>
      <c r="G45" s="221" t="s">
        <v>278</v>
      </c>
      <c r="H45" s="221" t="s">
        <v>279</v>
      </c>
      <c r="I45" s="173">
        <v>36400</v>
      </c>
      <c r="J45" s="173">
        <v>36400</v>
      </c>
      <c r="K45" s="85"/>
      <c r="L45" s="85"/>
      <c r="M45" s="85"/>
      <c r="N45" s="173">
        <v>36400</v>
      </c>
      <c r="O45" s="85"/>
      <c r="P45" s="173"/>
      <c r="Q45" s="173"/>
      <c r="R45" s="173"/>
      <c r="S45" s="173"/>
      <c r="T45" s="173"/>
      <c r="U45" s="173"/>
      <c r="V45" s="173"/>
      <c r="W45" s="173"/>
      <c r="X45" s="173"/>
      <c r="Y45" s="173"/>
    </row>
    <row r="46" ht="20.25" customHeight="1" spans="1:25">
      <c r="A46" s="221" t="s">
        <v>70</v>
      </c>
      <c r="B46" s="221" t="s">
        <v>70</v>
      </c>
      <c r="C46" s="221" t="s">
        <v>270</v>
      </c>
      <c r="D46" s="221" t="s">
        <v>271</v>
      </c>
      <c r="E46" s="221" t="s">
        <v>114</v>
      </c>
      <c r="F46" s="221" t="s">
        <v>107</v>
      </c>
      <c r="G46" s="221" t="s">
        <v>278</v>
      </c>
      <c r="H46" s="221" t="s">
        <v>279</v>
      </c>
      <c r="I46" s="173">
        <v>9200</v>
      </c>
      <c r="J46" s="173">
        <v>9200</v>
      </c>
      <c r="K46" s="85"/>
      <c r="L46" s="85"/>
      <c r="M46" s="85"/>
      <c r="N46" s="173">
        <v>9200</v>
      </c>
      <c r="O46" s="85"/>
      <c r="P46" s="173"/>
      <c r="Q46" s="173"/>
      <c r="R46" s="173"/>
      <c r="S46" s="173"/>
      <c r="T46" s="173"/>
      <c r="U46" s="173"/>
      <c r="V46" s="173"/>
      <c r="W46" s="173"/>
      <c r="X46" s="173"/>
      <c r="Y46" s="173"/>
    </row>
    <row r="47" ht="20.25" customHeight="1" spans="1:25">
      <c r="A47" s="221" t="s">
        <v>70</v>
      </c>
      <c r="B47" s="221" t="s">
        <v>70</v>
      </c>
      <c r="C47" s="221" t="s">
        <v>270</v>
      </c>
      <c r="D47" s="221" t="s">
        <v>271</v>
      </c>
      <c r="E47" s="221" t="s">
        <v>114</v>
      </c>
      <c r="F47" s="221" t="s">
        <v>107</v>
      </c>
      <c r="G47" s="221" t="s">
        <v>278</v>
      </c>
      <c r="H47" s="221" t="s">
        <v>279</v>
      </c>
      <c r="I47" s="173">
        <v>2800</v>
      </c>
      <c r="J47" s="173">
        <v>2800</v>
      </c>
      <c r="K47" s="85"/>
      <c r="L47" s="85"/>
      <c r="M47" s="85"/>
      <c r="N47" s="173">
        <v>2800</v>
      </c>
      <c r="O47" s="85"/>
      <c r="P47" s="173"/>
      <c r="Q47" s="173"/>
      <c r="R47" s="173"/>
      <c r="S47" s="173"/>
      <c r="T47" s="173"/>
      <c r="U47" s="173"/>
      <c r="V47" s="173"/>
      <c r="W47" s="173"/>
      <c r="X47" s="173"/>
      <c r="Y47" s="173"/>
    </row>
    <row r="48" ht="20.25" customHeight="1" spans="1:25">
      <c r="A48" s="221" t="s">
        <v>70</v>
      </c>
      <c r="B48" s="221" t="s">
        <v>70</v>
      </c>
      <c r="C48" s="221" t="s">
        <v>270</v>
      </c>
      <c r="D48" s="221" t="s">
        <v>271</v>
      </c>
      <c r="E48" s="221" t="s">
        <v>169</v>
      </c>
      <c r="F48" s="221" t="s">
        <v>170</v>
      </c>
      <c r="G48" s="221" t="s">
        <v>278</v>
      </c>
      <c r="H48" s="221" t="s">
        <v>279</v>
      </c>
      <c r="I48" s="173">
        <v>8400</v>
      </c>
      <c r="J48" s="173">
        <v>8400</v>
      </c>
      <c r="K48" s="85"/>
      <c r="L48" s="85"/>
      <c r="M48" s="85"/>
      <c r="N48" s="173">
        <v>8400</v>
      </c>
      <c r="O48" s="85"/>
      <c r="P48" s="173"/>
      <c r="Q48" s="173"/>
      <c r="R48" s="173"/>
      <c r="S48" s="173"/>
      <c r="T48" s="173"/>
      <c r="U48" s="173"/>
      <c r="V48" s="173"/>
      <c r="W48" s="173"/>
      <c r="X48" s="173"/>
      <c r="Y48" s="173"/>
    </row>
    <row r="49" ht="20.25" customHeight="1" spans="1:25">
      <c r="A49" s="221" t="s">
        <v>70</v>
      </c>
      <c r="B49" s="221" t="s">
        <v>70</v>
      </c>
      <c r="C49" s="221" t="s">
        <v>270</v>
      </c>
      <c r="D49" s="221" t="s">
        <v>271</v>
      </c>
      <c r="E49" s="221" t="s">
        <v>106</v>
      </c>
      <c r="F49" s="221" t="s">
        <v>107</v>
      </c>
      <c r="G49" s="221" t="s">
        <v>280</v>
      </c>
      <c r="H49" s="221" t="s">
        <v>281</v>
      </c>
      <c r="I49" s="173">
        <v>40960</v>
      </c>
      <c r="J49" s="173">
        <v>40960</v>
      </c>
      <c r="K49" s="85"/>
      <c r="L49" s="85"/>
      <c r="M49" s="85"/>
      <c r="N49" s="173">
        <v>40960</v>
      </c>
      <c r="O49" s="85"/>
      <c r="P49" s="173"/>
      <c r="Q49" s="173"/>
      <c r="R49" s="173"/>
      <c r="S49" s="173"/>
      <c r="T49" s="173"/>
      <c r="U49" s="173"/>
      <c r="V49" s="173"/>
      <c r="W49" s="173"/>
      <c r="X49" s="173"/>
      <c r="Y49" s="173"/>
    </row>
    <row r="50" ht="20.25" customHeight="1" spans="1:25">
      <c r="A50" s="221" t="s">
        <v>70</v>
      </c>
      <c r="B50" s="221" t="s">
        <v>70</v>
      </c>
      <c r="C50" s="221" t="s">
        <v>270</v>
      </c>
      <c r="D50" s="221" t="s">
        <v>271</v>
      </c>
      <c r="E50" s="221" t="s">
        <v>108</v>
      </c>
      <c r="F50" s="221" t="s">
        <v>109</v>
      </c>
      <c r="G50" s="221" t="s">
        <v>280</v>
      </c>
      <c r="H50" s="221" t="s">
        <v>281</v>
      </c>
      <c r="I50" s="173">
        <v>66560</v>
      </c>
      <c r="J50" s="173">
        <v>66560</v>
      </c>
      <c r="K50" s="85"/>
      <c r="L50" s="85"/>
      <c r="M50" s="85"/>
      <c r="N50" s="173">
        <v>66560</v>
      </c>
      <c r="O50" s="85"/>
      <c r="P50" s="173"/>
      <c r="Q50" s="173"/>
      <c r="R50" s="173"/>
      <c r="S50" s="173"/>
      <c r="T50" s="173"/>
      <c r="U50" s="173"/>
      <c r="V50" s="173"/>
      <c r="W50" s="173"/>
      <c r="X50" s="173"/>
      <c r="Y50" s="173"/>
    </row>
    <row r="51" ht="20.25" customHeight="1" spans="1:25">
      <c r="A51" s="221" t="s">
        <v>70</v>
      </c>
      <c r="B51" s="221" t="s">
        <v>70</v>
      </c>
      <c r="C51" s="221" t="s">
        <v>270</v>
      </c>
      <c r="D51" s="221" t="s">
        <v>271</v>
      </c>
      <c r="E51" s="221" t="s">
        <v>114</v>
      </c>
      <c r="F51" s="221" t="s">
        <v>107</v>
      </c>
      <c r="G51" s="221" t="s">
        <v>280</v>
      </c>
      <c r="H51" s="221" t="s">
        <v>281</v>
      </c>
      <c r="I51" s="173">
        <v>24880</v>
      </c>
      <c r="J51" s="173">
        <v>24880</v>
      </c>
      <c r="K51" s="85"/>
      <c r="L51" s="85"/>
      <c r="M51" s="85"/>
      <c r="N51" s="173">
        <v>24880</v>
      </c>
      <c r="O51" s="85"/>
      <c r="P51" s="173"/>
      <c r="Q51" s="173"/>
      <c r="R51" s="173"/>
      <c r="S51" s="173"/>
      <c r="T51" s="173"/>
      <c r="U51" s="173"/>
      <c r="V51" s="173"/>
      <c r="W51" s="173"/>
      <c r="X51" s="173"/>
      <c r="Y51" s="173"/>
    </row>
    <row r="52" ht="20.25" customHeight="1" spans="1:25">
      <c r="A52" s="221" t="s">
        <v>70</v>
      </c>
      <c r="B52" s="221" t="s">
        <v>70</v>
      </c>
      <c r="C52" s="221" t="s">
        <v>270</v>
      </c>
      <c r="D52" s="221" t="s">
        <v>271</v>
      </c>
      <c r="E52" s="221" t="s">
        <v>114</v>
      </c>
      <c r="F52" s="221" t="s">
        <v>107</v>
      </c>
      <c r="G52" s="221" t="s">
        <v>280</v>
      </c>
      <c r="H52" s="221" t="s">
        <v>281</v>
      </c>
      <c r="I52" s="173">
        <v>5120</v>
      </c>
      <c r="J52" s="173">
        <v>5120</v>
      </c>
      <c r="K52" s="85"/>
      <c r="L52" s="85"/>
      <c r="M52" s="85"/>
      <c r="N52" s="173">
        <v>5120</v>
      </c>
      <c r="O52" s="85"/>
      <c r="P52" s="173"/>
      <c r="Q52" s="173"/>
      <c r="R52" s="173"/>
      <c r="S52" s="173"/>
      <c r="T52" s="173"/>
      <c r="U52" s="173"/>
      <c r="V52" s="173"/>
      <c r="W52" s="173"/>
      <c r="X52" s="173"/>
      <c r="Y52" s="173"/>
    </row>
    <row r="53" ht="20.25" customHeight="1" spans="1:25">
      <c r="A53" s="221" t="s">
        <v>70</v>
      </c>
      <c r="B53" s="221" t="s">
        <v>70</v>
      </c>
      <c r="C53" s="221" t="s">
        <v>270</v>
      </c>
      <c r="D53" s="221" t="s">
        <v>271</v>
      </c>
      <c r="E53" s="221" t="s">
        <v>169</v>
      </c>
      <c r="F53" s="221" t="s">
        <v>170</v>
      </c>
      <c r="G53" s="221" t="s">
        <v>280</v>
      </c>
      <c r="H53" s="221" t="s">
        <v>281</v>
      </c>
      <c r="I53" s="173">
        <v>15360</v>
      </c>
      <c r="J53" s="173">
        <v>15360</v>
      </c>
      <c r="K53" s="85"/>
      <c r="L53" s="85"/>
      <c r="M53" s="85"/>
      <c r="N53" s="173">
        <v>15360</v>
      </c>
      <c r="O53" s="85"/>
      <c r="P53" s="173"/>
      <c r="Q53" s="173"/>
      <c r="R53" s="173"/>
      <c r="S53" s="173"/>
      <c r="T53" s="173"/>
      <c r="U53" s="173"/>
      <c r="V53" s="173"/>
      <c r="W53" s="173"/>
      <c r="X53" s="173"/>
      <c r="Y53" s="173"/>
    </row>
    <row r="54" ht="20.25" customHeight="1" spans="1:25">
      <c r="A54" s="221" t="s">
        <v>70</v>
      </c>
      <c r="B54" s="221" t="s">
        <v>70</v>
      </c>
      <c r="C54" s="221" t="s">
        <v>270</v>
      </c>
      <c r="D54" s="221" t="s">
        <v>271</v>
      </c>
      <c r="E54" s="221" t="s">
        <v>106</v>
      </c>
      <c r="F54" s="221" t="s">
        <v>107</v>
      </c>
      <c r="G54" s="221" t="s">
        <v>282</v>
      </c>
      <c r="H54" s="221" t="s">
        <v>283</v>
      </c>
      <c r="I54" s="173">
        <v>4800</v>
      </c>
      <c r="J54" s="173">
        <v>4800</v>
      </c>
      <c r="K54" s="85"/>
      <c r="L54" s="85"/>
      <c r="M54" s="85"/>
      <c r="N54" s="173">
        <v>4800</v>
      </c>
      <c r="O54" s="85"/>
      <c r="P54" s="173"/>
      <c r="Q54" s="173"/>
      <c r="R54" s="173"/>
      <c r="S54" s="173"/>
      <c r="T54" s="173"/>
      <c r="U54" s="173"/>
      <c r="V54" s="173"/>
      <c r="W54" s="173"/>
      <c r="X54" s="173"/>
      <c r="Y54" s="173"/>
    </row>
    <row r="55" ht="20.25" customHeight="1" spans="1:25">
      <c r="A55" s="221" t="s">
        <v>70</v>
      </c>
      <c r="B55" s="221" t="s">
        <v>70</v>
      </c>
      <c r="C55" s="221" t="s">
        <v>270</v>
      </c>
      <c r="D55" s="221" t="s">
        <v>271</v>
      </c>
      <c r="E55" s="221" t="s">
        <v>108</v>
      </c>
      <c r="F55" s="221" t="s">
        <v>109</v>
      </c>
      <c r="G55" s="221" t="s">
        <v>282</v>
      </c>
      <c r="H55" s="221" t="s">
        <v>283</v>
      </c>
      <c r="I55" s="173">
        <v>7800</v>
      </c>
      <c r="J55" s="173">
        <v>7800</v>
      </c>
      <c r="K55" s="85"/>
      <c r="L55" s="85"/>
      <c r="M55" s="85"/>
      <c r="N55" s="173">
        <v>7800</v>
      </c>
      <c r="O55" s="85"/>
      <c r="P55" s="173"/>
      <c r="Q55" s="173"/>
      <c r="R55" s="173"/>
      <c r="S55" s="173"/>
      <c r="T55" s="173"/>
      <c r="U55" s="173"/>
      <c r="V55" s="173"/>
      <c r="W55" s="173"/>
      <c r="X55" s="173"/>
      <c r="Y55" s="173"/>
    </row>
    <row r="56" ht="20.25" customHeight="1" spans="1:25">
      <c r="A56" s="221" t="s">
        <v>70</v>
      </c>
      <c r="B56" s="221" t="s">
        <v>70</v>
      </c>
      <c r="C56" s="221" t="s">
        <v>270</v>
      </c>
      <c r="D56" s="221" t="s">
        <v>271</v>
      </c>
      <c r="E56" s="221" t="s">
        <v>114</v>
      </c>
      <c r="F56" s="221" t="s">
        <v>107</v>
      </c>
      <c r="G56" s="221" t="s">
        <v>282</v>
      </c>
      <c r="H56" s="221" t="s">
        <v>283</v>
      </c>
      <c r="I56" s="173">
        <v>19400</v>
      </c>
      <c r="J56" s="173">
        <v>19400</v>
      </c>
      <c r="K56" s="85"/>
      <c r="L56" s="85"/>
      <c r="M56" s="85"/>
      <c r="N56" s="173">
        <v>19400</v>
      </c>
      <c r="O56" s="85"/>
      <c r="P56" s="173"/>
      <c r="Q56" s="173"/>
      <c r="R56" s="173"/>
      <c r="S56" s="173"/>
      <c r="T56" s="173"/>
      <c r="U56" s="173"/>
      <c r="V56" s="173"/>
      <c r="W56" s="173"/>
      <c r="X56" s="173"/>
      <c r="Y56" s="173"/>
    </row>
    <row r="57" ht="20.25" customHeight="1" spans="1:25">
      <c r="A57" s="221" t="s">
        <v>70</v>
      </c>
      <c r="B57" s="221" t="s">
        <v>70</v>
      </c>
      <c r="C57" s="221" t="s">
        <v>270</v>
      </c>
      <c r="D57" s="221" t="s">
        <v>271</v>
      </c>
      <c r="E57" s="221" t="s">
        <v>114</v>
      </c>
      <c r="F57" s="221" t="s">
        <v>107</v>
      </c>
      <c r="G57" s="221" t="s">
        <v>282</v>
      </c>
      <c r="H57" s="221" t="s">
        <v>283</v>
      </c>
      <c r="I57" s="173">
        <v>600</v>
      </c>
      <c r="J57" s="173">
        <v>600</v>
      </c>
      <c r="K57" s="85"/>
      <c r="L57" s="85"/>
      <c r="M57" s="85"/>
      <c r="N57" s="173">
        <v>600</v>
      </c>
      <c r="O57" s="85"/>
      <c r="P57" s="173"/>
      <c r="Q57" s="173"/>
      <c r="R57" s="173"/>
      <c r="S57" s="173"/>
      <c r="T57" s="173"/>
      <c r="U57" s="173"/>
      <c r="V57" s="173"/>
      <c r="W57" s="173"/>
      <c r="X57" s="173"/>
      <c r="Y57" s="173"/>
    </row>
    <row r="58" ht="20.25" customHeight="1" spans="1:25">
      <c r="A58" s="221" t="s">
        <v>70</v>
      </c>
      <c r="B58" s="221" t="s">
        <v>70</v>
      </c>
      <c r="C58" s="221" t="s">
        <v>270</v>
      </c>
      <c r="D58" s="221" t="s">
        <v>271</v>
      </c>
      <c r="E58" s="221" t="s">
        <v>169</v>
      </c>
      <c r="F58" s="221" t="s">
        <v>170</v>
      </c>
      <c r="G58" s="221" t="s">
        <v>282</v>
      </c>
      <c r="H58" s="221" t="s">
        <v>283</v>
      </c>
      <c r="I58" s="173">
        <v>1800</v>
      </c>
      <c r="J58" s="173">
        <v>1800</v>
      </c>
      <c r="K58" s="85"/>
      <c r="L58" s="85"/>
      <c r="M58" s="85"/>
      <c r="N58" s="173">
        <v>1800</v>
      </c>
      <c r="O58" s="85"/>
      <c r="P58" s="173"/>
      <c r="Q58" s="173"/>
      <c r="R58" s="173"/>
      <c r="S58" s="173"/>
      <c r="T58" s="173"/>
      <c r="U58" s="173"/>
      <c r="V58" s="173"/>
      <c r="W58" s="173"/>
      <c r="X58" s="173"/>
      <c r="Y58" s="173"/>
    </row>
    <row r="59" ht="20.25" customHeight="1" spans="1:25">
      <c r="A59" s="221" t="s">
        <v>70</v>
      </c>
      <c r="B59" s="221" t="s">
        <v>70</v>
      </c>
      <c r="C59" s="221" t="s">
        <v>270</v>
      </c>
      <c r="D59" s="221" t="s">
        <v>271</v>
      </c>
      <c r="E59" s="221" t="s">
        <v>106</v>
      </c>
      <c r="F59" s="221" t="s">
        <v>107</v>
      </c>
      <c r="G59" s="221" t="s">
        <v>284</v>
      </c>
      <c r="H59" s="221" t="s">
        <v>285</v>
      </c>
      <c r="I59" s="173">
        <v>1600</v>
      </c>
      <c r="J59" s="173">
        <v>1600</v>
      </c>
      <c r="K59" s="85"/>
      <c r="L59" s="85"/>
      <c r="M59" s="85"/>
      <c r="N59" s="173">
        <v>1600</v>
      </c>
      <c r="O59" s="85"/>
      <c r="P59" s="173"/>
      <c r="Q59" s="173"/>
      <c r="R59" s="173"/>
      <c r="S59" s="173"/>
      <c r="T59" s="173"/>
      <c r="U59" s="173"/>
      <c r="V59" s="173"/>
      <c r="W59" s="173"/>
      <c r="X59" s="173"/>
      <c r="Y59" s="173"/>
    </row>
    <row r="60" ht="20.25" customHeight="1" spans="1:25">
      <c r="A60" s="221" t="s">
        <v>70</v>
      </c>
      <c r="B60" s="221" t="s">
        <v>70</v>
      </c>
      <c r="C60" s="221" t="s">
        <v>270</v>
      </c>
      <c r="D60" s="221" t="s">
        <v>271</v>
      </c>
      <c r="E60" s="221" t="s">
        <v>108</v>
      </c>
      <c r="F60" s="221" t="s">
        <v>109</v>
      </c>
      <c r="G60" s="221" t="s">
        <v>284</v>
      </c>
      <c r="H60" s="221" t="s">
        <v>285</v>
      </c>
      <c r="I60" s="173">
        <v>2600</v>
      </c>
      <c r="J60" s="173">
        <v>2600</v>
      </c>
      <c r="K60" s="85"/>
      <c r="L60" s="85"/>
      <c r="M60" s="85"/>
      <c r="N60" s="173">
        <v>2600</v>
      </c>
      <c r="O60" s="85"/>
      <c r="P60" s="173"/>
      <c r="Q60" s="173"/>
      <c r="R60" s="173"/>
      <c r="S60" s="173"/>
      <c r="T60" s="173"/>
      <c r="U60" s="173"/>
      <c r="V60" s="173"/>
      <c r="W60" s="173"/>
      <c r="X60" s="173"/>
      <c r="Y60" s="173"/>
    </row>
    <row r="61" ht="20.25" customHeight="1" spans="1:25">
      <c r="A61" s="221" t="s">
        <v>70</v>
      </c>
      <c r="B61" s="221" t="s">
        <v>70</v>
      </c>
      <c r="C61" s="221" t="s">
        <v>270</v>
      </c>
      <c r="D61" s="221" t="s">
        <v>271</v>
      </c>
      <c r="E61" s="221" t="s">
        <v>114</v>
      </c>
      <c r="F61" s="221" t="s">
        <v>107</v>
      </c>
      <c r="G61" s="221" t="s">
        <v>284</v>
      </c>
      <c r="H61" s="221" t="s">
        <v>285</v>
      </c>
      <c r="I61" s="173">
        <v>200</v>
      </c>
      <c r="J61" s="173">
        <v>200</v>
      </c>
      <c r="K61" s="85"/>
      <c r="L61" s="85"/>
      <c r="M61" s="85"/>
      <c r="N61" s="173">
        <v>200</v>
      </c>
      <c r="O61" s="85"/>
      <c r="P61" s="173"/>
      <c r="Q61" s="173"/>
      <c r="R61" s="173"/>
      <c r="S61" s="173"/>
      <c r="T61" s="173"/>
      <c r="U61" s="173"/>
      <c r="V61" s="173"/>
      <c r="W61" s="173"/>
      <c r="X61" s="173"/>
      <c r="Y61" s="173"/>
    </row>
    <row r="62" ht="20.25" customHeight="1" spans="1:25">
      <c r="A62" s="221" t="s">
        <v>70</v>
      </c>
      <c r="B62" s="221" t="s">
        <v>70</v>
      </c>
      <c r="C62" s="221" t="s">
        <v>270</v>
      </c>
      <c r="D62" s="221" t="s">
        <v>271</v>
      </c>
      <c r="E62" s="221" t="s">
        <v>114</v>
      </c>
      <c r="F62" s="221" t="s">
        <v>107</v>
      </c>
      <c r="G62" s="221" t="s">
        <v>284</v>
      </c>
      <c r="H62" s="221" t="s">
        <v>285</v>
      </c>
      <c r="I62" s="173">
        <v>200</v>
      </c>
      <c r="J62" s="173">
        <v>200</v>
      </c>
      <c r="K62" s="85"/>
      <c r="L62" s="85"/>
      <c r="M62" s="85"/>
      <c r="N62" s="173">
        <v>200</v>
      </c>
      <c r="O62" s="85"/>
      <c r="P62" s="173"/>
      <c r="Q62" s="173"/>
      <c r="R62" s="173"/>
      <c r="S62" s="173"/>
      <c r="T62" s="173"/>
      <c r="U62" s="173"/>
      <c r="V62" s="173"/>
      <c r="W62" s="173"/>
      <c r="X62" s="173"/>
      <c r="Y62" s="173"/>
    </row>
    <row r="63" ht="20.25" customHeight="1" spans="1:25">
      <c r="A63" s="221" t="s">
        <v>70</v>
      </c>
      <c r="B63" s="221" t="s">
        <v>70</v>
      </c>
      <c r="C63" s="221" t="s">
        <v>270</v>
      </c>
      <c r="D63" s="221" t="s">
        <v>271</v>
      </c>
      <c r="E63" s="221" t="s">
        <v>169</v>
      </c>
      <c r="F63" s="221" t="s">
        <v>170</v>
      </c>
      <c r="G63" s="221" t="s">
        <v>284</v>
      </c>
      <c r="H63" s="221" t="s">
        <v>285</v>
      </c>
      <c r="I63" s="173">
        <v>600</v>
      </c>
      <c r="J63" s="173">
        <v>600</v>
      </c>
      <c r="K63" s="85"/>
      <c r="L63" s="85"/>
      <c r="M63" s="85"/>
      <c r="N63" s="173">
        <v>600</v>
      </c>
      <c r="O63" s="85"/>
      <c r="P63" s="173"/>
      <c r="Q63" s="173"/>
      <c r="R63" s="173"/>
      <c r="S63" s="173"/>
      <c r="T63" s="173"/>
      <c r="U63" s="173"/>
      <c r="V63" s="173"/>
      <c r="W63" s="173"/>
      <c r="X63" s="173"/>
      <c r="Y63" s="173"/>
    </row>
    <row r="64" ht="20.25" customHeight="1" spans="1:25">
      <c r="A64" s="221" t="s">
        <v>70</v>
      </c>
      <c r="B64" s="221" t="s">
        <v>70</v>
      </c>
      <c r="C64" s="221" t="s">
        <v>270</v>
      </c>
      <c r="D64" s="221" t="s">
        <v>271</v>
      </c>
      <c r="E64" s="221" t="s">
        <v>106</v>
      </c>
      <c r="F64" s="221" t="s">
        <v>107</v>
      </c>
      <c r="G64" s="221" t="s">
        <v>286</v>
      </c>
      <c r="H64" s="221" t="s">
        <v>287</v>
      </c>
      <c r="I64" s="173">
        <v>1600</v>
      </c>
      <c r="J64" s="173">
        <v>1600</v>
      </c>
      <c r="K64" s="85"/>
      <c r="L64" s="85"/>
      <c r="M64" s="85"/>
      <c r="N64" s="173">
        <v>1600</v>
      </c>
      <c r="O64" s="85"/>
      <c r="P64" s="173"/>
      <c r="Q64" s="173"/>
      <c r="R64" s="173"/>
      <c r="S64" s="173"/>
      <c r="T64" s="173"/>
      <c r="U64" s="173"/>
      <c r="V64" s="173"/>
      <c r="W64" s="173"/>
      <c r="X64" s="173"/>
      <c r="Y64" s="173"/>
    </row>
    <row r="65" ht="20.25" customHeight="1" spans="1:25">
      <c r="A65" s="221" t="s">
        <v>70</v>
      </c>
      <c r="B65" s="221" t="s">
        <v>70</v>
      </c>
      <c r="C65" s="221" t="s">
        <v>270</v>
      </c>
      <c r="D65" s="221" t="s">
        <v>271</v>
      </c>
      <c r="E65" s="221" t="s">
        <v>108</v>
      </c>
      <c r="F65" s="221" t="s">
        <v>109</v>
      </c>
      <c r="G65" s="221" t="s">
        <v>286</v>
      </c>
      <c r="H65" s="221" t="s">
        <v>287</v>
      </c>
      <c r="I65" s="173">
        <v>2600</v>
      </c>
      <c r="J65" s="173">
        <v>2600</v>
      </c>
      <c r="K65" s="85"/>
      <c r="L65" s="85"/>
      <c r="M65" s="85"/>
      <c r="N65" s="173">
        <v>2600</v>
      </c>
      <c r="O65" s="85"/>
      <c r="P65" s="173"/>
      <c r="Q65" s="173"/>
      <c r="R65" s="173"/>
      <c r="S65" s="173"/>
      <c r="T65" s="173"/>
      <c r="U65" s="173"/>
      <c r="V65" s="173"/>
      <c r="W65" s="173"/>
      <c r="X65" s="173"/>
      <c r="Y65" s="173"/>
    </row>
    <row r="66" ht="20.25" customHeight="1" spans="1:25">
      <c r="A66" s="221" t="s">
        <v>70</v>
      </c>
      <c r="B66" s="221" t="s">
        <v>70</v>
      </c>
      <c r="C66" s="221" t="s">
        <v>270</v>
      </c>
      <c r="D66" s="221" t="s">
        <v>271</v>
      </c>
      <c r="E66" s="221" t="s">
        <v>114</v>
      </c>
      <c r="F66" s="221" t="s">
        <v>107</v>
      </c>
      <c r="G66" s="221" t="s">
        <v>286</v>
      </c>
      <c r="H66" s="221" t="s">
        <v>287</v>
      </c>
      <c r="I66" s="173">
        <v>200</v>
      </c>
      <c r="J66" s="173">
        <v>200</v>
      </c>
      <c r="K66" s="85"/>
      <c r="L66" s="85"/>
      <c r="M66" s="85"/>
      <c r="N66" s="173">
        <v>200</v>
      </c>
      <c r="O66" s="85"/>
      <c r="P66" s="173"/>
      <c r="Q66" s="173"/>
      <c r="R66" s="173"/>
      <c r="S66" s="173"/>
      <c r="T66" s="173"/>
      <c r="U66" s="173"/>
      <c r="V66" s="173"/>
      <c r="W66" s="173"/>
      <c r="X66" s="173"/>
      <c r="Y66" s="173"/>
    </row>
    <row r="67" ht="20.25" customHeight="1" spans="1:25">
      <c r="A67" s="221" t="s">
        <v>70</v>
      </c>
      <c r="B67" s="221" t="s">
        <v>70</v>
      </c>
      <c r="C67" s="221" t="s">
        <v>270</v>
      </c>
      <c r="D67" s="221" t="s">
        <v>271</v>
      </c>
      <c r="E67" s="221" t="s">
        <v>114</v>
      </c>
      <c r="F67" s="221" t="s">
        <v>107</v>
      </c>
      <c r="G67" s="221" t="s">
        <v>286</v>
      </c>
      <c r="H67" s="221" t="s">
        <v>287</v>
      </c>
      <c r="I67" s="173">
        <v>200</v>
      </c>
      <c r="J67" s="173">
        <v>200</v>
      </c>
      <c r="K67" s="85"/>
      <c r="L67" s="85"/>
      <c r="M67" s="85"/>
      <c r="N67" s="173">
        <v>200</v>
      </c>
      <c r="O67" s="85"/>
      <c r="P67" s="173"/>
      <c r="Q67" s="173"/>
      <c r="R67" s="173"/>
      <c r="S67" s="173"/>
      <c r="T67" s="173"/>
      <c r="U67" s="173"/>
      <c r="V67" s="173"/>
      <c r="W67" s="173"/>
      <c r="X67" s="173"/>
      <c r="Y67" s="173"/>
    </row>
    <row r="68" ht="20.25" customHeight="1" spans="1:25">
      <c r="A68" s="221" t="s">
        <v>70</v>
      </c>
      <c r="B68" s="221" t="s">
        <v>70</v>
      </c>
      <c r="C68" s="221" t="s">
        <v>270</v>
      </c>
      <c r="D68" s="221" t="s">
        <v>271</v>
      </c>
      <c r="E68" s="221" t="s">
        <v>169</v>
      </c>
      <c r="F68" s="221" t="s">
        <v>170</v>
      </c>
      <c r="G68" s="221" t="s">
        <v>286</v>
      </c>
      <c r="H68" s="221" t="s">
        <v>287</v>
      </c>
      <c r="I68" s="173">
        <v>600</v>
      </c>
      <c r="J68" s="173">
        <v>600</v>
      </c>
      <c r="K68" s="85"/>
      <c r="L68" s="85"/>
      <c r="M68" s="85"/>
      <c r="N68" s="173">
        <v>600</v>
      </c>
      <c r="O68" s="85"/>
      <c r="P68" s="173"/>
      <c r="Q68" s="173"/>
      <c r="R68" s="173"/>
      <c r="S68" s="173"/>
      <c r="T68" s="173"/>
      <c r="U68" s="173"/>
      <c r="V68" s="173"/>
      <c r="W68" s="173"/>
      <c r="X68" s="173"/>
      <c r="Y68" s="173"/>
    </row>
    <row r="69" ht="20.25" customHeight="1" spans="1:25">
      <c r="A69" s="221" t="s">
        <v>70</v>
      </c>
      <c r="B69" s="221" t="s">
        <v>70</v>
      </c>
      <c r="C69" s="221" t="s">
        <v>270</v>
      </c>
      <c r="D69" s="221" t="s">
        <v>271</v>
      </c>
      <c r="E69" s="221" t="s">
        <v>106</v>
      </c>
      <c r="F69" s="221" t="s">
        <v>107</v>
      </c>
      <c r="G69" s="221" t="s">
        <v>288</v>
      </c>
      <c r="H69" s="221" t="s">
        <v>289</v>
      </c>
      <c r="I69" s="173">
        <v>76800</v>
      </c>
      <c r="J69" s="173">
        <v>76800</v>
      </c>
      <c r="K69" s="85"/>
      <c r="L69" s="85"/>
      <c r="M69" s="85"/>
      <c r="N69" s="173">
        <v>76800</v>
      </c>
      <c r="O69" s="85"/>
      <c r="P69" s="173"/>
      <c r="Q69" s="173"/>
      <c r="R69" s="173"/>
      <c r="S69" s="173"/>
      <c r="T69" s="173"/>
      <c r="U69" s="173"/>
      <c r="V69" s="173"/>
      <c r="W69" s="173"/>
      <c r="X69" s="173"/>
      <c r="Y69" s="173"/>
    </row>
    <row r="70" ht="20.25" customHeight="1" spans="1:25">
      <c r="A70" s="221" t="s">
        <v>70</v>
      </c>
      <c r="B70" s="221" t="s">
        <v>70</v>
      </c>
      <c r="C70" s="221" t="s">
        <v>270</v>
      </c>
      <c r="D70" s="221" t="s">
        <v>271</v>
      </c>
      <c r="E70" s="221" t="s">
        <v>108</v>
      </c>
      <c r="F70" s="221" t="s">
        <v>109</v>
      </c>
      <c r="G70" s="221" t="s">
        <v>288</v>
      </c>
      <c r="H70" s="221" t="s">
        <v>289</v>
      </c>
      <c r="I70" s="173">
        <v>124800</v>
      </c>
      <c r="J70" s="173">
        <v>124800</v>
      </c>
      <c r="K70" s="85"/>
      <c r="L70" s="85"/>
      <c r="M70" s="85"/>
      <c r="N70" s="173">
        <v>124800</v>
      </c>
      <c r="O70" s="85"/>
      <c r="P70" s="173"/>
      <c r="Q70" s="173"/>
      <c r="R70" s="173"/>
      <c r="S70" s="173"/>
      <c r="T70" s="173"/>
      <c r="U70" s="173"/>
      <c r="V70" s="173"/>
      <c r="W70" s="173"/>
      <c r="X70" s="173"/>
      <c r="Y70" s="173"/>
    </row>
    <row r="71" ht="20.25" customHeight="1" spans="1:25">
      <c r="A71" s="221" t="s">
        <v>70</v>
      </c>
      <c r="B71" s="221" t="s">
        <v>70</v>
      </c>
      <c r="C71" s="221" t="s">
        <v>270</v>
      </c>
      <c r="D71" s="221" t="s">
        <v>271</v>
      </c>
      <c r="E71" s="221" t="s">
        <v>114</v>
      </c>
      <c r="F71" s="221" t="s">
        <v>107</v>
      </c>
      <c r="G71" s="221" t="s">
        <v>288</v>
      </c>
      <c r="H71" s="221" t="s">
        <v>289</v>
      </c>
      <c r="I71" s="173">
        <v>9600</v>
      </c>
      <c r="J71" s="173">
        <v>9600</v>
      </c>
      <c r="K71" s="85"/>
      <c r="L71" s="85"/>
      <c r="M71" s="85"/>
      <c r="N71" s="173">
        <v>9600</v>
      </c>
      <c r="O71" s="85"/>
      <c r="P71" s="173"/>
      <c r="Q71" s="173"/>
      <c r="R71" s="173"/>
      <c r="S71" s="173"/>
      <c r="T71" s="173"/>
      <c r="U71" s="173"/>
      <c r="V71" s="173"/>
      <c r="W71" s="173"/>
      <c r="X71" s="173"/>
      <c r="Y71" s="173"/>
    </row>
    <row r="72" ht="20.25" customHeight="1" spans="1:25">
      <c r="A72" s="221" t="s">
        <v>70</v>
      </c>
      <c r="B72" s="221" t="s">
        <v>70</v>
      </c>
      <c r="C72" s="221" t="s">
        <v>270</v>
      </c>
      <c r="D72" s="221" t="s">
        <v>271</v>
      </c>
      <c r="E72" s="221" t="s">
        <v>169</v>
      </c>
      <c r="F72" s="221" t="s">
        <v>170</v>
      </c>
      <c r="G72" s="221" t="s">
        <v>288</v>
      </c>
      <c r="H72" s="221" t="s">
        <v>289</v>
      </c>
      <c r="I72" s="173">
        <v>28800</v>
      </c>
      <c r="J72" s="173">
        <v>28800</v>
      </c>
      <c r="K72" s="85"/>
      <c r="L72" s="85"/>
      <c r="M72" s="85"/>
      <c r="N72" s="173">
        <v>28800</v>
      </c>
      <c r="O72" s="85"/>
      <c r="P72" s="173"/>
      <c r="Q72" s="173"/>
      <c r="R72" s="173"/>
      <c r="S72" s="173"/>
      <c r="T72" s="173"/>
      <c r="U72" s="173"/>
      <c r="V72" s="173"/>
      <c r="W72" s="173"/>
      <c r="X72" s="173"/>
      <c r="Y72" s="173"/>
    </row>
    <row r="73" ht="20.25" customHeight="1" spans="1:25">
      <c r="A73" s="221" t="s">
        <v>70</v>
      </c>
      <c r="B73" s="221" t="s">
        <v>70</v>
      </c>
      <c r="C73" s="221" t="s">
        <v>290</v>
      </c>
      <c r="D73" s="221" t="s">
        <v>291</v>
      </c>
      <c r="E73" s="221" t="s">
        <v>106</v>
      </c>
      <c r="F73" s="221" t="s">
        <v>107</v>
      </c>
      <c r="G73" s="221" t="s">
        <v>259</v>
      </c>
      <c r="H73" s="221" t="s">
        <v>260</v>
      </c>
      <c r="I73" s="173">
        <v>28620</v>
      </c>
      <c r="J73" s="173">
        <v>28620</v>
      </c>
      <c r="K73" s="85"/>
      <c r="L73" s="85"/>
      <c r="M73" s="85"/>
      <c r="N73" s="173">
        <v>28620</v>
      </c>
      <c r="O73" s="85"/>
      <c r="P73" s="173"/>
      <c r="Q73" s="173"/>
      <c r="R73" s="173"/>
      <c r="S73" s="173"/>
      <c r="T73" s="173"/>
      <c r="U73" s="173"/>
      <c r="V73" s="173"/>
      <c r="W73" s="173"/>
      <c r="X73" s="173"/>
      <c r="Y73" s="173"/>
    </row>
    <row r="74" ht="20.25" customHeight="1" spans="1:25">
      <c r="A74" s="221" t="s">
        <v>70</v>
      </c>
      <c r="B74" s="221" t="s">
        <v>70</v>
      </c>
      <c r="C74" s="221" t="s">
        <v>290</v>
      </c>
      <c r="D74" s="221" t="s">
        <v>291</v>
      </c>
      <c r="E74" s="221" t="s">
        <v>114</v>
      </c>
      <c r="F74" s="221" t="s">
        <v>107</v>
      </c>
      <c r="G74" s="221" t="s">
        <v>259</v>
      </c>
      <c r="H74" s="221" t="s">
        <v>260</v>
      </c>
      <c r="I74" s="173">
        <v>3600</v>
      </c>
      <c r="J74" s="173">
        <v>3600</v>
      </c>
      <c r="K74" s="85"/>
      <c r="L74" s="85"/>
      <c r="M74" s="85"/>
      <c r="N74" s="173">
        <v>3600</v>
      </c>
      <c r="O74" s="85"/>
      <c r="P74" s="173"/>
      <c r="Q74" s="173"/>
      <c r="R74" s="173"/>
      <c r="S74" s="173"/>
      <c r="T74" s="173"/>
      <c r="U74" s="173"/>
      <c r="V74" s="173"/>
      <c r="W74" s="173"/>
      <c r="X74" s="173"/>
      <c r="Y74" s="173"/>
    </row>
    <row r="75" ht="20.25" customHeight="1" spans="1:25">
      <c r="A75" s="221" t="s">
        <v>70</v>
      </c>
      <c r="B75" s="221" t="s">
        <v>70</v>
      </c>
      <c r="C75" s="221" t="s">
        <v>292</v>
      </c>
      <c r="D75" s="221" t="s">
        <v>293</v>
      </c>
      <c r="E75" s="221" t="s">
        <v>106</v>
      </c>
      <c r="F75" s="221" t="s">
        <v>107</v>
      </c>
      <c r="G75" s="221" t="s">
        <v>294</v>
      </c>
      <c r="H75" s="221" t="s">
        <v>295</v>
      </c>
      <c r="I75" s="173">
        <v>1229712</v>
      </c>
      <c r="J75" s="173">
        <v>1229712</v>
      </c>
      <c r="K75" s="85"/>
      <c r="L75" s="85"/>
      <c r="M75" s="85"/>
      <c r="N75" s="173">
        <v>1229712</v>
      </c>
      <c r="O75" s="85"/>
      <c r="P75" s="173"/>
      <c r="Q75" s="173"/>
      <c r="R75" s="173"/>
      <c r="S75" s="173"/>
      <c r="T75" s="173"/>
      <c r="U75" s="173"/>
      <c r="V75" s="173"/>
      <c r="W75" s="173"/>
      <c r="X75" s="173"/>
      <c r="Y75" s="173"/>
    </row>
    <row r="76" ht="20.25" customHeight="1" spans="1:25">
      <c r="A76" s="221" t="s">
        <v>70</v>
      </c>
      <c r="B76" s="221" t="s">
        <v>70</v>
      </c>
      <c r="C76" s="221" t="s">
        <v>292</v>
      </c>
      <c r="D76" s="221" t="s">
        <v>293</v>
      </c>
      <c r="E76" s="221" t="s">
        <v>114</v>
      </c>
      <c r="F76" s="221" t="s">
        <v>107</v>
      </c>
      <c r="G76" s="221" t="s">
        <v>294</v>
      </c>
      <c r="H76" s="221" t="s">
        <v>295</v>
      </c>
      <c r="I76" s="173">
        <v>142992</v>
      </c>
      <c r="J76" s="173">
        <v>142992</v>
      </c>
      <c r="K76" s="85"/>
      <c r="L76" s="85"/>
      <c r="M76" s="85"/>
      <c r="N76" s="173">
        <v>142992</v>
      </c>
      <c r="O76" s="85"/>
      <c r="P76" s="173"/>
      <c r="Q76" s="173"/>
      <c r="R76" s="173"/>
      <c r="S76" s="173"/>
      <c r="T76" s="173"/>
      <c r="U76" s="173"/>
      <c r="V76" s="173"/>
      <c r="W76" s="173"/>
      <c r="X76" s="173"/>
      <c r="Y76" s="173"/>
    </row>
    <row r="77" ht="20.25" customHeight="1" spans="1:25">
      <c r="A77" s="221" t="s">
        <v>70</v>
      </c>
      <c r="B77" s="221" t="s">
        <v>70</v>
      </c>
      <c r="C77" s="221" t="s">
        <v>292</v>
      </c>
      <c r="D77" s="221" t="s">
        <v>293</v>
      </c>
      <c r="E77" s="221" t="s">
        <v>106</v>
      </c>
      <c r="F77" s="221" t="s">
        <v>107</v>
      </c>
      <c r="G77" s="221" t="s">
        <v>296</v>
      </c>
      <c r="H77" s="221" t="s">
        <v>297</v>
      </c>
      <c r="I77" s="173">
        <v>2012736</v>
      </c>
      <c r="J77" s="173">
        <v>2012736</v>
      </c>
      <c r="K77" s="85"/>
      <c r="L77" s="85"/>
      <c r="M77" s="85"/>
      <c r="N77" s="173">
        <v>2012736</v>
      </c>
      <c r="O77" s="85"/>
      <c r="P77" s="173"/>
      <c r="Q77" s="173"/>
      <c r="R77" s="173"/>
      <c r="S77" s="173"/>
      <c r="T77" s="173"/>
      <c r="U77" s="173"/>
      <c r="V77" s="173"/>
      <c r="W77" s="173"/>
      <c r="X77" s="173"/>
      <c r="Y77" s="173"/>
    </row>
    <row r="78" ht="20.25" customHeight="1" spans="1:25">
      <c r="A78" s="221" t="s">
        <v>70</v>
      </c>
      <c r="B78" s="221" t="s">
        <v>70</v>
      </c>
      <c r="C78" s="221" t="s">
        <v>292</v>
      </c>
      <c r="D78" s="221" t="s">
        <v>293</v>
      </c>
      <c r="E78" s="221" t="s">
        <v>106</v>
      </c>
      <c r="F78" s="221" t="s">
        <v>107</v>
      </c>
      <c r="G78" s="221" t="s">
        <v>296</v>
      </c>
      <c r="H78" s="221" t="s">
        <v>297</v>
      </c>
      <c r="I78" s="173">
        <v>192000</v>
      </c>
      <c r="J78" s="173">
        <v>192000</v>
      </c>
      <c r="K78" s="85"/>
      <c r="L78" s="85"/>
      <c r="M78" s="85"/>
      <c r="N78" s="173">
        <v>192000</v>
      </c>
      <c r="O78" s="85"/>
      <c r="P78" s="173"/>
      <c r="Q78" s="173"/>
      <c r="R78" s="173"/>
      <c r="S78" s="173"/>
      <c r="T78" s="173"/>
      <c r="U78" s="173"/>
      <c r="V78" s="173"/>
      <c r="W78" s="173"/>
      <c r="X78" s="173"/>
      <c r="Y78" s="173"/>
    </row>
    <row r="79" ht="20.25" customHeight="1" spans="1:25">
      <c r="A79" s="221" t="s">
        <v>70</v>
      </c>
      <c r="B79" s="221" t="s">
        <v>70</v>
      </c>
      <c r="C79" s="221" t="s">
        <v>292</v>
      </c>
      <c r="D79" s="221" t="s">
        <v>293</v>
      </c>
      <c r="E79" s="221" t="s">
        <v>114</v>
      </c>
      <c r="F79" s="221" t="s">
        <v>107</v>
      </c>
      <c r="G79" s="221" t="s">
        <v>296</v>
      </c>
      <c r="H79" s="221" t="s">
        <v>297</v>
      </c>
      <c r="I79" s="173">
        <v>248220</v>
      </c>
      <c r="J79" s="173">
        <v>248220</v>
      </c>
      <c r="K79" s="85"/>
      <c r="L79" s="85"/>
      <c r="M79" s="85"/>
      <c r="N79" s="173">
        <v>248220</v>
      </c>
      <c r="O79" s="85"/>
      <c r="P79" s="173"/>
      <c r="Q79" s="173"/>
      <c r="R79" s="173"/>
      <c r="S79" s="173"/>
      <c r="T79" s="173"/>
      <c r="U79" s="173"/>
      <c r="V79" s="173"/>
      <c r="W79" s="173"/>
      <c r="X79" s="173"/>
      <c r="Y79" s="173"/>
    </row>
    <row r="80" ht="20.25" customHeight="1" spans="1:25">
      <c r="A80" s="221" t="s">
        <v>70</v>
      </c>
      <c r="B80" s="221" t="s">
        <v>70</v>
      </c>
      <c r="C80" s="221" t="s">
        <v>292</v>
      </c>
      <c r="D80" s="221" t="s">
        <v>293</v>
      </c>
      <c r="E80" s="221" t="s">
        <v>114</v>
      </c>
      <c r="F80" s="221" t="s">
        <v>107</v>
      </c>
      <c r="G80" s="221" t="s">
        <v>296</v>
      </c>
      <c r="H80" s="221" t="s">
        <v>297</v>
      </c>
      <c r="I80" s="173">
        <v>24000</v>
      </c>
      <c r="J80" s="173">
        <v>24000</v>
      </c>
      <c r="K80" s="85"/>
      <c r="L80" s="85"/>
      <c r="M80" s="85"/>
      <c r="N80" s="173">
        <v>24000</v>
      </c>
      <c r="O80" s="85"/>
      <c r="P80" s="173"/>
      <c r="Q80" s="173"/>
      <c r="R80" s="173"/>
      <c r="S80" s="173"/>
      <c r="T80" s="173"/>
      <c r="U80" s="173"/>
      <c r="V80" s="173"/>
      <c r="W80" s="173"/>
      <c r="X80" s="173"/>
      <c r="Y80" s="173"/>
    </row>
    <row r="81" ht="20.25" customHeight="1" spans="1:25">
      <c r="A81" s="221" t="s">
        <v>70</v>
      </c>
      <c r="B81" s="221" t="s">
        <v>70</v>
      </c>
      <c r="C81" s="221" t="s">
        <v>292</v>
      </c>
      <c r="D81" s="221" t="s">
        <v>293</v>
      </c>
      <c r="E81" s="221" t="s">
        <v>106</v>
      </c>
      <c r="F81" s="221" t="s">
        <v>107</v>
      </c>
      <c r="G81" s="221" t="s">
        <v>298</v>
      </c>
      <c r="H81" s="221" t="s">
        <v>299</v>
      </c>
      <c r="I81" s="173">
        <v>102476</v>
      </c>
      <c r="J81" s="173">
        <v>102476</v>
      </c>
      <c r="K81" s="85"/>
      <c r="L81" s="85"/>
      <c r="M81" s="85"/>
      <c r="N81" s="173">
        <v>102476</v>
      </c>
      <c r="O81" s="85"/>
      <c r="P81" s="173"/>
      <c r="Q81" s="173"/>
      <c r="R81" s="173"/>
      <c r="S81" s="173"/>
      <c r="T81" s="173"/>
      <c r="U81" s="173"/>
      <c r="V81" s="173"/>
      <c r="W81" s="173"/>
      <c r="X81" s="173"/>
      <c r="Y81" s="173"/>
    </row>
    <row r="82" ht="20.25" customHeight="1" spans="1:25">
      <c r="A82" s="221" t="s">
        <v>70</v>
      </c>
      <c r="B82" s="221" t="s">
        <v>70</v>
      </c>
      <c r="C82" s="221" t="s">
        <v>292</v>
      </c>
      <c r="D82" s="221" t="s">
        <v>293</v>
      </c>
      <c r="E82" s="221" t="s">
        <v>114</v>
      </c>
      <c r="F82" s="221" t="s">
        <v>107</v>
      </c>
      <c r="G82" s="221" t="s">
        <v>298</v>
      </c>
      <c r="H82" s="221" t="s">
        <v>299</v>
      </c>
      <c r="I82" s="173">
        <v>11916</v>
      </c>
      <c r="J82" s="173">
        <v>11916</v>
      </c>
      <c r="K82" s="85"/>
      <c r="L82" s="85"/>
      <c r="M82" s="85"/>
      <c r="N82" s="173">
        <v>11916</v>
      </c>
      <c r="O82" s="85"/>
      <c r="P82" s="173"/>
      <c r="Q82" s="173"/>
      <c r="R82" s="173"/>
      <c r="S82" s="173"/>
      <c r="T82" s="173"/>
      <c r="U82" s="173"/>
      <c r="V82" s="173"/>
      <c r="W82" s="173"/>
      <c r="X82" s="173"/>
      <c r="Y82" s="173"/>
    </row>
    <row r="83" ht="20.25" customHeight="1" spans="1:25">
      <c r="A83" s="221" t="s">
        <v>70</v>
      </c>
      <c r="B83" s="221" t="s">
        <v>70</v>
      </c>
      <c r="C83" s="221" t="s">
        <v>300</v>
      </c>
      <c r="D83" s="221" t="s">
        <v>301</v>
      </c>
      <c r="E83" s="221" t="s">
        <v>108</v>
      </c>
      <c r="F83" s="221" t="s">
        <v>109</v>
      </c>
      <c r="G83" s="221" t="s">
        <v>294</v>
      </c>
      <c r="H83" s="221" t="s">
        <v>295</v>
      </c>
      <c r="I83" s="173">
        <v>2527020</v>
      </c>
      <c r="J83" s="173">
        <v>2527020</v>
      </c>
      <c r="K83" s="85"/>
      <c r="L83" s="85"/>
      <c r="M83" s="85"/>
      <c r="N83" s="173">
        <v>2527020</v>
      </c>
      <c r="O83" s="85"/>
      <c r="P83" s="173"/>
      <c r="Q83" s="173"/>
      <c r="R83" s="173"/>
      <c r="S83" s="173"/>
      <c r="T83" s="173"/>
      <c r="U83" s="173"/>
      <c r="V83" s="173"/>
      <c r="W83" s="173"/>
      <c r="X83" s="173"/>
      <c r="Y83" s="173"/>
    </row>
    <row r="84" ht="20.25" customHeight="1" spans="1:25">
      <c r="A84" s="221" t="s">
        <v>70</v>
      </c>
      <c r="B84" s="221" t="s">
        <v>70</v>
      </c>
      <c r="C84" s="221" t="s">
        <v>300</v>
      </c>
      <c r="D84" s="221" t="s">
        <v>301</v>
      </c>
      <c r="E84" s="221" t="s">
        <v>169</v>
      </c>
      <c r="F84" s="221" t="s">
        <v>170</v>
      </c>
      <c r="G84" s="221" t="s">
        <v>294</v>
      </c>
      <c r="H84" s="221" t="s">
        <v>295</v>
      </c>
      <c r="I84" s="173">
        <v>533040</v>
      </c>
      <c r="J84" s="173">
        <v>533040</v>
      </c>
      <c r="K84" s="85"/>
      <c r="L84" s="85"/>
      <c r="M84" s="85"/>
      <c r="N84" s="173">
        <v>533040</v>
      </c>
      <c r="O84" s="85"/>
      <c r="P84" s="173"/>
      <c r="Q84" s="173"/>
      <c r="R84" s="173"/>
      <c r="S84" s="173"/>
      <c r="T84" s="173"/>
      <c r="U84" s="173"/>
      <c r="V84" s="173"/>
      <c r="W84" s="173"/>
      <c r="X84" s="173"/>
      <c r="Y84" s="173"/>
    </row>
    <row r="85" ht="20.25" customHeight="1" spans="1:25">
      <c r="A85" s="221" t="s">
        <v>70</v>
      </c>
      <c r="B85" s="221" t="s">
        <v>70</v>
      </c>
      <c r="C85" s="221" t="s">
        <v>300</v>
      </c>
      <c r="D85" s="221" t="s">
        <v>301</v>
      </c>
      <c r="E85" s="221" t="s">
        <v>108</v>
      </c>
      <c r="F85" s="221" t="s">
        <v>109</v>
      </c>
      <c r="G85" s="221" t="s">
        <v>296</v>
      </c>
      <c r="H85" s="221" t="s">
        <v>297</v>
      </c>
      <c r="I85" s="173">
        <v>226296</v>
      </c>
      <c r="J85" s="173">
        <v>226296</v>
      </c>
      <c r="K85" s="85"/>
      <c r="L85" s="85"/>
      <c r="M85" s="85"/>
      <c r="N85" s="173">
        <v>226296</v>
      </c>
      <c r="O85" s="85"/>
      <c r="P85" s="173"/>
      <c r="Q85" s="173"/>
      <c r="R85" s="173"/>
      <c r="S85" s="173"/>
      <c r="T85" s="173"/>
      <c r="U85" s="173"/>
      <c r="V85" s="173"/>
      <c r="W85" s="173"/>
      <c r="X85" s="173"/>
      <c r="Y85" s="173"/>
    </row>
    <row r="86" ht="20.25" customHeight="1" spans="1:25">
      <c r="A86" s="221" t="s">
        <v>70</v>
      </c>
      <c r="B86" s="221" t="s">
        <v>70</v>
      </c>
      <c r="C86" s="221" t="s">
        <v>300</v>
      </c>
      <c r="D86" s="221" t="s">
        <v>301</v>
      </c>
      <c r="E86" s="221" t="s">
        <v>108</v>
      </c>
      <c r="F86" s="221" t="s">
        <v>109</v>
      </c>
      <c r="G86" s="221" t="s">
        <v>296</v>
      </c>
      <c r="H86" s="221" t="s">
        <v>297</v>
      </c>
      <c r="I86" s="173">
        <v>312000</v>
      </c>
      <c r="J86" s="173">
        <v>312000</v>
      </c>
      <c r="K86" s="85"/>
      <c r="L86" s="85"/>
      <c r="M86" s="85"/>
      <c r="N86" s="173">
        <v>312000</v>
      </c>
      <c r="O86" s="85"/>
      <c r="P86" s="173"/>
      <c r="Q86" s="173"/>
      <c r="R86" s="173"/>
      <c r="S86" s="173"/>
      <c r="T86" s="173"/>
      <c r="U86" s="173"/>
      <c r="V86" s="173"/>
      <c r="W86" s="173"/>
      <c r="X86" s="173"/>
      <c r="Y86" s="173"/>
    </row>
    <row r="87" ht="20.25" customHeight="1" spans="1:25">
      <c r="A87" s="221" t="s">
        <v>70</v>
      </c>
      <c r="B87" s="221" t="s">
        <v>70</v>
      </c>
      <c r="C87" s="221" t="s">
        <v>300</v>
      </c>
      <c r="D87" s="221" t="s">
        <v>301</v>
      </c>
      <c r="E87" s="221" t="s">
        <v>169</v>
      </c>
      <c r="F87" s="221" t="s">
        <v>170</v>
      </c>
      <c r="G87" s="221" t="s">
        <v>296</v>
      </c>
      <c r="H87" s="221" t="s">
        <v>297</v>
      </c>
      <c r="I87" s="173">
        <v>46380</v>
      </c>
      <c r="J87" s="173">
        <v>46380</v>
      </c>
      <c r="K87" s="85"/>
      <c r="L87" s="85"/>
      <c r="M87" s="85"/>
      <c r="N87" s="173">
        <v>46380</v>
      </c>
      <c r="O87" s="85"/>
      <c r="P87" s="173"/>
      <c r="Q87" s="173"/>
      <c r="R87" s="173"/>
      <c r="S87" s="173"/>
      <c r="T87" s="173"/>
      <c r="U87" s="173"/>
      <c r="V87" s="173"/>
      <c r="W87" s="173"/>
      <c r="X87" s="173"/>
      <c r="Y87" s="173"/>
    </row>
    <row r="88" ht="20.25" customHeight="1" spans="1:25">
      <c r="A88" s="221" t="s">
        <v>70</v>
      </c>
      <c r="B88" s="221" t="s">
        <v>70</v>
      </c>
      <c r="C88" s="221" t="s">
        <v>300</v>
      </c>
      <c r="D88" s="221" t="s">
        <v>301</v>
      </c>
      <c r="E88" s="221" t="s">
        <v>169</v>
      </c>
      <c r="F88" s="221" t="s">
        <v>170</v>
      </c>
      <c r="G88" s="221" t="s">
        <v>296</v>
      </c>
      <c r="H88" s="221" t="s">
        <v>297</v>
      </c>
      <c r="I88" s="173">
        <v>72000</v>
      </c>
      <c r="J88" s="173">
        <v>72000</v>
      </c>
      <c r="K88" s="85"/>
      <c r="L88" s="85"/>
      <c r="M88" s="85"/>
      <c r="N88" s="173">
        <v>72000</v>
      </c>
      <c r="O88" s="85"/>
      <c r="P88" s="173"/>
      <c r="Q88" s="173"/>
      <c r="R88" s="173"/>
      <c r="S88" s="173"/>
      <c r="T88" s="173"/>
      <c r="U88" s="173"/>
      <c r="V88" s="173"/>
      <c r="W88" s="173"/>
      <c r="X88" s="173"/>
      <c r="Y88" s="173"/>
    </row>
    <row r="89" ht="20.25" customHeight="1" spans="1:25">
      <c r="A89" s="221" t="s">
        <v>70</v>
      </c>
      <c r="B89" s="221" t="s">
        <v>70</v>
      </c>
      <c r="C89" s="221" t="s">
        <v>300</v>
      </c>
      <c r="D89" s="221" t="s">
        <v>301</v>
      </c>
      <c r="E89" s="221" t="s">
        <v>108</v>
      </c>
      <c r="F89" s="221" t="s">
        <v>109</v>
      </c>
      <c r="G89" s="221" t="s">
        <v>298</v>
      </c>
      <c r="H89" s="221" t="s">
        <v>299</v>
      </c>
      <c r="I89" s="173">
        <v>3640</v>
      </c>
      <c r="J89" s="173">
        <v>3640</v>
      </c>
      <c r="K89" s="85"/>
      <c r="L89" s="85"/>
      <c r="M89" s="85"/>
      <c r="N89" s="173">
        <v>3640</v>
      </c>
      <c r="O89" s="85"/>
      <c r="P89" s="173"/>
      <c r="Q89" s="173"/>
      <c r="R89" s="173"/>
      <c r="S89" s="173"/>
      <c r="T89" s="173"/>
      <c r="U89" s="173"/>
      <c r="V89" s="173"/>
      <c r="W89" s="173"/>
      <c r="X89" s="173"/>
      <c r="Y89" s="173"/>
    </row>
    <row r="90" ht="20.25" customHeight="1" spans="1:25">
      <c r="A90" s="221" t="s">
        <v>70</v>
      </c>
      <c r="B90" s="221" t="s">
        <v>70</v>
      </c>
      <c r="C90" s="221" t="s">
        <v>300</v>
      </c>
      <c r="D90" s="221" t="s">
        <v>301</v>
      </c>
      <c r="E90" s="221" t="s">
        <v>108</v>
      </c>
      <c r="F90" s="221" t="s">
        <v>109</v>
      </c>
      <c r="G90" s="221" t="s">
        <v>298</v>
      </c>
      <c r="H90" s="221" t="s">
        <v>299</v>
      </c>
      <c r="I90" s="173">
        <v>210585</v>
      </c>
      <c r="J90" s="173">
        <v>210585</v>
      </c>
      <c r="K90" s="85"/>
      <c r="L90" s="85"/>
      <c r="M90" s="85"/>
      <c r="N90" s="173">
        <v>210585</v>
      </c>
      <c r="O90" s="85"/>
      <c r="P90" s="173"/>
      <c r="Q90" s="173"/>
      <c r="R90" s="173"/>
      <c r="S90" s="173"/>
      <c r="T90" s="173"/>
      <c r="U90" s="173"/>
      <c r="V90" s="173"/>
      <c r="W90" s="173"/>
      <c r="X90" s="173"/>
      <c r="Y90" s="173"/>
    </row>
    <row r="91" ht="20.25" customHeight="1" spans="1:25">
      <c r="A91" s="221" t="s">
        <v>70</v>
      </c>
      <c r="B91" s="221" t="s">
        <v>70</v>
      </c>
      <c r="C91" s="221" t="s">
        <v>300</v>
      </c>
      <c r="D91" s="221" t="s">
        <v>301</v>
      </c>
      <c r="E91" s="221" t="s">
        <v>169</v>
      </c>
      <c r="F91" s="221" t="s">
        <v>170</v>
      </c>
      <c r="G91" s="221" t="s">
        <v>298</v>
      </c>
      <c r="H91" s="221" t="s">
        <v>299</v>
      </c>
      <c r="I91" s="173">
        <v>44420</v>
      </c>
      <c r="J91" s="173">
        <v>44420</v>
      </c>
      <c r="K91" s="85"/>
      <c r="L91" s="85"/>
      <c r="M91" s="85"/>
      <c r="N91" s="173">
        <v>44420</v>
      </c>
      <c r="O91" s="85"/>
      <c r="P91" s="173"/>
      <c r="Q91" s="173"/>
      <c r="R91" s="173"/>
      <c r="S91" s="173"/>
      <c r="T91" s="173"/>
      <c r="U91" s="173"/>
      <c r="V91" s="173"/>
      <c r="W91" s="173"/>
      <c r="X91" s="173"/>
      <c r="Y91" s="173"/>
    </row>
    <row r="92" ht="20.25" customHeight="1" spans="1:25">
      <c r="A92" s="221" t="s">
        <v>70</v>
      </c>
      <c r="B92" s="221" t="s">
        <v>70</v>
      </c>
      <c r="C92" s="221" t="s">
        <v>300</v>
      </c>
      <c r="D92" s="221" t="s">
        <v>301</v>
      </c>
      <c r="E92" s="221" t="s">
        <v>108</v>
      </c>
      <c r="F92" s="221" t="s">
        <v>109</v>
      </c>
      <c r="G92" s="221" t="s">
        <v>302</v>
      </c>
      <c r="H92" s="221" t="s">
        <v>303</v>
      </c>
      <c r="I92" s="173">
        <v>2083704</v>
      </c>
      <c r="J92" s="173">
        <v>2083704</v>
      </c>
      <c r="K92" s="85"/>
      <c r="L92" s="85"/>
      <c r="M92" s="85"/>
      <c r="N92" s="173">
        <v>2083704</v>
      </c>
      <c r="O92" s="85"/>
      <c r="P92" s="173"/>
      <c r="Q92" s="173"/>
      <c r="R92" s="173"/>
      <c r="S92" s="173"/>
      <c r="T92" s="173"/>
      <c r="U92" s="173"/>
      <c r="V92" s="173"/>
      <c r="W92" s="173"/>
      <c r="X92" s="173"/>
      <c r="Y92" s="173"/>
    </row>
    <row r="93" ht="20.25" customHeight="1" spans="1:25">
      <c r="A93" s="221" t="s">
        <v>70</v>
      </c>
      <c r="B93" s="221" t="s">
        <v>70</v>
      </c>
      <c r="C93" s="221" t="s">
        <v>300</v>
      </c>
      <c r="D93" s="221" t="s">
        <v>301</v>
      </c>
      <c r="E93" s="221" t="s">
        <v>108</v>
      </c>
      <c r="F93" s="221" t="s">
        <v>109</v>
      </c>
      <c r="G93" s="221" t="s">
        <v>302</v>
      </c>
      <c r="H93" s="221" t="s">
        <v>303</v>
      </c>
      <c r="I93" s="173">
        <v>7491</v>
      </c>
      <c r="J93" s="173">
        <v>7491</v>
      </c>
      <c r="K93" s="85"/>
      <c r="L93" s="85"/>
      <c r="M93" s="85"/>
      <c r="N93" s="173">
        <v>7491</v>
      </c>
      <c r="O93" s="85"/>
      <c r="P93" s="173"/>
      <c r="Q93" s="173"/>
      <c r="R93" s="173"/>
      <c r="S93" s="173"/>
      <c r="T93" s="173"/>
      <c r="U93" s="173"/>
      <c r="V93" s="173"/>
      <c r="W93" s="173"/>
      <c r="X93" s="173"/>
      <c r="Y93" s="173"/>
    </row>
    <row r="94" ht="20.25" customHeight="1" spans="1:25">
      <c r="A94" s="221" t="s">
        <v>70</v>
      </c>
      <c r="B94" s="221" t="s">
        <v>70</v>
      </c>
      <c r="C94" s="221" t="s">
        <v>300</v>
      </c>
      <c r="D94" s="221" t="s">
        <v>301</v>
      </c>
      <c r="E94" s="221" t="s">
        <v>108</v>
      </c>
      <c r="F94" s="221" t="s">
        <v>109</v>
      </c>
      <c r="G94" s="221" t="s">
        <v>302</v>
      </c>
      <c r="H94" s="221" t="s">
        <v>303</v>
      </c>
      <c r="I94" s="173">
        <v>525497.28</v>
      </c>
      <c r="J94" s="173">
        <v>525497.28</v>
      </c>
      <c r="K94" s="85"/>
      <c r="L94" s="85"/>
      <c r="M94" s="85"/>
      <c r="N94" s="173">
        <v>525497.28</v>
      </c>
      <c r="O94" s="85"/>
      <c r="P94" s="173"/>
      <c r="Q94" s="173"/>
      <c r="R94" s="173"/>
      <c r="S94" s="173"/>
      <c r="T94" s="173"/>
      <c r="U94" s="173"/>
      <c r="V94" s="173"/>
      <c r="W94" s="173"/>
      <c r="X94" s="173"/>
      <c r="Y94" s="173"/>
    </row>
    <row r="95" ht="20.25" customHeight="1" spans="1:25">
      <c r="A95" s="221" t="s">
        <v>70</v>
      </c>
      <c r="B95" s="221" t="s">
        <v>70</v>
      </c>
      <c r="C95" s="221" t="s">
        <v>300</v>
      </c>
      <c r="D95" s="221" t="s">
        <v>301</v>
      </c>
      <c r="E95" s="221" t="s">
        <v>169</v>
      </c>
      <c r="F95" s="221" t="s">
        <v>170</v>
      </c>
      <c r="G95" s="221" t="s">
        <v>302</v>
      </c>
      <c r="H95" s="221" t="s">
        <v>303</v>
      </c>
      <c r="I95" s="173">
        <v>471396</v>
      </c>
      <c r="J95" s="173">
        <v>471396</v>
      </c>
      <c r="K95" s="85"/>
      <c r="L95" s="85"/>
      <c r="M95" s="85"/>
      <c r="N95" s="173">
        <v>471396</v>
      </c>
      <c r="O95" s="85"/>
      <c r="P95" s="173"/>
      <c r="Q95" s="173"/>
      <c r="R95" s="173"/>
      <c r="S95" s="173"/>
      <c r="T95" s="173"/>
      <c r="U95" s="173"/>
      <c r="V95" s="173"/>
      <c r="W95" s="173"/>
      <c r="X95" s="173"/>
      <c r="Y95" s="173"/>
    </row>
    <row r="96" ht="20.25" customHeight="1" spans="1:25">
      <c r="A96" s="221" t="s">
        <v>70</v>
      </c>
      <c r="B96" s="221" t="s">
        <v>70</v>
      </c>
      <c r="C96" s="221" t="s">
        <v>300</v>
      </c>
      <c r="D96" s="221" t="s">
        <v>301</v>
      </c>
      <c r="E96" s="221" t="s">
        <v>169</v>
      </c>
      <c r="F96" s="221" t="s">
        <v>170</v>
      </c>
      <c r="G96" s="221" t="s">
        <v>302</v>
      </c>
      <c r="H96" s="221" t="s">
        <v>303</v>
      </c>
      <c r="I96" s="173">
        <v>116151.6</v>
      </c>
      <c r="J96" s="173">
        <v>116151.6</v>
      </c>
      <c r="K96" s="85"/>
      <c r="L96" s="85"/>
      <c r="M96" s="85"/>
      <c r="N96" s="173">
        <v>116151.6</v>
      </c>
      <c r="O96" s="85"/>
      <c r="P96" s="173"/>
      <c r="Q96" s="173"/>
      <c r="R96" s="173"/>
      <c r="S96" s="173"/>
      <c r="T96" s="173"/>
      <c r="U96" s="173"/>
      <c r="V96" s="173"/>
      <c r="W96" s="173"/>
      <c r="X96" s="173"/>
      <c r="Y96" s="173"/>
    </row>
    <row r="97" ht="20.25" customHeight="1" spans="1:25">
      <c r="A97" s="221" t="s">
        <v>70</v>
      </c>
      <c r="B97" s="221" t="s">
        <v>70</v>
      </c>
      <c r="C97" s="221" t="s">
        <v>304</v>
      </c>
      <c r="D97" s="221" t="s">
        <v>305</v>
      </c>
      <c r="E97" s="221" t="s">
        <v>137</v>
      </c>
      <c r="F97" s="221" t="s">
        <v>138</v>
      </c>
      <c r="G97" s="221" t="s">
        <v>306</v>
      </c>
      <c r="H97" s="221" t="s">
        <v>307</v>
      </c>
      <c r="I97" s="173">
        <v>618253.44</v>
      </c>
      <c r="J97" s="173">
        <v>618253.44</v>
      </c>
      <c r="K97" s="85"/>
      <c r="L97" s="85"/>
      <c r="M97" s="85"/>
      <c r="N97" s="173">
        <v>618253.44</v>
      </c>
      <c r="O97" s="85"/>
      <c r="P97" s="173"/>
      <c r="Q97" s="173"/>
      <c r="R97" s="173"/>
      <c r="S97" s="173"/>
      <c r="T97" s="173"/>
      <c r="U97" s="173"/>
      <c r="V97" s="173"/>
      <c r="W97" s="173"/>
      <c r="X97" s="173"/>
      <c r="Y97" s="173"/>
    </row>
    <row r="98" ht="20.25" customHeight="1" spans="1:25">
      <c r="A98" s="221" t="s">
        <v>70</v>
      </c>
      <c r="B98" s="221" t="s">
        <v>70</v>
      </c>
      <c r="C98" s="221" t="s">
        <v>304</v>
      </c>
      <c r="D98" s="221" t="s">
        <v>305</v>
      </c>
      <c r="E98" s="221" t="s">
        <v>137</v>
      </c>
      <c r="F98" s="221" t="s">
        <v>138</v>
      </c>
      <c r="G98" s="221" t="s">
        <v>306</v>
      </c>
      <c r="H98" s="221" t="s">
        <v>307</v>
      </c>
      <c r="I98" s="173">
        <v>1169763.84</v>
      </c>
      <c r="J98" s="173">
        <v>1169763.84</v>
      </c>
      <c r="K98" s="85"/>
      <c r="L98" s="85"/>
      <c r="M98" s="85"/>
      <c r="N98" s="173">
        <v>1169763.84</v>
      </c>
      <c r="O98" s="85"/>
      <c r="P98" s="173"/>
      <c r="Q98" s="173"/>
      <c r="R98" s="173"/>
      <c r="S98" s="173"/>
      <c r="T98" s="173"/>
      <c r="U98" s="173"/>
      <c r="V98" s="173"/>
      <c r="W98" s="173"/>
      <c r="X98" s="173"/>
      <c r="Y98" s="173"/>
    </row>
    <row r="99" ht="20.25" customHeight="1" spans="1:25">
      <c r="A99" s="221" t="s">
        <v>70</v>
      </c>
      <c r="B99" s="221" t="s">
        <v>70</v>
      </c>
      <c r="C99" s="221" t="s">
        <v>304</v>
      </c>
      <c r="D99" s="221" t="s">
        <v>305</v>
      </c>
      <c r="E99" s="221" t="s">
        <v>139</v>
      </c>
      <c r="F99" s="221" t="s">
        <v>140</v>
      </c>
      <c r="G99" s="221" t="s">
        <v>308</v>
      </c>
      <c r="H99" s="221" t="s">
        <v>309</v>
      </c>
      <c r="I99" s="173">
        <v>572137.37</v>
      </c>
      <c r="J99" s="173">
        <v>572137.37</v>
      </c>
      <c r="K99" s="85"/>
      <c r="L99" s="85"/>
      <c r="M99" s="85"/>
      <c r="N99" s="173">
        <v>572137.37</v>
      </c>
      <c r="O99" s="85"/>
      <c r="P99" s="173"/>
      <c r="Q99" s="173"/>
      <c r="R99" s="173"/>
      <c r="S99" s="173"/>
      <c r="T99" s="173"/>
      <c r="U99" s="173"/>
      <c r="V99" s="173"/>
      <c r="W99" s="173"/>
      <c r="X99" s="173"/>
      <c r="Y99" s="173"/>
    </row>
    <row r="100" ht="20.25" customHeight="1" spans="1:25">
      <c r="A100" s="221" t="s">
        <v>70</v>
      </c>
      <c r="B100" s="221" t="s">
        <v>70</v>
      </c>
      <c r="C100" s="221" t="s">
        <v>304</v>
      </c>
      <c r="D100" s="221" t="s">
        <v>305</v>
      </c>
      <c r="E100" s="221" t="s">
        <v>139</v>
      </c>
      <c r="F100" s="221" t="s">
        <v>140</v>
      </c>
      <c r="G100" s="221" t="s">
        <v>308</v>
      </c>
      <c r="H100" s="221" t="s">
        <v>309</v>
      </c>
      <c r="I100" s="173">
        <v>181484.32</v>
      </c>
      <c r="J100" s="173">
        <v>181484.32</v>
      </c>
      <c r="K100" s="85"/>
      <c r="L100" s="85"/>
      <c r="M100" s="85"/>
      <c r="N100" s="173">
        <v>181484.32</v>
      </c>
      <c r="O100" s="85"/>
      <c r="P100" s="173"/>
      <c r="Q100" s="173"/>
      <c r="R100" s="173"/>
      <c r="S100" s="173"/>
      <c r="T100" s="173"/>
      <c r="U100" s="173"/>
      <c r="V100" s="173"/>
      <c r="W100" s="173"/>
      <c r="X100" s="173"/>
      <c r="Y100" s="173"/>
    </row>
    <row r="101" ht="20.25" customHeight="1" spans="1:25">
      <c r="A101" s="221" t="s">
        <v>70</v>
      </c>
      <c r="B101" s="221" t="s">
        <v>70</v>
      </c>
      <c r="C101" s="221" t="s">
        <v>304</v>
      </c>
      <c r="D101" s="221" t="s">
        <v>305</v>
      </c>
      <c r="E101" s="221" t="s">
        <v>139</v>
      </c>
      <c r="F101" s="221" t="s">
        <v>140</v>
      </c>
      <c r="G101" s="221" t="s">
        <v>308</v>
      </c>
      <c r="H101" s="221" t="s">
        <v>309</v>
      </c>
      <c r="I101" s="173">
        <v>88951.36</v>
      </c>
      <c r="J101" s="173">
        <v>88951.36</v>
      </c>
      <c r="K101" s="85"/>
      <c r="L101" s="85"/>
      <c r="M101" s="85"/>
      <c r="N101" s="173">
        <v>88951.36</v>
      </c>
      <c r="O101" s="85"/>
      <c r="P101" s="173"/>
      <c r="Q101" s="173"/>
      <c r="R101" s="173"/>
      <c r="S101" s="173"/>
      <c r="T101" s="173"/>
      <c r="U101" s="173"/>
      <c r="V101" s="173"/>
      <c r="W101" s="173"/>
      <c r="X101" s="173"/>
      <c r="Y101" s="173"/>
    </row>
    <row r="102" ht="20.25" customHeight="1" spans="1:25">
      <c r="A102" s="221" t="s">
        <v>70</v>
      </c>
      <c r="B102" s="221" t="s">
        <v>70</v>
      </c>
      <c r="C102" s="221" t="s">
        <v>304</v>
      </c>
      <c r="D102" s="221" t="s">
        <v>305</v>
      </c>
      <c r="E102" s="221" t="s">
        <v>151</v>
      </c>
      <c r="F102" s="221" t="s">
        <v>152</v>
      </c>
      <c r="G102" s="221" t="s">
        <v>310</v>
      </c>
      <c r="H102" s="221" t="s">
        <v>311</v>
      </c>
      <c r="I102" s="173">
        <v>2583.6</v>
      </c>
      <c r="J102" s="173">
        <v>2583.6</v>
      </c>
      <c r="K102" s="85"/>
      <c r="L102" s="85"/>
      <c r="M102" s="85"/>
      <c r="N102" s="173">
        <v>2583.6</v>
      </c>
      <c r="O102" s="85"/>
      <c r="P102" s="173"/>
      <c r="Q102" s="173"/>
      <c r="R102" s="173"/>
      <c r="S102" s="173"/>
      <c r="T102" s="173"/>
      <c r="U102" s="173"/>
      <c r="V102" s="173"/>
      <c r="W102" s="173"/>
      <c r="X102" s="173"/>
      <c r="Y102" s="173"/>
    </row>
    <row r="103" ht="20.25" customHeight="1" spans="1:25">
      <c r="A103" s="221" t="s">
        <v>70</v>
      </c>
      <c r="B103" s="221" t="s">
        <v>70</v>
      </c>
      <c r="C103" s="221" t="s">
        <v>304</v>
      </c>
      <c r="D103" s="221" t="s">
        <v>305</v>
      </c>
      <c r="E103" s="221" t="s">
        <v>151</v>
      </c>
      <c r="F103" s="221" t="s">
        <v>152</v>
      </c>
      <c r="G103" s="221" t="s">
        <v>310</v>
      </c>
      <c r="H103" s="221" t="s">
        <v>311</v>
      </c>
      <c r="I103" s="173">
        <v>323865</v>
      </c>
      <c r="J103" s="173">
        <v>323865</v>
      </c>
      <c r="K103" s="85"/>
      <c r="L103" s="85"/>
      <c r="M103" s="85"/>
      <c r="N103" s="173">
        <v>323865</v>
      </c>
      <c r="O103" s="85"/>
      <c r="P103" s="173"/>
      <c r="Q103" s="173"/>
      <c r="R103" s="173"/>
      <c r="S103" s="173"/>
      <c r="T103" s="173"/>
      <c r="U103" s="173"/>
      <c r="V103" s="173"/>
      <c r="W103" s="173"/>
      <c r="X103" s="173"/>
      <c r="Y103" s="173"/>
    </row>
    <row r="104" ht="20.25" customHeight="1" spans="1:25">
      <c r="A104" s="221" t="s">
        <v>70</v>
      </c>
      <c r="B104" s="221" t="s">
        <v>70</v>
      </c>
      <c r="C104" s="221" t="s">
        <v>304</v>
      </c>
      <c r="D104" s="221" t="s">
        <v>305</v>
      </c>
      <c r="E104" s="221" t="s">
        <v>153</v>
      </c>
      <c r="F104" s="221" t="s">
        <v>154</v>
      </c>
      <c r="G104" s="221" t="s">
        <v>310</v>
      </c>
      <c r="H104" s="221" t="s">
        <v>311</v>
      </c>
      <c r="I104" s="173">
        <v>8267.52</v>
      </c>
      <c r="J104" s="173">
        <v>8267.52</v>
      </c>
      <c r="K104" s="85"/>
      <c r="L104" s="85"/>
      <c r="M104" s="85"/>
      <c r="N104" s="173">
        <v>8267.52</v>
      </c>
      <c r="O104" s="85"/>
      <c r="P104" s="173"/>
      <c r="Q104" s="173"/>
      <c r="R104" s="173"/>
      <c r="S104" s="173"/>
      <c r="T104" s="173"/>
      <c r="U104" s="173"/>
      <c r="V104" s="173"/>
      <c r="W104" s="173"/>
      <c r="X104" s="173"/>
      <c r="Y104" s="173"/>
    </row>
    <row r="105" ht="20.25" customHeight="1" spans="1:25">
      <c r="A105" s="221" t="s">
        <v>70</v>
      </c>
      <c r="B105" s="221" t="s">
        <v>70</v>
      </c>
      <c r="C105" s="221" t="s">
        <v>304</v>
      </c>
      <c r="D105" s="221" t="s">
        <v>305</v>
      </c>
      <c r="E105" s="221" t="s">
        <v>153</v>
      </c>
      <c r="F105" s="221" t="s">
        <v>154</v>
      </c>
      <c r="G105" s="221" t="s">
        <v>310</v>
      </c>
      <c r="H105" s="221" t="s">
        <v>311</v>
      </c>
      <c r="I105" s="173">
        <v>573575.76</v>
      </c>
      <c r="J105" s="173">
        <v>573575.76</v>
      </c>
      <c r="K105" s="85"/>
      <c r="L105" s="85"/>
      <c r="M105" s="85"/>
      <c r="N105" s="173">
        <v>573575.76</v>
      </c>
      <c r="O105" s="85"/>
      <c r="P105" s="173"/>
      <c r="Q105" s="173"/>
      <c r="R105" s="173"/>
      <c r="S105" s="173"/>
      <c r="T105" s="173"/>
      <c r="U105" s="173"/>
      <c r="V105" s="173"/>
      <c r="W105" s="173"/>
      <c r="X105" s="173"/>
      <c r="Y105" s="173"/>
    </row>
    <row r="106" ht="20.25" customHeight="1" spans="1:25">
      <c r="A106" s="221" t="s">
        <v>70</v>
      </c>
      <c r="B106" s="221" t="s">
        <v>70</v>
      </c>
      <c r="C106" s="221" t="s">
        <v>304</v>
      </c>
      <c r="D106" s="221" t="s">
        <v>305</v>
      </c>
      <c r="E106" s="221" t="s">
        <v>155</v>
      </c>
      <c r="F106" s="221" t="s">
        <v>156</v>
      </c>
      <c r="G106" s="221" t="s">
        <v>312</v>
      </c>
      <c r="H106" s="221" t="s">
        <v>313</v>
      </c>
      <c r="I106" s="173">
        <v>341761.2</v>
      </c>
      <c r="J106" s="173">
        <v>341761.2</v>
      </c>
      <c r="K106" s="85"/>
      <c r="L106" s="85"/>
      <c r="M106" s="85"/>
      <c r="N106" s="173">
        <v>341761.2</v>
      </c>
      <c r="O106" s="85"/>
      <c r="P106" s="173"/>
      <c r="Q106" s="173"/>
      <c r="R106" s="173"/>
      <c r="S106" s="173"/>
      <c r="T106" s="173"/>
      <c r="U106" s="173"/>
      <c r="V106" s="173"/>
      <c r="W106" s="173"/>
      <c r="X106" s="173"/>
      <c r="Y106" s="173"/>
    </row>
    <row r="107" ht="20.25" customHeight="1" spans="1:25">
      <c r="A107" s="221" t="s">
        <v>70</v>
      </c>
      <c r="B107" s="221" t="s">
        <v>70</v>
      </c>
      <c r="C107" s="221" t="s">
        <v>304</v>
      </c>
      <c r="D107" s="221" t="s">
        <v>305</v>
      </c>
      <c r="E107" s="221" t="s">
        <v>155</v>
      </c>
      <c r="F107" s="221" t="s">
        <v>156</v>
      </c>
      <c r="G107" s="221" t="s">
        <v>312</v>
      </c>
      <c r="H107" s="221" t="s">
        <v>313</v>
      </c>
      <c r="I107" s="173">
        <v>75029.56</v>
      </c>
      <c r="J107" s="173">
        <v>75029.56</v>
      </c>
      <c r="K107" s="85"/>
      <c r="L107" s="85"/>
      <c r="M107" s="85"/>
      <c r="N107" s="173">
        <v>75029.56</v>
      </c>
      <c r="O107" s="85"/>
      <c r="P107" s="173"/>
      <c r="Q107" s="173"/>
      <c r="R107" s="173"/>
      <c r="S107" s="173"/>
      <c r="T107" s="173"/>
      <c r="U107" s="173"/>
      <c r="V107" s="173"/>
      <c r="W107" s="173"/>
      <c r="X107" s="173"/>
      <c r="Y107" s="173"/>
    </row>
    <row r="108" ht="20.25" customHeight="1" spans="1:25">
      <c r="A108" s="221" t="s">
        <v>70</v>
      </c>
      <c r="B108" s="221" t="s">
        <v>70</v>
      </c>
      <c r="C108" s="221" t="s">
        <v>304</v>
      </c>
      <c r="D108" s="221" t="s">
        <v>305</v>
      </c>
      <c r="E108" s="221" t="s">
        <v>155</v>
      </c>
      <c r="F108" s="221" t="s">
        <v>156</v>
      </c>
      <c r="G108" s="221" t="s">
        <v>312</v>
      </c>
      <c r="H108" s="221" t="s">
        <v>313</v>
      </c>
      <c r="I108" s="173">
        <v>193204.2</v>
      </c>
      <c r="J108" s="173">
        <v>193204.2</v>
      </c>
      <c r="K108" s="85"/>
      <c r="L108" s="85"/>
      <c r="M108" s="85"/>
      <c r="N108" s="173">
        <v>193204.2</v>
      </c>
      <c r="O108" s="85"/>
      <c r="P108" s="173"/>
      <c r="Q108" s="173"/>
      <c r="R108" s="173"/>
      <c r="S108" s="173"/>
      <c r="T108" s="173"/>
      <c r="U108" s="173"/>
      <c r="V108" s="173"/>
      <c r="W108" s="173"/>
      <c r="X108" s="173"/>
      <c r="Y108" s="173"/>
    </row>
    <row r="109" ht="20.25" customHeight="1" spans="1:25">
      <c r="A109" s="221" t="s">
        <v>70</v>
      </c>
      <c r="B109" s="221" t="s">
        <v>70</v>
      </c>
      <c r="C109" s="221" t="s">
        <v>304</v>
      </c>
      <c r="D109" s="221" t="s">
        <v>305</v>
      </c>
      <c r="E109" s="221" t="s">
        <v>155</v>
      </c>
      <c r="F109" s="221" t="s">
        <v>156</v>
      </c>
      <c r="G109" s="221" t="s">
        <v>312</v>
      </c>
      <c r="H109" s="221" t="s">
        <v>313</v>
      </c>
      <c r="I109" s="173">
        <v>23614.61</v>
      </c>
      <c r="J109" s="173">
        <v>23614.61</v>
      </c>
      <c r="K109" s="85"/>
      <c r="L109" s="85"/>
      <c r="M109" s="85"/>
      <c r="N109" s="173">
        <v>23614.61</v>
      </c>
      <c r="O109" s="85"/>
      <c r="P109" s="173"/>
      <c r="Q109" s="173"/>
      <c r="R109" s="173"/>
      <c r="S109" s="173"/>
      <c r="T109" s="173"/>
      <c r="U109" s="173"/>
      <c r="V109" s="173"/>
      <c r="W109" s="173"/>
      <c r="X109" s="173"/>
      <c r="Y109" s="173"/>
    </row>
    <row r="110" ht="20.25" customHeight="1" spans="1:25">
      <c r="A110" s="221" t="s">
        <v>70</v>
      </c>
      <c r="B110" s="221" t="s">
        <v>70</v>
      </c>
      <c r="C110" s="221" t="s">
        <v>304</v>
      </c>
      <c r="D110" s="221" t="s">
        <v>305</v>
      </c>
      <c r="E110" s="221" t="s">
        <v>106</v>
      </c>
      <c r="F110" s="221" t="s">
        <v>107</v>
      </c>
      <c r="G110" s="221" t="s">
        <v>314</v>
      </c>
      <c r="H110" s="221" t="s">
        <v>315</v>
      </c>
      <c r="I110" s="173">
        <v>3909.28</v>
      </c>
      <c r="J110" s="173">
        <v>3909.28</v>
      </c>
      <c r="K110" s="85"/>
      <c r="L110" s="85"/>
      <c r="M110" s="85"/>
      <c r="N110" s="173">
        <v>3909.28</v>
      </c>
      <c r="O110" s="85"/>
      <c r="P110" s="173"/>
      <c r="Q110" s="173"/>
      <c r="R110" s="173"/>
      <c r="S110" s="173"/>
      <c r="T110" s="173"/>
      <c r="U110" s="173"/>
      <c r="V110" s="173"/>
      <c r="W110" s="173"/>
      <c r="X110" s="173"/>
      <c r="Y110" s="173"/>
    </row>
    <row r="111" ht="20.25" customHeight="1" spans="1:25">
      <c r="A111" s="221" t="s">
        <v>70</v>
      </c>
      <c r="B111" s="221" t="s">
        <v>70</v>
      </c>
      <c r="C111" s="221" t="s">
        <v>304</v>
      </c>
      <c r="D111" s="221" t="s">
        <v>305</v>
      </c>
      <c r="E111" s="221" t="s">
        <v>108</v>
      </c>
      <c r="F111" s="221" t="s">
        <v>109</v>
      </c>
      <c r="G111" s="221" t="s">
        <v>314</v>
      </c>
      <c r="H111" s="221" t="s">
        <v>315</v>
      </c>
      <c r="I111" s="173">
        <v>38975.24</v>
      </c>
      <c r="J111" s="173">
        <v>38975.24</v>
      </c>
      <c r="K111" s="85"/>
      <c r="L111" s="85"/>
      <c r="M111" s="85"/>
      <c r="N111" s="173">
        <v>38975.24</v>
      </c>
      <c r="O111" s="85"/>
      <c r="P111" s="173"/>
      <c r="Q111" s="173"/>
      <c r="R111" s="173"/>
      <c r="S111" s="173"/>
      <c r="T111" s="173"/>
      <c r="U111" s="173"/>
      <c r="V111" s="173"/>
      <c r="W111" s="173"/>
      <c r="X111" s="173"/>
      <c r="Y111" s="173"/>
    </row>
    <row r="112" ht="20.25" customHeight="1" spans="1:25">
      <c r="A112" s="221" t="s">
        <v>70</v>
      </c>
      <c r="B112" s="221" t="s">
        <v>70</v>
      </c>
      <c r="C112" s="221" t="s">
        <v>304</v>
      </c>
      <c r="D112" s="221" t="s">
        <v>305</v>
      </c>
      <c r="E112" s="221" t="s">
        <v>157</v>
      </c>
      <c r="F112" s="221" t="s">
        <v>158</v>
      </c>
      <c r="G112" s="221" t="s">
        <v>314</v>
      </c>
      <c r="H112" s="221" t="s">
        <v>315</v>
      </c>
      <c r="I112" s="173">
        <v>13530</v>
      </c>
      <c r="J112" s="173">
        <v>13530</v>
      </c>
      <c r="K112" s="85"/>
      <c r="L112" s="85"/>
      <c r="M112" s="85"/>
      <c r="N112" s="173">
        <v>13530</v>
      </c>
      <c r="O112" s="85"/>
      <c r="P112" s="173"/>
      <c r="Q112" s="173"/>
      <c r="R112" s="173"/>
      <c r="S112" s="173"/>
      <c r="T112" s="173"/>
      <c r="U112" s="173"/>
      <c r="V112" s="173"/>
      <c r="W112" s="173"/>
      <c r="X112" s="173"/>
      <c r="Y112" s="173"/>
    </row>
    <row r="113" ht="20.25" customHeight="1" spans="1:25">
      <c r="A113" s="221" t="s">
        <v>70</v>
      </c>
      <c r="B113" s="221" t="s">
        <v>70</v>
      </c>
      <c r="C113" s="221" t="s">
        <v>304</v>
      </c>
      <c r="D113" s="221" t="s">
        <v>305</v>
      </c>
      <c r="E113" s="221" t="s">
        <v>157</v>
      </c>
      <c r="F113" s="221" t="s">
        <v>158</v>
      </c>
      <c r="G113" s="221" t="s">
        <v>314</v>
      </c>
      <c r="H113" s="221" t="s">
        <v>315</v>
      </c>
      <c r="I113" s="173">
        <v>6650.88</v>
      </c>
      <c r="J113" s="173">
        <v>6650.88</v>
      </c>
      <c r="K113" s="85"/>
      <c r="L113" s="85"/>
      <c r="M113" s="85"/>
      <c r="N113" s="173">
        <v>6650.88</v>
      </c>
      <c r="O113" s="85"/>
      <c r="P113" s="173"/>
      <c r="Q113" s="173"/>
      <c r="R113" s="173"/>
      <c r="S113" s="173"/>
      <c r="T113" s="173"/>
      <c r="U113" s="173"/>
      <c r="V113" s="173"/>
      <c r="W113" s="173"/>
      <c r="X113" s="173"/>
      <c r="Y113" s="173"/>
    </row>
    <row r="114" ht="20.25" customHeight="1" spans="1:25">
      <c r="A114" s="221" t="s">
        <v>70</v>
      </c>
      <c r="B114" s="221" t="s">
        <v>70</v>
      </c>
      <c r="C114" s="221" t="s">
        <v>304</v>
      </c>
      <c r="D114" s="221" t="s">
        <v>305</v>
      </c>
      <c r="E114" s="221" t="s">
        <v>169</v>
      </c>
      <c r="F114" s="221" t="s">
        <v>170</v>
      </c>
      <c r="G114" s="221" t="s">
        <v>314</v>
      </c>
      <c r="H114" s="221" t="s">
        <v>315</v>
      </c>
      <c r="I114" s="173">
        <v>8379.92</v>
      </c>
      <c r="J114" s="173">
        <v>8379.92</v>
      </c>
      <c r="K114" s="85"/>
      <c r="L114" s="85"/>
      <c r="M114" s="85"/>
      <c r="N114" s="173">
        <v>8379.92</v>
      </c>
      <c r="O114" s="85"/>
      <c r="P114" s="173"/>
      <c r="Q114" s="173"/>
      <c r="R114" s="173"/>
      <c r="S114" s="173"/>
      <c r="T114" s="173"/>
      <c r="U114" s="173"/>
      <c r="V114" s="173"/>
      <c r="W114" s="173"/>
      <c r="X114" s="173"/>
      <c r="Y114" s="173"/>
    </row>
    <row r="115" ht="20.25" customHeight="1" spans="1:25">
      <c r="A115" s="221" t="s">
        <v>70</v>
      </c>
      <c r="B115" s="221" t="s">
        <v>70</v>
      </c>
      <c r="C115" s="221" t="s">
        <v>316</v>
      </c>
      <c r="D115" s="221" t="s">
        <v>182</v>
      </c>
      <c r="E115" s="221" t="s">
        <v>181</v>
      </c>
      <c r="F115" s="221" t="s">
        <v>182</v>
      </c>
      <c r="G115" s="221" t="s">
        <v>317</v>
      </c>
      <c r="H115" s="221" t="s">
        <v>182</v>
      </c>
      <c r="I115" s="173">
        <v>502512</v>
      </c>
      <c r="J115" s="173">
        <v>502512</v>
      </c>
      <c r="K115" s="85"/>
      <c r="L115" s="85"/>
      <c r="M115" s="85"/>
      <c r="N115" s="173">
        <v>502512</v>
      </c>
      <c r="O115" s="85"/>
      <c r="P115" s="173"/>
      <c r="Q115" s="173"/>
      <c r="R115" s="173"/>
      <c r="S115" s="173"/>
      <c r="T115" s="173"/>
      <c r="U115" s="173"/>
      <c r="V115" s="173"/>
      <c r="W115" s="173"/>
      <c r="X115" s="173"/>
      <c r="Y115" s="173"/>
    </row>
    <row r="116" ht="20.25" customHeight="1" spans="1:25">
      <c r="A116" s="221" t="s">
        <v>70</v>
      </c>
      <c r="B116" s="221" t="s">
        <v>70</v>
      </c>
      <c r="C116" s="221" t="s">
        <v>316</v>
      </c>
      <c r="D116" s="221" t="s">
        <v>182</v>
      </c>
      <c r="E116" s="221" t="s">
        <v>181</v>
      </c>
      <c r="F116" s="221" t="s">
        <v>182</v>
      </c>
      <c r="G116" s="221" t="s">
        <v>317</v>
      </c>
      <c r="H116" s="221" t="s">
        <v>182</v>
      </c>
      <c r="I116" s="173">
        <v>890450</v>
      </c>
      <c r="J116" s="173">
        <v>890450</v>
      </c>
      <c r="K116" s="85"/>
      <c r="L116" s="85"/>
      <c r="M116" s="85"/>
      <c r="N116" s="173">
        <v>890450</v>
      </c>
      <c r="O116" s="85"/>
      <c r="P116" s="173"/>
      <c r="Q116" s="173"/>
      <c r="R116" s="173"/>
      <c r="S116" s="173"/>
      <c r="T116" s="173"/>
      <c r="U116" s="173"/>
      <c r="V116" s="173"/>
      <c r="W116" s="173"/>
      <c r="X116" s="173"/>
      <c r="Y116" s="173"/>
    </row>
    <row r="117" ht="20.25" customHeight="1" spans="1:25">
      <c r="A117" s="221" t="s">
        <v>70</v>
      </c>
      <c r="B117" s="221" t="s">
        <v>70</v>
      </c>
      <c r="C117" s="221" t="s">
        <v>318</v>
      </c>
      <c r="D117" s="221" t="s">
        <v>319</v>
      </c>
      <c r="E117" s="221" t="s">
        <v>124</v>
      </c>
      <c r="F117" s="221" t="s">
        <v>125</v>
      </c>
      <c r="G117" s="221" t="s">
        <v>320</v>
      </c>
      <c r="H117" s="221" t="s">
        <v>321</v>
      </c>
      <c r="I117" s="173">
        <v>806400</v>
      </c>
      <c r="J117" s="173">
        <v>806400</v>
      </c>
      <c r="K117" s="85"/>
      <c r="L117" s="85"/>
      <c r="M117" s="85"/>
      <c r="N117" s="173">
        <v>806400</v>
      </c>
      <c r="O117" s="85"/>
      <c r="P117" s="173"/>
      <c r="Q117" s="173"/>
      <c r="R117" s="173"/>
      <c r="S117" s="173"/>
      <c r="T117" s="173"/>
      <c r="U117" s="173"/>
      <c r="V117" s="173"/>
      <c r="W117" s="173"/>
      <c r="X117" s="173"/>
      <c r="Y117" s="173"/>
    </row>
    <row r="118" ht="20.25" customHeight="1" spans="1:25">
      <c r="A118" s="221" t="s">
        <v>70</v>
      </c>
      <c r="B118" s="221" t="s">
        <v>70</v>
      </c>
      <c r="C118" s="221" t="s">
        <v>318</v>
      </c>
      <c r="D118" s="221" t="s">
        <v>319</v>
      </c>
      <c r="E118" s="221" t="s">
        <v>124</v>
      </c>
      <c r="F118" s="221" t="s">
        <v>125</v>
      </c>
      <c r="G118" s="221" t="s">
        <v>320</v>
      </c>
      <c r="H118" s="221" t="s">
        <v>321</v>
      </c>
      <c r="I118" s="173">
        <v>8427190.32</v>
      </c>
      <c r="J118" s="173">
        <v>8427190.32</v>
      </c>
      <c r="K118" s="85"/>
      <c r="L118" s="85"/>
      <c r="M118" s="85"/>
      <c r="N118" s="173">
        <v>8427190.32</v>
      </c>
      <c r="O118" s="85"/>
      <c r="P118" s="173"/>
      <c r="Q118" s="173"/>
      <c r="R118" s="173"/>
      <c r="S118" s="173"/>
      <c r="T118" s="173"/>
      <c r="U118" s="173"/>
      <c r="V118" s="173"/>
      <c r="W118" s="173"/>
      <c r="X118" s="173"/>
      <c r="Y118" s="173"/>
    </row>
    <row r="119" ht="20.25" customHeight="1" spans="1:25">
      <c r="A119" s="221" t="s">
        <v>70</v>
      </c>
      <c r="B119" s="221" t="s">
        <v>70</v>
      </c>
      <c r="C119" s="221" t="s">
        <v>318</v>
      </c>
      <c r="D119" s="221" t="s">
        <v>319</v>
      </c>
      <c r="E119" s="221" t="s">
        <v>173</v>
      </c>
      <c r="F119" s="221" t="s">
        <v>174</v>
      </c>
      <c r="G119" s="221" t="s">
        <v>320</v>
      </c>
      <c r="H119" s="221" t="s">
        <v>321</v>
      </c>
      <c r="I119" s="173">
        <v>1579675.77</v>
      </c>
      <c r="J119" s="173">
        <v>1579675.77</v>
      </c>
      <c r="K119" s="85"/>
      <c r="L119" s="85"/>
      <c r="M119" s="85"/>
      <c r="N119" s="173">
        <v>1579675.77</v>
      </c>
      <c r="O119" s="85"/>
      <c r="P119" s="173"/>
      <c r="Q119" s="173"/>
      <c r="R119" s="173"/>
      <c r="S119" s="173"/>
      <c r="T119" s="173"/>
      <c r="U119" s="173"/>
      <c r="V119" s="173"/>
      <c r="W119" s="173"/>
      <c r="X119" s="173"/>
      <c r="Y119" s="173"/>
    </row>
    <row r="120" ht="20.25" customHeight="1" spans="1:25">
      <c r="A120" s="221" t="s">
        <v>70</v>
      </c>
      <c r="B120" s="221" t="s">
        <v>70</v>
      </c>
      <c r="C120" s="221" t="s">
        <v>322</v>
      </c>
      <c r="D120" s="221" t="s">
        <v>323</v>
      </c>
      <c r="E120" s="221" t="s">
        <v>145</v>
      </c>
      <c r="F120" s="221" t="s">
        <v>146</v>
      </c>
      <c r="G120" s="221" t="s">
        <v>324</v>
      </c>
      <c r="H120" s="221" t="s">
        <v>323</v>
      </c>
      <c r="I120" s="173">
        <v>15240</v>
      </c>
      <c r="J120" s="173">
        <v>15240</v>
      </c>
      <c r="K120" s="85"/>
      <c r="L120" s="85"/>
      <c r="M120" s="85"/>
      <c r="N120" s="173">
        <v>15240</v>
      </c>
      <c r="O120" s="85"/>
      <c r="P120" s="173"/>
      <c r="Q120" s="173"/>
      <c r="R120" s="173"/>
      <c r="S120" s="173"/>
      <c r="T120" s="173"/>
      <c r="U120" s="173"/>
      <c r="V120" s="173"/>
      <c r="W120" s="173"/>
      <c r="X120" s="173"/>
      <c r="Y120" s="173"/>
    </row>
    <row r="121" ht="20.25" customHeight="1" spans="1:25">
      <c r="A121" s="221" t="s">
        <v>70</v>
      </c>
      <c r="B121" s="221" t="s">
        <v>70</v>
      </c>
      <c r="C121" s="221" t="s">
        <v>325</v>
      </c>
      <c r="D121" s="221" t="s">
        <v>326</v>
      </c>
      <c r="E121" s="221" t="s">
        <v>108</v>
      </c>
      <c r="F121" s="221" t="s">
        <v>109</v>
      </c>
      <c r="G121" s="221" t="s">
        <v>327</v>
      </c>
      <c r="H121" s="221" t="s">
        <v>328</v>
      </c>
      <c r="I121" s="173">
        <v>36000</v>
      </c>
      <c r="J121" s="173">
        <v>36000</v>
      </c>
      <c r="K121" s="85"/>
      <c r="L121" s="85"/>
      <c r="M121" s="85"/>
      <c r="N121" s="173">
        <v>36000</v>
      </c>
      <c r="O121" s="85"/>
      <c r="P121" s="173"/>
      <c r="Q121" s="173"/>
      <c r="R121" s="173"/>
      <c r="S121" s="173"/>
      <c r="T121" s="173"/>
      <c r="U121" s="173"/>
      <c r="V121" s="173"/>
      <c r="W121" s="173"/>
      <c r="X121" s="173"/>
      <c r="Y121" s="173"/>
    </row>
    <row r="122" ht="20.25" customHeight="1" spans="1:25">
      <c r="A122" s="221" t="s">
        <v>70</v>
      </c>
      <c r="B122" s="221" t="s">
        <v>70</v>
      </c>
      <c r="C122" s="221" t="s">
        <v>325</v>
      </c>
      <c r="D122" s="221" t="s">
        <v>326</v>
      </c>
      <c r="E122" s="221" t="s">
        <v>114</v>
      </c>
      <c r="F122" s="221" t="s">
        <v>107</v>
      </c>
      <c r="G122" s="221" t="s">
        <v>327</v>
      </c>
      <c r="H122" s="221" t="s">
        <v>328</v>
      </c>
      <c r="I122" s="173">
        <v>16000</v>
      </c>
      <c r="J122" s="173">
        <v>16000</v>
      </c>
      <c r="K122" s="85"/>
      <c r="L122" s="85"/>
      <c r="M122" s="85"/>
      <c r="N122" s="173">
        <v>16000</v>
      </c>
      <c r="O122" s="85"/>
      <c r="P122" s="173"/>
      <c r="Q122" s="173"/>
      <c r="R122" s="173"/>
      <c r="S122" s="173"/>
      <c r="T122" s="173"/>
      <c r="U122" s="173"/>
      <c r="V122" s="173"/>
      <c r="W122" s="173"/>
      <c r="X122" s="173"/>
      <c r="Y122" s="173"/>
    </row>
    <row r="123" ht="20.25" customHeight="1" spans="1:25">
      <c r="A123" s="221" t="s">
        <v>70</v>
      </c>
      <c r="B123" s="221" t="s">
        <v>70</v>
      </c>
      <c r="C123" s="221" t="s">
        <v>329</v>
      </c>
      <c r="D123" s="221" t="s">
        <v>330</v>
      </c>
      <c r="E123" s="221" t="s">
        <v>143</v>
      </c>
      <c r="F123" s="221" t="s">
        <v>144</v>
      </c>
      <c r="G123" s="221" t="s">
        <v>320</v>
      </c>
      <c r="H123" s="221" t="s">
        <v>321</v>
      </c>
      <c r="I123" s="173">
        <v>90000</v>
      </c>
      <c r="J123" s="173">
        <v>90000</v>
      </c>
      <c r="K123" s="85"/>
      <c r="L123" s="85"/>
      <c r="M123" s="85"/>
      <c r="N123" s="173">
        <v>90000</v>
      </c>
      <c r="O123" s="85"/>
      <c r="P123" s="173"/>
      <c r="Q123" s="173"/>
      <c r="R123" s="173"/>
      <c r="S123" s="173"/>
      <c r="T123" s="173"/>
      <c r="U123" s="173"/>
      <c r="V123" s="173"/>
      <c r="W123" s="173"/>
      <c r="X123" s="173"/>
      <c r="Y123" s="173"/>
    </row>
    <row r="124" ht="20.25" customHeight="1" spans="1:25">
      <c r="A124" s="221" t="s">
        <v>70</v>
      </c>
      <c r="B124" s="221" t="s">
        <v>70</v>
      </c>
      <c r="C124" s="221" t="s">
        <v>331</v>
      </c>
      <c r="D124" s="221" t="s">
        <v>332</v>
      </c>
      <c r="E124" s="221" t="s">
        <v>133</v>
      </c>
      <c r="F124" s="221" t="s">
        <v>134</v>
      </c>
      <c r="G124" s="221" t="s">
        <v>320</v>
      </c>
      <c r="H124" s="221" t="s">
        <v>321</v>
      </c>
      <c r="I124" s="173">
        <v>81600</v>
      </c>
      <c r="J124" s="173">
        <v>81600</v>
      </c>
      <c r="K124" s="85"/>
      <c r="L124" s="85"/>
      <c r="M124" s="85"/>
      <c r="N124" s="173">
        <v>81600</v>
      </c>
      <c r="O124" s="85"/>
      <c r="P124" s="173"/>
      <c r="Q124" s="173"/>
      <c r="R124" s="173"/>
      <c r="S124" s="173"/>
      <c r="T124" s="173"/>
      <c r="U124" s="173"/>
      <c r="V124" s="173"/>
      <c r="W124" s="173"/>
      <c r="X124" s="173"/>
      <c r="Y124" s="173"/>
    </row>
    <row r="125" ht="20.25" customHeight="1" spans="1:25">
      <c r="A125" s="221" t="s">
        <v>70</v>
      </c>
      <c r="B125" s="221" t="s">
        <v>70</v>
      </c>
      <c r="C125" s="221" t="s">
        <v>331</v>
      </c>
      <c r="D125" s="221" t="s">
        <v>332</v>
      </c>
      <c r="E125" s="221" t="s">
        <v>135</v>
      </c>
      <c r="F125" s="221" t="s">
        <v>136</v>
      </c>
      <c r="G125" s="221" t="s">
        <v>320</v>
      </c>
      <c r="H125" s="221" t="s">
        <v>321</v>
      </c>
      <c r="I125" s="173">
        <v>270000</v>
      </c>
      <c r="J125" s="173">
        <v>270000</v>
      </c>
      <c r="K125" s="85"/>
      <c r="L125" s="85"/>
      <c r="M125" s="85"/>
      <c r="N125" s="173">
        <v>270000</v>
      </c>
      <c r="O125" s="85"/>
      <c r="P125" s="173"/>
      <c r="Q125" s="173"/>
      <c r="R125" s="173"/>
      <c r="S125" s="173"/>
      <c r="T125" s="173"/>
      <c r="U125" s="173"/>
      <c r="V125" s="173"/>
      <c r="W125" s="173"/>
      <c r="X125" s="173"/>
      <c r="Y125" s="173"/>
    </row>
    <row r="126" ht="20.25" customHeight="1" spans="1:25">
      <c r="A126" s="221" t="s">
        <v>70</v>
      </c>
      <c r="B126" s="221" t="s">
        <v>70</v>
      </c>
      <c r="C126" s="221" t="s">
        <v>333</v>
      </c>
      <c r="D126" s="221" t="s">
        <v>334</v>
      </c>
      <c r="E126" s="221" t="s">
        <v>110</v>
      </c>
      <c r="F126" s="221" t="s">
        <v>111</v>
      </c>
      <c r="G126" s="221" t="s">
        <v>320</v>
      </c>
      <c r="H126" s="221" t="s">
        <v>321</v>
      </c>
      <c r="I126" s="173">
        <v>124800</v>
      </c>
      <c r="J126" s="173">
        <v>124800</v>
      </c>
      <c r="K126" s="85"/>
      <c r="L126" s="85"/>
      <c r="M126" s="85"/>
      <c r="N126" s="173">
        <v>124800</v>
      </c>
      <c r="O126" s="85"/>
      <c r="P126" s="173"/>
      <c r="Q126" s="173"/>
      <c r="R126" s="173"/>
      <c r="S126" s="173"/>
      <c r="T126" s="173"/>
      <c r="U126" s="173"/>
      <c r="V126" s="173"/>
      <c r="W126" s="173"/>
      <c r="X126" s="173"/>
      <c r="Y126" s="173"/>
    </row>
    <row r="127" ht="20.25" customHeight="1" spans="1:25">
      <c r="A127" s="221" t="s">
        <v>70</v>
      </c>
      <c r="B127" s="221" t="s">
        <v>70</v>
      </c>
      <c r="C127" s="221" t="s">
        <v>335</v>
      </c>
      <c r="D127" s="221" t="s">
        <v>336</v>
      </c>
      <c r="E127" s="221" t="s">
        <v>106</v>
      </c>
      <c r="F127" s="221" t="s">
        <v>107</v>
      </c>
      <c r="G127" s="221" t="s">
        <v>298</v>
      </c>
      <c r="H127" s="221" t="s">
        <v>299</v>
      </c>
      <c r="I127" s="173">
        <v>476400</v>
      </c>
      <c r="J127" s="173">
        <v>476400</v>
      </c>
      <c r="K127" s="85"/>
      <c r="L127" s="85"/>
      <c r="M127" s="85"/>
      <c r="N127" s="173">
        <v>476400</v>
      </c>
      <c r="O127" s="85"/>
      <c r="P127" s="173"/>
      <c r="Q127" s="173"/>
      <c r="R127" s="173"/>
      <c r="S127" s="173"/>
      <c r="T127" s="173"/>
      <c r="U127" s="173"/>
      <c r="V127" s="173"/>
      <c r="W127" s="173"/>
      <c r="X127" s="173"/>
      <c r="Y127" s="173"/>
    </row>
    <row r="128" ht="20.25" customHeight="1" spans="1:25">
      <c r="A128" s="221" t="s">
        <v>70</v>
      </c>
      <c r="B128" s="221" t="s">
        <v>70</v>
      </c>
      <c r="C128" s="221" t="s">
        <v>335</v>
      </c>
      <c r="D128" s="221" t="s">
        <v>336</v>
      </c>
      <c r="E128" s="221" t="s">
        <v>114</v>
      </c>
      <c r="F128" s="221" t="s">
        <v>107</v>
      </c>
      <c r="G128" s="221" t="s">
        <v>298</v>
      </c>
      <c r="H128" s="221" t="s">
        <v>299</v>
      </c>
      <c r="I128" s="173">
        <v>62280</v>
      </c>
      <c r="J128" s="173">
        <v>62280</v>
      </c>
      <c r="K128" s="85"/>
      <c r="L128" s="85"/>
      <c r="M128" s="85"/>
      <c r="N128" s="173">
        <v>62280</v>
      </c>
      <c r="O128" s="85"/>
      <c r="P128" s="173"/>
      <c r="Q128" s="173"/>
      <c r="R128" s="173"/>
      <c r="S128" s="173"/>
      <c r="T128" s="173"/>
      <c r="U128" s="173"/>
      <c r="V128" s="173"/>
      <c r="W128" s="173"/>
      <c r="X128" s="173"/>
      <c r="Y128" s="173"/>
    </row>
    <row r="129" ht="20.25" customHeight="1" spans="1:25">
      <c r="A129" s="221" t="s">
        <v>70</v>
      </c>
      <c r="B129" s="221" t="s">
        <v>70</v>
      </c>
      <c r="C129" s="221" t="s">
        <v>337</v>
      </c>
      <c r="D129" s="221" t="s">
        <v>338</v>
      </c>
      <c r="E129" s="221" t="s">
        <v>108</v>
      </c>
      <c r="F129" s="221" t="s">
        <v>109</v>
      </c>
      <c r="G129" s="221" t="s">
        <v>302</v>
      </c>
      <c r="H129" s="221" t="s">
        <v>303</v>
      </c>
      <c r="I129" s="173">
        <v>436800</v>
      </c>
      <c r="J129" s="173">
        <v>436800</v>
      </c>
      <c r="K129" s="85"/>
      <c r="L129" s="85"/>
      <c r="M129" s="85"/>
      <c r="N129" s="173">
        <v>436800</v>
      </c>
      <c r="O129" s="85"/>
      <c r="P129" s="173"/>
      <c r="Q129" s="173"/>
      <c r="R129" s="173"/>
      <c r="S129" s="173"/>
      <c r="T129" s="173"/>
      <c r="U129" s="173"/>
      <c r="V129" s="173"/>
      <c r="W129" s="173"/>
      <c r="X129" s="173"/>
      <c r="Y129" s="173"/>
    </row>
    <row r="130" ht="20.25" customHeight="1" spans="1:25">
      <c r="A130" s="221" t="s">
        <v>70</v>
      </c>
      <c r="B130" s="221" t="s">
        <v>70</v>
      </c>
      <c r="C130" s="221" t="s">
        <v>337</v>
      </c>
      <c r="D130" s="221" t="s">
        <v>338</v>
      </c>
      <c r="E130" s="221" t="s">
        <v>169</v>
      </c>
      <c r="F130" s="221" t="s">
        <v>170</v>
      </c>
      <c r="G130" s="221" t="s">
        <v>302</v>
      </c>
      <c r="H130" s="221" t="s">
        <v>303</v>
      </c>
      <c r="I130" s="173">
        <v>100800</v>
      </c>
      <c r="J130" s="173">
        <v>100800</v>
      </c>
      <c r="K130" s="85"/>
      <c r="L130" s="85"/>
      <c r="M130" s="85"/>
      <c r="N130" s="173">
        <v>100800</v>
      </c>
      <c r="O130" s="85"/>
      <c r="P130" s="173"/>
      <c r="Q130" s="173"/>
      <c r="R130" s="173"/>
      <c r="S130" s="173"/>
      <c r="T130" s="173"/>
      <c r="U130" s="173"/>
      <c r="V130" s="173"/>
      <c r="W130" s="173"/>
      <c r="X130" s="173"/>
      <c r="Y130" s="173"/>
    </row>
    <row r="131" ht="17.25" customHeight="1" spans="1:25">
      <c r="A131" s="209" t="s">
        <v>227</v>
      </c>
      <c r="B131" s="210"/>
      <c r="C131" s="227"/>
      <c r="D131" s="227"/>
      <c r="E131" s="227"/>
      <c r="F131" s="227"/>
      <c r="G131" s="227"/>
      <c r="H131" s="228"/>
      <c r="I131" s="173">
        <v>33254058.07</v>
      </c>
      <c r="J131" s="173">
        <v>33254058.07</v>
      </c>
      <c r="K131" s="173"/>
      <c r="L131" s="173"/>
      <c r="M131" s="173"/>
      <c r="N131" s="173">
        <v>33254058.07</v>
      </c>
      <c r="O131" s="173"/>
      <c r="P131" s="173"/>
      <c r="Q131" s="173"/>
      <c r="R131" s="173"/>
      <c r="S131" s="173"/>
      <c r="T131" s="173"/>
      <c r="U131" s="173"/>
      <c r="V131" s="173"/>
      <c r="W131" s="173"/>
      <c r="X131" s="173"/>
      <c r="Y131" s="173"/>
    </row>
  </sheetData>
  <mergeCells count="31">
    <mergeCell ref="A3:Y3"/>
    <mergeCell ref="A4:H4"/>
    <mergeCell ref="I5:Y5"/>
    <mergeCell ref="J6:O6"/>
    <mergeCell ref="P6:R6"/>
    <mergeCell ref="T6:Y6"/>
    <mergeCell ref="J7:K7"/>
    <mergeCell ref="A131:H131"/>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topLeftCell="K1" workbookViewId="0">
      <pane ySplit="1" topLeftCell="A20" activePane="bottomLeft" state="frozen"/>
      <selection/>
      <selection pane="bottomLeft" activeCell="W2" sqref="W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62"/>
      <c r="B1" s="62"/>
      <c r="C1" s="62"/>
      <c r="D1" s="62"/>
      <c r="E1" s="62"/>
      <c r="F1" s="62"/>
      <c r="G1" s="62"/>
      <c r="H1" s="62"/>
      <c r="I1" s="62"/>
      <c r="J1" s="62"/>
      <c r="K1" s="62"/>
      <c r="L1" s="62"/>
      <c r="M1" s="62"/>
      <c r="N1" s="62"/>
      <c r="O1" s="62"/>
      <c r="P1" s="62"/>
      <c r="Q1" s="62"/>
      <c r="R1" s="62"/>
      <c r="S1" s="62"/>
      <c r="T1" s="62"/>
      <c r="U1" s="62"/>
      <c r="V1" s="62"/>
      <c r="W1" s="62"/>
    </row>
    <row r="2" ht="13.5" customHeight="1" spans="2:23">
      <c r="B2" s="208"/>
      <c r="E2" s="63"/>
      <c r="F2" s="63"/>
      <c r="G2" s="63"/>
      <c r="H2" s="63"/>
      <c r="U2" s="208"/>
      <c r="W2" s="216" t="s">
        <v>339</v>
      </c>
    </row>
    <row r="3" ht="46.5" customHeight="1" spans="1:23">
      <c r="A3" s="65" t="str">
        <f>"2025"&amp;"年部门项目支出预算表"</f>
        <v>2025年部门项目支出预算表</v>
      </c>
      <c r="B3" s="65"/>
      <c r="C3" s="65"/>
      <c r="D3" s="65"/>
      <c r="E3" s="65"/>
      <c r="F3" s="65"/>
      <c r="G3" s="65"/>
      <c r="H3" s="65"/>
      <c r="I3" s="65"/>
      <c r="J3" s="65"/>
      <c r="K3" s="65"/>
      <c r="L3" s="65"/>
      <c r="M3" s="65"/>
      <c r="N3" s="65"/>
      <c r="O3" s="65"/>
      <c r="P3" s="65"/>
      <c r="Q3" s="65"/>
      <c r="R3" s="65"/>
      <c r="S3" s="65"/>
      <c r="T3" s="65"/>
      <c r="U3" s="65"/>
      <c r="V3" s="65"/>
      <c r="W3" s="65"/>
    </row>
    <row r="4" ht="13.5" customHeight="1" spans="1:23">
      <c r="A4" s="66" t="str">
        <f>"单位名称："&amp;"昆明市东川区人民政府碧谷街道办事处"</f>
        <v>单位名称：昆明市东川区人民政府碧谷街道办事处</v>
      </c>
      <c r="B4" s="67"/>
      <c r="C4" s="67"/>
      <c r="D4" s="67"/>
      <c r="E4" s="67"/>
      <c r="F4" s="67"/>
      <c r="G4" s="67"/>
      <c r="H4" s="67"/>
      <c r="I4" s="68"/>
      <c r="J4" s="68"/>
      <c r="K4" s="68"/>
      <c r="L4" s="68"/>
      <c r="M4" s="68"/>
      <c r="N4" s="68"/>
      <c r="O4" s="68"/>
      <c r="P4" s="68"/>
      <c r="Q4" s="68"/>
      <c r="U4" s="208"/>
      <c r="W4" s="187" t="s">
        <v>1</v>
      </c>
    </row>
    <row r="5" ht="21.75" customHeight="1" spans="1:23">
      <c r="A5" s="70" t="s">
        <v>340</v>
      </c>
      <c r="B5" s="71" t="s">
        <v>238</v>
      </c>
      <c r="C5" s="70" t="s">
        <v>239</v>
      </c>
      <c r="D5" s="70" t="s">
        <v>341</v>
      </c>
      <c r="E5" s="71" t="s">
        <v>240</v>
      </c>
      <c r="F5" s="71" t="s">
        <v>241</v>
      </c>
      <c r="G5" s="71" t="s">
        <v>342</v>
      </c>
      <c r="H5" s="71" t="s">
        <v>343</v>
      </c>
      <c r="I5" s="89" t="s">
        <v>55</v>
      </c>
      <c r="J5" s="72" t="s">
        <v>344</v>
      </c>
      <c r="K5" s="73"/>
      <c r="L5" s="73"/>
      <c r="M5" s="74"/>
      <c r="N5" s="72" t="s">
        <v>246</v>
      </c>
      <c r="O5" s="73"/>
      <c r="P5" s="74"/>
      <c r="Q5" s="71" t="s">
        <v>61</v>
      </c>
      <c r="R5" s="72" t="s">
        <v>62</v>
      </c>
      <c r="S5" s="73"/>
      <c r="T5" s="73"/>
      <c r="U5" s="73"/>
      <c r="V5" s="73"/>
      <c r="W5" s="74"/>
    </row>
    <row r="6" ht="21.75" customHeight="1" spans="1:23">
      <c r="A6" s="75"/>
      <c r="B6" s="90"/>
      <c r="C6" s="75"/>
      <c r="D6" s="75"/>
      <c r="E6" s="76"/>
      <c r="F6" s="76"/>
      <c r="G6" s="76"/>
      <c r="H6" s="76"/>
      <c r="I6" s="90"/>
      <c r="J6" s="212" t="s">
        <v>58</v>
      </c>
      <c r="K6" s="213"/>
      <c r="L6" s="71" t="s">
        <v>59</v>
      </c>
      <c r="M6" s="71" t="s">
        <v>60</v>
      </c>
      <c r="N6" s="71" t="s">
        <v>58</v>
      </c>
      <c r="O6" s="71" t="s">
        <v>59</v>
      </c>
      <c r="P6" s="71" t="s">
        <v>60</v>
      </c>
      <c r="Q6" s="76"/>
      <c r="R6" s="71" t="s">
        <v>57</v>
      </c>
      <c r="S6" s="71" t="s">
        <v>64</v>
      </c>
      <c r="T6" s="71" t="s">
        <v>252</v>
      </c>
      <c r="U6" s="71" t="s">
        <v>66</v>
      </c>
      <c r="V6" s="71" t="s">
        <v>67</v>
      </c>
      <c r="W6" s="71" t="s">
        <v>68</v>
      </c>
    </row>
    <row r="7" ht="21" customHeight="1" spans="1:23">
      <c r="A7" s="90"/>
      <c r="B7" s="90"/>
      <c r="C7" s="90"/>
      <c r="D7" s="90"/>
      <c r="E7" s="90"/>
      <c r="F7" s="90"/>
      <c r="G7" s="90"/>
      <c r="H7" s="90"/>
      <c r="I7" s="90"/>
      <c r="J7" s="214" t="s">
        <v>57</v>
      </c>
      <c r="K7" s="215"/>
      <c r="L7" s="90"/>
      <c r="M7" s="90"/>
      <c r="N7" s="90"/>
      <c r="O7" s="90"/>
      <c r="P7" s="90"/>
      <c r="Q7" s="90"/>
      <c r="R7" s="90"/>
      <c r="S7" s="90"/>
      <c r="T7" s="90"/>
      <c r="U7" s="90"/>
      <c r="V7" s="90"/>
      <c r="W7" s="90"/>
    </row>
    <row r="8" ht="39.75" customHeight="1" spans="1:23">
      <c r="A8" s="78"/>
      <c r="B8" s="80"/>
      <c r="C8" s="78"/>
      <c r="D8" s="78"/>
      <c r="E8" s="79"/>
      <c r="F8" s="79"/>
      <c r="G8" s="79"/>
      <c r="H8" s="79"/>
      <c r="I8" s="80"/>
      <c r="J8" s="131" t="s">
        <v>57</v>
      </c>
      <c r="K8" s="131" t="s">
        <v>345</v>
      </c>
      <c r="L8" s="79"/>
      <c r="M8" s="79"/>
      <c r="N8" s="79"/>
      <c r="O8" s="79"/>
      <c r="P8" s="79"/>
      <c r="Q8" s="79"/>
      <c r="R8" s="79"/>
      <c r="S8" s="79"/>
      <c r="T8" s="79"/>
      <c r="U8" s="80"/>
      <c r="V8" s="79"/>
      <c r="W8" s="79"/>
    </row>
    <row r="9" ht="15" customHeight="1" spans="1:23">
      <c r="A9" s="81">
        <v>1</v>
      </c>
      <c r="B9" s="81">
        <v>2</v>
      </c>
      <c r="C9" s="81">
        <v>3</v>
      </c>
      <c r="D9" s="81">
        <v>4</v>
      </c>
      <c r="E9" s="81">
        <v>5</v>
      </c>
      <c r="F9" s="81">
        <v>6</v>
      </c>
      <c r="G9" s="81">
        <v>7</v>
      </c>
      <c r="H9" s="81">
        <v>8</v>
      </c>
      <c r="I9" s="81">
        <v>9</v>
      </c>
      <c r="J9" s="81">
        <v>10</v>
      </c>
      <c r="K9" s="81">
        <v>11</v>
      </c>
      <c r="L9" s="99">
        <v>12</v>
      </c>
      <c r="M9" s="99">
        <v>13</v>
      </c>
      <c r="N9" s="99">
        <v>14</v>
      </c>
      <c r="O9" s="99">
        <v>15</v>
      </c>
      <c r="P9" s="99">
        <v>16</v>
      </c>
      <c r="Q9" s="99">
        <v>17</v>
      </c>
      <c r="R9" s="99">
        <v>18</v>
      </c>
      <c r="S9" s="99">
        <v>19</v>
      </c>
      <c r="T9" s="99">
        <v>20</v>
      </c>
      <c r="U9" s="81">
        <v>21</v>
      </c>
      <c r="V9" s="99">
        <v>22</v>
      </c>
      <c r="W9" s="81">
        <v>23</v>
      </c>
    </row>
    <row r="10" ht="21.75" customHeight="1" spans="1:23">
      <c r="A10" s="133" t="s">
        <v>346</v>
      </c>
      <c r="B10" s="133" t="s">
        <v>347</v>
      </c>
      <c r="C10" s="133" t="s">
        <v>348</v>
      </c>
      <c r="D10" s="133" t="s">
        <v>70</v>
      </c>
      <c r="E10" s="133" t="s">
        <v>169</v>
      </c>
      <c r="F10" s="133" t="s">
        <v>170</v>
      </c>
      <c r="G10" s="133" t="s">
        <v>349</v>
      </c>
      <c r="H10" s="133" t="s">
        <v>350</v>
      </c>
      <c r="I10" s="173">
        <v>133000</v>
      </c>
      <c r="J10" s="173"/>
      <c r="K10" s="173"/>
      <c r="L10" s="173"/>
      <c r="M10" s="173"/>
      <c r="N10" s="173"/>
      <c r="O10" s="173"/>
      <c r="P10" s="173"/>
      <c r="Q10" s="173"/>
      <c r="R10" s="173">
        <v>133000</v>
      </c>
      <c r="S10" s="173"/>
      <c r="T10" s="173"/>
      <c r="U10" s="173">
        <v>133000</v>
      </c>
      <c r="V10" s="173"/>
      <c r="W10" s="173"/>
    </row>
    <row r="11" ht="21.75" customHeight="1" spans="1:23">
      <c r="A11" s="133" t="s">
        <v>346</v>
      </c>
      <c r="B11" s="133" t="s">
        <v>347</v>
      </c>
      <c r="C11" s="133" t="s">
        <v>348</v>
      </c>
      <c r="D11" s="133" t="s">
        <v>70</v>
      </c>
      <c r="E11" s="133" t="s">
        <v>169</v>
      </c>
      <c r="F11" s="133" t="s">
        <v>170</v>
      </c>
      <c r="G11" s="133" t="s">
        <v>351</v>
      </c>
      <c r="H11" s="133" t="s">
        <v>350</v>
      </c>
      <c r="I11" s="173">
        <v>7000</v>
      </c>
      <c r="J11" s="173"/>
      <c r="K11" s="173"/>
      <c r="L11" s="173"/>
      <c r="M11" s="173"/>
      <c r="N11" s="173"/>
      <c r="O11" s="173"/>
      <c r="P11" s="173"/>
      <c r="Q11" s="173"/>
      <c r="R11" s="173">
        <v>7000</v>
      </c>
      <c r="S11" s="173"/>
      <c r="T11" s="173"/>
      <c r="U11" s="173">
        <v>7000</v>
      </c>
      <c r="V11" s="173"/>
      <c r="W11" s="173"/>
    </row>
    <row r="12" ht="21.75" customHeight="1" spans="1:23">
      <c r="A12" s="133" t="s">
        <v>352</v>
      </c>
      <c r="B12" s="133" t="s">
        <v>353</v>
      </c>
      <c r="C12" s="133" t="s">
        <v>354</v>
      </c>
      <c r="D12" s="133" t="s">
        <v>70</v>
      </c>
      <c r="E12" s="133" t="s">
        <v>110</v>
      </c>
      <c r="F12" s="133" t="s">
        <v>111</v>
      </c>
      <c r="G12" s="133" t="s">
        <v>272</v>
      </c>
      <c r="H12" s="133" t="s">
        <v>273</v>
      </c>
      <c r="I12" s="173">
        <v>591400</v>
      </c>
      <c r="J12" s="173">
        <v>591400</v>
      </c>
      <c r="K12" s="173">
        <v>591400</v>
      </c>
      <c r="L12" s="173"/>
      <c r="M12" s="173"/>
      <c r="N12" s="173"/>
      <c r="O12" s="173"/>
      <c r="P12" s="173"/>
      <c r="Q12" s="173"/>
      <c r="R12" s="173"/>
      <c r="S12" s="173"/>
      <c r="T12" s="173"/>
      <c r="U12" s="173"/>
      <c r="V12" s="173"/>
      <c r="W12" s="173"/>
    </row>
    <row r="13" ht="21.75" customHeight="1" spans="1:23">
      <c r="A13" s="133" t="s">
        <v>352</v>
      </c>
      <c r="B13" s="133" t="s">
        <v>353</v>
      </c>
      <c r="C13" s="133" t="s">
        <v>354</v>
      </c>
      <c r="D13" s="133" t="s">
        <v>70</v>
      </c>
      <c r="E13" s="133" t="s">
        <v>110</v>
      </c>
      <c r="F13" s="133" t="s">
        <v>111</v>
      </c>
      <c r="G13" s="133" t="s">
        <v>355</v>
      </c>
      <c r="H13" s="133" t="s">
        <v>356</v>
      </c>
      <c r="I13" s="173">
        <v>5000</v>
      </c>
      <c r="J13" s="173">
        <v>5000</v>
      </c>
      <c r="K13" s="173">
        <v>5000</v>
      </c>
      <c r="L13" s="173"/>
      <c r="M13" s="173"/>
      <c r="N13" s="173"/>
      <c r="O13" s="173"/>
      <c r="P13" s="173"/>
      <c r="Q13" s="173"/>
      <c r="R13" s="173"/>
      <c r="S13" s="173"/>
      <c r="T13" s="173"/>
      <c r="U13" s="173"/>
      <c r="V13" s="173"/>
      <c r="W13" s="173"/>
    </row>
    <row r="14" ht="21.75" customHeight="1" spans="1:23">
      <c r="A14" s="133" t="s">
        <v>352</v>
      </c>
      <c r="B14" s="133" t="s">
        <v>353</v>
      </c>
      <c r="C14" s="133" t="s">
        <v>354</v>
      </c>
      <c r="D14" s="133" t="s">
        <v>70</v>
      </c>
      <c r="E14" s="133" t="s">
        <v>110</v>
      </c>
      <c r="F14" s="133" t="s">
        <v>111</v>
      </c>
      <c r="G14" s="133" t="s">
        <v>280</v>
      </c>
      <c r="H14" s="133" t="s">
        <v>281</v>
      </c>
      <c r="I14" s="173">
        <v>30000</v>
      </c>
      <c r="J14" s="173">
        <v>30000</v>
      </c>
      <c r="K14" s="173">
        <v>30000</v>
      </c>
      <c r="L14" s="173"/>
      <c r="M14" s="173"/>
      <c r="N14" s="173"/>
      <c r="O14" s="173"/>
      <c r="P14" s="173"/>
      <c r="Q14" s="173"/>
      <c r="R14" s="173"/>
      <c r="S14" s="173"/>
      <c r="T14" s="173"/>
      <c r="U14" s="173"/>
      <c r="V14" s="173"/>
      <c r="W14" s="173"/>
    </row>
    <row r="15" ht="21.75" customHeight="1" spans="1:23">
      <c r="A15" s="133" t="s">
        <v>352</v>
      </c>
      <c r="B15" s="133" t="s">
        <v>353</v>
      </c>
      <c r="C15" s="133" t="s">
        <v>354</v>
      </c>
      <c r="D15" s="133" t="s">
        <v>70</v>
      </c>
      <c r="E15" s="133" t="s">
        <v>110</v>
      </c>
      <c r="F15" s="133" t="s">
        <v>111</v>
      </c>
      <c r="G15" s="133" t="s">
        <v>256</v>
      </c>
      <c r="H15" s="133" t="s">
        <v>232</v>
      </c>
      <c r="I15" s="173">
        <v>12500</v>
      </c>
      <c r="J15" s="173">
        <v>12500</v>
      </c>
      <c r="K15" s="173">
        <v>12500</v>
      </c>
      <c r="L15" s="173"/>
      <c r="M15" s="173"/>
      <c r="N15" s="173"/>
      <c r="O15" s="173"/>
      <c r="P15" s="173"/>
      <c r="Q15" s="173"/>
      <c r="R15" s="173"/>
      <c r="S15" s="173"/>
      <c r="T15" s="173"/>
      <c r="U15" s="173"/>
      <c r="V15" s="173"/>
      <c r="W15" s="173"/>
    </row>
    <row r="16" ht="21.75" customHeight="1" spans="1:23">
      <c r="A16" s="133" t="s">
        <v>352</v>
      </c>
      <c r="B16" s="133" t="s">
        <v>353</v>
      </c>
      <c r="C16" s="133" t="s">
        <v>354</v>
      </c>
      <c r="D16" s="133" t="s">
        <v>70</v>
      </c>
      <c r="E16" s="133" t="s">
        <v>110</v>
      </c>
      <c r="F16" s="133" t="s">
        <v>111</v>
      </c>
      <c r="G16" s="133" t="s">
        <v>357</v>
      </c>
      <c r="H16" s="133" t="s">
        <v>358</v>
      </c>
      <c r="I16" s="173">
        <v>170000</v>
      </c>
      <c r="J16" s="173">
        <v>170000</v>
      </c>
      <c r="K16" s="173">
        <v>170000</v>
      </c>
      <c r="L16" s="173"/>
      <c r="M16" s="173"/>
      <c r="N16" s="173"/>
      <c r="O16" s="173"/>
      <c r="P16" s="173"/>
      <c r="Q16" s="173"/>
      <c r="R16" s="173"/>
      <c r="S16" s="173"/>
      <c r="T16" s="173"/>
      <c r="U16" s="173"/>
      <c r="V16" s="173"/>
      <c r="W16" s="173"/>
    </row>
    <row r="17" ht="21.75" customHeight="1" spans="1:23">
      <c r="A17" s="133" t="s">
        <v>352</v>
      </c>
      <c r="B17" s="133" t="s">
        <v>353</v>
      </c>
      <c r="C17" s="133" t="s">
        <v>354</v>
      </c>
      <c r="D17" s="133" t="s">
        <v>70</v>
      </c>
      <c r="E17" s="133" t="s">
        <v>110</v>
      </c>
      <c r="F17" s="133" t="s">
        <v>111</v>
      </c>
      <c r="G17" s="133" t="s">
        <v>327</v>
      </c>
      <c r="H17" s="133" t="s">
        <v>328</v>
      </c>
      <c r="I17" s="173">
        <v>96100</v>
      </c>
      <c r="J17" s="173">
        <v>96100</v>
      </c>
      <c r="K17" s="173">
        <v>96100</v>
      </c>
      <c r="L17" s="173"/>
      <c r="M17" s="173"/>
      <c r="N17" s="173"/>
      <c r="O17" s="173"/>
      <c r="P17" s="173"/>
      <c r="Q17" s="173"/>
      <c r="R17" s="173"/>
      <c r="S17" s="173"/>
      <c r="T17" s="173"/>
      <c r="U17" s="173"/>
      <c r="V17" s="173"/>
      <c r="W17" s="173"/>
    </row>
    <row r="18" ht="21.75" customHeight="1" spans="1:23">
      <c r="A18" s="133" t="s">
        <v>352</v>
      </c>
      <c r="B18" s="133" t="s">
        <v>353</v>
      </c>
      <c r="C18" s="133" t="s">
        <v>354</v>
      </c>
      <c r="D18" s="133" t="s">
        <v>70</v>
      </c>
      <c r="E18" s="133" t="s">
        <v>110</v>
      </c>
      <c r="F18" s="133" t="s">
        <v>111</v>
      </c>
      <c r="G18" s="133" t="s">
        <v>359</v>
      </c>
      <c r="H18" s="133" t="s">
        <v>360</v>
      </c>
      <c r="I18" s="173">
        <v>35000</v>
      </c>
      <c r="J18" s="173">
        <v>35000</v>
      </c>
      <c r="K18" s="173">
        <v>35000</v>
      </c>
      <c r="L18" s="173"/>
      <c r="M18" s="173"/>
      <c r="N18" s="173"/>
      <c r="O18" s="173"/>
      <c r="P18" s="173"/>
      <c r="Q18" s="173"/>
      <c r="R18" s="173"/>
      <c r="S18" s="173"/>
      <c r="T18" s="173"/>
      <c r="U18" s="173"/>
      <c r="V18" s="173"/>
      <c r="W18" s="173"/>
    </row>
    <row r="19" ht="21.75" customHeight="1" spans="1:23">
      <c r="A19" s="133" t="s">
        <v>352</v>
      </c>
      <c r="B19" s="133" t="s">
        <v>361</v>
      </c>
      <c r="C19" s="133" t="s">
        <v>362</v>
      </c>
      <c r="D19" s="133" t="s">
        <v>70</v>
      </c>
      <c r="E19" s="133" t="s">
        <v>102</v>
      </c>
      <c r="F19" s="133" t="s">
        <v>103</v>
      </c>
      <c r="G19" s="133" t="s">
        <v>284</v>
      </c>
      <c r="H19" s="133" t="s">
        <v>285</v>
      </c>
      <c r="I19" s="173">
        <v>100000</v>
      </c>
      <c r="J19" s="173">
        <v>100000</v>
      </c>
      <c r="K19" s="173">
        <v>100000</v>
      </c>
      <c r="L19" s="173"/>
      <c r="M19" s="173"/>
      <c r="N19" s="173"/>
      <c r="O19" s="173"/>
      <c r="P19" s="173"/>
      <c r="Q19" s="173"/>
      <c r="R19" s="173"/>
      <c r="S19" s="173"/>
      <c r="T19" s="173"/>
      <c r="U19" s="173"/>
      <c r="V19" s="173"/>
      <c r="W19" s="173"/>
    </row>
    <row r="20" ht="21.75" customHeight="1" spans="1:23">
      <c r="A20" s="133" t="s">
        <v>352</v>
      </c>
      <c r="B20" s="133" t="s">
        <v>363</v>
      </c>
      <c r="C20" s="133" t="s">
        <v>364</v>
      </c>
      <c r="D20" s="133" t="s">
        <v>70</v>
      </c>
      <c r="E20" s="133" t="s">
        <v>163</v>
      </c>
      <c r="F20" s="133" t="s">
        <v>164</v>
      </c>
      <c r="G20" s="133" t="s">
        <v>272</v>
      </c>
      <c r="H20" s="133" t="s">
        <v>273</v>
      </c>
      <c r="I20" s="173">
        <v>30000</v>
      </c>
      <c r="J20" s="173">
        <v>30000</v>
      </c>
      <c r="K20" s="173">
        <v>30000</v>
      </c>
      <c r="L20" s="173"/>
      <c r="M20" s="173"/>
      <c r="N20" s="173"/>
      <c r="O20" s="173"/>
      <c r="P20" s="173"/>
      <c r="Q20" s="173"/>
      <c r="R20" s="173"/>
      <c r="S20" s="173"/>
      <c r="T20" s="173"/>
      <c r="U20" s="173"/>
      <c r="V20" s="173"/>
      <c r="W20" s="173"/>
    </row>
    <row r="21" ht="21.75" customHeight="1" spans="1:23">
      <c r="A21" s="133" t="s">
        <v>352</v>
      </c>
      <c r="B21" s="133" t="s">
        <v>363</v>
      </c>
      <c r="C21" s="133" t="s">
        <v>364</v>
      </c>
      <c r="D21" s="133" t="s">
        <v>70</v>
      </c>
      <c r="E21" s="133" t="s">
        <v>163</v>
      </c>
      <c r="F21" s="133" t="s">
        <v>164</v>
      </c>
      <c r="G21" s="133" t="s">
        <v>357</v>
      </c>
      <c r="H21" s="133" t="s">
        <v>358</v>
      </c>
      <c r="I21" s="173">
        <v>50000</v>
      </c>
      <c r="J21" s="173">
        <v>50000</v>
      </c>
      <c r="K21" s="173">
        <v>50000</v>
      </c>
      <c r="L21" s="173"/>
      <c r="M21" s="173"/>
      <c r="N21" s="173"/>
      <c r="O21" s="173"/>
      <c r="P21" s="173"/>
      <c r="Q21" s="173"/>
      <c r="R21" s="173"/>
      <c r="S21" s="173"/>
      <c r="T21" s="173"/>
      <c r="U21" s="173"/>
      <c r="V21" s="173"/>
      <c r="W21" s="173"/>
    </row>
    <row r="22" ht="21.75" customHeight="1" spans="1:23">
      <c r="A22" s="133" t="s">
        <v>352</v>
      </c>
      <c r="B22" s="133" t="s">
        <v>363</v>
      </c>
      <c r="C22" s="133" t="s">
        <v>364</v>
      </c>
      <c r="D22" s="133" t="s">
        <v>70</v>
      </c>
      <c r="E22" s="133" t="s">
        <v>163</v>
      </c>
      <c r="F22" s="133" t="s">
        <v>164</v>
      </c>
      <c r="G22" s="133" t="s">
        <v>327</v>
      </c>
      <c r="H22" s="133" t="s">
        <v>328</v>
      </c>
      <c r="I22" s="173">
        <v>20000</v>
      </c>
      <c r="J22" s="173">
        <v>20000</v>
      </c>
      <c r="K22" s="173">
        <v>20000</v>
      </c>
      <c r="L22" s="173"/>
      <c r="M22" s="173"/>
      <c r="N22" s="173"/>
      <c r="O22" s="173"/>
      <c r="P22" s="173"/>
      <c r="Q22" s="173"/>
      <c r="R22" s="173"/>
      <c r="S22" s="173"/>
      <c r="T22" s="173"/>
      <c r="U22" s="173"/>
      <c r="V22" s="173"/>
      <c r="W22" s="173"/>
    </row>
    <row r="23" ht="21.75" customHeight="1" spans="1:23">
      <c r="A23" s="133" t="s">
        <v>352</v>
      </c>
      <c r="B23" s="133" t="s">
        <v>365</v>
      </c>
      <c r="C23" s="133" t="s">
        <v>366</v>
      </c>
      <c r="D23" s="133" t="s">
        <v>70</v>
      </c>
      <c r="E23" s="133" t="s">
        <v>187</v>
      </c>
      <c r="F23" s="133" t="s">
        <v>188</v>
      </c>
      <c r="G23" s="133" t="s">
        <v>272</v>
      </c>
      <c r="H23" s="133" t="s">
        <v>273</v>
      </c>
      <c r="I23" s="173">
        <v>100000</v>
      </c>
      <c r="J23" s="173">
        <v>100000</v>
      </c>
      <c r="K23" s="173">
        <v>100000</v>
      </c>
      <c r="L23" s="173"/>
      <c r="M23" s="173"/>
      <c r="N23" s="173"/>
      <c r="O23" s="173"/>
      <c r="P23" s="173"/>
      <c r="Q23" s="173"/>
      <c r="R23" s="173"/>
      <c r="S23" s="173"/>
      <c r="T23" s="173"/>
      <c r="U23" s="173"/>
      <c r="V23" s="173"/>
      <c r="W23" s="173"/>
    </row>
    <row r="24" ht="21.75" customHeight="1" spans="1:23">
      <c r="A24" s="133" t="s">
        <v>352</v>
      </c>
      <c r="B24" s="133" t="s">
        <v>365</v>
      </c>
      <c r="C24" s="133" t="s">
        <v>366</v>
      </c>
      <c r="D24" s="133" t="s">
        <v>70</v>
      </c>
      <c r="E24" s="133" t="s">
        <v>187</v>
      </c>
      <c r="F24" s="133" t="s">
        <v>188</v>
      </c>
      <c r="G24" s="133" t="s">
        <v>357</v>
      </c>
      <c r="H24" s="133" t="s">
        <v>358</v>
      </c>
      <c r="I24" s="173">
        <v>50000</v>
      </c>
      <c r="J24" s="173">
        <v>50000</v>
      </c>
      <c r="K24" s="173">
        <v>50000</v>
      </c>
      <c r="L24" s="173"/>
      <c r="M24" s="173"/>
      <c r="N24" s="173"/>
      <c r="O24" s="173"/>
      <c r="P24" s="173"/>
      <c r="Q24" s="173"/>
      <c r="R24" s="173"/>
      <c r="S24" s="173"/>
      <c r="T24" s="173"/>
      <c r="U24" s="173"/>
      <c r="V24" s="173"/>
      <c r="W24" s="173"/>
    </row>
    <row r="25" ht="21.75" customHeight="1" spans="1:23">
      <c r="A25" s="133" t="s">
        <v>352</v>
      </c>
      <c r="B25" s="133" t="s">
        <v>367</v>
      </c>
      <c r="C25" s="133" t="s">
        <v>368</v>
      </c>
      <c r="D25" s="133" t="s">
        <v>70</v>
      </c>
      <c r="E25" s="133" t="s">
        <v>128</v>
      </c>
      <c r="F25" s="133" t="s">
        <v>127</v>
      </c>
      <c r="G25" s="133" t="s">
        <v>272</v>
      </c>
      <c r="H25" s="133" t="s">
        <v>273</v>
      </c>
      <c r="I25" s="173">
        <v>161055.98</v>
      </c>
      <c r="J25" s="173"/>
      <c r="K25" s="173"/>
      <c r="L25" s="173"/>
      <c r="M25" s="173"/>
      <c r="N25" s="173"/>
      <c r="O25" s="173"/>
      <c r="P25" s="173"/>
      <c r="Q25" s="173"/>
      <c r="R25" s="173">
        <v>161055.98</v>
      </c>
      <c r="S25" s="173"/>
      <c r="T25" s="173"/>
      <c r="U25" s="173"/>
      <c r="V25" s="173"/>
      <c r="W25" s="173">
        <v>161055.98</v>
      </c>
    </row>
    <row r="26" ht="21.75" customHeight="1" spans="1:23">
      <c r="A26" s="133" t="s">
        <v>352</v>
      </c>
      <c r="B26" s="133" t="s">
        <v>367</v>
      </c>
      <c r="C26" s="133" t="s">
        <v>368</v>
      </c>
      <c r="D26" s="133" t="s">
        <v>70</v>
      </c>
      <c r="E26" s="133" t="s">
        <v>128</v>
      </c>
      <c r="F26" s="133" t="s">
        <v>127</v>
      </c>
      <c r="G26" s="133" t="s">
        <v>266</v>
      </c>
      <c r="H26" s="133" t="s">
        <v>267</v>
      </c>
      <c r="I26" s="173">
        <v>11298.61</v>
      </c>
      <c r="J26" s="173"/>
      <c r="K26" s="173"/>
      <c r="L26" s="173"/>
      <c r="M26" s="173"/>
      <c r="N26" s="173"/>
      <c r="O26" s="173"/>
      <c r="P26" s="173"/>
      <c r="Q26" s="173"/>
      <c r="R26" s="173">
        <v>11298.61</v>
      </c>
      <c r="S26" s="173"/>
      <c r="T26" s="173"/>
      <c r="U26" s="173"/>
      <c r="V26" s="173"/>
      <c r="W26" s="173">
        <v>11298.61</v>
      </c>
    </row>
    <row r="27" ht="21.75" customHeight="1" spans="1:23">
      <c r="A27" s="133" t="s">
        <v>352</v>
      </c>
      <c r="B27" s="133" t="s">
        <v>367</v>
      </c>
      <c r="C27" s="133" t="s">
        <v>368</v>
      </c>
      <c r="D27" s="133" t="s">
        <v>70</v>
      </c>
      <c r="E27" s="133" t="s">
        <v>128</v>
      </c>
      <c r="F27" s="133" t="s">
        <v>127</v>
      </c>
      <c r="G27" s="133" t="s">
        <v>320</v>
      </c>
      <c r="H27" s="133" t="s">
        <v>321</v>
      </c>
      <c r="I27" s="173">
        <v>19088</v>
      </c>
      <c r="J27" s="173"/>
      <c r="K27" s="173"/>
      <c r="L27" s="173"/>
      <c r="M27" s="173"/>
      <c r="N27" s="173"/>
      <c r="O27" s="173"/>
      <c r="P27" s="173"/>
      <c r="Q27" s="173"/>
      <c r="R27" s="173">
        <v>19088</v>
      </c>
      <c r="S27" s="173"/>
      <c r="T27" s="173"/>
      <c r="U27" s="173"/>
      <c r="V27" s="173"/>
      <c r="W27" s="173">
        <v>19088</v>
      </c>
    </row>
    <row r="28" ht="21.75" customHeight="1" spans="1:23">
      <c r="A28" s="133" t="s">
        <v>352</v>
      </c>
      <c r="B28" s="133" t="s">
        <v>369</v>
      </c>
      <c r="C28" s="133" t="s">
        <v>370</v>
      </c>
      <c r="D28" s="133" t="s">
        <v>70</v>
      </c>
      <c r="E28" s="133" t="s">
        <v>117</v>
      </c>
      <c r="F28" s="133" t="s">
        <v>107</v>
      </c>
      <c r="G28" s="133" t="s">
        <v>272</v>
      </c>
      <c r="H28" s="133" t="s">
        <v>273</v>
      </c>
      <c r="I28" s="173">
        <v>5000</v>
      </c>
      <c r="J28" s="173">
        <v>5000</v>
      </c>
      <c r="K28" s="173">
        <v>5000</v>
      </c>
      <c r="L28" s="173"/>
      <c r="M28" s="173"/>
      <c r="N28" s="173"/>
      <c r="O28" s="173"/>
      <c r="P28" s="173"/>
      <c r="Q28" s="173"/>
      <c r="R28" s="173"/>
      <c r="S28" s="173"/>
      <c r="T28" s="173"/>
      <c r="U28" s="173"/>
      <c r="V28" s="173"/>
      <c r="W28" s="173"/>
    </row>
    <row r="29" ht="21.75" customHeight="1" spans="1:23">
      <c r="A29" s="133" t="s">
        <v>352</v>
      </c>
      <c r="B29" s="133" t="s">
        <v>369</v>
      </c>
      <c r="C29" s="133" t="s">
        <v>370</v>
      </c>
      <c r="D29" s="133" t="s">
        <v>70</v>
      </c>
      <c r="E29" s="133" t="s">
        <v>120</v>
      </c>
      <c r="F29" s="133" t="s">
        <v>121</v>
      </c>
      <c r="G29" s="133" t="s">
        <v>272</v>
      </c>
      <c r="H29" s="133" t="s">
        <v>273</v>
      </c>
      <c r="I29" s="173">
        <v>100000</v>
      </c>
      <c r="J29" s="173">
        <v>100000</v>
      </c>
      <c r="K29" s="173">
        <v>100000</v>
      </c>
      <c r="L29" s="173"/>
      <c r="M29" s="173"/>
      <c r="N29" s="173"/>
      <c r="O29" s="173"/>
      <c r="P29" s="173"/>
      <c r="Q29" s="173"/>
      <c r="R29" s="173"/>
      <c r="S29" s="173"/>
      <c r="T29" s="173"/>
      <c r="U29" s="173"/>
      <c r="V29" s="173"/>
      <c r="W29" s="173"/>
    </row>
    <row r="30" ht="18.75" customHeight="1" spans="1:23">
      <c r="A30" s="209" t="s">
        <v>227</v>
      </c>
      <c r="B30" s="210"/>
      <c r="C30" s="210"/>
      <c r="D30" s="210"/>
      <c r="E30" s="210"/>
      <c r="F30" s="210"/>
      <c r="G30" s="210"/>
      <c r="H30" s="211"/>
      <c r="I30" s="173">
        <v>1726442.59</v>
      </c>
      <c r="J30" s="173">
        <v>1395000</v>
      </c>
      <c r="K30" s="173">
        <v>1395000</v>
      </c>
      <c r="L30" s="173"/>
      <c r="M30" s="173"/>
      <c r="N30" s="173"/>
      <c r="O30" s="173"/>
      <c r="P30" s="173"/>
      <c r="Q30" s="173"/>
      <c r="R30" s="173">
        <v>331442.59</v>
      </c>
      <c r="S30" s="173"/>
      <c r="T30" s="173"/>
      <c r="U30" s="173">
        <v>140000</v>
      </c>
      <c r="V30" s="173"/>
      <c r="W30" s="173">
        <v>191442.59</v>
      </c>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0"/>
  <sheetViews>
    <sheetView showZeros="0" workbookViewId="0">
      <pane ySplit="1" topLeftCell="A74" activePane="bottomLeft" state="frozen"/>
      <selection/>
      <selection pane="bottomLeft" activeCell="C34" sqref="$A34:$XFD3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62"/>
      <c r="B1" s="62"/>
      <c r="C1" s="62"/>
      <c r="D1" s="62"/>
      <c r="E1" s="62"/>
      <c r="F1" s="62"/>
      <c r="G1" s="62"/>
      <c r="H1" s="62"/>
      <c r="I1" s="62"/>
      <c r="J1" s="62"/>
    </row>
    <row r="2" ht="18" customHeight="1" spans="10:10">
      <c r="J2" s="64" t="s">
        <v>371</v>
      </c>
    </row>
    <row r="3" ht="39.75" customHeight="1" spans="1:10">
      <c r="A3" s="129" t="str">
        <f>"2025"&amp;"年部门项目支出绩效目标表"</f>
        <v>2025年部门项目支出绩效目标表</v>
      </c>
      <c r="B3" s="65"/>
      <c r="C3" s="65"/>
      <c r="D3" s="65"/>
      <c r="E3" s="65"/>
      <c r="F3" s="130"/>
      <c r="G3" s="65"/>
      <c r="H3" s="130"/>
      <c r="I3" s="130"/>
      <c r="J3" s="65"/>
    </row>
    <row r="4" ht="17.25" customHeight="1" spans="1:1">
      <c r="A4" s="66" t="str">
        <f>"单位名称："&amp;"昆明市东川区人民政府碧谷街道办事处"</f>
        <v>单位名称：昆明市东川区人民政府碧谷街道办事处</v>
      </c>
    </row>
    <row r="5" ht="44.25" customHeight="1" spans="1:10">
      <c r="A5" s="131" t="s">
        <v>239</v>
      </c>
      <c r="B5" s="131" t="s">
        <v>372</v>
      </c>
      <c r="C5" s="131" t="s">
        <v>373</v>
      </c>
      <c r="D5" s="131" t="s">
        <v>374</v>
      </c>
      <c r="E5" s="131" t="s">
        <v>375</v>
      </c>
      <c r="F5" s="132" t="s">
        <v>376</v>
      </c>
      <c r="G5" s="131" t="s">
        <v>377</v>
      </c>
      <c r="H5" s="132" t="s">
        <v>378</v>
      </c>
      <c r="I5" s="132" t="s">
        <v>379</v>
      </c>
      <c r="J5" s="131" t="s">
        <v>380</v>
      </c>
    </row>
    <row r="6" ht="18.75" customHeight="1" spans="1:10">
      <c r="A6" s="205">
        <v>1</v>
      </c>
      <c r="B6" s="205">
        <v>2</v>
      </c>
      <c r="C6" s="205">
        <v>3</v>
      </c>
      <c r="D6" s="205">
        <v>4</v>
      </c>
      <c r="E6" s="205">
        <v>5</v>
      </c>
      <c r="F6" s="99">
        <v>6</v>
      </c>
      <c r="G6" s="205">
        <v>7</v>
      </c>
      <c r="H6" s="99">
        <v>8</v>
      </c>
      <c r="I6" s="99">
        <v>9</v>
      </c>
      <c r="J6" s="205">
        <v>10</v>
      </c>
    </row>
    <row r="7" ht="42" customHeight="1" spans="1:10">
      <c r="A7" s="91" t="s">
        <v>70</v>
      </c>
      <c r="B7" s="133"/>
      <c r="C7" s="133"/>
      <c r="D7" s="133"/>
      <c r="E7" s="118"/>
      <c r="F7" s="134"/>
      <c r="G7" s="118"/>
      <c r="H7" s="134"/>
      <c r="I7" s="134"/>
      <c r="J7" s="118"/>
    </row>
    <row r="8" ht="42" customHeight="1" spans="1:10">
      <c r="A8" s="206" t="s">
        <v>70</v>
      </c>
      <c r="B8" s="82"/>
      <c r="C8" s="82"/>
      <c r="D8" s="82"/>
      <c r="E8" s="91"/>
      <c r="F8" s="82"/>
      <c r="G8" s="91"/>
      <c r="H8" s="82"/>
      <c r="I8" s="82"/>
      <c r="J8" s="91"/>
    </row>
    <row r="9" ht="42" customHeight="1" spans="1:10">
      <c r="A9" s="207" t="s">
        <v>362</v>
      </c>
      <c r="B9" s="82" t="s">
        <v>381</v>
      </c>
      <c r="C9" s="82" t="s">
        <v>382</v>
      </c>
      <c r="D9" s="82" t="s">
        <v>383</v>
      </c>
      <c r="E9" s="91" t="s">
        <v>384</v>
      </c>
      <c r="F9" s="82" t="s">
        <v>385</v>
      </c>
      <c r="G9" s="91" t="s">
        <v>386</v>
      </c>
      <c r="H9" s="82" t="s">
        <v>387</v>
      </c>
      <c r="I9" s="82" t="s">
        <v>388</v>
      </c>
      <c r="J9" s="91" t="s">
        <v>389</v>
      </c>
    </row>
    <row r="10" ht="42" customHeight="1" spans="1:10">
      <c r="A10" s="207" t="s">
        <v>362</v>
      </c>
      <c r="B10" s="82" t="s">
        <v>381</v>
      </c>
      <c r="C10" s="82" t="s">
        <v>382</v>
      </c>
      <c r="D10" s="82" t="s">
        <v>383</v>
      </c>
      <c r="E10" s="91" t="s">
        <v>390</v>
      </c>
      <c r="F10" s="82" t="s">
        <v>385</v>
      </c>
      <c r="G10" s="91" t="s">
        <v>391</v>
      </c>
      <c r="H10" s="82" t="s">
        <v>387</v>
      </c>
      <c r="I10" s="82" t="s">
        <v>388</v>
      </c>
      <c r="J10" s="91" t="s">
        <v>389</v>
      </c>
    </row>
    <row r="11" ht="42" customHeight="1" spans="1:10">
      <c r="A11" s="207" t="s">
        <v>362</v>
      </c>
      <c r="B11" s="82" t="s">
        <v>381</v>
      </c>
      <c r="C11" s="82" t="s">
        <v>382</v>
      </c>
      <c r="D11" s="82" t="s">
        <v>383</v>
      </c>
      <c r="E11" s="91" t="s">
        <v>392</v>
      </c>
      <c r="F11" s="82" t="s">
        <v>393</v>
      </c>
      <c r="G11" s="91" t="s">
        <v>394</v>
      </c>
      <c r="H11" s="82" t="s">
        <v>395</v>
      </c>
      <c r="I11" s="82" t="s">
        <v>388</v>
      </c>
      <c r="J11" s="91" t="s">
        <v>389</v>
      </c>
    </row>
    <row r="12" ht="42" customHeight="1" spans="1:10">
      <c r="A12" s="207" t="s">
        <v>362</v>
      </c>
      <c r="B12" s="82" t="s">
        <v>381</v>
      </c>
      <c r="C12" s="82" t="s">
        <v>382</v>
      </c>
      <c r="D12" s="82" t="s">
        <v>383</v>
      </c>
      <c r="E12" s="91" t="s">
        <v>396</v>
      </c>
      <c r="F12" s="82" t="s">
        <v>385</v>
      </c>
      <c r="G12" s="91" t="s">
        <v>397</v>
      </c>
      <c r="H12" s="82" t="s">
        <v>398</v>
      </c>
      <c r="I12" s="82" t="s">
        <v>388</v>
      </c>
      <c r="J12" s="91" t="s">
        <v>389</v>
      </c>
    </row>
    <row r="13" ht="42" customHeight="1" spans="1:10">
      <c r="A13" s="207" t="s">
        <v>362</v>
      </c>
      <c r="B13" s="82" t="s">
        <v>381</v>
      </c>
      <c r="C13" s="82" t="s">
        <v>382</v>
      </c>
      <c r="D13" s="82" t="s">
        <v>383</v>
      </c>
      <c r="E13" s="91" t="s">
        <v>399</v>
      </c>
      <c r="F13" s="82" t="s">
        <v>385</v>
      </c>
      <c r="G13" s="91" t="s">
        <v>90</v>
      </c>
      <c r="H13" s="82" t="s">
        <v>400</v>
      </c>
      <c r="I13" s="82" t="s">
        <v>388</v>
      </c>
      <c r="J13" s="91" t="s">
        <v>389</v>
      </c>
    </row>
    <row r="14" ht="42" customHeight="1" spans="1:10">
      <c r="A14" s="207" t="s">
        <v>362</v>
      </c>
      <c r="B14" s="82" t="s">
        <v>381</v>
      </c>
      <c r="C14" s="82" t="s">
        <v>382</v>
      </c>
      <c r="D14" s="82" t="s">
        <v>383</v>
      </c>
      <c r="E14" s="91" t="s">
        <v>401</v>
      </c>
      <c r="F14" s="82" t="s">
        <v>385</v>
      </c>
      <c r="G14" s="91" t="s">
        <v>90</v>
      </c>
      <c r="H14" s="82" t="s">
        <v>400</v>
      </c>
      <c r="I14" s="82" t="s">
        <v>388</v>
      </c>
      <c r="J14" s="91" t="s">
        <v>389</v>
      </c>
    </row>
    <row r="15" ht="42" customHeight="1" spans="1:10">
      <c r="A15" s="207" t="s">
        <v>362</v>
      </c>
      <c r="B15" s="82" t="s">
        <v>381</v>
      </c>
      <c r="C15" s="82" t="s">
        <v>382</v>
      </c>
      <c r="D15" s="82" t="s">
        <v>402</v>
      </c>
      <c r="E15" s="91" t="s">
        <v>403</v>
      </c>
      <c r="F15" s="82" t="s">
        <v>393</v>
      </c>
      <c r="G15" s="91" t="s">
        <v>404</v>
      </c>
      <c r="H15" s="82" t="s">
        <v>398</v>
      </c>
      <c r="I15" s="82" t="s">
        <v>388</v>
      </c>
      <c r="J15" s="91" t="s">
        <v>389</v>
      </c>
    </row>
    <row r="16" ht="42" customHeight="1" spans="1:10">
      <c r="A16" s="207" t="s">
        <v>362</v>
      </c>
      <c r="B16" s="82" t="s">
        <v>381</v>
      </c>
      <c r="C16" s="82" t="s">
        <v>382</v>
      </c>
      <c r="D16" s="82" t="s">
        <v>402</v>
      </c>
      <c r="E16" s="91" t="s">
        <v>405</v>
      </c>
      <c r="F16" s="82" t="s">
        <v>393</v>
      </c>
      <c r="G16" s="91" t="s">
        <v>404</v>
      </c>
      <c r="H16" s="82" t="s">
        <v>398</v>
      </c>
      <c r="I16" s="82" t="s">
        <v>388</v>
      </c>
      <c r="J16" s="91" t="s">
        <v>389</v>
      </c>
    </row>
    <row r="17" ht="42" customHeight="1" spans="1:10">
      <c r="A17" s="207" t="s">
        <v>362</v>
      </c>
      <c r="B17" s="82" t="s">
        <v>381</v>
      </c>
      <c r="C17" s="82" t="s">
        <v>382</v>
      </c>
      <c r="D17" s="82" t="s">
        <v>402</v>
      </c>
      <c r="E17" s="91" t="s">
        <v>406</v>
      </c>
      <c r="F17" s="82" t="s">
        <v>393</v>
      </c>
      <c r="G17" s="91" t="s">
        <v>404</v>
      </c>
      <c r="H17" s="82" t="s">
        <v>398</v>
      </c>
      <c r="I17" s="82" t="s">
        <v>388</v>
      </c>
      <c r="J17" s="91" t="s">
        <v>389</v>
      </c>
    </row>
    <row r="18" ht="42" customHeight="1" spans="1:10">
      <c r="A18" s="207" t="s">
        <v>362</v>
      </c>
      <c r="B18" s="82" t="s">
        <v>381</v>
      </c>
      <c r="C18" s="82" t="s">
        <v>382</v>
      </c>
      <c r="D18" s="82" t="s">
        <v>402</v>
      </c>
      <c r="E18" s="91" t="s">
        <v>399</v>
      </c>
      <c r="F18" s="82" t="s">
        <v>393</v>
      </c>
      <c r="G18" s="91" t="s">
        <v>404</v>
      </c>
      <c r="H18" s="82" t="s">
        <v>398</v>
      </c>
      <c r="I18" s="82" t="s">
        <v>388</v>
      </c>
      <c r="J18" s="91" t="s">
        <v>389</v>
      </c>
    </row>
    <row r="19" ht="42" customHeight="1" spans="1:10">
      <c r="A19" s="207" t="s">
        <v>362</v>
      </c>
      <c r="B19" s="82" t="s">
        <v>381</v>
      </c>
      <c r="C19" s="82" t="s">
        <v>382</v>
      </c>
      <c r="D19" s="82" t="s">
        <v>402</v>
      </c>
      <c r="E19" s="91" t="s">
        <v>401</v>
      </c>
      <c r="F19" s="82" t="s">
        <v>393</v>
      </c>
      <c r="G19" s="91" t="s">
        <v>404</v>
      </c>
      <c r="H19" s="82" t="s">
        <v>398</v>
      </c>
      <c r="I19" s="82" t="s">
        <v>388</v>
      </c>
      <c r="J19" s="91" t="s">
        <v>389</v>
      </c>
    </row>
    <row r="20" ht="42" customHeight="1" spans="1:10">
      <c r="A20" s="207" t="s">
        <v>362</v>
      </c>
      <c r="B20" s="82" t="s">
        <v>381</v>
      </c>
      <c r="C20" s="82" t="s">
        <v>382</v>
      </c>
      <c r="D20" s="82" t="s">
        <v>407</v>
      </c>
      <c r="E20" s="91" t="s">
        <v>408</v>
      </c>
      <c r="F20" s="82" t="s">
        <v>393</v>
      </c>
      <c r="G20" s="91" t="s">
        <v>409</v>
      </c>
      <c r="H20" s="82" t="s">
        <v>410</v>
      </c>
      <c r="I20" s="82" t="s">
        <v>388</v>
      </c>
      <c r="J20" s="91" t="s">
        <v>389</v>
      </c>
    </row>
    <row r="21" ht="42" customHeight="1" spans="1:10">
      <c r="A21" s="207" t="s">
        <v>362</v>
      </c>
      <c r="B21" s="82" t="s">
        <v>381</v>
      </c>
      <c r="C21" s="82" t="s">
        <v>382</v>
      </c>
      <c r="D21" s="82" t="s">
        <v>411</v>
      </c>
      <c r="E21" s="91" t="s">
        <v>412</v>
      </c>
      <c r="F21" s="82" t="s">
        <v>413</v>
      </c>
      <c r="G21" s="91" t="s">
        <v>414</v>
      </c>
      <c r="H21" s="82" t="s">
        <v>415</v>
      </c>
      <c r="I21" s="82" t="s">
        <v>388</v>
      </c>
      <c r="J21" s="91" t="s">
        <v>389</v>
      </c>
    </row>
    <row r="22" ht="42" customHeight="1" spans="1:10">
      <c r="A22" s="207" t="s">
        <v>362</v>
      </c>
      <c r="B22" s="82" t="s">
        <v>381</v>
      </c>
      <c r="C22" s="82" t="s">
        <v>416</v>
      </c>
      <c r="D22" s="82" t="s">
        <v>417</v>
      </c>
      <c r="E22" s="91" t="s">
        <v>418</v>
      </c>
      <c r="F22" s="82" t="s">
        <v>393</v>
      </c>
      <c r="G22" s="91" t="s">
        <v>404</v>
      </c>
      <c r="H22" s="82" t="s">
        <v>398</v>
      </c>
      <c r="I22" s="82" t="s">
        <v>388</v>
      </c>
      <c r="J22" s="91" t="s">
        <v>389</v>
      </c>
    </row>
    <row r="23" ht="42" customHeight="1" spans="1:10">
      <c r="A23" s="207" t="s">
        <v>362</v>
      </c>
      <c r="B23" s="82" t="s">
        <v>381</v>
      </c>
      <c r="C23" s="82" t="s">
        <v>419</v>
      </c>
      <c r="D23" s="82" t="s">
        <v>420</v>
      </c>
      <c r="E23" s="91" t="s">
        <v>421</v>
      </c>
      <c r="F23" s="82" t="s">
        <v>385</v>
      </c>
      <c r="G23" s="91" t="s">
        <v>422</v>
      </c>
      <c r="H23" s="82" t="s">
        <v>398</v>
      </c>
      <c r="I23" s="82" t="s">
        <v>388</v>
      </c>
      <c r="J23" s="91" t="s">
        <v>423</v>
      </c>
    </row>
    <row r="24" ht="42" customHeight="1" spans="1:10">
      <c r="A24" s="207" t="s">
        <v>366</v>
      </c>
      <c r="B24" s="82" t="s">
        <v>424</v>
      </c>
      <c r="C24" s="82" t="s">
        <v>382</v>
      </c>
      <c r="D24" s="82" t="s">
        <v>383</v>
      </c>
      <c r="E24" s="91" t="s">
        <v>425</v>
      </c>
      <c r="F24" s="82" t="s">
        <v>385</v>
      </c>
      <c r="G24" s="91" t="s">
        <v>86</v>
      </c>
      <c r="H24" s="82" t="s">
        <v>400</v>
      </c>
      <c r="I24" s="82" t="s">
        <v>388</v>
      </c>
      <c r="J24" s="91" t="s">
        <v>426</v>
      </c>
    </row>
    <row r="25" ht="42" customHeight="1" spans="1:10">
      <c r="A25" s="207" t="s">
        <v>366</v>
      </c>
      <c r="B25" s="82" t="s">
        <v>424</v>
      </c>
      <c r="C25" s="82" t="s">
        <v>382</v>
      </c>
      <c r="D25" s="82" t="s">
        <v>383</v>
      </c>
      <c r="E25" s="91" t="s">
        <v>427</v>
      </c>
      <c r="F25" s="82" t="s">
        <v>385</v>
      </c>
      <c r="G25" s="91" t="s">
        <v>428</v>
      </c>
      <c r="H25" s="82" t="s">
        <v>400</v>
      </c>
      <c r="I25" s="82" t="s">
        <v>388</v>
      </c>
      <c r="J25" s="91" t="s">
        <v>426</v>
      </c>
    </row>
    <row r="26" ht="42" customHeight="1" spans="1:10">
      <c r="A26" s="207" t="s">
        <v>366</v>
      </c>
      <c r="B26" s="82" t="s">
        <v>424</v>
      </c>
      <c r="C26" s="82" t="s">
        <v>382</v>
      </c>
      <c r="D26" s="82" t="s">
        <v>383</v>
      </c>
      <c r="E26" s="91" t="s">
        <v>429</v>
      </c>
      <c r="F26" s="82" t="s">
        <v>385</v>
      </c>
      <c r="G26" s="91" t="s">
        <v>86</v>
      </c>
      <c r="H26" s="82" t="s">
        <v>400</v>
      </c>
      <c r="I26" s="82" t="s">
        <v>388</v>
      </c>
      <c r="J26" s="91" t="s">
        <v>426</v>
      </c>
    </row>
    <row r="27" ht="42" customHeight="1" spans="1:10">
      <c r="A27" s="207" t="s">
        <v>366</v>
      </c>
      <c r="B27" s="82" t="s">
        <v>424</v>
      </c>
      <c r="C27" s="82" t="s">
        <v>382</v>
      </c>
      <c r="D27" s="82" t="s">
        <v>383</v>
      </c>
      <c r="E27" s="91" t="s">
        <v>430</v>
      </c>
      <c r="F27" s="82" t="s">
        <v>385</v>
      </c>
      <c r="G27" s="91" t="s">
        <v>431</v>
      </c>
      <c r="H27" s="82" t="s">
        <v>432</v>
      </c>
      <c r="I27" s="82" t="s">
        <v>388</v>
      </c>
      <c r="J27" s="91" t="s">
        <v>426</v>
      </c>
    </row>
    <row r="28" ht="42" customHeight="1" spans="1:10">
      <c r="A28" s="207" t="s">
        <v>366</v>
      </c>
      <c r="B28" s="82" t="s">
        <v>424</v>
      </c>
      <c r="C28" s="82" t="s">
        <v>382</v>
      </c>
      <c r="D28" s="82" t="s">
        <v>402</v>
      </c>
      <c r="E28" s="91" t="s">
        <v>433</v>
      </c>
      <c r="F28" s="82" t="s">
        <v>393</v>
      </c>
      <c r="G28" s="91" t="s">
        <v>404</v>
      </c>
      <c r="H28" s="82" t="s">
        <v>398</v>
      </c>
      <c r="I28" s="82" t="s">
        <v>388</v>
      </c>
      <c r="J28" s="91" t="s">
        <v>426</v>
      </c>
    </row>
    <row r="29" ht="42" customHeight="1" spans="1:10">
      <c r="A29" s="207" t="s">
        <v>366</v>
      </c>
      <c r="B29" s="82" t="s">
        <v>424</v>
      </c>
      <c r="C29" s="82" t="s">
        <v>382</v>
      </c>
      <c r="D29" s="82" t="s">
        <v>402</v>
      </c>
      <c r="E29" s="91" t="s">
        <v>434</v>
      </c>
      <c r="F29" s="82" t="s">
        <v>393</v>
      </c>
      <c r="G29" s="91" t="s">
        <v>404</v>
      </c>
      <c r="H29" s="82" t="s">
        <v>398</v>
      </c>
      <c r="I29" s="82" t="s">
        <v>388</v>
      </c>
      <c r="J29" s="91" t="s">
        <v>426</v>
      </c>
    </row>
    <row r="30" ht="42" customHeight="1" spans="1:10">
      <c r="A30" s="207" t="s">
        <v>366</v>
      </c>
      <c r="B30" s="82" t="s">
        <v>424</v>
      </c>
      <c r="C30" s="82" t="s">
        <v>382</v>
      </c>
      <c r="D30" s="82" t="s">
        <v>402</v>
      </c>
      <c r="E30" s="91" t="s">
        <v>435</v>
      </c>
      <c r="F30" s="82" t="s">
        <v>393</v>
      </c>
      <c r="G30" s="91" t="s">
        <v>404</v>
      </c>
      <c r="H30" s="82" t="s">
        <v>398</v>
      </c>
      <c r="I30" s="82" t="s">
        <v>388</v>
      </c>
      <c r="J30" s="91" t="s">
        <v>426</v>
      </c>
    </row>
    <row r="31" ht="42" customHeight="1" spans="1:10">
      <c r="A31" s="207" t="s">
        <v>366</v>
      </c>
      <c r="B31" s="82" t="s">
        <v>424</v>
      </c>
      <c r="C31" s="82" t="s">
        <v>382</v>
      </c>
      <c r="D31" s="82" t="s">
        <v>407</v>
      </c>
      <c r="E31" s="91" t="s">
        <v>408</v>
      </c>
      <c r="F31" s="82" t="s">
        <v>393</v>
      </c>
      <c r="G31" s="91" t="s">
        <v>409</v>
      </c>
      <c r="H31" s="82" t="s">
        <v>410</v>
      </c>
      <c r="I31" s="82" t="s">
        <v>388</v>
      </c>
      <c r="J31" s="91" t="s">
        <v>426</v>
      </c>
    </row>
    <row r="32" ht="42" customHeight="1" spans="1:10">
      <c r="A32" s="207" t="s">
        <v>366</v>
      </c>
      <c r="B32" s="82" t="s">
        <v>424</v>
      </c>
      <c r="C32" s="82" t="s">
        <v>382</v>
      </c>
      <c r="D32" s="82" t="s">
        <v>411</v>
      </c>
      <c r="E32" s="91" t="s">
        <v>412</v>
      </c>
      <c r="F32" s="82" t="s">
        <v>413</v>
      </c>
      <c r="G32" s="91" t="s">
        <v>436</v>
      </c>
      <c r="H32" s="82" t="s">
        <v>415</v>
      </c>
      <c r="I32" s="82" t="s">
        <v>388</v>
      </c>
      <c r="J32" s="91" t="s">
        <v>437</v>
      </c>
    </row>
    <row r="33" ht="42" customHeight="1" spans="1:10">
      <c r="A33" s="207" t="s">
        <v>366</v>
      </c>
      <c r="B33" s="82" t="s">
        <v>424</v>
      </c>
      <c r="C33" s="82" t="s">
        <v>416</v>
      </c>
      <c r="D33" s="82" t="s">
        <v>417</v>
      </c>
      <c r="E33" s="91" t="s">
        <v>438</v>
      </c>
      <c r="F33" s="82" t="s">
        <v>393</v>
      </c>
      <c r="G33" s="91" t="s">
        <v>439</v>
      </c>
      <c r="H33" s="82" t="s">
        <v>440</v>
      </c>
      <c r="I33" s="82" t="s">
        <v>441</v>
      </c>
      <c r="J33" s="91" t="s">
        <v>426</v>
      </c>
    </row>
    <row r="34" ht="42" customHeight="1" spans="1:10">
      <c r="A34" s="207" t="s">
        <v>366</v>
      </c>
      <c r="B34" s="82" t="s">
        <v>424</v>
      </c>
      <c r="C34" s="82" t="s">
        <v>419</v>
      </c>
      <c r="D34" s="82" t="s">
        <v>420</v>
      </c>
      <c r="E34" s="91" t="s">
        <v>442</v>
      </c>
      <c r="F34" s="82" t="s">
        <v>385</v>
      </c>
      <c r="G34" s="91" t="s">
        <v>422</v>
      </c>
      <c r="H34" s="82" t="s">
        <v>398</v>
      </c>
      <c r="I34" s="82" t="s">
        <v>388</v>
      </c>
      <c r="J34" s="91" t="s">
        <v>426</v>
      </c>
    </row>
    <row r="35" ht="42" customHeight="1" spans="1:10">
      <c r="A35" s="207" t="s">
        <v>348</v>
      </c>
      <c r="B35" s="82" t="s">
        <v>443</v>
      </c>
      <c r="C35" s="82" t="s">
        <v>382</v>
      </c>
      <c r="D35" s="82" t="s">
        <v>383</v>
      </c>
      <c r="E35" s="91" t="s">
        <v>444</v>
      </c>
      <c r="F35" s="82" t="s">
        <v>393</v>
      </c>
      <c r="G35" s="91" t="s">
        <v>409</v>
      </c>
      <c r="H35" s="82" t="s">
        <v>445</v>
      </c>
      <c r="I35" s="82" t="s">
        <v>388</v>
      </c>
      <c r="J35" s="91" t="s">
        <v>446</v>
      </c>
    </row>
    <row r="36" ht="42" customHeight="1" spans="1:10">
      <c r="A36" s="207" t="s">
        <v>348</v>
      </c>
      <c r="B36" s="82" t="s">
        <v>443</v>
      </c>
      <c r="C36" s="82" t="s">
        <v>382</v>
      </c>
      <c r="D36" s="82" t="s">
        <v>402</v>
      </c>
      <c r="E36" s="91" t="s">
        <v>447</v>
      </c>
      <c r="F36" s="82" t="s">
        <v>393</v>
      </c>
      <c r="G36" s="91" t="s">
        <v>404</v>
      </c>
      <c r="H36" s="82" t="s">
        <v>398</v>
      </c>
      <c r="I36" s="82" t="s">
        <v>388</v>
      </c>
      <c r="J36" s="91" t="s">
        <v>446</v>
      </c>
    </row>
    <row r="37" ht="42" customHeight="1" spans="1:10">
      <c r="A37" s="207" t="s">
        <v>348</v>
      </c>
      <c r="B37" s="82" t="s">
        <v>443</v>
      </c>
      <c r="C37" s="82" t="s">
        <v>382</v>
      </c>
      <c r="D37" s="82" t="s">
        <v>407</v>
      </c>
      <c r="E37" s="91" t="s">
        <v>448</v>
      </c>
      <c r="F37" s="82" t="s">
        <v>393</v>
      </c>
      <c r="G37" s="91" t="s">
        <v>409</v>
      </c>
      <c r="H37" s="82" t="s">
        <v>410</v>
      </c>
      <c r="I37" s="82" t="s">
        <v>388</v>
      </c>
      <c r="J37" s="91" t="s">
        <v>446</v>
      </c>
    </row>
    <row r="38" ht="42" customHeight="1" spans="1:10">
      <c r="A38" s="207" t="s">
        <v>348</v>
      </c>
      <c r="B38" s="82" t="s">
        <v>443</v>
      </c>
      <c r="C38" s="82" t="s">
        <v>382</v>
      </c>
      <c r="D38" s="82" t="s">
        <v>411</v>
      </c>
      <c r="E38" s="91" t="s">
        <v>412</v>
      </c>
      <c r="F38" s="82" t="s">
        <v>413</v>
      </c>
      <c r="G38" s="91" t="s">
        <v>449</v>
      </c>
      <c r="H38" s="82" t="s">
        <v>415</v>
      </c>
      <c r="I38" s="82" t="s">
        <v>388</v>
      </c>
      <c r="J38" s="91" t="s">
        <v>446</v>
      </c>
    </row>
    <row r="39" ht="42" customHeight="1" spans="1:10">
      <c r="A39" s="207" t="s">
        <v>348</v>
      </c>
      <c r="B39" s="82" t="s">
        <v>443</v>
      </c>
      <c r="C39" s="82" t="s">
        <v>416</v>
      </c>
      <c r="D39" s="82" t="s">
        <v>417</v>
      </c>
      <c r="E39" s="91" t="s">
        <v>450</v>
      </c>
      <c r="F39" s="82" t="s">
        <v>385</v>
      </c>
      <c r="G39" s="91" t="s">
        <v>451</v>
      </c>
      <c r="H39" s="82" t="s">
        <v>452</v>
      </c>
      <c r="I39" s="82" t="s">
        <v>441</v>
      </c>
      <c r="J39" s="91" t="s">
        <v>446</v>
      </c>
    </row>
    <row r="40" ht="42" customHeight="1" spans="1:10">
      <c r="A40" s="207" t="s">
        <v>348</v>
      </c>
      <c r="B40" s="82" t="s">
        <v>443</v>
      </c>
      <c r="C40" s="82" t="s">
        <v>419</v>
      </c>
      <c r="D40" s="82" t="s">
        <v>420</v>
      </c>
      <c r="E40" s="91" t="s">
        <v>453</v>
      </c>
      <c r="F40" s="82" t="s">
        <v>385</v>
      </c>
      <c r="G40" s="91" t="s">
        <v>422</v>
      </c>
      <c r="H40" s="82" t="s">
        <v>398</v>
      </c>
      <c r="I40" s="82" t="s">
        <v>388</v>
      </c>
      <c r="J40" s="91" t="s">
        <v>446</v>
      </c>
    </row>
    <row r="41" ht="42" customHeight="1" spans="1:10">
      <c r="A41" s="207" t="s">
        <v>370</v>
      </c>
      <c r="B41" s="82" t="s">
        <v>454</v>
      </c>
      <c r="C41" s="82" t="s">
        <v>382</v>
      </c>
      <c r="D41" s="82" t="s">
        <v>383</v>
      </c>
      <c r="E41" s="91" t="s">
        <v>455</v>
      </c>
      <c r="F41" s="82" t="s">
        <v>385</v>
      </c>
      <c r="G41" s="91" t="s">
        <v>397</v>
      </c>
      <c r="H41" s="82" t="s">
        <v>398</v>
      </c>
      <c r="I41" s="82" t="s">
        <v>388</v>
      </c>
      <c r="J41" s="91" t="s">
        <v>456</v>
      </c>
    </row>
    <row r="42" ht="42" customHeight="1" spans="1:10">
      <c r="A42" s="207" t="s">
        <v>370</v>
      </c>
      <c r="B42" s="82" t="s">
        <v>454</v>
      </c>
      <c r="C42" s="82" t="s">
        <v>382</v>
      </c>
      <c r="D42" s="82" t="s">
        <v>383</v>
      </c>
      <c r="E42" s="91" t="s">
        <v>457</v>
      </c>
      <c r="F42" s="82" t="s">
        <v>385</v>
      </c>
      <c r="G42" s="91" t="s">
        <v>458</v>
      </c>
      <c r="H42" s="82" t="s">
        <v>398</v>
      </c>
      <c r="I42" s="82" t="s">
        <v>388</v>
      </c>
      <c r="J42" s="91" t="s">
        <v>456</v>
      </c>
    </row>
    <row r="43" ht="42" customHeight="1" spans="1:10">
      <c r="A43" s="207" t="s">
        <v>370</v>
      </c>
      <c r="B43" s="82" t="s">
        <v>454</v>
      </c>
      <c r="C43" s="82" t="s">
        <v>382</v>
      </c>
      <c r="D43" s="82" t="s">
        <v>402</v>
      </c>
      <c r="E43" s="91" t="s">
        <v>455</v>
      </c>
      <c r="F43" s="82" t="s">
        <v>385</v>
      </c>
      <c r="G43" s="91" t="s">
        <v>397</v>
      </c>
      <c r="H43" s="82" t="s">
        <v>398</v>
      </c>
      <c r="I43" s="82" t="s">
        <v>388</v>
      </c>
      <c r="J43" s="91" t="s">
        <v>456</v>
      </c>
    </row>
    <row r="44" ht="42" customHeight="1" spans="1:10">
      <c r="A44" s="207" t="s">
        <v>370</v>
      </c>
      <c r="B44" s="82" t="s">
        <v>454</v>
      </c>
      <c r="C44" s="82" t="s">
        <v>382</v>
      </c>
      <c r="D44" s="82" t="s">
        <v>402</v>
      </c>
      <c r="E44" s="91" t="s">
        <v>457</v>
      </c>
      <c r="F44" s="82" t="s">
        <v>385</v>
      </c>
      <c r="G44" s="91" t="s">
        <v>397</v>
      </c>
      <c r="H44" s="82" t="s">
        <v>398</v>
      </c>
      <c r="I44" s="82" t="s">
        <v>388</v>
      </c>
      <c r="J44" s="91" t="s">
        <v>456</v>
      </c>
    </row>
    <row r="45" ht="42" customHeight="1" spans="1:10">
      <c r="A45" s="207" t="s">
        <v>370</v>
      </c>
      <c r="B45" s="82" t="s">
        <v>454</v>
      </c>
      <c r="C45" s="82" t="s">
        <v>382</v>
      </c>
      <c r="D45" s="82" t="s">
        <v>402</v>
      </c>
      <c r="E45" s="91" t="s">
        <v>459</v>
      </c>
      <c r="F45" s="82" t="s">
        <v>393</v>
      </c>
      <c r="G45" s="91" t="s">
        <v>404</v>
      </c>
      <c r="H45" s="82" t="s">
        <v>398</v>
      </c>
      <c r="I45" s="82" t="s">
        <v>388</v>
      </c>
      <c r="J45" s="91" t="s">
        <v>456</v>
      </c>
    </row>
    <row r="46" ht="42" customHeight="1" spans="1:10">
      <c r="A46" s="207" t="s">
        <v>370</v>
      </c>
      <c r="B46" s="82" t="s">
        <v>454</v>
      </c>
      <c r="C46" s="82" t="s">
        <v>382</v>
      </c>
      <c r="D46" s="82" t="s">
        <v>407</v>
      </c>
      <c r="E46" s="91" t="s">
        <v>448</v>
      </c>
      <c r="F46" s="82" t="s">
        <v>393</v>
      </c>
      <c r="G46" s="91" t="s">
        <v>409</v>
      </c>
      <c r="H46" s="82" t="s">
        <v>410</v>
      </c>
      <c r="I46" s="82" t="s">
        <v>388</v>
      </c>
      <c r="J46" s="91" t="s">
        <v>456</v>
      </c>
    </row>
    <row r="47" ht="42" customHeight="1" spans="1:10">
      <c r="A47" s="207" t="s">
        <v>370</v>
      </c>
      <c r="B47" s="82" t="s">
        <v>454</v>
      </c>
      <c r="C47" s="82" t="s">
        <v>382</v>
      </c>
      <c r="D47" s="82" t="s">
        <v>411</v>
      </c>
      <c r="E47" s="91" t="s">
        <v>412</v>
      </c>
      <c r="F47" s="82" t="s">
        <v>413</v>
      </c>
      <c r="G47" s="91" t="s">
        <v>460</v>
      </c>
      <c r="H47" s="82" t="s">
        <v>415</v>
      </c>
      <c r="I47" s="82" t="s">
        <v>388</v>
      </c>
      <c r="J47" s="91" t="s">
        <v>456</v>
      </c>
    </row>
    <row r="48" ht="42" customHeight="1" spans="1:10">
      <c r="A48" s="207" t="s">
        <v>370</v>
      </c>
      <c r="B48" s="82" t="s">
        <v>454</v>
      </c>
      <c r="C48" s="82" t="s">
        <v>416</v>
      </c>
      <c r="D48" s="82" t="s">
        <v>417</v>
      </c>
      <c r="E48" s="91" t="s">
        <v>461</v>
      </c>
      <c r="F48" s="82" t="s">
        <v>393</v>
      </c>
      <c r="G48" s="91" t="s">
        <v>462</v>
      </c>
      <c r="H48" s="82" t="s">
        <v>440</v>
      </c>
      <c r="I48" s="82" t="s">
        <v>441</v>
      </c>
      <c r="J48" s="91" t="s">
        <v>456</v>
      </c>
    </row>
    <row r="49" ht="42" customHeight="1" spans="1:10">
      <c r="A49" s="207" t="s">
        <v>370</v>
      </c>
      <c r="B49" s="82" t="s">
        <v>454</v>
      </c>
      <c r="C49" s="82" t="s">
        <v>419</v>
      </c>
      <c r="D49" s="82" t="s">
        <v>420</v>
      </c>
      <c r="E49" s="91" t="s">
        <v>463</v>
      </c>
      <c r="F49" s="82" t="s">
        <v>385</v>
      </c>
      <c r="G49" s="91" t="s">
        <v>422</v>
      </c>
      <c r="H49" s="82" t="s">
        <v>398</v>
      </c>
      <c r="I49" s="82" t="s">
        <v>388</v>
      </c>
      <c r="J49" s="91" t="s">
        <v>464</v>
      </c>
    </row>
    <row r="50" ht="42" customHeight="1" spans="1:10">
      <c r="A50" s="207" t="s">
        <v>364</v>
      </c>
      <c r="B50" s="82" t="s">
        <v>465</v>
      </c>
      <c r="C50" s="82" t="s">
        <v>382</v>
      </c>
      <c r="D50" s="82" t="s">
        <v>383</v>
      </c>
      <c r="E50" s="91" t="s">
        <v>466</v>
      </c>
      <c r="F50" s="82" t="s">
        <v>385</v>
      </c>
      <c r="G50" s="91" t="s">
        <v>85</v>
      </c>
      <c r="H50" s="82" t="s">
        <v>400</v>
      </c>
      <c r="I50" s="82" t="s">
        <v>388</v>
      </c>
      <c r="J50" s="91" t="s">
        <v>467</v>
      </c>
    </row>
    <row r="51" ht="42" customHeight="1" spans="1:10">
      <c r="A51" s="207" t="s">
        <v>364</v>
      </c>
      <c r="B51" s="82" t="s">
        <v>465</v>
      </c>
      <c r="C51" s="82" t="s">
        <v>382</v>
      </c>
      <c r="D51" s="82" t="s">
        <v>383</v>
      </c>
      <c r="E51" s="91" t="s">
        <v>468</v>
      </c>
      <c r="F51" s="82" t="s">
        <v>385</v>
      </c>
      <c r="G51" s="91" t="s">
        <v>431</v>
      </c>
      <c r="H51" s="82" t="s">
        <v>432</v>
      </c>
      <c r="I51" s="82" t="s">
        <v>388</v>
      </c>
      <c r="J51" s="91" t="s">
        <v>467</v>
      </c>
    </row>
    <row r="52" ht="42" customHeight="1" spans="1:10">
      <c r="A52" s="207" t="s">
        <v>364</v>
      </c>
      <c r="B52" s="82" t="s">
        <v>465</v>
      </c>
      <c r="C52" s="82" t="s">
        <v>382</v>
      </c>
      <c r="D52" s="82" t="s">
        <v>383</v>
      </c>
      <c r="E52" s="91" t="s">
        <v>469</v>
      </c>
      <c r="F52" s="82" t="s">
        <v>393</v>
      </c>
      <c r="G52" s="91" t="s">
        <v>470</v>
      </c>
      <c r="H52" s="82" t="s">
        <v>471</v>
      </c>
      <c r="I52" s="82" t="s">
        <v>388</v>
      </c>
      <c r="J52" s="91" t="s">
        <v>467</v>
      </c>
    </row>
    <row r="53" ht="42" customHeight="1" spans="1:10">
      <c r="A53" s="207" t="s">
        <v>364</v>
      </c>
      <c r="B53" s="82" t="s">
        <v>465</v>
      </c>
      <c r="C53" s="82" t="s">
        <v>382</v>
      </c>
      <c r="D53" s="82" t="s">
        <v>402</v>
      </c>
      <c r="E53" s="91" t="s">
        <v>472</v>
      </c>
      <c r="F53" s="82" t="s">
        <v>385</v>
      </c>
      <c r="G53" s="91" t="s">
        <v>404</v>
      </c>
      <c r="H53" s="82" t="s">
        <v>398</v>
      </c>
      <c r="I53" s="82" t="s">
        <v>388</v>
      </c>
      <c r="J53" s="91" t="s">
        <v>467</v>
      </c>
    </row>
    <row r="54" ht="42" customHeight="1" spans="1:10">
      <c r="A54" s="207" t="s">
        <v>364</v>
      </c>
      <c r="B54" s="82" t="s">
        <v>465</v>
      </c>
      <c r="C54" s="82" t="s">
        <v>382</v>
      </c>
      <c r="D54" s="82" t="s">
        <v>402</v>
      </c>
      <c r="E54" s="91" t="s">
        <v>473</v>
      </c>
      <c r="F54" s="82" t="s">
        <v>385</v>
      </c>
      <c r="G54" s="91" t="s">
        <v>404</v>
      </c>
      <c r="H54" s="82" t="s">
        <v>398</v>
      </c>
      <c r="I54" s="82" t="s">
        <v>388</v>
      </c>
      <c r="J54" s="91" t="s">
        <v>467</v>
      </c>
    </row>
    <row r="55" ht="42" customHeight="1" spans="1:10">
      <c r="A55" s="207" t="s">
        <v>364</v>
      </c>
      <c r="B55" s="82" t="s">
        <v>465</v>
      </c>
      <c r="C55" s="82" t="s">
        <v>382</v>
      </c>
      <c r="D55" s="82" t="s">
        <v>402</v>
      </c>
      <c r="E55" s="91" t="s">
        <v>474</v>
      </c>
      <c r="F55" s="82" t="s">
        <v>385</v>
      </c>
      <c r="G55" s="91" t="s">
        <v>404</v>
      </c>
      <c r="H55" s="82" t="s">
        <v>398</v>
      </c>
      <c r="I55" s="82" t="s">
        <v>388</v>
      </c>
      <c r="J55" s="91" t="s">
        <v>467</v>
      </c>
    </row>
    <row r="56" ht="42" customHeight="1" spans="1:10">
      <c r="A56" s="207" t="s">
        <v>364</v>
      </c>
      <c r="B56" s="82" t="s">
        <v>465</v>
      </c>
      <c r="C56" s="82" t="s">
        <v>382</v>
      </c>
      <c r="D56" s="82" t="s">
        <v>407</v>
      </c>
      <c r="E56" s="91" t="s">
        <v>408</v>
      </c>
      <c r="F56" s="82" t="s">
        <v>393</v>
      </c>
      <c r="G56" s="91" t="s">
        <v>409</v>
      </c>
      <c r="H56" s="82" t="s">
        <v>410</v>
      </c>
      <c r="I56" s="82" t="s">
        <v>388</v>
      </c>
      <c r="J56" s="91" t="s">
        <v>467</v>
      </c>
    </row>
    <row r="57" ht="42" customHeight="1" spans="1:10">
      <c r="A57" s="207" t="s">
        <v>364</v>
      </c>
      <c r="B57" s="82" t="s">
        <v>465</v>
      </c>
      <c r="C57" s="82" t="s">
        <v>382</v>
      </c>
      <c r="D57" s="82" t="s">
        <v>411</v>
      </c>
      <c r="E57" s="91" t="s">
        <v>412</v>
      </c>
      <c r="F57" s="82" t="s">
        <v>413</v>
      </c>
      <c r="G57" s="91" t="s">
        <v>414</v>
      </c>
      <c r="H57" s="82" t="s">
        <v>415</v>
      </c>
      <c r="I57" s="82" t="s">
        <v>388</v>
      </c>
      <c r="J57" s="91" t="s">
        <v>467</v>
      </c>
    </row>
    <row r="58" ht="42" customHeight="1" spans="1:10">
      <c r="A58" s="207" t="s">
        <v>364</v>
      </c>
      <c r="B58" s="82" t="s">
        <v>465</v>
      </c>
      <c r="C58" s="82" t="s">
        <v>416</v>
      </c>
      <c r="D58" s="82" t="s">
        <v>417</v>
      </c>
      <c r="E58" s="91" t="s">
        <v>475</v>
      </c>
      <c r="F58" s="82" t="s">
        <v>476</v>
      </c>
      <c r="G58" s="91" t="s">
        <v>477</v>
      </c>
      <c r="H58" s="82" t="s">
        <v>440</v>
      </c>
      <c r="I58" s="82" t="s">
        <v>441</v>
      </c>
      <c r="J58" s="91" t="s">
        <v>467</v>
      </c>
    </row>
    <row r="59" ht="42" customHeight="1" spans="1:10">
      <c r="A59" s="207" t="s">
        <v>364</v>
      </c>
      <c r="B59" s="82" t="s">
        <v>465</v>
      </c>
      <c r="C59" s="82" t="s">
        <v>416</v>
      </c>
      <c r="D59" s="82" t="s">
        <v>478</v>
      </c>
      <c r="E59" s="91" t="s">
        <v>479</v>
      </c>
      <c r="F59" s="82" t="s">
        <v>476</v>
      </c>
      <c r="G59" s="91" t="s">
        <v>477</v>
      </c>
      <c r="H59" s="82" t="s">
        <v>440</v>
      </c>
      <c r="I59" s="82" t="s">
        <v>441</v>
      </c>
      <c r="J59" s="91" t="s">
        <v>467</v>
      </c>
    </row>
    <row r="60" ht="42" customHeight="1" spans="1:10">
      <c r="A60" s="207" t="s">
        <v>364</v>
      </c>
      <c r="B60" s="82" t="s">
        <v>465</v>
      </c>
      <c r="C60" s="82" t="s">
        <v>419</v>
      </c>
      <c r="D60" s="82" t="s">
        <v>420</v>
      </c>
      <c r="E60" s="91" t="s">
        <v>442</v>
      </c>
      <c r="F60" s="82" t="s">
        <v>385</v>
      </c>
      <c r="G60" s="91" t="s">
        <v>422</v>
      </c>
      <c r="H60" s="82" t="s">
        <v>398</v>
      </c>
      <c r="I60" s="82" t="s">
        <v>388</v>
      </c>
      <c r="J60" s="91" t="s">
        <v>467</v>
      </c>
    </row>
    <row r="61" ht="42" customHeight="1" spans="1:10">
      <c r="A61" s="207" t="s">
        <v>354</v>
      </c>
      <c r="B61" s="82" t="s">
        <v>480</v>
      </c>
      <c r="C61" s="82" t="s">
        <v>382</v>
      </c>
      <c r="D61" s="82" t="s">
        <v>383</v>
      </c>
      <c r="E61" s="91" t="s">
        <v>481</v>
      </c>
      <c r="F61" s="82" t="s">
        <v>393</v>
      </c>
      <c r="G61" s="91" t="s">
        <v>90</v>
      </c>
      <c r="H61" s="82" t="s">
        <v>395</v>
      </c>
      <c r="I61" s="82" t="s">
        <v>388</v>
      </c>
      <c r="J61" s="91" t="s">
        <v>482</v>
      </c>
    </row>
    <row r="62" ht="42" customHeight="1" spans="1:10">
      <c r="A62" s="207" t="s">
        <v>354</v>
      </c>
      <c r="B62" s="82" t="s">
        <v>480</v>
      </c>
      <c r="C62" s="82" t="s">
        <v>382</v>
      </c>
      <c r="D62" s="82" t="s">
        <v>383</v>
      </c>
      <c r="E62" s="91" t="s">
        <v>455</v>
      </c>
      <c r="F62" s="82" t="s">
        <v>385</v>
      </c>
      <c r="G62" s="91" t="s">
        <v>397</v>
      </c>
      <c r="H62" s="82" t="s">
        <v>398</v>
      </c>
      <c r="I62" s="82" t="s">
        <v>388</v>
      </c>
      <c r="J62" s="91" t="s">
        <v>456</v>
      </c>
    </row>
    <row r="63" ht="42" customHeight="1" spans="1:10">
      <c r="A63" s="207" t="s">
        <v>354</v>
      </c>
      <c r="B63" s="82" t="s">
        <v>480</v>
      </c>
      <c r="C63" s="82" t="s">
        <v>382</v>
      </c>
      <c r="D63" s="82" t="s">
        <v>383</v>
      </c>
      <c r="E63" s="91" t="s">
        <v>457</v>
      </c>
      <c r="F63" s="82" t="s">
        <v>385</v>
      </c>
      <c r="G63" s="91" t="s">
        <v>458</v>
      </c>
      <c r="H63" s="82" t="s">
        <v>398</v>
      </c>
      <c r="I63" s="82" t="s">
        <v>388</v>
      </c>
      <c r="J63" s="91" t="s">
        <v>456</v>
      </c>
    </row>
    <row r="64" ht="42" customHeight="1" spans="1:10">
      <c r="A64" s="207" t="s">
        <v>354</v>
      </c>
      <c r="B64" s="82" t="s">
        <v>480</v>
      </c>
      <c r="C64" s="82" t="s">
        <v>382</v>
      </c>
      <c r="D64" s="82" t="s">
        <v>383</v>
      </c>
      <c r="E64" s="91" t="s">
        <v>483</v>
      </c>
      <c r="F64" s="82" t="s">
        <v>385</v>
      </c>
      <c r="G64" s="91" t="s">
        <v>397</v>
      </c>
      <c r="H64" s="82" t="s">
        <v>398</v>
      </c>
      <c r="I64" s="82" t="s">
        <v>388</v>
      </c>
      <c r="J64" s="91" t="s">
        <v>484</v>
      </c>
    </row>
    <row r="65" ht="42" customHeight="1" spans="1:10">
      <c r="A65" s="207" t="s">
        <v>354</v>
      </c>
      <c r="B65" s="82" t="s">
        <v>480</v>
      </c>
      <c r="C65" s="82" t="s">
        <v>382</v>
      </c>
      <c r="D65" s="82" t="s">
        <v>383</v>
      </c>
      <c r="E65" s="91" t="s">
        <v>485</v>
      </c>
      <c r="F65" s="82" t="s">
        <v>385</v>
      </c>
      <c r="G65" s="91" t="s">
        <v>397</v>
      </c>
      <c r="H65" s="82" t="s">
        <v>398</v>
      </c>
      <c r="I65" s="82" t="s">
        <v>388</v>
      </c>
      <c r="J65" s="91" t="s">
        <v>484</v>
      </c>
    </row>
    <row r="66" ht="42" customHeight="1" spans="1:10">
      <c r="A66" s="207" t="s">
        <v>354</v>
      </c>
      <c r="B66" s="82" t="s">
        <v>480</v>
      </c>
      <c r="C66" s="82" t="s">
        <v>382</v>
      </c>
      <c r="D66" s="82" t="s">
        <v>383</v>
      </c>
      <c r="E66" s="91" t="s">
        <v>486</v>
      </c>
      <c r="F66" s="82" t="s">
        <v>385</v>
      </c>
      <c r="G66" s="91" t="s">
        <v>397</v>
      </c>
      <c r="H66" s="82" t="s">
        <v>398</v>
      </c>
      <c r="I66" s="82" t="s">
        <v>388</v>
      </c>
      <c r="J66" s="91" t="s">
        <v>484</v>
      </c>
    </row>
    <row r="67" ht="42" customHeight="1" spans="1:10">
      <c r="A67" s="207" t="s">
        <v>354</v>
      </c>
      <c r="B67" s="82" t="s">
        <v>480</v>
      </c>
      <c r="C67" s="82" t="s">
        <v>382</v>
      </c>
      <c r="D67" s="82" t="s">
        <v>402</v>
      </c>
      <c r="E67" s="91" t="s">
        <v>459</v>
      </c>
      <c r="F67" s="82" t="s">
        <v>393</v>
      </c>
      <c r="G67" s="91" t="s">
        <v>404</v>
      </c>
      <c r="H67" s="82" t="s">
        <v>398</v>
      </c>
      <c r="I67" s="82" t="s">
        <v>388</v>
      </c>
      <c r="J67" s="91" t="s">
        <v>487</v>
      </c>
    </row>
    <row r="68" ht="42" customHeight="1" spans="1:10">
      <c r="A68" s="207" t="s">
        <v>354</v>
      </c>
      <c r="B68" s="82" t="s">
        <v>480</v>
      </c>
      <c r="C68" s="82" t="s">
        <v>382</v>
      </c>
      <c r="D68" s="82" t="s">
        <v>402</v>
      </c>
      <c r="E68" s="91" t="s">
        <v>488</v>
      </c>
      <c r="F68" s="82" t="s">
        <v>385</v>
      </c>
      <c r="G68" s="91" t="s">
        <v>85</v>
      </c>
      <c r="H68" s="82" t="s">
        <v>398</v>
      </c>
      <c r="I68" s="82" t="s">
        <v>388</v>
      </c>
      <c r="J68" s="91" t="s">
        <v>489</v>
      </c>
    </row>
    <row r="69" ht="42" customHeight="1" spans="1:10">
      <c r="A69" s="207" t="s">
        <v>354</v>
      </c>
      <c r="B69" s="82" t="s">
        <v>480</v>
      </c>
      <c r="C69" s="82" t="s">
        <v>382</v>
      </c>
      <c r="D69" s="82" t="s">
        <v>407</v>
      </c>
      <c r="E69" s="91" t="s">
        <v>448</v>
      </c>
      <c r="F69" s="82" t="s">
        <v>393</v>
      </c>
      <c r="G69" s="91" t="s">
        <v>409</v>
      </c>
      <c r="H69" s="82" t="s">
        <v>410</v>
      </c>
      <c r="I69" s="82" t="s">
        <v>388</v>
      </c>
      <c r="J69" s="91" t="s">
        <v>487</v>
      </c>
    </row>
    <row r="70" ht="42" customHeight="1" spans="1:10">
      <c r="A70" s="207" t="s">
        <v>354</v>
      </c>
      <c r="B70" s="82" t="s">
        <v>480</v>
      </c>
      <c r="C70" s="82" t="s">
        <v>382</v>
      </c>
      <c r="D70" s="82" t="s">
        <v>411</v>
      </c>
      <c r="E70" s="91" t="s">
        <v>412</v>
      </c>
      <c r="F70" s="82" t="s">
        <v>413</v>
      </c>
      <c r="G70" s="91" t="s">
        <v>490</v>
      </c>
      <c r="H70" s="82" t="s">
        <v>415</v>
      </c>
      <c r="I70" s="82" t="s">
        <v>388</v>
      </c>
      <c r="J70" s="91" t="s">
        <v>487</v>
      </c>
    </row>
    <row r="71" ht="42" customHeight="1" spans="1:10">
      <c r="A71" s="207" t="s">
        <v>354</v>
      </c>
      <c r="B71" s="82" t="s">
        <v>480</v>
      </c>
      <c r="C71" s="82" t="s">
        <v>416</v>
      </c>
      <c r="D71" s="82" t="s">
        <v>491</v>
      </c>
      <c r="E71" s="91" t="s">
        <v>492</v>
      </c>
      <c r="F71" s="82" t="s">
        <v>393</v>
      </c>
      <c r="G71" s="91" t="s">
        <v>493</v>
      </c>
      <c r="H71" s="82" t="s">
        <v>440</v>
      </c>
      <c r="I71" s="82" t="s">
        <v>441</v>
      </c>
      <c r="J71" s="91" t="s">
        <v>494</v>
      </c>
    </row>
    <row r="72" ht="42" customHeight="1" spans="1:10">
      <c r="A72" s="207" t="s">
        <v>354</v>
      </c>
      <c r="B72" s="82" t="s">
        <v>480</v>
      </c>
      <c r="C72" s="82" t="s">
        <v>416</v>
      </c>
      <c r="D72" s="82" t="s">
        <v>491</v>
      </c>
      <c r="E72" s="91" t="s">
        <v>495</v>
      </c>
      <c r="F72" s="82" t="s">
        <v>393</v>
      </c>
      <c r="G72" s="91" t="s">
        <v>496</v>
      </c>
      <c r="H72" s="82" t="s">
        <v>440</v>
      </c>
      <c r="I72" s="82" t="s">
        <v>441</v>
      </c>
      <c r="J72" s="91" t="s">
        <v>497</v>
      </c>
    </row>
    <row r="73" ht="42" customHeight="1" spans="1:10">
      <c r="A73" s="207" t="s">
        <v>354</v>
      </c>
      <c r="B73" s="82" t="s">
        <v>480</v>
      </c>
      <c r="C73" s="82" t="s">
        <v>416</v>
      </c>
      <c r="D73" s="82" t="s">
        <v>417</v>
      </c>
      <c r="E73" s="91" t="s">
        <v>498</v>
      </c>
      <c r="F73" s="82" t="s">
        <v>393</v>
      </c>
      <c r="G73" s="91" t="s">
        <v>499</v>
      </c>
      <c r="H73" s="82" t="s">
        <v>440</v>
      </c>
      <c r="I73" s="82" t="s">
        <v>441</v>
      </c>
      <c r="J73" s="91" t="s">
        <v>487</v>
      </c>
    </row>
    <row r="74" ht="42" customHeight="1" spans="1:10">
      <c r="A74" s="207" t="s">
        <v>354</v>
      </c>
      <c r="B74" s="82" t="s">
        <v>480</v>
      </c>
      <c r="C74" s="82" t="s">
        <v>419</v>
      </c>
      <c r="D74" s="82" t="s">
        <v>420</v>
      </c>
      <c r="E74" s="91" t="s">
        <v>421</v>
      </c>
      <c r="F74" s="82" t="s">
        <v>385</v>
      </c>
      <c r="G74" s="91" t="s">
        <v>422</v>
      </c>
      <c r="H74" s="82" t="s">
        <v>398</v>
      </c>
      <c r="I74" s="82" t="s">
        <v>388</v>
      </c>
      <c r="J74" s="91" t="s">
        <v>500</v>
      </c>
    </row>
    <row r="75" ht="42" customHeight="1" spans="1:10">
      <c r="A75" s="207" t="s">
        <v>368</v>
      </c>
      <c r="B75" s="82" t="s">
        <v>501</v>
      </c>
      <c r="C75" s="82" t="s">
        <v>382</v>
      </c>
      <c r="D75" s="82" t="s">
        <v>383</v>
      </c>
      <c r="E75" s="91" t="s">
        <v>502</v>
      </c>
      <c r="F75" s="82" t="s">
        <v>393</v>
      </c>
      <c r="G75" s="91" t="s">
        <v>503</v>
      </c>
      <c r="H75" s="82" t="s">
        <v>395</v>
      </c>
      <c r="I75" s="82" t="s">
        <v>388</v>
      </c>
      <c r="J75" s="91" t="s">
        <v>504</v>
      </c>
    </row>
    <row r="76" ht="42" customHeight="1" spans="1:10">
      <c r="A76" s="207" t="s">
        <v>368</v>
      </c>
      <c r="B76" s="82" t="s">
        <v>501</v>
      </c>
      <c r="C76" s="82" t="s">
        <v>382</v>
      </c>
      <c r="D76" s="82" t="s">
        <v>402</v>
      </c>
      <c r="E76" s="91" t="s">
        <v>505</v>
      </c>
      <c r="F76" s="82" t="s">
        <v>393</v>
      </c>
      <c r="G76" s="91" t="s">
        <v>493</v>
      </c>
      <c r="H76" s="82" t="s">
        <v>440</v>
      </c>
      <c r="I76" s="82" t="s">
        <v>441</v>
      </c>
      <c r="J76" s="91" t="s">
        <v>504</v>
      </c>
    </row>
    <row r="77" ht="42" customHeight="1" spans="1:10">
      <c r="A77" s="207" t="s">
        <v>368</v>
      </c>
      <c r="B77" s="82" t="s">
        <v>501</v>
      </c>
      <c r="C77" s="82" t="s">
        <v>382</v>
      </c>
      <c r="D77" s="82" t="s">
        <v>407</v>
      </c>
      <c r="E77" s="91" t="s">
        <v>448</v>
      </c>
      <c r="F77" s="82" t="s">
        <v>393</v>
      </c>
      <c r="G77" s="91" t="s">
        <v>428</v>
      </c>
      <c r="H77" s="82" t="s">
        <v>410</v>
      </c>
      <c r="I77" s="82" t="s">
        <v>388</v>
      </c>
      <c r="J77" s="91" t="s">
        <v>506</v>
      </c>
    </row>
    <row r="78" ht="42" customHeight="1" spans="1:10">
      <c r="A78" s="207" t="s">
        <v>368</v>
      </c>
      <c r="B78" s="82" t="s">
        <v>501</v>
      </c>
      <c r="C78" s="82" t="s">
        <v>382</v>
      </c>
      <c r="D78" s="82" t="s">
        <v>411</v>
      </c>
      <c r="E78" s="91" t="s">
        <v>412</v>
      </c>
      <c r="F78" s="82" t="s">
        <v>393</v>
      </c>
      <c r="G78" s="91" t="s">
        <v>507</v>
      </c>
      <c r="H78" s="82" t="s">
        <v>415</v>
      </c>
      <c r="I78" s="82" t="s">
        <v>388</v>
      </c>
      <c r="J78" s="91" t="s">
        <v>504</v>
      </c>
    </row>
    <row r="79" ht="42" customHeight="1" spans="1:10">
      <c r="A79" s="207" t="s">
        <v>368</v>
      </c>
      <c r="B79" s="82" t="s">
        <v>501</v>
      </c>
      <c r="C79" s="82" t="s">
        <v>416</v>
      </c>
      <c r="D79" s="82" t="s">
        <v>417</v>
      </c>
      <c r="E79" s="91" t="s">
        <v>508</v>
      </c>
      <c r="F79" s="82" t="s">
        <v>393</v>
      </c>
      <c r="G79" s="91" t="s">
        <v>499</v>
      </c>
      <c r="H79" s="82" t="s">
        <v>440</v>
      </c>
      <c r="I79" s="82" t="s">
        <v>441</v>
      </c>
      <c r="J79" s="91" t="s">
        <v>504</v>
      </c>
    </row>
    <row r="80" ht="42" customHeight="1" spans="1:10">
      <c r="A80" s="207" t="s">
        <v>368</v>
      </c>
      <c r="B80" s="82" t="s">
        <v>501</v>
      </c>
      <c r="C80" s="82" t="s">
        <v>419</v>
      </c>
      <c r="D80" s="82" t="s">
        <v>420</v>
      </c>
      <c r="E80" s="91" t="s">
        <v>509</v>
      </c>
      <c r="F80" s="82" t="s">
        <v>385</v>
      </c>
      <c r="G80" s="91" t="s">
        <v>422</v>
      </c>
      <c r="H80" s="82" t="s">
        <v>398</v>
      </c>
      <c r="I80" s="82" t="s">
        <v>388</v>
      </c>
      <c r="J80" s="91" t="s">
        <v>504</v>
      </c>
    </row>
  </sheetData>
  <mergeCells count="16">
    <mergeCell ref="A3:J3"/>
    <mergeCell ref="A4:H4"/>
    <mergeCell ref="A9:A23"/>
    <mergeCell ref="A24:A34"/>
    <mergeCell ref="A35:A40"/>
    <mergeCell ref="A41:A49"/>
    <mergeCell ref="A50:A60"/>
    <mergeCell ref="A61:A74"/>
    <mergeCell ref="A75:A80"/>
    <mergeCell ref="B9:B23"/>
    <mergeCell ref="B24:B34"/>
    <mergeCell ref="B35:B40"/>
    <mergeCell ref="B41:B49"/>
    <mergeCell ref="B50:B60"/>
    <mergeCell ref="B61:B74"/>
    <mergeCell ref="B75:B8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vt:lpstr>
      <vt:lpstr>部门收入预算表</vt:lpstr>
      <vt:lpstr>部门支出预算表</vt:lpstr>
      <vt:lpstr>部门财政拨款收支预算总表</vt:lpstr>
      <vt:lpstr>一般公共预算支出预算表</vt:lpstr>
      <vt:lpstr>一般公共预算“三公”经费支出预算表</vt:lpstr>
      <vt:lpstr>部门基本支出预算表</vt:lpstr>
      <vt:lpstr>部门项目支出预算表</vt:lpstr>
      <vt:lpstr>部门项目支出绩效目标表</vt:lpstr>
      <vt:lpstr>部门政府性基金预算支出预算表</vt:lpstr>
      <vt:lpstr>部门政府采购预算表</vt:lpstr>
      <vt:lpstr>部门政府购买服务预算表</vt:lpstr>
      <vt:lpstr>对下转移支付预算表</vt:lpstr>
      <vt:lpstr>对下转移支付绩效目标表</vt:lpstr>
      <vt:lpstr>新增资产配置表</vt:lpstr>
      <vt:lpstr>上级转移支付补助项目支出预算表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2025-02-20T03:29:00Z</dcterms:created>
  <dcterms:modified xsi:type="dcterms:W3CDTF">2025-05-09T02:47:43Z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9C1167301EEF4FD98584347960D2BCEF_13</vt:lpwstr>
  </property>
  <property fmtid="{D5CDD505-2E9C-101B-9397-08002B2CF9AE}" pid="3" name="KSOProductBuildVer">
    <vt:lpwstr>2052-12.1.0.20784</vt:lpwstr>
  </property>
</Properties>
</file>